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  <sheet state="visible" name="Tiempo de viaje" sheetId="2" r:id="rId5"/>
    <sheet state="visible" name="Cantidad estudiantes en fila" sheetId="3" r:id="rId6"/>
    <sheet state="visible" name="Tiempo estadia de buses en para" sheetId="4" r:id="rId7"/>
    <sheet state="visible" name="Tiempo entre llegada de buses a" sheetId="5" r:id="rId8"/>
    <sheet state="visible" name="Tiempo entre llegada de estudia" sheetId="6" r:id="rId9"/>
  </sheets>
  <definedNames/>
  <calcPr/>
</workbook>
</file>

<file path=xl/sharedStrings.xml><?xml version="1.0" encoding="utf-8"?>
<sst xmlns="http://schemas.openxmlformats.org/spreadsheetml/2006/main" count="62" uniqueCount="15">
  <si>
    <t>tiempo_de_viaje</t>
  </si>
  <si>
    <t>cantidad_estudiantes_en_fila</t>
  </si>
  <si>
    <t>tiempo_de_llegada_entre_buses_Volador</t>
  </si>
  <si>
    <t>tiempo_entre_llegada_y_partida_del_bus</t>
  </si>
  <si>
    <t>tiempo_entre_llegadas_de_estudiante</t>
  </si>
  <si>
    <t>Errores</t>
  </si>
  <si>
    <t>Tamanos de muestra teoricos</t>
  </si>
  <si>
    <t>Media</t>
  </si>
  <si>
    <t>yi-media</t>
  </si>
  <si>
    <t>cuadrado</t>
  </si>
  <si>
    <t>suma de cuadrados</t>
  </si>
  <si>
    <t>varianza</t>
  </si>
  <si>
    <t>z(alpha/2)</t>
  </si>
  <si>
    <t>error</t>
  </si>
  <si>
    <t>tamaño de muestra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</si>
</sst>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rgb="FF000000"/>
      <name val="Arial"/>
    </font>
    <font>
      <color theme="1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00FFFF"/>
        <bgColor rgb="FF00FFFF"/>
      </patternFill>
    </fill>
    <fill>
      <patternFill patternType="solid">
        <fgColor rgb="FF4A86E8"/>
        <bgColor rgb="FF4A86E8"/>
      </patternFill>
    </fill>
    <fill>
      <patternFill patternType="solid">
        <fgColor rgb="FF0000FF"/>
        <bgColor rgb="FF0000FF"/>
      </patternFill>
    </fill>
    <fill>
      <patternFill patternType="solid">
        <fgColor rgb="FFFF00FF"/>
        <bgColor rgb="FFFF00FF"/>
      </patternFill>
    </fill>
    <fill>
      <patternFill patternType="solid">
        <fgColor rgb="FFFF0000"/>
        <bgColor rgb="FFFF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shrinkToFit="0" vertical="bottom" wrapText="0"/>
    </xf>
    <xf borderId="1" fillId="3" fontId="1" numFmtId="0" xfId="0" applyAlignment="1" applyBorder="1" applyFill="1" applyFont="1">
      <alignment readingOrder="0" shrinkToFit="0" vertical="bottom" wrapText="0"/>
    </xf>
    <xf borderId="1" fillId="4" fontId="1" numFmtId="0" xfId="0" applyAlignment="1" applyBorder="1" applyFill="1" applyFont="1">
      <alignment readingOrder="0" shrinkToFit="0" vertical="bottom" wrapText="0"/>
    </xf>
    <xf borderId="1" fillId="5" fontId="1" numFmtId="0" xfId="0" applyAlignment="1" applyBorder="1" applyFill="1" applyFont="1">
      <alignment readingOrder="0" shrinkToFit="0" vertical="bottom" wrapText="0"/>
    </xf>
    <xf borderId="1" fillId="6" fontId="1" numFmtId="0" xfId="0" applyAlignment="1" applyBorder="1" applyFill="1" applyFont="1">
      <alignment readingOrder="0" shrinkToFit="0" vertical="bottom" wrapText="0"/>
    </xf>
    <xf borderId="1" fillId="0" fontId="1" numFmtId="0" xfId="0" applyAlignment="1" applyBorder="1" applyFont="1">
      <alignment horizontal="right" readingOrder="0" shrinkToFit="0" vertical="bottom" wrapText="0"/>
    </xf>
    <xf borderId="1" fillId="0" fontId="1" numFmtId="1" xfId="0" applyAlignment="1" applyBorder="1" applyFont="1" applyNumberFormat="1">
      <alignment horizontal="right" readingOrder="0" shrinkToFit="0" vertical="bottom" wrapText="0"/>
    </xf>
    <xf borderId="1" fillId="0" fontId="1" numFmtId="0" xfId="0" applyAlignment="1" applyBorder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1" numFmtId="20" xfId="0" applyAlignment="1" applyFont="1" applyNumberFormat="1">
      <alignment shrinkToFit="0" vertical="bottom" wrapText="0"/>
    </xf>
    <xf borderId="0" fillId="0" fontId="1" numFmtId="0" xfId="0" applyAlignment="1" applyFont="1">
      <alignment horizontal="right"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1" numFmtId="1" xfId="0" applyAlignment="1" applyFont="1" applyNumberFormat="1">
      <alignment shrinkToFit="0" vertical="bottom" wrapText="0"/>
    </xf>
    <xf borderId="0" fillId="0" fontId="1" numFmtId="1" xfId="0" applyAlignment="1" applyFont="1" applyNumberFormat="1">
      <alignment horizontal="right" readingOrder="0" shrinkToFit="0" vertical="bottom" wrapText="0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2" numFmtId="1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25"/>
    <col customWidth="1" min="2" max="2" width="24.5"/>
    <col customWidth="1" min="3" max="3" width="34.0"/>
    <col customWidth="1" min="4" max="4" width="23.5"/>
    <col customWidth="1" min="5" max="5" width="30.63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</row>
    <row r="2">
      <c r="A2" s="6">
        <v>780.0</v>
      </c>
      <c r="B2" s="7">
        <v>17.0</v>
      </c>
      <c r="C2" s="6">
        <v>420.0</v>
      </c>
      <c r="D2" s="6">
        <v>120.0</v>
      </c>
      <c r="E2" s="6">
        <v>9.0</v>
      </c>
    </row>
    <row r="3">
      <c r="A3" s="6">
        <v>900.0</v>
      </c>
      <c r="B3" s="6">
        <v>18.0</v>
      </c>
      <c r="C3" s="6">
        <v>480.0</v>
      </c>
      <c r="D3" s="6">
        <v>60.0</v>
      </c>
      <c r="E3" s="6">
        <v>25.0</v>
      </c>
    </row>
    <row r="4">
      <c r="A4" s="6">
        <v>720.0</v>
      </c>
      <c r="B4" s="6">
        <v>14.0</v>
      </c>
      <c r="C4" s="6">
        <v>2.0</v>
      </c>
      <c r="D4" s="6">
        <v>60.0</v>
      </c>
      <c r="E4" s="6">
        <v>24.0</v>
      </c>
    </row>
    <row r="5">
      <c r="A5" s="6">
        <v>720.0</v>
      </c>
      <c r="B5" s="6">
        <v>5.0</v>
      </c>
      <c r="C5" s="6">
        <v>180.0</v>
      </c>
      <c r="D5" s="6">
        <v>120.0</v>
      </c>
      <c r="E5" s="6">
        <v>27.0</v>
      </c>
    </row>
    <row r="6">
      <c r="A6" s="6">
        <v>900.0</v>
      </c>
      <c r="B6" s="6">
        <v>4.0</v>
      </c>
      <c r="C6" s="6">
        <v>240.0</v>
      </c>
      <c r="D6" s="6">
        <v>60.0</v>
      </c>
      <c r="E6" s="6">
        <v>15.0</v>
      </c>
    </row>
    <row r="7">
      <c r="A7" s="6">
        <v>960.0</v>
      </c>
      <c r="B7" s="6">
        <v>24.0</v>
      </c>
      <c r="C7" s="6">
        <v>120.0</v>
      </c>
      <c r="D7" s="6">
        <v>120.0</v>
      </c>
      <c r="E7" s="6">
        <v>10.0</v>
      </c>
    </row>
    <row r="8">
      <c r="A8" s="6">
        <v>1260.0</v>
      </c>
      <c r="B8" s="6">
        <v>10.0</v>
      </c>
      <c r="C8" s="6">
        <v>120.0</v>
      </c>
      <c r="D8" s="6">
        <v>180.0</v>
      </c>
      <c r="E8" s="6">
        <v>33.0</v>
      </c>
    </row>
    <row r="9">
      <c r="A9" s="6">
        <v>540.0</v>
      </c>
      <c r="B9" s="6">
        <v>5.0</v>
      </c>
      <c r="C9" s="6">
        <v>2940.0</v>
      </c>
      <c r="D9" s="6">
        <v>120.0</v>
      </c>
      <c r="E9" s="6">
        <v>22.0</v>
      </c>
    </row>
    <row r="10">
      <c r="A10" s="6">
        <v>300.0</v>
      </c>
      <c r="B10" s="6">
        <v>69.0</v>
      </c>
      <c r="C10" s="6">
        <v>180.0</v>
      </c>
      <c r="D10" s="6">
        <v>240.0</v>
      </c>
      <c r="E10" s="6">
        <v>4.0</v>
      </c>
    </row>
    <row r="11">
      <c r="A11" s="6">
        <v>360.0</v>
      </c>
      <c r="B11" s="6">
        <v>81.0</v>
      </c>
      <c r="C11" s="6">
        <v>1200.0</v>
      </c>
      <c r="D11" s="6">
        <v>240.0</v>
      </c>
      <c r="E11" s="6">
        <v>15.0</v>
      </c>
    </row>
    <row r="12">
      <c r="A12" s="6">
        <v>300.0</v>
      </c>
      <c r="B12" s="6">
        <v>62.0</v>
      </c>
      <c r="C12" s="6">
        <v>2.0</v>
      </c>
      <c r="D12" s="6">
        <v>120.0</v>
      </c>
      <c r="E12" s="6">
        <v>3.0</v>
      </c>
    </row>
    <row r="13">
      <c r="A13" s="6">
        <v>420.0</v>
      </c>
      <c r="B13" s="6">
        <v>51.0</v>
      </c>
      <c r="C13" s="6">
        <v>2.0</v>
      </c>
      <c r="D13" s="6">
        <v>120.0</v>
      </c>
      <c r="E13" s="6">
        <v>17.0</v>
      </c>
    </row>
    <row r="14">
      <c r="A14" s="6">
        <v>360.0</v>
      </c>
      <c r="B14" s="6">
        <v>57.0</v>
      </c>
      <c r="C14" s="6">
        <v>360.0</v>
      </c>
      <c r="D14" s="6">
        <v>240.0</v>
      </c>
      <c r="E14" s="6">
        <v>22.0</v>
      </c>
    </row>
    <row r="15">
      <c r="A15" s="6">
        <v>1020.0</v>
      </c>
      <c r="B15" s="6">
        <v>57.0</v>
      </c>
      <c r="C15" s="6">
        <v>2280.0</v>
      </c>
      <c r="D15" s="6">
        <v>60.0</v>
      </c>
      <c r="E15" s="6">
        <v>4.0</v>
      </c>
    </row>
    <row r="16">
      <c r="A16" s="6">
        <v>480.0</v>
      </c>
      <c r="B16" s="6">
        <v>29.0</v>
      </c>
      <c r="C16" s="6">
        <v>20.0</v>
      </c>
      <c r="D16" s="6">
        <v>240.0</v>
      </c>
      <c r="E16" s="6">
        <v>15.0</v>
      </c>
    </row>
    <row r="17">
      <c r="A17" s="6">
        <v>660.0</v>
      </c>
      <c r="B17" s="6">
        <v>7.0</v>
      </c>
      <c r="C17" s="6">
        <v>300.0</v>
      </c>
      <c r="D17" s="6">
        <v>180.0</v>
      </c>
      <c r="E17" s="6">
        <v>3.0</v>
      </c>
    </row>
    <row r="18">
      <c r="A18" s="6">
        <v>840.0</v>
      </c>
      <c r="B18" s="8">
        <v>90.0</v>
      </c>
      <c r="C18" s="6">
        <v>25.0</v>
      </c>
      <c r="D18" s="6">
        <v>120.0</v>
      </c>
      <c r="E18" s="6">
        <v>17.0</v>
      </c>
    </row>
    <row r="19">
      <c r="A19" s="6">
        <v>840.0</v>
      </c>
      <c r="B19" s="8">
        <v>39.0</v>
      </c>
      <c r="C19" s="6">
        <v>300.0</v>
      </c>
      <c r="D19" s="6">
        <v>240.0</v>
      </c>
      <c r="E19" s="6">
        <v>3.0</v>
      </c>
    </row>
    <row r="20">
      <c r="A20" s="6">
        <v>780.0</v>
      </c>
      <c r="B20" s="8">
        <v>53.0</v>
      </c>
      <c r="C20" s="6">
        <v>180.0</v>
      </c>
      <c r="D20" s="6">
        <v>120.0</v>
      </c>
      <c r="E20" s="6">
        <v>13.0</v>
      </c>
    </row>
    <row r="21">
      <c r="A21" s="6">
        <v>780.0</v>
      </c>
      <c r="B21" s="8">
        <v>26.0</v>
      </c>
      <c r="C21" s="6">
        <v>180.0</v>
      </c>
      <c r="D21" s="6">
        <v>120.0</v>
      </c>
      <c r="E21" s="6">
        <v>35.0</v>
      </c>
    </row>
    <row r="22">
      <c r="A22" s="6">
        <v>660.0</v>
      </c>
      <c r="B22" s="8">
        <v>30.0</v>
      </c>
      <c r="C22" s="6">
        <v>660.0</v>
      </c>
      <c r="D22" s="6">
        <v>60.0</v>
      </c>
      <c r="E22" s="6">
        <v>6.0</v>
      </c>
    </row>
    <row r="23">
      <c r="A23" s="6">
        <v>780.0</v>
      </c>
      <c r="B23" s="8">
        <v>23.0</v>
      </c>
      <c r="C23" s="6">
        <v>2340.0</v>
      </c>
      <c r="D23" s="6">
        <v>60.0</v>
      </c>
      <c r="E23" s="6">
        <v>29.0</v>
      </c>
    </row>
    <row r="24">
      <c r="A24" s="6">
        <v>540.0</v>
      </c>
      <c r="B24" s="8">
        <v>73.0</v>
      </c>
      <c r="C24" s="6">
        <v>240.0</v>
      </c>
      <c r="D24" s="6">
        <v>600.0</v>
      </c>
      <c r="E24" s="6">
        <v>59.0</v>
      </c>
    </row>
    <row r="25">
      <c r="A25" s="6">
        <v>1140.0</v>
      </c>
      <c r="B25" s="8">
        <v>35.0</v>
      </c>
      <c r="C25" s="6">
        <v>18.0</v>
      </c>
      <c r="D25" s="6">
        <v>60.0</v>
      </c>
      <c r="E25" s="6">
        <v>5.0</v>
      </c>
    </row>
    <row r="26">
      <c r="A26" s="6">
        <v>720.0</v>
      </c>
      <c r="B26" s="6">
        <v>20.0</v>
      </c>
      <c r="C26" s="6">
        <v>180.0</v>
      </c>
      <c r="D26" s="6">
        <v>120.0</v>
      </c>
      <c r="E26" s="6">
        <v>9.0</v>
      </c>
    </row>
    <row r="27">
      <c r="A27" s="6">
        <v>1140.0</v>
      </c>
      <c r="B27" s="8">
        <v>14.0</v>
      </c>
      <c r="C27" s="6">
        <v>240.0</v>
      </c>
      <c r="D27" s="6">
        <v>120.0</v>
      </c>
      <c r="E27" s="6">
        <v>13.0</v>
      </c>
    </row>
    <row r="28">
      <c r="A28" s="6">
        <v>960.0</v>
      </c>
      <c r="B28" s="8">
        <v>30.0</v>
      </c>
      <c r="C28" s="6">
        <v>10.0</v>
      </c>
      <c r="D28" s="6">
        <v>120.0</v>
      </c>
      <c r="E28" s="6">
        <v>60.0</v>
      </c>
    </row>
    <row r="29">
      <c r="A29" s="6">
        <v>1140.0</v>
      </c>
      <c r="B29" s="8">
        <v>8.0</v>
      </c>
      <c r="C29" s="6">
        <v>180.0</v>
      </c>
      <c r="D29" s="6">
        <v>300.0</v>
      </c>
      <c r="E29" s="6">
        <v>33.0</v>
      </c>
    </row>
    <row r="30">
      <c r="A30" s="6">
        <v>960.0</v>
      </c>
      <c r="B30" s="8">
        <v>14.0</v>
      </c>
      <c r="C30" s="6">
        <v>120.0</v>
      </c>
      <c r="D30" s="6">
        <v>180.0</v>
      </c>
      <c r="E30" s="6">
        <v>44.0</v>
      </c>
    </row>
    <row r="31">
      <c r="A31" s="9"/>
      <c r="B31" s="9"/>
      <c r="C31" s="10"/>
      <c r="D31" s="11"/>
      <c r="E31" s="11"/>
    </row>
    <row r="32">
      <c r="A32" s="9"/>
      <c r="B32" s="9"/>
      <c r="C32" s="9"/>
      <c r="D32" s="9"/>
      <c r="E32" s="11"/>
    </row>
    <row r="33">
      <c r="A33" s="9"/>
      <c r="B33" s="9"/>
      <c r="C33" s="9"/>
      <c r="D33" s="9"/>
      <c r="E33" s="11"/>
    </row>
    <row r="34">
      <c r="A34" s="12" t="s">
        <v>5</v>
      </c>
      <c r="B34" s="9"/>
      <c r="C34" s="9"/>
      <c r="D34" s="9"/>
      <c r="E34" s="11"/>
    </row>
    <row r="35">
      <c r="A35" s="1" t="s">
        <v>0</v>
      </c>
      <c r="B35" s="2" t="s">
        <v>1</v>
      </c>
      <c r="C35" s="3" t="s">
        <v>2</v>
      </c>
      <c r="D35" s="4" t="s">
        <v>3</v>
      </c>
      <c r="E35" s="5" t="s">
        <v>4</v>
      </c>
    </row>
    <row r="36">
      <c r="A36" s="12">
        <v>180.0</v>
      </c>
      <c r="B36" s="12">
        <v>2.0</v>
      </c>
      <c r="C36" s="12">
        <v>180.0</v>
      </c>
      <c r="D36" s="12">
        <v>60.0</v>
      </c>
      <c r="E36" s="11">
        <v>50.0</v>
      </c>
    </row>
    <row r="37">
      <c r="A37" s="9"/>
      <c r="B37" s="9"/>
      <c r="C37" s="9"/>
      <c r="D37" s="9"/>
      <c r="E37" s="11"/>
    </row>
    <row r="38">
      <c r="A38" s="12" t="s">
        <v>6</v>
      </c>
      <c r="B38" s="9"/>
      <c r="C38" s="9"/>
      <c r="D38" s="9"/>
      <c r="E38" s="11"/>
    </row>
    <row r="39">
      <c r="A39" s="13">
        <f>'Tiempo de viaje'!F5</f>
        <v>594685.6183</v>
      </c>
      <c r="B39" s="13">
        <f>'Cantidad estudiantes en fila'!F5</f>
        <v>372579.3198</v>
      </c>
      <c r="C39" s="13">
        <f>'Tiempo entre llegada de buses a'!F5</f>
        <v>38809392.57</v>
      </c>
      <c r="D39" s="13">
        <f>'Tiempo estadia de buses en para'!F5</f>
        <v>152681.5203</v>
      </c>
      <c r="E39" s="14">
        <f>'Tiempo entre llegada de estudia'!F5</f>
        <v>89.85261771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25"/>
    <col customWidth="1" min="2" max="2" width="24.5"/>
    <col customWidth="1" min="3" max="3" width="34.0"/>
    <col customWidth="1" min="4" max="4" width="23.5"/>
    <col customWidth="1" min="5" max="5" width="30.63"/>
  </cols>
  <sheetData>
    <row r="1">
      <c r="A1" s="1" t="s">
        <v>0</v>
      </c>
      <c r="B1" s="2" t="s">
        <v>7</v>
      </c>
      <c r="C1" s="3" t="s">
        <v>8</v>
      </c>
      <c r="D1" s="4" t="s">
        <v>9</v>
      </c>
      <c r="E1" s="5" t="s">
        <v>10</v>
      </c>
      <c r="F1" s="15" t="s">
        <v>11</v>
      </c>
    </row>
    <row r="2">
      <c r="A2" s="6">
        <v>780.0</v>
      </c>
      <c r="B2" s="7">
        <f>SUM(A2:A30)/29</f>
        <v>757.2413793</v>
      </c>
      <c r="C2" s="7">
        <f t="shared" ref="C2:C30" si="1">A2-$B$2</f>
        <v>22.75862069</v>
      </c>
      <c r="D2" s="6">
        <f t="shared" ref="D2:D30" si="2">pow(C2,2)</f>
        <v>517.9548157</v>
      </c>
      <c r="E2" s="6">
        <f>SUM(D2:D30)</f>
        <v>1982979.31</v>
      </c>
      <c r="F2" s="16">
        <f>E2/28</f>
        <v>70820.68966</v>
      </c>
    </row>
    <row r="3">
      <c r="A3" s="6">
        <v>900.0</v>
      </c>
      <c r="B3" s="6"/>
      <c r="C3" s="7">
        <f t="shared" si="1"/>
        <v>142.7586207</v>
      </c>
      <c r="D3" s="6">
        <f t="shared" si="2"/>
        <v>20380.02378</v>
      </c>
      <c r="E3" s="6" t="s">
        <v>12</v>
      </c>
      <c r="F3" s="15">
        <v>1.96</v>
      </c>
    </row>
    <row r="4">
      <c r="A4" s="6">
        <v>720.0</v>
      </c>
      <c r="B4" s="6"/>
      <c r="C4" s="7">
        <f t="shared" si="1"/>
        <v>-37.24137931</v>
      </c>
      <c r="D4" s="6">
        <f t="shared" si="2"/>
        <v>1386.920333</v>
      </c>
      <c r="E4" s="6" t="s">
        <v>13</v>
      </c>
      <c r="F4" s="15">
        <f>'Hoja 1'!A36</f>
        <v>180</v>
      </c>
    </row>
    <row r="5">
      <c r="A5" s="6">
        <v>720.0</v>
      </c>
      <c r="B5" s="6"/>
      <c r="C5" s="7">
        <f t="shared" si="1"/>
        <v>-37.24137931</v>
      </c>
      <c r="D5" s="6">
        <f t="shared" si="2"/>
        <v>1386.920333</v>
      </c>
      <c r="E5" s="6" t="s">
        <v>14</v>
      </c>
      <c r="F5" s="17">
        <f>pow((F3*F2)/F4,2)</f>
        <v>594685.6183</v>
      </c>
    </row>
    <row r="6">
      <c r="A6" s="6">
        <v>900.0</v>
      </c>
      <c r="B6" s="6"/>
      <c r="C6" s="7">
        <f t="shared" si="1"/>
        <v>142.7586207</v>
      </c>
      <c r="D6" s="6">
        <f t="shared" si="2"/>
        <v>20380.02378</v>
      </c>
      <c r="E6" s="6"/>
    </row>
    <row r="7">
      <c r="A7" s="6">
        <v>960.0</v>
      </c>
      <c r="B7" s="6"/>
      <c r="C7" s="7">
        <f t="shared" si="1"/>
        <v>202.7586207</v>
      </c>
      <c r="D7" s="6">
        <f t="shared" si="2"/>
        <v>41111.05826</v>
      </c>
      <c r="E7" s="6"/>
    </row>
    <row r="8">
      <c r="A8" s="6">
        <v>1260.0</v>
      </c>
      <c r="B8" s="6"/>
      <c r="C8" s="7">
        <f t="shared" si="1"/>
        <v>502.7586207</v>
      </c>
      <c r="D8" s="6">
        <f t="shared" si="2"/>
        <v>252766.2307</v>
      </c>
      <c r="E8" s="6"/>
    </row>
    <row r="9">
      <c r="A9" s="6">
        <v>540.0</v>
      </c>
      <c r="B9" s="6"/>
      <c r="C9" s="7">
        <f t="shared" si="1"/>
        <v>-217.2413793</v>
      </c>
      <c r="D9" s="6">
        <f t="shared" si="2"/>
        <v>47193.81688</v>
      </c>
      <c r="E9" s="6"/>
    </row>
    <row r="10">
      <c r="A10" s="6">
        <v>300.0</v>
      </c>
      <c r="B10" s="6"/>
      <c r="C10" s="7">
        <f t="shared" si="1"/>
        <v>-457.2413793</v>
      </c>
      <c r="D10" s="6">
        <f t="shared" si="2"/>
        <v>209069.679</v>
      </c>
      <c r="E10" s="6"/>
    </row>
    <row r="11">
      <c r="A11" s="6">
        <v>360.0</v>
      </c>
      <c r="B11" s="6"/>
      <c r="C11" s="7">
        <f t="shared" si="1"/>
        <v>-397.2413793</v>
      </c>
      <c r="D11" s="6">
        <f t="shared" si="2"/>
        <v>157800.7134</v>
      </c>
      <c r="E11" s="6"/>
    </row>
    <row r="12">
      <c r="A12" s="6">
        <v>300.0</v>
      </c>
      <c r="B12" s="6"/>
      <c r="C12" s="7">
        <f t="shared" si="1"/>
        <v>-457.2413793</v>
      </c>
      <c r="D12" s="6">
        <f t="shared" si="2"/>
        <v>209069.679</v>
      </c>
      <c r="E12" s="6"/>
    </row>
    <row r="13">
      <c r="A13" s="6">
        <v>420.0</v>
      </c>
      <c r="B13" s="6"/>
      <c r="C13" s="7">
        <f t="shared" si="1"/>
        <v>-337.2413793</v>
      </c>
      <c r="D13" s="6">
        <f t="shared" si="2"/>
        <v>113731.7479</v>
      </c>
      <c r="E13" s="6"/>
    </row>
    <row r="14">
      <c r="A14" s="6">
        <v>360.0</v>
      </c>
      <c r="B14" s="6"/>
      <c r="C14" s="7">
        <f t="shared" si="1"/>
        <v>-397.2413793</v>
      </c>
      <c r="D14" s="6">
        <f t="shared" si="2"/>
        <v>157800.7134</v>
      </c>
      <c r="E14" s="6"/>
    </row>
    <row r="15">
      <c r="A15" s="6">
        <v>1020.0</v>
      </c>
      <c r="B15" s="6"/>
      <c r="C15" s="7">
        <f t="shared" si="1"/>
        <v>262.7586207</v>
      </c>
      <c r="D15" s="6">
        <f t="shared" si="2"/>
        <v>69042.09275</v>
      </c>
      <c r="E15" s="6"/>
    </row>
    <row r="16">
      <c r="A16" s="6">
        <v>480.0</v>
      </c>
      <c r="B16" s="6"/>
      <c r="C16" s="7">
        <f t="shared" si="1"/>
        <v>-277.2413793</v>
      </c>
      <c r="D16" s="6">
        <f t="shared" si="2"/>
        <v>76862.7824</v>
      </c>
      <c r="E16" s="6"/>
    </row>
    <row r="17">
      <c r="A17" s="6">
        <v>660.0</v>
      </c>
      <c r="B17" s="6"/>
      <c r="C17" s="7">
        <f t="shared" si="1"/>
        <v>-97.24137931</v>
      </c>
      <c r="D17" s="6">
        <f t="shared" si="2"/>
        <v>9455.88585</v>
      </c>
      <c r="E17" s="6"/>
    </row>
    <row r="18">
      <c r="A18" s="6">
        <v>840.0</v>
      </c>
      <c r="B18" s="8"/>
      <c r="C18" s="7">
        <f t="shared" si="1"/>
        <v>82.75862069</v>
      </c>
      <c r="D18" s="6">
        <f t="shared" si="2"/>
        <v>6848.989298</v>
      </c>
      <c r="E18" s="6"/>
    </row>
    <row r="19">
      <c r="A19" s="6">
        <v>840.0</v>
      </c>
      <c r="B19" s="8"/>
      <c r="C19" s="7">
        <f t="shared" si="1"/>
        <v>82.75862069</v>
      </c>
      <c r="D19" s="6">
        <f t="shared" si="2"/>
        <v>6848.989298</v>
      </c>
      <c r="E19" s="6"/>
    </row>
    <row r="20">
      <c r="A20" s="6">
        <v>780.0</v>
      </c>
      <c r="B20" s="8"/>
      <c r="C20" s="7">
        <f t="shared" si="1"/>
        <v>22.75862069</v>
      </c>
      <c r="D20" s="6">
        <f t="shared" si="2"/>
        <v>517.9548157</v>
      </c>
      <c r="E20" s="6"/>
    </row>
    <row r="21">
      <c r="A21" s="6">
        <v>780.0</v>
      </c>
      <c r="B21" s="8"/>
      <c r="C21" s="7">
        <f t="shared" si="1"/>
        <v>22.75862069</v>
      </c>
      <c r="D21" s="6">
        <f t="shared" si="2"/>
        <v>517.9548157</v>
      </c>
      <c r="E21" s="6"/>
    </row>
    <row r="22">
      <c r="A22" s="6">
        <v>660.0</v>
      </c>
      <c r="B22" s="8"/>
      <c r="C22" s="7">
        <f t="shared" si="1"/>
        <v>-97.24137931</v>
      </c>
      <c r="D22" s="6">
        <f t="shared" si="2"/>
        <v>9455.88585</v>
      </c>
      <c r="E22" s="6"/>
    </row>
    <row r="23">
      <c r="A23" s="6">
        <v>780.0</v>
      </c>
      <c r="B23" s="8"/>
      <c r="C23" s="7">
        <f t="shared" si="1"/>
        <v>22.75862069</v>
      </c>
      <c r="D23" s="6">
        <f t="shared" si="2"/>
        <v>517.9548157</v>
      </c>
      <c r="E23" s="6"/>
    </row>
    <row r="24">
      <c r="A24" s="6">
        <v>540.0</v>
      </c>
      <c r="B24" s="8"/>
      <c r="C24" s="7">
        <f t="shared" si="1"/>
        <v>-217.2413793</v>
      </c>
      <c r="D24" s="6">
        <f t="shared" si="2"/>
        <v>47193.81688</v>
      </c>
      <c r="E24" s="6"/>
    </row>
    <row r="25">
      <c r="A25" s="6">
        <v>1140.0</v>
      </c>
      <c r="B25" s="8"/>
      <c r="C25" s="7">
        <f t="shared" si="1"/>
        <v>382.7586207</v>
      </c>
      <c r="D25" s="6">
        <f t="shared" si="2"/>
        <v>146504.1617</v>
      </c>
      <c r="E25" s="6"/>
    </row>
    <row r="26">
      <c r="A26" s="6">
        <v>720.0</v>
      </c>
      <c r="B26" s="6"/>
      <c r="C26" s="7">
        <f t="shared" si="1"/>
        <v>-37.24137931</v>
      </c>
      <c r="D26" s="6">
        <f t="shared" si="2"/>
        <v>1386.920333</v>
      </c>
      <c r="E26" s="6"/>
    </row>
    <row r="27">
      <c r="A27" s="6">
        <v>1140.0</v>
      </c>
      <c r="B27" s="8"/>
      <c r="C27" s="7">
        <f t="shared" si="1"/>
        <v>382.7586207</v>
      </c>
      <c r="D27" s="6">
        <f t="shared" si="2"/>
        <v>146504.1617</v>
      </c>
      <c r="E27" s="6"/>
    </row>
    <row r="28">
      <c r="A28" s="6">
        <v>960.0</v>
      </c>
      <c r="B28" s="8"/>
      <c r="C28" s="7">
        <f t="shared" si="1"/>
        <v>202.7586207</v>
      </c>
      <c r="D28" s="6">
        <f t="shared" si="2"/>
        <v>41111.05826</v>
      </c>
      <c r="E28" s="6"/>
    </row>
    <row r="29">
      <c r="A29" s="6">
        <v>1140.0</v>
      </c>
      <c r="B29" s="8"/>
      <c r="C29" s="7">
        <f t="shared" si="1"/>
        <v>382.7586207</v>
      </c>
      <c r="D29" s="6">
        <f t="shared" si="2"/>
        <v>146504.1617</v>
      </c>
      <c r="E29" s="6"/>
    </row>
    <row r="30">
      <c r="A30" s="6">
        <v>960.0</v>
      </c>
      <c r="B30" s="8"/>
      <c r="C30" s="7">
        <f t="shared" si="1"/>
        <v>202.7586207</v>
      </c>
      <c r="D30" s="6">
        <f t="shared" si="2"/>
        <v>41111.05826</v>
      </c>
      <c r="E30" s="6"/>
    </row>
    <row r="31">
      <c r="A31" s="9"/>
      <c r="B31" s="9"/>
      <c r="C31" s="10"/>
      <c r="D31" s="11"/>
      <c r="E31" s="11"/>
    </row>
    <row r="32">
      <c r="A32" s="9"/>
      <c r="B32" s="9"/>
      <c r="C32" s="9"/>
      <c r="D32" s="9"/>
      <c r="E32" s="11"/>
    </row>
    <row r="33">
      <c r="A33" s="9"/>
      <c r="B33" s="9"/>
      <c r="C33" s="9"/>
      <c r="D33" s="9"/>
      <c r="E33" s="11"/>
    </row>
    <row r="34">
      <c r="A34" s="12" t="s">
        <v>5</v>
      </c>
      <c r="B34" s="9"/>
      <c r="C34" s="9"/>
      <c r="D34" s="9"/>
      <c r="E34" s="11"/>
    </row>
    <row r="35">
      <c r="A35" s="9"/>
      <c r="B35" s="9"/>
      <c r="C35" s="9"/>
      <c r="D35" s="9"/>
      <c r="E35" s="11"/>
    </row>
    <row r="36">
      <c r="A36" s="9"/>
      <c r="B36" s="9"/>
      <c r="C36" s="9"/>
      <c r="D36" s="9"/>
      <c r="E36" s="11"/>
    </row>
    <row r="37">
      <c r="A37" s="9"/>
      <c r="B37" s="9"/>
      <c r="C37" s="9"/>
      <c r="D37" s="9"/>
      <c r="E37" s="11"/>
    </row>
    <row r="38">
      <c r="A38" s="9"/>
      <c r="B38" s="9"/>
      <c r="C38" s="9"/>
      <c r="D38" s="9"/>
      <c r="E38" s="11"/>
    </row>
    <row r="39">
      <c r="A39" s="9"/>
      <c r="B39" s="9"/>
      <c r="C39" s="9"/>
      <c r="D39" s="9"/>
      <c r="E39" s="1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25"/>
    <col customWidth="1" min="2" max="2" width="24.5"/>
    <col customWidth="1" min="3" max="3" width="34.0"/>
    <col customWidth="1" min="4" max="4" width="23.5"/>
    <col customWidth="1" min="5" max="5" width="30.63"/>
  </cols>
  <sheetData>
    <row r="1">
      <c r="A1" s="2" t="s">
        <v>1</v>
      </c>
      <c r="B1" s="2" t="s">
        <v>7</v>
      </c>
      <c r="C1" s="3" t="s">
        <v>8</v>
      </c>
      <c r="D1" s="4" t="s">
        <v>9</v>
      </c>
      <c r="E1" s="5" t="s">
        <v>10</v>
      </c>
      <c r="F1" s="15" t="s">
        <v>11</v>
      </c>
    </row>
    <row r="2">
      <c r="A2" s="7">
        <v>17.0</v>
      </c>
      <c r="B2" s="7">
        <f>SUM(A2:A30)/29</f>
        <v>33.27586207</v>
      </c>
      <c r="C2" s="7">
        <f t="shared" ref="C2:C30" si="1">A2-$B$2</f>
        <v>-16.27586207</v>
      </c>
      <c r="D2" s="6">
        <f t="shared" ref="D2:D30" si="2">pow(C2,2)</f>
        <v>264.9036861</v>
      </c>
      <c r="E2" s="6">
        <f>SUM(D2:D30)</f>
        <v>17439.7931</v>
      </c>
      <c r="F2" s="16">
        <f>E2/28</f>
        <v>622.8497537</v>
      </c>
    </row>
    <row r="3">
      <c r="A3" s="6">
        <v>18.0</v>
      </c>
      <c r="B3" s="6"/>
      <c r="C3" s="7">
        <f t="shared" si="1"/>
        <v>-15.27586207</v>
      </c>
      <c r="D3" s="6">
        <f t="shared" si="2"/>
        <v>233.351962</v>
      </c>
      <c r="E3" s="6" t="s">
        <v>12</v>
      </c>
      <c r="F3" s="15">
        <v>1.96</v>
      </c>
    </row>
    <row r="4">
      <c r="A4" s="6">
        <v>14.0</v>
      </c>
      <c r="B4" s="6"/>
      <c r="C4" s="7">
        <f t="shared" si="1"/>
        <v>-19.27586207</v>
      </c>
      <c r="D4" s="6">
        <f t="shared" si="2"/>
        <v>371.5588585</v>
      </c>
      <c r="E4" s="6" t="s">
        <v>13</v>
      </c>
      <c r="F4" s="15">
        <f>'Hoja 1'!B36</f>
        <v>2</v>
      </c>
    </row>
    <row r="5">
      <c r="A5" s="6">
        <v>5.0</v>
      </c>
      <c r="B5" s="6"/>
      <c r="C5" s="7">
        <f t="shared" si="1"/>
        <v>-28.27586207</v>
      </c>
      <c r="D5" s="6">
        <f t="shared" si="2"/>
        <v>799.5243757</v>
      </c>
      <c r="E5" s="6" t="s">
        <v>14</v>
      </c>
      <c r="F5" s="17">
        <f>pow((F3*F2)/F4,2)</f>
        <v>372579.3198</v>
      </c>
    </row>
    <row r="6">
      <c r="A6" s="6">
        <v>4.0</v>
      </c>
      <c r="B6" s="6"/>
      <c r="C6" s="7">
        <f t="shared" si="1"/>
        <v>-29.27586207</v>
      </c>
      <c r="D6" s="6">
        <f t="shared" si="2"/>
        <v>857.0760999</v>
      </c>
      <c r="E6" s="6"/>
    </row>
    <row r="7">
      <c r="A7" s="6">
        <v>24.0</v>
      </c>
      <c r="B7" s="6"/>
      <c r="C7" s="7">
        <f t="shared" si="1"/>
        <v>-9.275862069</v>
      </c>
      <c r="D7" s="6">
        <f t="shared" si="2"/>
        <v>86.04161712</v>
      </c>
      <c r="E7" s="6"/>
    </row>
    <row r="8">
      <c r="A8" s="6">
        <v>10.0</v>
      </c>
      <c r="B8" s="6"/>
      <c r="C8" s="7">
        <f t="shared" si="1"/>
        <v>-23.27586207</v>
      </c>
      <c r="D8" s="6">
        <f t="shared" si="2"/>
        <v>541.7657551</v>
      </c>
      <c r="E8" s="6"/>
    </row>
    <row r="9">
      <c r="A9" s="6">
        <v>5.0</v>
      </c>
      <c r="B9" s="6"/>
      <c r="C9" s="7">
        <f t="shared" si="1"/>
        <v>-28.27586207</v>
      </c>
      <c r="D9" s="6">
        <f t="shared" si="2"/>
        <v>799.5243757</v>
      </c>
      <c r="E9" s="6"/>
    </row>
    <row r="10">
      <c r="A10" s="6">
        <v>69.0</v>
      </c>
      <c r="B10" s="6"/>
      <c r="C10" s="7">
        <f t="shared" si="1"/>
        <v>35.72413793</v>
      </c>
      <c r="D10" s="6">
        <f t="shared" si="2"/>
        <v>1276.214031</v>
      </c>
      <c r="E10" s="6"/>
    </row>
    <row r="11">
      <c r="A11" s="6">
        <v>81.0</v>
      </c>
      <c r="B11" s="6"/>
      <c r="C11" s="7">
        <f t="shared" si="1"/>
        <v>47.72413793</v>
      </c>
      <c r="D11" s="6">
        <f t="shared" si="2"/>
        <v>2277.593341</v>
      </c>
      <c r="E11" s="6"/>
    </row>
    <row r="12">
      <c r="A12" s="6">
        <v>62.0</v>
      </c>
      <c r="B12" s="6"/>
      <c r="C12" s="7">
        <f t="shared" si="1"/>
        <v>28.72413793</v>
      </c>
      <c r="D12" s="6">
        <f t="shared" si="2"/>
        <v>825.0760999</v>
      </c>
      <c r="E12" s="6"/>
    </row>
    <row r="13">
      <c r="A13" s="6">
        <v>51.0</v>
      </c>
      <c r="B13" s="6"/>
      <c r="C13" s="7">
        <f t="shared" si="1"/>
        <v>17.72413793</v>
      </c>
      <c r="D13" s="6">
        <f t="shared" si="2"/>
        <v>314.1450654</v>
      </c>
      <c r="E13" s="6"/>
    </row>
    <row r="14">
      <c r="A14" s="6">
        <v>57.0</v>
      </c>
      <c r="B14" s="6"/>
      <c r="C14" s="7">
        <f t="shared" si="1"/>
        <v>23.72413793</v>
      </c>
      <c r="D14" s="6">
        <f t="shared" si="2"/>
        <v>562.8347206</v>
      </c>
      <c r="E14" s="6"/>
    </row>
    <row r="15">
      <c r="A15" s="6">
        <v>57.0</v>
      </c>
      <c r="B15" s="6"/>
      <c r="C15" s="7">
        <f t="shared" si="1"/>
        <v>23.72413793</v>
      </c>
      <c r="D15" s="6">
        <f t="shared" si="2"/>
        <v>562.8347206</v>
      </c>
      <c r="E15" s="6"/>
    </row>
    <row r="16">
      <c r="A16" s="6">
        <v>29.0</v>
      </c>
      <c r="B16" s="6"/>
      <c r="C16" s="7">
        <f t="shared" si="1"/>
        <v>-4.275862069</v>
      </c>
      <c r="D16" s="6">
        <f t="shared" si="2"/>
        <v>18.28299643</v>
      </c>
      <c r="E16" s="6"/>
    </row>
    <row r="17">
      <c r="A17" s="6">
        <v>7.0</v>
      </c>
      <c r="B17" s="6"/>
      <c r="C17" s="7">
        <f t="shared" si="1"/>
        <v>-26.27586207</v>
      </c>
      <c r="D17" s="6">
        <f t="shared" si="2"/>
        <v>690.4209275</v>
      </c>
      <c r="E17" s="6"/>
    </row>
    <row r="18">
      <c r="A18" s="8">
        <v>90.0</v>
      </c>
      <c r="B18" s="8"/>
      <c r="C18" s="7">
        <f t="shared" si="1"/>
        <v>56.72413793</v>
      </c>
      <c r="D18" s="6">
        <f t="shared" si="2"/>
        <v>3217.627824</v>
      </c>
      <c r="E18" s="6"/>
    </row>
    <row r="19">
      <c r="A19" s="8">
        <v>39.0</v>
      </c>
      <c r="B19" s="8"/>
      <c r="C19" s="7">
        <f t="shared" si="1"/>
        <v>5.724137931</v>
      </c>
      <c r="D19" s="6">
        <f t="shared" si="2"/>
        <v>32.76575505</v>
      </c>
      <c r="E19" s="6"/>
    </row>
    <row r="20">
      <c r="A20" s="8">
        <v>53.0</v>
      </c>
      <c r="B20" s="8"/>
      <c r="C20" s="7">
        <f t="shared" si="1"/>
        <v>19.72413793</v>
      </c>
      <c r="D20" s="6">
        <f t="shared" si="2"/>
        <v>389.0416171</v>
      </c>
      <c r="E20" s="6"/>
    </row>
    <row r="21">
      <c r="A21" s="8">
        <v>26.0</v>
      </c>
      <c r="B21" s="8"/>
      <c r="C21" s="7">
        <f t="shared" si="1"/>
        <v>-7.275862069</v>
      </c>
      <c r="D21" s="6">
        <f t="shared" si="2"/>
        <v>52.93816885</v>
      </c>
      <c r="E21" s="6"/>
    </row>
    <row r="22">
      <c r="A22" s="8">
        <v>30.0</v>
      </c>
      <c r="B22" s="8"/>
      <c r="C22" s="7">
        <f t="shared" si="1"/>
        <v>-3.275862069</v>
      </c>
      <c r="D22" s="6">
        <f t="shared" si="2"/>
        <v>10.73127229</v>
      </c>
      <c r="E22" s="6"/>
    </row>
    <row r="23">
      <c r="A23" s="8">
        <v>23.0</v>
      </c>
      <c r="B23" s="8"/>
      <c r="C23" s="7">
        <f t="shared" si="1"/>
        <v>-10.27586207</v>
      </c>
      <c r="D23" s="6">
        <f t="shared" si="2"/>
        <v>105.5933413</v>
      </c>
      <c r="E23" s="6"/>
    </row>
    <row r="24">
      <c r="A24" s="8">
        <v>73.0</v>
      </c>
      <c r="B24" s="8"/>
      <c r="C24" s="7">
        <f t="shared" si="1"/>
        <v>39.72413793</v>
      </c>
      <c r="D24" s="6">
        <f t="shared" si="2"/>
        <v>1578.007134</v>
      </c>
      <c r="E24" s="6"/>
    </row>
    <row r="25">
      <c r="A25" s="8">
        <v>35.0</v>
      </c>
      <c r="B25" s="8"/>
      <c r="C25" s="7">
        <f t="shared" si="1"/>
        <v>1.724137931</v>
      </c>
      <c r="D25" s="6">
        <f t="shared" si="2"/>
        <v>2.972651605</v>
      </c>
      <c r="E25" s="6"/>
    </row>
    <row r="26">
      <c r="A26" s="6">
        <v>20.0</v>
      </c>
      <c r="B26" s="6"/>
      <c r="C26" s="7">
        <f t="shared" si="1"/>
        <v>-13.27586207</v>
      </c>
      <c r="D26" s="6">
        <f t="shared" si="2"/>
        <v>176.2485137</v>
      </c>
      <c r="E26" s="6"/>
    </row>
    <row r="27">
      <c r="A27" s="8">
        <v>14.0</v>
      </c>
      <c r="B27" s="8"/>
      <c r="C27" s="7">
        <f t="shared" si="1"/>
        <v>-19.27586207</v>
      </c>
      <c r="D27" s="6">
        <f t="shared" si="2"/>
        <v>371.5588585</v>
      </c>
      <c r="E27" s="6"/>
    </row>
    <row r="28">
      <c r="A28" s="8">
        <v>30.0</v>
      </c>
      <c r="B28" s="8"/>
      <c r="C28" s="7">
        <f t="shared" si="1"/>
        <v>-3.275862069</v>
      </c>
      <c r="D28" s="6">
        <f t="shared" si="2"/>
        <v>10.73127229</v>
      </c>
      <c r="E28" s="6"/>
    </row>
    <row r="29">
      <c r="A29" s="8">
        <v>8.0</v>
      </c>
      <c r="B29" s="8"/>
      <c r="C29" s="7">
        <f t="shared" si="1"/>
        <v>-25.27586207</v>
      </c>
      <c r="D29" s="6">
        <f t="shared" si="2"/>
        <v>638.8692033</v>
      </c>
      <c r="E29" s="6"/>
    </row>
    <row r="30">
      <c r="A30" s="8">
        <v>14.0</v>
      </c>
      <c r="B30" s="8"/>
      <c r="C30" s="7">
        <f t="shared" si="1"/>
        <v>-19.27586207</v>
      </c>
      <c r="D30" s="6">
        <f t="shared" si="2"/>
        <v>371.5588585</v>
      </c>
      <c r="E30" s="6"/>
    </row>
    <row r="31">
      <c r="A31" s="9"/>
      <c r="B31" s="9"/>
      <c r="C31" s="10"/>
      <c r="D31" s="11"/>
      <c r="E31" s="11"/>
    </row>
    <row r="32">
      <c r="A32" s="9"/>
      <c r="B32" s="9"/>
      <c r="C32" s="9"/>
      <c r="D32" s="9"/>
      <c r="E32" s="11"/>
    </row>
    <row r="33">
      <c r="A33" s="9"/>
      <c r="B33" s="9"/>
      <c r="C33" s="9"/>
      <c r="D33" s="9"/>
      <c r="E33" s="11"/>
    </row>
    <row r="34">
      <c r="A34" s="12" t="s">
        <v>5</v>
      </c>
      <c r="B34" s="9"/>
      <c r="C34" s="9"/>
      <c r="D34" s="9"/>
      <c r="E34" s="11"/>
    </row>
    <row r="35">
      <c r="A35" s="9"/>
      <c r="B35" s="9"/>
      <c r="C35" s="9"/>
      <c r="D35" s="9"/>
      <c r="E35" s="11"/>
    </row>
    <row r="36">
      <c r="A36" s="9"/>
      <c r="B36" s="9"/>
      <c r="C36" s="9"/>
      <c r="D36" s="9"/>
      <c r="E36" s="11"/>
    </row>
    <row r="37">
      <c r="A37" s="9"/>
      <c r="B37" s="9"/>
      <c r="C37" s="9"/>
      <c r="D37" s="9"/>
      <c r="E37" s="11"/>
    </row>
    <row r="38">
      <c r="A38" s="9"/>
      <c r="B38" s="9"/>
      <c r="C38" s="9"/>
      <c r="D38" s="9"/>
      <c r="E38" s="11"/>
    </row>
    <row r="39">
      <c r="A39" s="9"/>
      <c r="B39" s="9"/>
      <c r="C39" s="9"/>
      <c r="D39" s="9"/>
      <c r="E39" s="11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25"/>
    <col customWidth="1" min="2" max="2" width="24.5"/>
    <col customWidth="1" min="3" max="3" width="34.0"/>
    <col customWidth="1" min="4" max="4" width="23.5"/>
    <col customWidth="1" min="5" max="5" width="30.63"/>
  </cols>
  <sheetData>
    <row r="1">
      <c r="A1" s="4" t="s">
        <v>3</v>
      </c>
      <c r="B1" s="2" t="s">
        <v>7</v>
      </c>
      <c r="C1" s="3" t="s">
        <v>8</v>
      </c>
      <c r="D1" s="4" t="s">
        <v>9</v>
      </c>
      <c r="E1" s="5" t="s">
        <v>10</v>
      </c>
      <c r="F1" s="15" t="s">
        <v>11</v>
      </c>
    </row>
    <row r="2">
      <c r="A2" s="6">
        <v>120.0</v>
      </c>
      <c r="B2" s="7">
        <f>SUM(A2:A30)/29</f>
        <v>155.1724138</v>
      </c>
      <c r="C2" s="7">
        <f t="shared" ref="C2:C30" si="1">A2-$B$2</f>
        <v>-35.17241379</v>
      </c>
      <c r="D2" s="6">
        <f t="shared" ref="D2:D30" si="2">pow(C2,2)</f>
        <v>1237.098692</v>
      </c>
      <c r="E2" s="6">
        <f>SUM(D2:D30)</f>
        <v>334924.1379</v>
      </c>
      <c r="F2" s="16">
        <f>E2/28</f>
        <v>11961.57635</v>
      </c>
    </row>
    <row r="3">
      <c r="A3" s="6">
        <v>60.0</v>
      </c>
      <c r="B3" s="6"/>
      <c r="C3" s="7">
        <f t="shared" si="1"/>
        <v>-95.17241379</v>
      </c>
      <c r="D3" s="6">
        <f t="shared" si="2"/>
        <v>9057.788347</v>
      </c>
      <c r="E3" s="6" t="s">
        <v>12</v>
      </c>
      <c r="F3" s="15">
        <v>1.96</v>
      </c>
    </row>
    <row r="4">
      <c r="A4" s="6">
        <v>60.0</v>
      </c>
      <c r="B4" s="6"/>
      <c r="C4" s="7">
        <f t="shared" si="1"/>
        <v>-95.17241379</v>
      </c>
      <c r="D4" s="6">
        <f t="shared" si="2"/>
        <v>9057.788347</v>
      </c>
      <c r="E4" s="6" t="s">
        <v>13</v>
      </c>
      <c r="F4" s="15">
        <f>'Hoja 1'!D36</f>
        <v>60</v>
      </c>
    </row>
    <row r="5">
      <c r="A5" s="6">
        <v>120.0</v>
      </c>
      <c r="B5" s="6"/>
      <c r="C5" s="7">
        <f t="shared" si="1"/>
        <v>-35.17241379</v>
      </c>
      <c r="D5" s="6">
        <f t="shared" si="2"/>
        <v>1237.098692</v>
      </c>
      <c r="E5" s="6" t="s">
        <v>14</v>
      </c>
      <c r="F5" s="17">
        <f>pow((F3*F2)/F4,2)</f>
        <v>152681.5203</v>
      </c>
    </row>
    <row r="6">
      <c r="A6" s="6">
        <v>60.0</v>
      </c>
      <c r="B6" s="6"/>
      <c r="C6" s="7">
        <f t="shared" si="1"/>
        <v>-95.17241379</v>
      </c>
      <c r="D6" s="6">
        <f t="shared" si="2"/>
        <v>9057.788347</v>
      </c>
      <c r="E6" s="6"/>
    </row>
    <row r="7">
      <c r="A7" s="6">
        <v>120.0</v>
      </c>
      <c r="B7" s="6"/>
      <c r="C7" s="7">
        <f t="shared" si="1"/>
        <v>-35.17241379</v>
      </c>
      <c r="D7" s="6">
        <f t="shared" si="2"/>
        <v>1237.098692</v>
      </c>
      <c r="E7" s="6"/>
    </row>
    <row r="8">
      <c r="A8" s="6">
        <v>180.0</v>
      </c>
      <c r="B8" s="6"/>
      <c r="C8" s="7">
        <f t="shared" si="1"/>
        <v>24.82758621</v>
      </c>
      <c r="D8" s="6">
        <f t="shared" si="2"/>
        <v>616.4090369</v>
      </c>
      <c r="E8" s="6"/>
    </row>
    <row r="9">
      <c r="A9" s="6">
        <v>120.0</v>
      </c>
      <c r="B9" s="6"/>
      <c r="C9" s="7">
        <f t="shared" si="1"/>
        <v>-35.17241379</v>
      </c>
      <c r="D9" s="6">
        <f t="shared" si="2"/>
        <v>1237.098692</v>
      </c>
      <c r="E9" s="6"/>
    </row>
    <row r="10">
      <c r="A10" s="6">
        <v>240.0</v>
      </c>
      <c r="B10" s="6"/>
      <c r="C10" s="7">
        <f t="shared" si="1"/>
        <v>84.82758621</v>
      </c>
      <c r="D10" s="6">
        <f t="shared" si="2"/>
        <v>7195.719382</v>
      </c>
      <c r="E10" s="6"/>
    </row>
    <row r="11">
      <c r="A11" s="6">
        <v>240.0</v>
      </c>
      <c r="B11" s="6"/>
      <c r="C11" s="7">
        <f t="shared" si="1"/>
        <v>84.82758621</v>
      </c>
      <c r="D11" s="6">
        <f t="shared" si="2"/>
        <v>7195.719382</v>
      </c>
      <c r="E11" s="6"/>
    </row>
    <row r="12">
      <c r="A12" s="6">
        <v>120.0</v>
      </c>
      <c r="B12" s="6"/>
      <c r="C12" s="7">
        <f t="shared" si="1"/>
        <v>-35.17241379</v>
      </c>
      <c r="D12" s="6">
        <f t="shared" si="2"/>
        <v>1237.098692</v>
      </c>
      <c r="E12" s="6"/>
    </row>
    <row r="13">
      <c r="A13" s="6">
        <v>120.0</v>
      </c>
      <c r="B13" s="6"/>
      <c r="C13" s="7">
        <f t="shared" si="1"/>
        <v>-35.17241379</v>
      </c>
      <c r="D13" s="6">
        <f t="shared" si="2"/>
        <v>1237.098692</v>
      </c>
      <c r="E13" s="6"/>
    </row>
    <row r="14">
      <c r="A14" s="6">
        <v>240.0</v>
      </c>
      <c r="B14" s="6"/>
      <c r="C14" s="7">
        <f t="shared" si="1"/>
        <v>84.82758621</v>
      </c>
      <c r="D14" s="6">
        <f t="shared" si="2"/>
        <v>7195.719382</v>
      </c>
      <c r="E14" s="6"/>
    </row>
    <row r="15">
      <c r="A15" s="6">
        <v>60.0</v>
      </c>
      <c r="B15" s="6"/>
      <c r="C15" s="7">
        <f t="shared" si="1"/>
        <v>-95.17241379</v>
      </c>
      <c r="D15" s="6">
        <f t="shared" si="2"/>
        <v>9057.788347</v>
      </c>
      <c r="E15" s="6"/>
    </row>
    <row r="16">
      <c r="A16" s="6">
        <v>240.0</v>
      </c>
      <c r="B16" s="6"/>
      <c r="C16" s="7">
        <f t="shared" si="1"/>
        <v>84.82758621</v>
      </c>
      <c r="D16" s="6">
        <f t="shared" si="2"/>
        <v>7195.719382</v>
      </c>
      <c r="E16" s="6"/>
    </row>
    <row r="17">
      <c r="A17" s="6">
        <v>180.0</v>
      </c>
      <c r="B17" s="6"/>
      <c r="C17" s="7">
        <f t="shared" si="1"/>
        <v>24.82758621</v>
      </c>
      <c r="D17" s="6">
        <f t="shared" si="2"/>
        <v>616.4090369</v>
      </c>
      <c r="E17" s="6"/>
    </row>
    <row r="18">
      <c r="A18" s="6">
        <v>120.0</v>
      </c>
      <c r="B18" s="8"/>
      <c r="C18" s="7">
        <f t="shared" si="1"/>
        <v>-35.17241379</v>
      </c>
      <c r="D18" s="6">
        <f t="shared" si="2"/>
        <v>1237.098692</v>
      </c>
      <c r="E18" s="6"/>
    </row>
    <row r="19">
      <c r="A19" s="6">
        <v>240.0</v>
      </c>
      <c r="B19" s="8"/>
      <c r="C19" s="7">
        <f t="shared" si="1"/>
        <v>84.82758621</v>
      </c>
      <c r="D19" s="6">
        <f t="shared" si="2"/>
        <v>7195.719382</v>
      </c>
      <c r="E19" s="6"/>
    </row>
    <row r="20">
      <c r="A20" s="6">
        <v>120.0</v>
      </c>
      <c r="B20" s="8"/>
      <c r="C20" s="7">
        <f t="shared" si="1"/>
        <v>-35.17241379</v>
      </c>
      <c r="D20" s="6">
        <f t="shared" si="2"/>
        <v>1237.098692</v>
      </c>
      <c r="E20" s="6"/>
    </row>
    <row r="21">
      <c r="A21" s="6">
        <v>120.0</v>
      </c>
      <c r="B21" s="8"/>
      <c r="C21" s="7">
        <f t="shared" si="1"/>
        <v>-35.17241379</v>
      </c>
      <c r="D21" s="6">
        <f t="shared" si="2"/>
        <v>1237.098692</v>
      </c>
      <c r="E21" s="6"/>
    </row>
    <row r="22">
      <c r="A22" s="6">
        <v>60.0</v>
      </c>
      <c r="B22" s="8"/>
      <c r="C22" s="7">
        <f t="shared" si="1"/>
        <v>-95.17241379</v>
      </c>
      <c r="D22" s="6">
        <f t="shared" si="2"/>
        <v>9057.788347</v>
      </c>
      <c r="E22" s="6"/>
    </row>
    <row r="23">
      <c r="A23" s="6">
        <v>60.0</v>
      </c>
      <c r="B23" s="8"/>
      <c r="C23" s="7">
        <f t="shared" si="1"/>
        <v>-95.17241379</v>
      </c>
      <c r="D23" s="6">
        <f t="shared" si="2"/>
        <v>9057.788347</v>
      </c>
      <c r="E23" s="6"/>
    </row>
    <row r="24">
      <c r="A24" s="6">
        <v>600.0</v>
      </c>
      <c r="B24" s="8"/>
      <c r="C24" s="7">
        <f t="shared" si="1"/>
        <v>444.8275862</v>
      </c>
      <c r="D24" s="6">
        <f t="shared" si="2"/>
        <v>197871.5815</v>
      </c>
      <c r="E24" s="6"/>
    </row>
    <row r="25">
      <c r="A25" s="6">
        <v>60.0</v>
      </c>
      <c r="B25" s="8"/>
      <c r="C25" s="7">
        <f t="shared" si="1"/>
        <v>-95.17241379</v>
      </c>
      <c r="D25" s="6">
        <f t="shared" si="2"/>
        <v>9057.788347</v>
      </c>
      <c r="E25" s="6"/>
    </row>
    <row r="26">
      <c r="A26" s="6">
        <v>120.0</v>
      </c>
      <c r="B26" s="6"/>
      <c r="C26" s="7">
        <f t="shared" si="1"/>
        <v>-35.17241379</v>
      </c>
      <c r="D26" s="6">
        <f t="shared" si="2"/>
        <v>1237.098692</v>
      </c>
      <c r="E26" s="6"/>
    </row>
    <row r="27">
      <c r="A27" s="6">
        <v>120.0</v>
      </c>
      <c r="B27" s="8"/>
      <c r="C27" s="7">
        <f t="shared" si="1"/>
        <v>-35.17241379</v>
      </c>
      <c r="D27" s="6">
        <f t="shared" si="2"/>
        <v>1237.098692</v>
      </c>
      <c r="E27" s="6"/>
    </row>
    <row r="28">
      <c r="A28" s="6">
        <v>120.0</v>
      </c>
      <c r="B28" s="8"/>
      <c r="C28" s="7">
        <f t="shared" si="1"/>
        <v>-35.17241379</v>
      </c>
      <c r="D28" s="6">
        <f t="shared" si="2"/>
        <v>1237.098692</v>
      </c>
      <c r="E28" s="6"/>
    </row>
    <row r="29">
      <c r="A29" s="6">
        <v>300.0</v>
      </c>
      <c r="B29" s="8"/>
      <c r="C29" s="7">
        <f t="shared" si="1"/>
        <v>144.8275862</v>
      </c>
      <c r="D29" s="6">
        <f t="shared" si="2"/>
        <v>20975.02973</v>
      </c>
      <c r="E29" s="6"/>
    </row>
    <row r="30">
      <c r="A30" s="6">
        <v>180.0</v>
      </c>
      <c r="B30" s="8"/>
      <c r="C30" s="7">
        <f t="shared" si="1"/>
        <v>24.82758621</v>
      </c>
      <c r="D30" s="6">
        <f t="shared" si="2"/>
        <v>616.4090369</v>
      </c>
      <c r="E30" s="6"/>
    </row>
    <row r="31">
      <c r="A31" s="9"/>
      <c r="B31" s="9"/>
      <c r="C31" s="10"/>
      <c r="D31" s="11"/>
      <c r="E31" s="11"/>
    </row>
    <row r="32">
      <c r="A32" s="9"/>
      <c r="B32" s="9"/>
      <c r="C32" s="9"/>
      <c r="D32" s="9"/>
      <c r="E32" s="11"/>
    </row>
    <row r="33">
      <c r="A33" s="9"/>
      <c r="B33" s="9"/>
      <c r="C33" s="9"/>
      <c r="D33" s="9"/>
      <c r="E33" s="11"/>
    </row>
    <row r="34">
      <c r="A34" s="12" t="s">
        <v>5</v>
      </c>
      <c r="B34" s="9"/>
      <c r="C34" s="9"/>
      <c r="D34" s="9"/>
      <c r="E34" s="11"/>
    </row>
    <row r="35">
      <c r="A35" s="9"/>
      <c r="B35" s="9"/>
      <c r="C35" s="9"/>
      <c r="D35" s="9"/>
      <c r="E35" s="11"/>
    </row>
    <row r="36">
      <c r="A36" s="9"/>
      <c r="B36" s="9"/>
      <c r="C36" s="9"/>
      <c r="D36" s="9"/>
      <c r="E36" s="11"/>
    </row>
    <row r="37">
      <c r="A37" s="9"/>
      <c r="B37" s="9"/>
      <c r="C37" s="9"/>
      <c r="D37" s="9"/>
      <c r="E37" s="11"/>
    </row>
    <row r="38">
      <c r="A38" s="9"/>
      <c r="B38" s="9"/>
      <c r="C38" s="9"/>
      <c r="D38" s="9"/>
      <c r="E38" s="11"/>
    </row>
    <row r="39">
      <c r="A39" s="9"/>
      <c r="B39" s="9"/>
      <c r="C39" s="9"/>
      <c r="D39" s="9"/>
      <c r="E39" s="11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25"/>
    <col customWidth="1" min="2" max="2" width="24.5"/>
    <col customWidth="1" min="3" max="3" width="34.0"/>
    <col customWidth="1" min="4" max="4" width="23.5"/>
    <col customWidth="1" min="5" max="5" width="30.63"/>
  </cols>
  <sheetData>
    <row r="1">
      <c r="A1" s="3" t="s">
        <v>2</v>
      </c>
      <c r="B1" s="2" t="s">
        <v>7</v>
      </c>
      <c r="C1" s="3" t="s">
        <v>8</v>
      </c>
      <c r="D1" s="4" t="s">
        <v>9</v>
      </c>
      <c r="E1" s="5" t="s">
        <v>10</v>
      </c>
      <c r="F1" s="15" t="s">
        <v>11</v>
      </c>
    </row>
    <row r="2">
      <c r="A2" s="6">
        <v>420.0</v>
      </c>
      <c r="B2" s="7">
        <f>SUM(A2:A30)/29</f>
        <v>466.1724138</v>
      </c>
      <c r="C2" s="7">
        <f t="shared" ref="C2:C30" si="1">A2-$B$2</f>
        <v>-46.17241379</v>
      </c>
      <c r="D2" s="6">
        <f t="shared" ref="D2:D30" si="2">pow(C2,2)</f>
        <v>2131.891795</v>
      </c>
      <c r="E2" s="6">
        <f>SUM(D2:D30)</f>
        <v>16019276.14</v>
      </c>
      <c r="F2" s="16">
        <f>E2/28</f>
        <v>572117.0049</v>
      </c>
    </row>
    <row r="3">
      <c r="A3" s="6">
        <v>480.0</v>
      </c>
      <c r="B3" s="6"/>
      <c r="C3" s="7">
        <f t="shared" si="1"/>
        <v>13.82758621</v>
      </c>
      <c r="D3" s="6">
        <f t="shared" si="2"/>
        <v>191.2021403</v>
      </c>
      <c r="E3" s="6" t="s">
        <v>12</v>
      </c>
      <c r="F3" s="15">
        <v>1.96</v>
      </c>
    </row>
    <row r="4">
      <c r="A4" s="6">
        <v>2.0</v>
      </c>
      <c r="B4" s="6"/>
      <c r="C4" s="7">
        <f t="shared" si="1"/>
        <v>-464.1724138</v>
      </c>
      <c r="D4" s="6">
        <f t="shared" si="2"/>
        <v>215456.0297</v>
      </c>
      <c r="E4" s="6" t="s">
        <v>13</v>
      </c>
      <c r="F4" s="16">
        <f>'Hoja 1'!C36</f>
        <v>180</v>
      </c>
    </row>
    <row r="5">
      <c r="A5" s="6">
        <v>180.0</v>
      </c>
      <c r="B5" s="6"/>
      <c r="C5" s="7">
        <f t="shared" si="1"/>
        <v>-286.1724138</v>
      </c>
      <c r="D5" s="6">
        <f t="shared" si="2"/>
        <v>81894.65042</v>
      </c>
      <c r="E5" s="6" t="s">
        <v>14</v>
      </c>
      <c r="F5" s="17">
        <f>pow((F3*F2)/F4,2)</f>
        <v>38809392.57</v>
      </c>
    </row>
    <row r="6">
      <c r="A6" s="6">
        <v>240.0</v>
      </c>
      <c r="B6" s="6"/>
      <c r="C6" s="7">
        <f t="shared" si="1"/>
        <v>-226.1724138</v>
      </c>
      <c r="D6" s="6">
        <f t="shared" si="2"/>
        <v>51153.96076</v>
      </c>
      <c r="E6" s="6"/>
    </row>
    <row r="7">
      <c r="A7" s="6">
        <v>120.0</v>
      </c>
      <c r="B7" s="6"/>
      <c r="C7" s="7">
        <f t="shared" si="1"/>
        <v>-346.1724138</v>
      </c>
      <c r="D7" s="6">
        <f t="shared" si="2"/>
        <v>119835.3401</v>
      </c>
      <c r="E7" s="6"/>
    </row>
    <row r="8">
      <c r="A8" s="6">
        <v>120.0</v>
      </c>
      <c r="B8" s="6"/>
      <c r="C8" s="7">
        <f t="shared" si="1"/>
        <v>-346.1724138</v>
      </c>
      <c r="D8" s="6">
        <f t="shared" si="2"/>
        <v>119835.3401</v>
      </c>
      <c r="E8" s="6"/>
    </row>
    <row r="9">
      <c r="A9" s="6">
        <v>2940.0</v>
      </c>
      <c r="B9" s="6"/>
      <c r="C9" s="7">
        <f t="shared" si="1"/>
        <v>2473.827586</v>
      </c>
      <c r="D9" s="6">
        <f t="shared" si="2"/>
        <v>6119822.926</v>
      </c>
      <c r="E9" s="6"/>
    </row>
    <row r="10">
      <c r="A10" s="6">
        <v>180.0</v>
      </c>
      <c r="B10" s="6"/>
      <c r="C10" s="7">
        <f t="shared" si="1"/>
        <v>-286.1724138</v>
      </c>
      <c r="D10" s="6">
        <f t="shared" si="2"/>
        <v>81894.65042</v>
      </c>
      <c r="E10" s="6"/>
    </row>
    <row r="11">
      <c r="A11" s="6">
        <v>1200.0</v>
      </c>
      <c r="B11" s="6"/>
      <c r="C11" s="7">
        <f t="shared" si="1"/>
        <v>733.8275862</v>
      </c>
      <c r="D11" s="6">
        <f t="shared" si="2"/>
        <v>538502.9263</v>
      </c>
      <c r="E11" s="6"/>
    </row>
    <row r="12">
      <c r="A12" s="6">
        <v>2.0</v>
      </c>
      <c r="B12" s="6"/>
      <c r="C12" s="7">
        <f t="shared" si="1"/>
        <v>-464.1724138</v>
      </c>
      <c r="D12" s="6">
        <f t="shared" si="2"/>
        <v>215456.0297</v>
      </c>
      <c r="E12" s="6"/>
    </row>
    <row r="13">
      <c r="A13" s="6">
        <v>2.0</v>
      </c>
      <c r="B13" s="6"/>
      <c r="C13" s="7">
        <f t="shared" si="1"/>
        <v>-464.1724138</v>
      </c>
      <c r="D13" s="6">
        <f t="shared" si="2"/>
        <v>215456.0297</v>
      </c>
      <c r="E13" s="6"/>
    </row>
    <row r="14">
      <c r="A14" s="6">
        <v>360.0</v>
      </c>
      <c r="B14" s="6"/>
      <c r="C14" s="7">
        <f t="shared" si="1"/>
        <v>-106.1724138</v>
      </c>
      <c r="D14" s="6">
        <f t="shared" si="2"/>
        <v>11272.58145</v>
      </c>
      <c r="E14" s="6"/>
    </row>
    <row r="15">
      <c r="A15" s="6">
        <v>2280.0</v>
      </c>
      <c r="B15" s="6"/>
      <c r="C15" s="7">
        <f t="shared" si="1"/>
        <v>1813.827586</v>
      </c>
      <c r="D15" s="6">
        <f t="shared" si="2"/>
        <v>3289970.512</v>
      </c>
      <c r="E15" s="6"/>
    </row>
    <row r="16">
      <c r="A16" s="6">
        <v>20.0</v>
      </c>
      <c r="B16" s="6"/>
      <c r="C16" s="7">
        <f t="shared" si="1"/>
        <v>-446.1724138</v>
      </c>
      <c r="D16" s="6">
        <f t="shared" si="2"/>
        <v>199069.8228</v>
      </c>
      <c r="E16" s="6"/>
    </row>
    <row r="17">
      <c r="A17" s="6">
        <v>300.0</v>
      </c>
      <c r="B17" s="6"/>
      <c r="C17" s="7">
        <f t="shared" si="1"/>
        <v>-166.1724138</v>
      </c>
      <c r="D17" s="6">
        <f t="shared" si="2"/>
        <v>27613.27111</v>
      </c>
      <c r="E17" s="6"/>
    </row>
    <row r="18">
      <c r="A18" s="6">
        <v>25.0</v>
      </c>
      <c r="B18" s="8"/>
      <c r="C18" s="7">
        <f t="shared" si="1"/>
        <v>-441.1724138</v>
      </c>
      <c r="D18" s="6">
        <f t="shared" si="2"/>
        <v>194633.0987</v>
      </c>
      <c r="E18" s="6"/>
    </row>
    <row r="19">
      <c r="A19" s="6">
        <v>300.0</v>
      </c>
      <c r="B19" s="8"/>
      <c r="C19" s="7">
        <f t="shared" si="1"/>
        <v>-166.1724138</v>
      </c>
      <c r="D19" s="6">
        <f t="shared" si="2"/>
        <v>27613.27111</v>
      </c>
      <c r="E19" s="6"/>
    </row>
    <row r="20">
      <c r="A20" s="6">
        <v>180.0</v>
      </c>
      <c r="B20" s="8"/>
      <c r="C20" s="7">
        <f t="shared" si="1"/>
        <v>-286.1724138</v>
      </c>
      <c r="D20" s="6">
        <f t="shared" si="2"/>
        <v>81894.65042</v>
      </c>
      <c r="E20" s="6"/>
    </row>
    <row r="21">
      <c r="A21" s="6">
        <v>180.0</v>
      </c>
      <c r="B21" s="8"/>
      <c r="C21" s="7">
        <f t="shared" si="1"/>
        <v>-286.1724138</v>
      </c>
      <c r="D21" s="6">
        <f t="shared" si="2"/>
        <v>81894.65042</v>
      </c>
      <c r="E21" s="6"/>
    </row>
    <row r="22">
      <c r="A22" s="6">
        <v>660.0</v>
      </c>
      <c r="B22" s="8"/>
      <c r="C22" s="7">
        <f t="shared" si="1"/>
        <v>193.8275862</v>
      </c>
      <c r="D22" s="6">
        <f t="shared" si="2"/>
        <v>37569.13317</v>
      </c>
      <c r="E22" s="6"/>
    </row>
    <row r="23">
      <c r="A23" s="6">
        <v>2340.0</v>
      </c>
      <c r="B23" s="8"/>
      <c r="C23" s="7">
        <f t="shared" si="1"/>
        <v>1873.827586</v>
      </c>
      <c r="D23" s="6">
        <f t="shared" si="2"/>
        <v>3511229.823</v>
      </c>
      <c r="E23" s="6"/>
    </row>
    <row r="24">
      <c r="A24" s="6">
        <v>240.0</v>
      </c>
      <c r="B24" s="8"/>
      <c r="C24" s="7">
        <f t="shared" si="1"/>
        <v>-226.1724138</v>
      </c>
      <c r="D24" s="6">
        <f t="shared" si="2"/>
        <v>51153.96076</v>
      </c>
      <c r="E24" s="6"/>
    </row>
    <row r="25">
      <c r="A25" s="6">
        <v>18.0</v>
      </c>
      <c r="B25" s="8"/>
      <c r="C25" s="7">
        <f t="shared" si="1"/>
        <v>-448.1724138</v>
      </c>
      <c r="D25" s="6">
        <f t="shared" si="2"/>
        <v>200858.5125</v>
      </c>
      <c r="E25" s="6"/>
    </row>
    <row r="26">
      <c r="A26" s="6">
        <v>180.0</v>
      </c>
      <c r="B26" s="6"/>
      <c r="C26" s="7">
        <f t="shared" si="1"/>
        <v>-286.1724138</v>
      </c>
      <c r="D26" s="6">
        <f t="shared" si="2"/>
        <v>81894.65042</v>
      </c>
      <c r="E26" s="6"/>
    </row>
    <row r="27">
      <c r="A27" s="6">
        <v>240.0</v>
      </c>
      <c r="B27" s="8"/>
      <c r="C27" s="7">
        <f t="shared" si="1"/>
        <v>-226.1724138</v>
      </c>
      <c r="D27" s="6">
        <f t="shared" si="2"/>
        <v>51153.96076</v>
      </c>
      <c r="E27" s="6"/>
    </row>
    <row r="28">
      <c r="A28" s="6">
        <v>10.0</v>
      </c>
      <c r="B28" s="8"/>
      <c r="C28" s="7">
        <f t="shared" si="1"/>
        <v>-456.1724138</v>
      </c>
      <c r="D28" s="6">
        <f t="shared" si="2"/>
        <v>208093.2711</v>
      </c>
      <c r="E28" s="6"/>
    </row>
    <row r="29">
      <c r="A29" s="6">
        <v>180.0</v>
      </c>
      <c r="B29" s="8"/>
      <c r="C29" s="7">
        <f t="shared" si="1"/>
        <v>-286.1724138</v>
      </c>
      <c r="D29" s="6">
        <f t="shared" si="2"/>
        <v>81894.65042</v>
      </c>
      <c r="E29" s="6"/>
    </row>
    <row r="30">
      <c r="A30" s="6">
        <v>120.0</v>
      </c>
      <c r="B30" s="8"/>
      <c r="C30" s="7">
        <f t="shared" si="1"/>
        <v>-346.1724138</v>
      </c>
      <c r="D30" s="6">
        <f t="shared" si="2"/>
        <v>119835.3401</v>
      </c>
      <c r="E30" s="6"/>
    </row>
    <row r="31">
      <c r="A31" s="9"/>
      <c r="B31" s="9"/>
      <c r="C31" s="10"/>
      <c r="D31" s="11"/>
      <c r="E31" s="11"/>
    </row>
    <row r="32">
      <c r="A32" s="9"/>
      <c r="B32" s="9"/>
      <c r="C32" s="9"/>
      <c r="D32" s="9"/>
      <c r="E32" s="11"/>
    </row>
    <row r="33">
      <c r="A33" s="9"/>
      <c r="B33" s="9"/>
      <c r="C33" s="9"/>
      <c r="D33" s="9"/>
      <c r="E33" s="11"/>
    </row>
    <row r="34">
      <c r="A34" s="12" t="s">
        <v>5</v>
      </c>
      <c r="B34" s="9"/>
      <c r="C34" s="9"/>
      <c r="D34" s="9"/>
      <c r="E34" s="11"/>
    </row>
    <row r="35">
      <c r="A35" s="9"/>
      <c r="B35" s="9"/>
      <c r="C35" s="9"/>
      <c r="D35" s="9"/>
      <c r="E35" s="11"/>
    </row>
    <row r="36">
      <c r="A36" s="9"/>
      <c r="B36" s="9"/>
      <c r="C36" s="9"/>
      <c r="D36" s="9"/>
      <c r="E36" s="11"/>
    </row>
    <row r="37">
      <c r="A37" s="9"/>
      <c r="B37" s="9"/>
      <c r="C37" s="9"/>
      <c r="D37" s="9"/>
      <c r="E37" s="11"/>
    </row>
    <row r="38">
      <c r="A38" s="9"/>
      <c r="B38" s="9"/>
      <c r="C38" s="9"/>
      <c r="D38" s="9"/>
      <c r="E38" s="11"/>
    </row>
    <row r="39">
      <c r="A39" s="9"/>
      <c r="B39" s="9"/>
      <c r="C39" s="9"/>
      <c r="D39" s="9"/>
      <c r="E39" s="11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25"/>
    <col customWidth="1" min="2" max="2" width="24.5"/>
    <col customWidth="1" min="3" max="3" width="34.0"/>
    <col customWidth="1" min="4" max="4" width="23.5"/>
    <col customWidth="1" min="5" max="5" width="30.63"/>
  </cols>
  <sheetData>
    <row r="1">
      <c r="A1" s="5" t="s">
        <v>4</v>
      </c>
      <c r="B1" s="2" t="s">
        <v>7</v>
      </c>
      <c r="C1" s="3" t="s">
        <v>8</v>
      </c>
      <c r="D1" s="4" t="s">
        <v>9</v>
      </c>
      <c r="E1" s="5" t="s">
        <v>10</v>
      </c>
      <c r="F1" s="15" t="s">
        <v>11</v>
      </c>
    </row>
    <row r="2">
      <c r="A2" s="6">
        <v>9.0</v>
      </c>
      <c r="B2" s="7">
        <f>SUM(A2:A30)/29</f>
        <v>19.79310345</v>
      </c>
      <c r="C2" s="7">
        <f t="shared" ref="C2:C30" si="1">A2-$B$2</f>
        <v>-10.79310345</v>
      </c>
      <c r="D2" s="6">
        <f t="shared" ref="D2:D30" si="2">pow(C2,2)</f>
        <v>116.491082</v>
      </c>
      <c r="E2" s="6">
        <f>SUM(D2:D30)</f>
        <v>6770.758621</v>
      </c>
      <c r="F2" s="16">
        <f>E2/28</f>
        <v>241.8128079</v>
      </c>
    </row>
    <row r="3">
      <c r="A3" s="6">
        <v>25.0</v>
      </c>
      <c r="B3" s="6"/>
      <c r="C3" s="7">
        <f t="shared" si="1"/>
        <v>5.206896552</v>
      </c>
      <c r="D3" s="6">
        <f t="shared" si="2"/>
        <v>27.1117717</v>
      </c>
      <c r="E3" s="6" t="s">
        <v>12</v>
      </c>
      <c r="F3" s="15">
        <v>1.96</v>
      </c>
    </row>
    <row r="4">
      <c r="A4" s="6">
        <v>24.0</v>
      </c>
      <c r="B4" s="6"/>
      <c r="C4" s="7">
        <f t="shared" si="1"/>
        <v>4.206896552</v>
      </c>
      <c r="D4" s="6">
        <f t="shared" si="2"/>
        <v>17.6979786</v>
      </c>
      <c r="E4" s="6" t="s">
        <v>13</v>
      </c>
      <c r="F4" s="15">
        <f>'Hoja 1'!E36</f>
        <v>50</v>
      </c>
    </row>
    <row r="5">
      <c r="A5" s="6">
        <v>27.0</v>
      </c>
      <c r="B5" s="6"/>
      <c r="C5" s="7">
        <f t="shared" si="1"/>
        <v>7.206896552</v>
      </c>
      <c r="D5" s="6">
        <f t="shared" si="2"/>
        <v>51.93935791</v>
      </c>
      <c r="E5" s="6" t="s">
        <v>14</v>
      </c>
      <c r="F5" s="17">
        <f>pow((F3*F2)/F4,2)</f>
        <v>89.85261771</v>
      </c>
    </row>
    <row r="6">
      <c r="A6" s="6">
        <v>15.0</v>
      </c>
      <c r="B6" s="6"/>
      <c r="C6" s="7">
        <f t="shared" si="1"/>
        <v>-4.793103448</v>
      </c>
      <c r="D6" s="6">
        <f t="shared" si="2"/>
        <v>22.97384067</v>
      </c>
      <c r="E6" s="6"/>
    </row>
    <row r="7">
      <c r="A7" s="6">
        <v>10.0</v>
      </c>
      <c r="B7" s="6"/>
      <c r="C7" s="7">
        <f t="shared" si="1"/>
        <v>-9.793103448</v>
      </c>
      <c r="D7" s="6">
        <f t="shared" si="2"/>
        <v>95.90487515</v>
      </c>
      <c r="E7" s="6"/>
    </row>
    <row r="8">
      <c r="A8" s="6">
        <v>33.0</v>
      </c>
      <c r="B8" s="6"/>
      <c r="C8" s="7">
        <f t="shared" si="1"/>
        <v>13.20689655</v>
      </c>
      <c r="D8" s="6">
        <f t="shared" si="2"/>
        <v>174.4221165</v>
      </c>
      <c r="E8" s="6"/>
    </row>
    <row r="9">
      <c r="A9" s="6">
        <v>22.0</v>
      </c>
      <c r="B9" s="6"/>
      <c r="C9" s="7">
        <f t="shared" si="1"/>
        <v>2.206896552</v>
      </c>
      <c r="D9" s="6">
        <f t="shared" si="2"/>
        <v>4.87039239</v>
      </c>
      <c r="E9" s="6"/>
    </row>
    <row r="10">
      <c r="A10" s="6">
        <v>4.0</v>
      </c>
      <c r="B10" s="6"/>
      <c r="C10" s="7">
        <f t="shared" si="1"/>
        <v>-15.79310345</v>
      </c>
      <c r="D10" s="6">
        <f t="shared" si="2"/>
        <v>249.4221165</v>
      </c>
      <c r="E10" s="6"/>
    </row>
    <row r="11">
      <c r="A11" s="6">
        <v>15.0</v>
      </c>
      <c r="B11" s="6"/>
      <c r="C11" s="7">
        <f t="shared" si="1"/>
        <v>-4.793103448</v>
      </c>
      <c r="D11" s="6">
        <f t="shared" si="2"/>
        <v>22.97384067</v>
      </c>
      <c r="E11" s="6"/>
    </row>
    <row r="12">
      <c r="A12" s="6">
        <v>3.0</v>
      </c>
      <c r="B12" s="6"/>
      <c r="C12" s="7">
        <f t="shared" si="1"/>
        <v>-16.79310345</v>
      </c>
      <c r="D12" s="6">
        <f t="shared" si="2"/>
        <v>282.0083234</v>
      </c>
      <c r="E12" s="6"/>
    </row>
    <row r="13">
      <c r="A13" s="6">
        <v>17.0</v>
      </c>
      <c r="B13" s="6"/>
      <c r="C13" s="7">
        <f t="shared" si="1"/>
        <v>-2.793103448</v>
      </c>
      <c r="D13" s="6">
        <f t="shared" si="2"/>
        <v>7.801426873</v>
      </c>
      <c r="E13" s="6"/>
    </row>
    <row r="14">
      <c r="A14" s="6">
        <v>22.0</v>
      </c>
      <c r="B14" s="6"/>
      <c r="C14" s="7">
        <f t="shared" si="1"/>
        <v>2.206896552</v>
      </c>
      <c r="D14" s="6">
        <f t="shared" si="2"/>
        <v>4.87039239</v>
      </c>
      <c r="E14" s="6"/>
    </row>
    <row r="15">
      <c r="A15" s="6">
        <v>4.0</v>
      </c>
      <c r="B15" s="6"/>
      <c r="C15" s="7">
        <f t="shared" si="1"/>
        <v>-15.79310345</v>
      </c>
      <c r="D15" s="6">
        <f t="shared" si="2"/>
        <v>249.4221165</v>
      </c>
      <c r="E15" s="6"/>
    </row>
    <row r="16">
      <c r="A16" s="6">
        <v>15.0</v>
      </c>
      <c r="B16" s="6"/>
      <c r="C16" s="7">
        <f t="shared" si="1"/>
        <v>-4.793103448</v>
      </c>
      <c r="D16" s="6">
        <f t="shared" si="2"/>
        <v>22.97384067</v>
      </c>
      <c r="E16" s="6"/>
    </row>
    <row r="17">
      <c r="A17" s="6">
        <v>3.0</v>
      </c>
      <c r="B17" s="6"/>
      <c r="C17" s="7">
        <f t="shared" si="1"/>
        <v>-16.79310345</v>
      </c>
      <c r="D17" s="6">
        <f t="shared" si="2"/>
        <v>282.0083234</v>
      </c>
      <c r="E17" s="6"/>
    </row>
    <row r="18">
      <c r="A18" s="6">
        <v>17.0</v>
      </c>
      <c r="B18" s="8"/>
      <c r="C18" s="7">
        <f t="shared" si="1"/>
        <v>-2.793103448</v>
      </c>
      <c r="D18" s="6">
        <f t="shared" si="2"/>
        <v>7.801426873</v>
      </c>
      <c r="E18" s="6"/>
    </row>
    <row r="19">
      <c r="A19" s="6">
        <v>3.0</v>
      </c>
      <c r="B19" s="8"/>
      <c r="C19" s="7">
        <f t="shared" si="1"/>
        <v>-16.79310345</v>
      </c>
      <c r="D19" s="6">
        <f t="shared" si="2"/>
        <v>282.0083234</v>
      </c>
      <c r="E19" s="6"/>
    </row>
    <row r="20">
      <c r="A20" s="6">
        <v>13.0</v>
      </c>
      <c r="B20" s="8"/>
      <c r="C20" s="7">
        <f t="shared" si="1"/>
        <v>-6.793103448</v>
      </c>
      <c r="D20" s="6">
        <f t="shared" si="2"/>
        <v>46.14625446</v>
      </c>
      <c r="E20" s="6"/>
    </row>
    <row r="21">
      <c r="A21" s="6">
        <v>35.0</v>
      </c>
      <c r="B21" s="8"/>
      <c r="C21" s="7">
        <f t="shared" si="1"/>
        <v>15.20689655</v>
      </c>
      <c r="D21" s="6">
        <f t="shared" si="2"/>
        <v>231.2497027</v>
      </c>
      <c r="E21" s="6"/>
    </row>
    <row r="22">
      <c r="A22" s="6">
        <v>6.0</v>
      </c>
      <c r="B22" s="8"/>
      <c r="C22" s="7">
        <f t="shared" si="1"/>
        <v>-13.79310345</v>
      </c>
      <c r="D22" s="6">
        <f t="shared" si="2"/>
        <v>190.2497027</v>
      </c>
      <c r="E22" s="6"/>
    </row>
    <row r="23">
      <c r="A23" s="6">
        <v>29.0</v>
      </c>
      <c r="B23" s="8"/>
      <c r="C23" s="7">
        <f t="shared" si="1"/>
        <v>9.206896552</v>
      </c>
      <c r="D23" s="6">
        <f t="shared" si="2"/>
        <v>84.76694411</v>
      </c>
      <c r="E23" s="6"/>
    </row>
    <row r="24">
      <c r="A24" s="6">
        <v>59.0</v>
      </c>
      <c r="B24" s="8"/>
      <c r="C24" s="7">
        <f t="shared" si="1"/>
        <v>39.20689655</v>
      </c>
      <c r="D24" s="6">
        <f t="shared" si="2"/>
        <v>1537.180737</v>
      </c>
      <c r="E24" s="6"/>
    </row>
    <row r="25">
      <c r="A25" s="6">
        <v>5.0</v>
      </c>
      <c r="B25" s="8"/>
      <c r="C25" s="7">
        <f t="shared" si="1"/>
        <v>-14.79310345</v>
      </c>
      <c r="D25" s="6">
        <f t="shared" si="2"/>
        <v>218.8359096</v>
      </c>
      <c r="E25" s="6"/>
    </row>
    <row r="26">
      <c r="A26" s="6">
        <v>9.0</v>
      </c>
      <c r="B26" s="6"/>
      <c r="C26" s="7">
        <f t="shared" si="1"/>
        <v>-10.79310345</v>
      </c>
      <c r="D26" s="6">
        <f t="shared" si="2"/>
        <v>116.491082</v>
      </c>
      <c r="E26" s="6"/>
    </row>
    <row r="27">
      <c r="A27" s="6">
        <v>13.0</v>
      </c>
      <c r="B27" s="8"/>
      <c r="C27" s="7">
        <f t="shared" si="1"/>
        <v>-6.793103448</v>
      </c>
      <c r="D27" s="6">
        <f t="shared" si="2"/>
        <v>46.14625446</v>
      </c>
      <c r="E27" s="6"/>
    </row>
    <row r="28">
      <c r="A28" s="6">
        <v>60.0</v>
      </c>
      <c r="B28" s="8"/>
      <c r="C28" s="7">
        <f t="shared" si="1"/>
        <v>40.20689655</v>
      </c>
      <c r="D28" s="6">
        <f t="shared" si="2"/>
        <v>1616.59453</v>
      </c>
      <c r="E28" s="6"/>
    </row>
    <row r="29">
      <c r="A29" s="6">
        <v>33.0</v>
      </c>
      <c r="B29" s="8"/>
      <c r="C29" s="7">
        <f t="shared" si="1"/>
        <v>13.20689655</v>
      </c>
      <c r="D29" s="6">
        <f t="shared" si="2"/>
        <v>174.4221165</v>
      </c>
      <c r="E29" s="6"/>
    </row>
    <row r="30">
      <c r="A30" s="6">
        <v>44.0</v>
      </c>
      <c r="B30" s="8"/>
      <c r="C30" s="7">
        <f t="shared" si="1"/>
        <v>24.20689655</v>
      </c>
      <c r="D30" s="6">
        <f t="shared" si="2"/>
        <v>585.9738407</v>
      </c>
      <c r="E30" s="6"/>
    </row>
    <row r="31">
      <c r="A31" s="9"/>
      <c r="B31" s="9"/>
      <c r="C31" s="10"/>
      <c r="D31" s="11"/>
      <c r="E31" s="11"/>
    </row>
    <row r="32">
      <c r="A32" s="9"/>
      <c r="B32" s="9"/>
      <c r="C32" s="9"/>
      <c r="D32" s="9"/>
      <c r="E32" s="11"/>
    </row>
    <row r="33">
      <c r="A33" s="9"/>
      <c r="B33" s="9"/>
      <c r="C33" s="9"/>
      <c r="D33" s="9"/>
      <c r="E33" s="11"/>
    </row>
    <row r="34">
      <c r="A34" s="12" t="s">
        <v>5</v>
      </c>
      <c r="B34" s="9"/>
      <c r="C34" s="9"/>
      <c r="D34" s="9"/>
      <c r="E34" s="11"/>
    </row>
    <row r="35">
      <c r="A35" s="9"/>
      <c r="B35" s="9"/>
      <c r="C35" s="9"/>
      <c r="D35" s="9"/>
      <c r="E35" s="11"/>
    </row>
    <row r="36">
      <c r="A36" s="9"/>
      <c r="B36" s="9"/>
      <c r="C36" s="9"/>
      <c r="D36" s="9"/>
      <c r="E36" s="11"/>
    </row>
    <row r="37">
      <c r="A37" s="9"/>
      <c r="B37" s="9"/>
      <c r="C37" s="9"/>
      <c r="D37" s="9"/>
      <c r="E37" s="11"/>
    </row>
    <row r="38">
      <c r="A38" s="9"/>
      <c r="B38" s="9"/>
      <c r="C38" s="9"/>
      <c r="D38" s="9"/>
      <c r="E38" s="11"/>
    </row>
    <row r="39">
      <c r="A39" s="9"/>
      <c r="B39" s="9"/>
      <c r="C39" s="9"/>
      <c r="D39" s="9"/>
      <c r="E39" s="11"/>
    </row>
  </sheetData>
  <drawing r:id="rId1"/>
</worksheet>
</file>