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\Documents\College\8th semester\SimS\Practica 5\"/>
    </mc:Choice>
  </mc:AlternateContent>
  <xr:revisionPtr revIDLastSave="0" documentId="13_ncr:1_{D6081EE3-F6AF-47AD-8A6A-943A27D7154B}" xr6:coauthVersionLast="47" xr6:coauthVersionMax="47" xr10:uidLastSave="{00000000-0000-0000-0000-000000000000}"/>
  <bookViews>
    <workbookView xWindow="-120" yWindow="-120" windowWidth="20730" windowHeight="11760" xr2:uid="{B88A1681-5493-4D8D-A227-C8D2BA785F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3" i="1"/>
  <c r="E3" i="1" s="1"/>
  <c r="H3" i="1" l="1"/>
  <c r="G3" i="1"/>
  <c r="I3" i="1" l="1"/>
  <c r="K3" i="1" s="1"/>
</calcChain>
</file>

<file path=xl/sharedStrings.xml><?xml version="1.0" encoding="utf-8"?>
<sst xmlns="http://schemas.openxmlformats.org/spreadsheetml/2006/main" count="17" uniqueCount="17">
  <si>
    <t>observacion i</t>
  </si>
  <si>
    <t>i/N</t>
  </si>
  <si>
    <t>D+=i/N-R(i)</t>
  </si>
  <si>
    <t>D-=R(i)-(i-1)/N</t>
  </si>
  <si>
    <t>D+</t>
  </si>
  <si>
    <t>D-</t>
  </si>
  <si>
    <t>alfa</t>
  </si>
  <si>
    <t>Dprueba</t>
  </si>
  <si>
    <t>H0:</t>
  </si>
  <si>
    <t>H1:</t>
  </si>
  <si>
    <t>Dcritico(0.05,20)</t>
  </si>
  <si>
    <t>Hipotesis</t>
  </si>
  <si>
    <t>r1,r2,r3…r2 ≈ U[0,1]</t>
  </si>
  <si>
    <t>r1,r2,r3…r2 /≈ U[0,1]</t>
  </si>
  <si>
    <t>Numeros generados ordenados R(i)</t>
  </si>
  <si>
    <t>FCE</t>
  </si>
  <si>
    <t>FCT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</si>
</sst>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3" xfId="0" applyBorder="1"/>
    <xf numFmtId="2" fontId="0" fillId="0" borderId="3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baseline="0"/>
              <a:t>Comparación de FCE vs FCT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Hoja1!$B$3:$B$22</c:f>
              <c:numCache>
                <c:formatCode>0.00</c:formatCode>
                <c:ptCount val="20"/>
                <c:pt idx="0">
                  <c:v>0.13</c:v>
                </c:pt>
                <c:pt idx="1">
                  <c:v>0.18</c:v>
                </c:pt>
                <c:pt idx="2">
                  <c:v>0.19</c:v>
                </c:pt>
                <c:pt idx="3">
                  <c:v>0.2</c:v>
                </c:pt>
                <c:pt idx="4">
                  <c:v>0.34</c:v>
                </c:pt>
                <c:pt idx="5">
                  <c:v>0.42</c:v>
                </c:pt>
                <c:pt idx="6">
                  <c:v>0.47</c:v>
                </c:pt>
                <c:pt idx="7">
                  <c:v>0.51</c:v>
                </c:pt>
                <c:pt idx="8">
                  <c:v>0.52</c:v>
                </c:pt>
                <c:pt idx="9">
                  <c:v>0.52</c:v>
                </c:pt>
                <c:pt idx="10">
                  <c:v>0.59</c:v>
                </c:pt>
                <c:pt idx="11">
                  <c:v>0.64</c:v>
                </c:pt>
                <c:pt idx="12">
                  <c:v>0.74</c:v>
                </c:pt>
                <c:pt idx="13">
                  <c:v>0.75</c:v>
                </c:pt>
                <c:pt idx="14">
                  <c:v>0.81</c:v>
                </c:pt>
                <c:pt idx="15">
                  <c:v>0.82</c:v>
                </c:pt>
                <c:pt idx="16">
                  <c:v>0.83</c:v>
                </c:pt>
                <c:pt idx="17">
                  <c:v>0.91</c:v>
                </c:pt>
                <c:pt idx="18">
                  <c:v>0.93</c:v>
                </c:pt>
                <c:pt idx="1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B-4476-BD28-01CB23C04E79}"/>
            </c:ext>
          </c:extLst>
        </c:ser>
        <c:ser>
          <c:idx val="1"/>
          <c:order val="1"/>
          <c:tx>
            <c:v>FCE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Hoja1!$C$3:$C$22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B-4476-BD28-01CB23C04E79}"/>
            </c:ext>
          </c:extLst>
        </c:ser>
        <c:ser>
          <c:idx val="2"/>
          <c:order val="2"/>
          <c:tx>
            <c:v>FCT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Hoja1!$D$3:$D$22</c:f>
              <c:numCache>
                <c:formatCode>0.00</c:formatCode>
                <c:ptCount val="20"/>
                <c:pt idx="0">
                  <c:v>0.13</c:v>
                </c:pt>
                <c:pt idx="1">
                  <c:v>0.18</c:v>
                </c:pt>
                <c:pt idx="2">
                  <c:v>0.19</c:v>
                </c:pt>
                <c:pt idx="3">
                  <c:v>0.2</c:v>
                </c:pt>
                <c:pt idx="4">
                  <c:v>0.34</c:v>
                </c:pt>
                <c:pt idx="5">
                  <c:v>0.42</c:v>
                </c:pt>
                <c:pt idx="6">
                  <c:v>0.47</c:v>
                </c:pt>
                <c:pt idx="7">
                  <c:v>0.51</c:v>
                </c:pt>
                <c:pt idx="8">
                  <c:v>0.52</c:v>
                </c:pt>
                <c:pt idx="9">
                  <c:v>0.52</c:v>
                </c:pt>
                <c:pt idx="10">
                  <c:v>0.59</c:v>
                </c:pt>
                <c:pt idx="11">
                  <c:v>0.64</c:v>
                </c:pt>
                <c:pt idx="12">
                  <c:v>0.74</c:v>
                </c:pt>
                <c:pt idx="13">
                  <c:v>0.75</c:v>
                </c:pt>
                <c:pt idx="14">
                  <c:v>0.81</c:v>
                </c:pt>
                <c:pt idx="15">
                  <c:v>0.82</c:v>
                </c:pt>
                <c:pt idx="16">
                  <c:v>0.83</c:v>
                </c:pt>
                <c:pt idx="17">
                  <c:v>0.91</c:v>
                </c:pt>
                <c:pt idx="18">
                  <c:v>0.93</c:v>
                </c:pt>
                <c:pt idx="1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B-4476-BD28-01CB23C0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440640"/>
        <c:axId val="1067441600"/>
      </c:lineChart>
      <c:catAx>
        <c:axId val="106744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7441600"/>
        <c:crosses val="autoZero"/>
        <c:auto val="1"/>
        <c:lblAlgn val="ctr"/>
        <c:lblOffset val="100"/>
        <c:noMultiLvlLbl val="0"/>
      </c:catAx>
      <c:valAx>
        <c:axId val="10674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74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419985</xdr:colOff>
      <xdr:row>8</xdr:row>
      <xdr:rowOff>168127</xdr:rowOff>
    </xdr:from>
    <xdr:to>
      <xdr:col>11</xdr:col>
      <xdr:colOff>497957</xdr:colOff>
      <xdr:row>23</xdr:row>
      <xdr:rowOff>53827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B43092-EAF2-2062-B04F-A917661E9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7736-5A3F-48D7-8F96-4A73EF4F6C95}">
  <dimension ref="A1:K22"/>
  <sheetViews>
    <sheetView tabSelected="1" zoomScale="96" workbookViewId="0">
      <selection activeCell="J3" sqref="J3"/>
    </sheetView>
  </sheetViews>
  <sheetFormatPr baseColWidth="10" defaultRowHeight="15" x14ac:dyDescent="0.25"/>
  <cols>
    <col min="1" max="1" width="17.42578125" customWidth="1"/>
    <col min="2" max="2" width="32.140625" customWidth="1"/>
    <col min="5" max="5" width="16.28515625" customWidth="1"/>
    <col min="6" max="6" width="11.7109375" bestFit="1" customWidth="1"/>
    <col min="9" max="9" width="17.7109375" customWidth="1"/>
    <col min="10" max="10" width="15.42578125" customWidth="1"/>
  </cols>
  <sheetData>
    <row r="1" spans="1:11" x14ac:dyDescent="0.25">
      <c r="A1" s="2" t="s">
        <v>6</v>
      </c>
      <c r="B1" s="2">
        <v>0.05</v>
      </c>
      <c r="C1" s="2" t="s">
        <v>15</v>
      </c>
      <c r="D1" s="2" t="s">
        <v>16</v>
      </c>
    </row>
    <row r="2" spans="1:11" x14ac:dyDescent="0.25">
      <c r="A2" s="2" t="s">
        <v>0</v>
      </c>
      <c r="B2" s="2" t="s">
        <v>14</v>
      </c>
      <c r="C2" s="2" t="s">
        <v>1</v>
      </c>
      <c r="D2" s="2"/>
      <c r="E2" s="5" t="s">
        <v>2</v>
      </c>
      <c r="F2" s="2" t="s">
        <v>3</v>
      </c>
      <c r="G2" s="2" t="s">
        <v>4</v>
      </c>
      <c r="H2" s="2" t="s">
        <v>5</v>
      </c>
      <c r="I2" s="2" t="s">
        <v>7</v>
      </c>
      <c r="J2" s="2" t="s">
        <v>10</v>
      </c>
      <c r="K2" s="2" t="s">
        <v>11</v>
      </c>
    </row>
    <row r="3" spans="1:11" x14ac:dyDescent="0.25">
      <c r="A3" s="2">
        <v>1</v>
      </c>
      <c r="B3" s="3">
        <v>0.13</v>
      </c>
      <c r="C3" s="2">
        <f t="shared" ref="C3:C22" si="0">A3/20</f>
        <v>0.05</v>
      </c>
      <c r="D3" s="3">
        <f>B3</f>
        <v>0.13</v>
      </c>
      <c r="E3" s="6">
        <f t="shared" ref="E3:E22" si="1">C3-B3</f>
        <v>-0.08</v>
      </c>
      <c r="F3" s="3">
        <f>B3</f>
        <v>0.13</v>
      </c>
      <c r="G3" s="3">
        <f>MAX(E3:E22)</f>
        <v>3.0000000000000027E-2</v>
      </c>
      <c r="H3" s="3">
        <f>MAX(F3:F22)</f>
        <v>0.16999999999999998</v>
      </c>
      <c r="I3" s="3">
        <f>MAX(G3,H3)</f>
        <v>0.16999999999999998</v>
      </c>
      <c r="J3" s="2">
        <v>0.28999999999999998</v>
      </c>
      <c r="K3" s="4" t="str">
        <f>IF(I3&gt;J3, "se rechaza H0", "se acepta H0")</f>
        <v>se acepta H0</v>
      </c>
    </row>
    <row r="4" spans="1:11" x14ac:dyDescent="0.25">
      <c r="A4" s="2">
        <v>2</v>
      </c>
      <c r="B4" s="3">
        <v>0.18</v>
      </c>
      <c r="C4" s="2">
        <f t="shared" si="0"/>
        <v>0.1</v>
      </c>
      <c r="D4" s="3">
        <f t="shared" ref="D4:D22" si="2">B4</f>
        <v>0.18</v>
      </c>
      <c r="E4" s="6">
        <f t="shared" si="1"/>
        <v>-7.9999999999999988E-2</v>
      </c>
      <c r="F4" s="3">
        <f>B4-C3</f>
        <v>0.13</v>
      </c>
    </row>
    <row r="5" spans="1:11" x14ac:dyDescent="0.25">
      <c r="A5" s="2">
        <v>3</v>
      </c>
      <c r="B5" s="3">
        <v>0.19</v>
      </c>
      <c r="C5" s="2">
        <f t="shared" si="0"/>
        <v>0.15</v>
      </c>
      <c r="D5" s="3">
        <f t="shared" si="2"/>
        <v>0.19</v>
      </c>
      <c r="E5" s="6">
        <f t="shared" si="1"/>
        <v>-4.0000000000000008E-2</v>
      </c>
      <c r="F5" s="3">
        <f t="shared" ref="F5:F22" si="3">B5-C4</f>
        <v>0.09</v>
      </c>
    </row>
    <row r="6" spans="1:11" x14ac:dyDescent="0.25">
      <c r="A6" s="2">
        <v>4</v>
      </c>
      <c r="B6" s="3">
        <v>0.2</v>
      </c>
      <c r="C6" s="2">
        <f t="shared" si="0"/>
        <v>0.2</v>
      </c>
      <c r="D6" s="3">
        <f t="shared" si="2"/>
        <v>0.2</v>
      </c>
      <c r="E6" s="6">
        <f t="shared" si="1"/>
        <v>0</v>
      </c>
      <c r="F6" s="3">
        <f t="shared" si="3"/>
        <v>5.0000000000000017E-2</v>
      </c>
    </row>
    <row r="7" spans="1:11" x14ac:dyDescent="0.25">
      <c r="A7" s="2">
        <v>5</v>
      </c>
      <c r="B7" s="3">
        <v>0.34</v>
      </c>
      <c r="C7" s="2">
        <f t="shared" si="0"/>
        <v>0.25</v>
      </c>
      <c r="D7" s="3">
        <f t="shared" si="2"/>
        <v>0.34</v>
      </c>
      <c r="E7" s="6">
        <f t="shared" si="1"/>
        <v>-9.0000000000000024E-2</v>
      </c>
      <c r="F7" s="3">
        <f t="shared" si="3"/>
        <v>0.14000000000000001</v>
      </c>
      <c r="H7" s="2" t="s">
        <v>8</v>
      </c>
      <c r="I7" s="7" t="s">
        <v>12</v>
      </c>
      <c r="J7" s="8"/>
      <c r="K7" s="1"/>
    </row>
    <row r="8" spans="1:11" x14ac:dyDescent="0.25">
      <c r="A8" s="2">
        <v>6</v>
      </c>
      <c r="B8" s="3">
        <v>0.42</v>
      </c>
      <c r="C8" s="2">
        <f t="shared" si="0"/>
        <v>0.3</v>
      </c>
      <c r="D8" s="3">
        <f t="shared" si="2"/>
        <v>0.42</v>
      </c>
      <c r="E8" s="6">
        <f t="shared" si="1"/>
        <v>-0.12</v>
      </c>
      <c r="F8" s="3">
        <f t="shared" si="3"/>
        <v>0.16999999999999998</v>
      </c>
      <c r="H8" s="2" t="s">
        <v>9</v>
      </c>
      <c r="I8" s="7" t="s">
        <v>13</v>
      </c>
      <c r="J8" s="8"/>
    </row>
    <row r="9" spans="1:11" x14ac:dyDescent="0.25">
      <c r="A9" s="2">
        <v>7</v>
      </c>
      <c r="B9" s="3">
        <v>0.47</v>
      </c>
      <c r="C9" s="2">
        <f t="shared" si="0"/>
        <v>0.35</v>
      </c>
      <c r="D9" s="3">
        <f t="shared" si="2"/>
        <v>0.47</v>
      </c>
      <c r="E9" s="6">
        <f t="shared" si="1"/>
        <v>-0.12</v>
      </c>
      <c r="F9" s="3">
        <f t="shared" si="3"/>
        <v>0.16999999999999998</v>
      </c>
    </row>
    <row r="10" spans="1:11" x14ac:dyDescent="0.25">
      <c r="A10" s="2">
        <v>8</v>
      </c>
      <c r="B10" s="3">
        <v>0.51</v>
      </c>
      <c r="C10" s="2">
        <f t="shared" si="0"/>
        <v>0.4</v>
      </c>
      <c r="D10" s="3">
        <f t="shared" si="2"/>
        <v>0.51</v>
      </c>
      <c r="E10" s="6">
        <f t="shared" si="1"/>
        <v>-0.10999999999999999</v>
      </c>
      <c r="F10" s="3">
        <f t="shared" si="3"/>
        <v>0.16000000000000003</v>
      </c>
    </row>
    <row r="11" spans="1:11" x14ac:dyDescent="0.25">
      <c r="A11" s="2">
        <v>9</v>
      </c>
      <c r="B11" s="3">
        <v>0.52</v>
      </c>
      <c r="C11" s="2">
        <f t="shared" si="0"/>
        <v>0.45</v>
      </c>
      <c r="D11" s="3">
        <f t="shared" si="2"/>
        <v>0.52</v>
      </c>
      <c r="E11" s="6">
        <f t="shared" si="1"/>
        <v>-7.0000000000000007E-2</v>
      </c>
      <c r="F11" s="3">
        <f t="shared" si="3"/>
        <v>0.12</v>
      </c>
    </row>
    <row r="12" spans="1:11" x14ac:dyDescent="0.25">
      <c r="A12" s="2">
        <v>10</v>
      </c>
      <c r="B12" s="3">
        <v>0.52</v>
      </c>
      <c r="C12" s="2">
        <f t="shared" si="0"/>
        <v>0.5</v>
      </c>
      <c r="D12" s="3">
        <f t="shared" si="2"/>
        <v>0.52</v>
      </c>
      <c r="E12" s="6">
        <f t="shared" si="1"/>
        <v>-2.0000000000000018E-2</v>
      </c>
      <c r="F12" s="3">
        <f t="shared" si="3"/>
        <v>7.0000000000000007E-2</v>
      </c>
    </row>
    <row r="13" spans="1:11" x14ac:dyDescent="0.25">
      <c r="A13" s="2">
        <v>11</v>
      </c>
      <c r="B13" s="3">
        <v>0.59</v>
      </c>
      <c r="C13" s="2">
        <f t="shared" si="0"/>
        <v>0.55000000000000004</v>
      </c>
      <c r="D13" s="3">
        <f t="shared" si="2"/>
        <v>0.59</v>
      </c>
      <c r="E13" s="6">
        <f t="shared" si="1"/>
        <v>-3.9999999999999925E-2</v>
      </c>
      <c r="F13" s="3">
        <f t="shared" si="3"/>
        <v>8.9999999999999969E-2</v>
      </c>
    </row>
    <row r="14" spans="1:11" x14ac:dyDescent="0.25">
      <c r="A14" s="2">
        <v>12</v>
      </c>
      <c r="B14" s="3">
        <v>0.64</v>
      </c>
      <c r="C14" s="2">
        <f t="shared" si="0"/>
        <v>0.6</v>
      </c>
      <c r="D14" s="3">
        <f t="shared" si="2"/>
        <v>0.64</v>
      </c>
      <c r="E14" s="6">
        <f t="shared" si="1"/>
        <v>-4.0000000000000036E-2</v>
      </c>
      <c r="F14" s="3">
        <f t="shared" si="3"/>
        <v>8.9999999999999969E-2</v>
      </c>
    </row>
    <row r="15" spans="1:11" x14ac:dyDescent="0.25">
      <c r="A15" s="2">
        <v>13</v>
      </c>
      <c r="B15" s="3">
        <v>0.74</v>
      </c>
      <c r="C15" s="2">
        <f t="shared" si="0"/>
        <v>0.65</v>
      </c>
      <c r="D15" s="3">
        <f t="shared" si="2"/>
        <v>0.74</v>
      </c>
      <c r="E15" s="6">
        <f t="shared" si="1"/>
        <v>-8.9999999999999969E-2</v>
      </c>
      <c r="F15" s="3">
        <f t="shared" si="3"/>
        <v>0.14000000000000001</v>
      </c>
    </row>
    <row r="16" spans="1:11" x14ac:dyDescent="0.25">
      <c r="A16" s="2">
        <v>14</v>
      </c>
      <c r="B16" s="3">
        <v>0.75</v>
      </c>
      <c r="C16" s="2">
        <f t="shared" si="0"/>
        <v>0.7</v>
      </c>
      <c r="D16" s="3">
        <f t="shared" si="2"/>
        <v>0.75</v>
      </c>
      <c r="E16" s="6">
        <f t="shared" si="1"/>
        <v>-5.0000000000000044E-2</v>
      </c>
      <c r="F16" s="3">
        <f t="shared" si="3"/>
        <v>9.9999999999999978E-2</v>
      </c>
    </row>
    <row r="17" spans="1:6" x14ac:dyDescent="0.25">
      <c r="A17" s="2">
        <v>15</v>
      </c>
      <c r="B17" s="3">
        <v>0.81</v>
      </c>
      <c r="C17" s="2">
        <f t="shared" si="0"/>
        <v>0.75</v>
      </c>
      <c r="D17" s="3">
        <f t="shared" si="2"/>
        <v>0.81</v>
      </c>
      <c r="E17" s="6">
        <f t="shared" si="1"/>
        <v>-6.0000000000000053E-2</v>
      </c>
      <c r="F17" s="3">
        <f t="shared" si="3"/>
        <v>0.1100000000000001</v>
      </c>
    </row>
    <row r="18" spans="1:6" x14ac:dyDescent="0.25">
      <c r="A18" s="2">
        <v>16</v>
      </c>
      <c r="B18" s="3">
        <v>0.82</v>
      </c>
      <c r="C18" s="2">
        <f t="shared" si="0"/>
        <v>0.8</v>
      </c>
      <c r="D18" s="3">
        <f t="shared" si="2"/>
        <v>0.82</v>
      </c>
      <c r="E18" s="6">
        <f t="shared" si="1"/>
        <v>-1.9999999999999907E-2</v>
      </c>
      <c r="F18" s="3">
        <f t="shared" si="3"/>
        <v>6.9999999999999951E-2</v>
      </c>
    </row>
    <row r="19" spans="1:6" x14ac:dyDescent="0.25">
      <c r="A19" s="2">
        <v>17</v>
      </c>
      <c r="B19" s="3">
        <v>0.83</v>
      </c>
      <c r="C19" s="2">
        <f t="shared" si="0"/>
        <v>0.85</v>
      </c>
      <c r="D19" s="3">
        <f t="shared" si="2"/>
        <v>0.83</v>
      </c>
      <c r="E19" s="6">
        <f t="shared" si="1"/>
        <v>2.0000000000000018E-2</v>
      </c>
      <c r="F19" s="3">
        <f t="shared" si="3"/>
        <v>2.9999999999999916E-2</v>
      </c>
    </row>
    <row r="20" spans="1:6" x14ac:dyDescent="0.25">
      <c r="A20" s="2">
        <v>18</v>
      </c>
      <c r="B20" s="3">
        <v>0.91</v>
      </c>
      <c r="C20" s="2">
        <f t="shared" si="0"/>
        <v>0.9</v>
      </c>
      <c r="D20" s="3">
        <f t="shared" si="2"/>
        <v>0.91</v>
      </c>
      <c r="E20" s="6">
        <f t="shared" si="1"/>
        <v>-1.0000000000000009E-2</v>
      </c>
      <c r="F20" s="3">
        <f t="shared" si="3"/>
        <v>6.0000000000000053E-2</v>
      </c>
    </row>
    <row r="21" spans="1:6" x14ac:dyDescent="0.25">
      <c r="A21" s="2">
        <v>19</v>
      </c>
      <c r="B21" s="3">
        <v>0.93</v>
      </c>
      <c r="C21" s="2">
        <f t="shared" si="0"/>
        <v>0.95</v>
      </c>
      <c r="D21" s="3">
        <f t="shared" si="2"/>
        <v>0.93</v>
      </c>
      <c r="E21" s="6">
        <f t="shared" si="1"/>
        <v>1.9999999999999907E-2</v>
      </c>
      <c r="F21" s="3">
        <f t="shared" si="3"/>
        <v>3.0000000000000027E-2</v>
      </c>
    </row>
    <row r="22" spans="1:6" x14ac:dyDescent="0.25">
      <c r="A22" s="2">
        <v>20</v>
      </c>
      <c r="B22" s="3">
        <v>0.97</v>
      </c>
      <c r="C22" s="2">
        <f t="shared" si="0"/>
        <v>1</v>
      </c>
      <c r="D22" s="3">
        <f t="shared" si="2"/>
        <v>0.97</v>
      </c>
      <c r="E22" s="6">
        <f t="shared" si="1"/>
        <v>3.0000000000000027E-2</v>
      </c>
      <c r="F22" s="3">
        <f t="shared" si="3"/>
        <v>2.0000000000000018E-2</v>
      </c>
    </row>
  </sheetData>
  <sortState xmlns:xlrd2="http://schemas.microsoft.com/office/spreadsheetml/2017/richdata2" ref="B3:B22">
    <sortCondition ref="B3:B22"/>
  </sortState>
  <mergeCells count="2">
    <mergeCell ref="I7:J7"/>
    <mergeCell ref="I8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</dc:creator>
  <cp:lastModifiedBy>Alejandro Diaz</cp:lastModifiedBy>
  <dcterms:created xsi:type="dcterms:W3CDTF">2024-11-29T21:53:50Z</dcterms:created>
  <dcterms:modified xsi:type="dcterms:W3CDTF">2024-12-05T15:53:19Z</dcterms:modified>
</cp:coreProperties>
</file>