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s/Dropbox/"/>
    </mc:Choice>
  </mc:AlternateContent>
  <xr:revisionPtr revIDLastSave="0" documentId="13_ncr:1_{136FDF4C-F742-3B44-8387-9BAE4B631273}" xr6:coauthVersionLast="34" xr6:coauthVersionMax="34" xr10:uidLastSave="{00000000-0000-0000-0000-000000000000}"/>
  <bookViews>
    <workbookView xWindow="3100" yWindow="460" windowWidth="31100" windowHeight="19760" xr2:uid="{237E083D-DCAE-9943-93C2-58F677D06FA6}"/>
  </bookViews>
  <sheets>
    <sheet name="Sheet1" sheetId="1" r:id="rId1"/>
    <sheet name="Sheet2" sheetId="2" r:id="rId2"/>
  </sheets>
  <definedNames>
    <definedName name="PDM.summary" localSheetId="0">Sheet1!$A$1:$X$217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0" i="1" l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19" i="1" s="1"/>
  <c r="C2" i="1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J81" i="1" l="1"/>
  <c r="K81" i="1" s="1"/>
  <c r="J82" i="1"/>
  <c r="K82" i="1" s="1"/>
  <c r="J184" i="1"/>
  <c r="K184" i="1" s="1"/>
  <c r="J183" i="1"/>
  <c r="K183" i="1" s="1"/>
  <c r="J107" i="1"/>
  <c r="K107" i="1" s="1"/>
  <c r="J85" i="1"/>
  <c r="K85" i="1" s="1"/>
  <c r="J80" i="1"/>
  <c r="K80" i="1" s="1"/>
  <c r="J84" i="1"/>
  <c r="K84" i="1" s="1"/>
  <c r="J193" i="1"/>
  <c r="K193" i="1" s="1"/>
  <c r="J106" i="1"/>
  <c r="K106" i="1" s="1"/>
  <c r="J206" i="1"/>
  <c r="K206" i="1" s="1"/>
  <c r="J54" i="1"/>
  <c r="K54" i="1" s="1"/>
  <c r="J192" i="1"/>
  <c r="K192" i="1" s="1"/>
  <c r="J128" i="1"/>
  <c r="K128" i="1" s="1"/>
  <c r="J182" i="1"/>
  <c r="K182" i="1" s="1"/>
  <c r="J181" i="1"/>
  <c r="K181" i="1" s="1"/>
  <c r="J191" i="1"/>
  <c r="K191" i="1" s="1"/>
  <c r="J105" i="1"/>
  <c r="K105" i="1" s="1"/>
  <c r="J142" i="1"/>
  <c r="K142" i="1" s="1"/>
  <c r="J104" i="1"/>
  <c r="K104" i="1" s="1"/>
  <c r="J103" i="1"/>
  <c r="K103" i="1" s="1"/>
  <c r="J88" i="1"/>
  <c r="K88" i="1" s="1"/>
  <c r="J141" i="1"/>
  <c r="K141" i="1" s="1"/>
  <c r="J159" i="1"/>
  <c r="K159" i="1" s="1"/>
  <c r="J102" i="1"/>
  <c r="K102" i="1" s="1"/>
  <c r="J127" i="1"/>
  <c r="K127" i="1" s="1"/>
  <c r="J126" i="1"/>
  <c r="K126" i="1" s="1"/>
  <c r="J190" i="1"/>
  <c r="K190" i="1" s="1"/>
  <c r="J205" i="1"/>
  <c r="K205" i="1" s="1"/>
  <c r="J53" i="1"/>
  <c r="K53" i="1" s="1"/>
  <c r="J125" i="1"/>
  <c r="K125" i="1" s="1"/>
  <c r="J94" i="1"/>
  <c r="K94" i="1" s="1"/>
  <c r="J209" i="1"/>
  <c r="K209" i="1" s="1"/>
  <c r="J124" i="1"/>
  <c r="K124" i="1" s="1"/>
  <c r="J52" i="1"/>
  <c r="K52" i="1" s="1"/>
  <c r="J140" i="1"/>
  <c r="K140" i="1" s="1"/>
  <c r="J123" i="1"/>
  <c r="K123" i="1" s="1"/>
  <c r="J18" i="1"/>
  <c r="K18" i="1" s="1"/>
  <c r="J79" i="1"/>
  <c r="K79" i="1" s="1"/>
  <c r="J14" i="1"/>
  <c r="K14" i="1" s="1"/>
  <c r="J51" i="1"/>
  <c r="K51" i="1" s="1"/>
  <c r="J189" i="1"/>
  <c r="K189" i="1" s="1"/>
  <c r="J13" i="1"/>
  <c r="K13" i="1" s="1"/>
  <c r="J167" i="1"/>
  <c r="K167" i="1" s="1"/>
  <c r="J146" i="1"/>
  <c r="K146" i="1" s="1"/>
  <c r="J204" i="1"/>
  <c r="K204" i="1" s="1"/>
  <c r="J101" i="1"/>
  <c r="K101" i="1" s="1"/>
  <c r="J139" i="1"/>
  <c r="K139" i="1" s="1"/>
  <c r="J215" i="1"/>
  <c r="K215" i="1" s="1"/>
  <c r="J97" i="1"/>
  <c r="K97" i="1" s="1"/>
  <c r="J50" i="1"/>
  <c r="K50" i="1" s="1"/>
  <c r="J49" i="1"/>
  <c r="K49" i="1" s="1"/>
  <c r="J138" i="1"/>
  <c r="K138" i="1" s="1"/>
  <c r="J48" i="1"/>
  <c r="K48" i="1" s="1"/>
  <c r="J100" i="1"/>
  <c r="K100" i="1" s="1"/>
  <c r="J137" i="1"/>
  <c r="K137" i="1" s="1"/>
  <c r="J47" i="1"/>
  <c r="K47" i="1" s="1"/>
  <c r="J203" i="1"/>
  <c r="K203" i="1" s="1"/>
  <c r="J147" i="1"/>
  <c r="K147" i="1" s="1"/>
  <c r="J78" i="1"/>
  <c r="K78" i="1" s="1"/>
  <c r="J83" i="1"/>
  <c r="K83" i="1" s="1"/>
  <c r="J46" i="1"/>
  <c r="K46" i="1" s="1"/>
  <c r="J122" i="1"/>
  <c r="K122" i="1" s="1"/>
  <c r="J136" i="1"/>
  <c r="K136" i="1" s="1"/>
  <c r="J12" i="1"/>
  <c r="K12" i="1" s="1"/>
  <c r="J143" i="1"/>
  <c r="K143" i="1" s="1"/>
  <c r="J99" i="1"/>
  <c r="K99" i="1" s="1"/>
  <c r="J166" i="1"/>
  <c r="K166" i="1" s="1"/>
  <c r="J121" i="1"/>
  <c r="K121" i="1" s="1"/>
  <c r="J77" i="1"/>
  <c r="K77" i="1" s="1"/>
  <c r="J45" i="1"/>
  <c r="K45" i="1" s="1"/>
  <c r="J44" i="1"/>
  <c r="K44" i="1" s="1"/>
  <c r="J214" i="1"/>
  <c r="K214" i="1" s="1"/>
  <c r="J11" i="1"/>
  <c r="K11" i="1" s="1"/>
  <c r="J149" i="1"/>
  <c r="K149" i="1" s="1"/>
  <c r="J17" i="1"/>
  <c r="K17" i="1" s="1"/>
  <c r="J43" i="1"/>
  <c r="K43" i="1" s="1"/>
  <c r="J120" i="1"/>
  <c r="K120" i="1" s="1"/>
  <c r="J202" i="1"/>
  <c r="K202" i="1" s="1"/>
  <c r="J180" i="1"/>
  <c r="K180" i="1" s="1"/>
  <c r="J42" i="1"/>
  <c r="K42" i="1" s="1"/>
  <c r="J119" i="1"/>
  <c r="K119" i="1" s="1"/>
  <c r="J10" i="1"/>
  <c r="K10" i="1" s="1"/>
  <c r="J41" i="1"/>
  <c r="K41" i="1" s="1"/>
  <c r="J9" i="1"/>
  <c r="K9" i="1" s="1"/>
  <c r="J135" i="1"/>
  <c r="K135" i="1" s="1"/>
  <c r="J76" i="1"/>
  <c r="K76" i="1" s="1"/>
  <c r="J75" i="1"/>
  <c r="K75" i="1" s="1"/>
  <c r="J179" i="1"/>
  <c r="K179" i="1" s="1"/>
  <c r="J74" i="1"/>
  <c r="K74" i="1" s="1"/>
  <c r="J40" i="1"/>
  <c r="K40" i="1" s="1"/>
  <c r="J73" i="1"/>
  <c r="K73" i="1" s="1"/>
  <c r="J39" i="1"/>
  <c r="K39" i="1" s="1"/>
  <c r="J145" i="1"/>
  <c r="K145" i="1" s="1"/>
  <c r="J118" i="1"/>
  <c r="K118" i="1" s="1"/>
  <c r="J134" i="1"/>
  <c r="K134" i="1" s="1"/>
  <c r="J38" i="1"/>
  <c r="K38" i="1" s="1"/>
  <c r="J208" i="1"/>
  <c r="K208" i="1" s="1"/>
  <c r="J72" i="1"/>
  <c r="K72" i="1" s="1"/>
  <c r="J153" i="1"/>
  <c r="K153" i="1" s="1"/>
  <c r="J152" i="1"/>
  <c r="K152" i="1" s="1"/>
  <c r="J37" i="1"/>
  <c r="K37" i="1" s="1"/>
  <c r="J93" i="1"/>
  <c r="K93" i="1" s="1"/>
  <c r="J71" i="1"/>
  <c r="K71" i="1" s="1"/>
  <c r="J36" i="1"/>
  <c r="K36" i="1" s="1"/>
  <c r="J165" i="1"/>
  <c r="K165" i="1" s="1"/>
  <c r="J133" i="1"/>
  <c r="K133" i="1" s="1"/>
  <c r="J155" i="1"/>
  <c r="K155" i="1" s="1"/>
  <c r="J8" i="1"/>
  <c r="K8" i="1" s="1"/>
  <c r="J170" i="1"/>
  <c r="K170" i="1" s="1"/>
  <c r="J207" i="1"/>
  <c r="K207" i="1" s="1"/>
  <c r="J70" i="1"/>
  <c r="K70" i="1" s="1"/>
  <c r="J160" i="1"/>
  <c r="K160" i="1" s="1"/>
  <c r="J35" i="1"/>
  <c r="K35" i="1" s="1"/>
  <c r="J195" i="1"/>
  <c r="K195" i="1" s="1"/>
  <c r="J34" i="1"/>
  <c r="K34" i="1" s="1"/>
  <c r="J33" i="1"/>
  <c r="K33" i="1" s="1"/>
  <c r="J132" i="1"/>
  <c r="K132" i="1" s="1"/>
  <c r="J69" i="1"/>
  <c r="K69" i="1" s="1"/>
  <c r="J194" i="1"/>
  <c r="K194" i="1" s="1"/>
  <c r="J117" i="1"/>
  <c r="K117" i="1" s="1"/>
  <c r="J16" i="1"/>
  <c r="K16" i="1" s="1"/>
  <c r="J32" i="1"/>
  <c r="K32" i="1" s="1"/>
  <c r="J213" i="1"/>
  <c r="K213" i="1" s="1"/>
  <c r="J116" i="1"/>
  <c r="K116" i="1" s="1"/>
  <c r="J68" i="1"/>
  <c r="K68" i="1" s="1"/>
  <c r="J169" i="1"/>
  <c r="K169" i="1" s="1"/>
  <c r="J212" i="1"/>
  <c r="K212" i="1" s="1"/>
  <c r="J31" i="1"/>
  <c r="K31" i="1" s="1"/>
  <c r="J67" i="1"/>
  <c r="K67" i="1" s="1"/>
  <c r="J98" i="1"/>
  <c r="K98" i="1" s="1"/>
  <c r="J66" i="1"/>
  <c r="K66" i="1" s="1"/>
  <c r="J7" i="1"/>
  <c r="K7" i="1" s="1"/>
  <c r="J164" i="1"/>
  <c r="K164" i="1" s="1"/>
  <c r="J131" i="1"/>
  <c r="K131" i="1" s="1"/>
  <c r="J144" i="1"/>
  <c r="K144" i="1" s="1"/>
  <c r="J130" i="1"/>
  <c r="K130" i="1" s="1"/>
  <c r="J178" i="1"/>
  <c r="K178" i="1" s="1"/>
  <c r="J177" i="1"/>
  <c r="K177" i="1" s="1"/>
  <c r="J65" i="1"/>
  <c r="K65" i="1" s="1"/>
  <c r="J64" i="1"/>
  <c r="K64" i="1" s="1"/>
  <c r="J188" i="1"/>
  <c r="K188" i="1" s="1"/>
  <c r="J63" i="1"/>
  <c r="K63" i="1" s="1"/>
  <c r="J30" i="1"/>
  <c r="K30" i="1" s="1"/>
  <c r="J168" i="1"/>
  <c r="K168" i="1" s="1"/>
  <c r="J87" i="1"/>
  <c r="K87" i="1" s="1"/>
  <c r="J115" i="1"/>
  <c r="K115" i="1" s="1"/>
  <c r="J29" i="1"/>
  <c r="K29" i="1" s="1"/>
  <c r="J114" i="1"/>
  <c r="K114" i="1" s="1"/>
  <c r="J28" i="1"/>
  <c r="K28" i="1" s="1"/>
  <c r="J176" i="1"/>
  <c r="K176" i="1" s="1"/>
  <c r="J27" i="1"/>
  <c r="K27" i="1" s="1"/>
  <c r="J6" i="1"/>
  <c r="K6" i="1" s="1"/>
  <c r="J62" i="1"/>
  <c r="K62" i="1" s="1"/>
  <c r="J151" i="1"/>
  <c r="K151" i="1" s="1"/>
  <c r="J26" i="1"/>
  <c r="K26" i="1" s="1"/>
  <c r="J25" i="1"/>
  <c r="K25" i="1" s="1"/>
  <c r="J218" i="1"/>
  <c r="K218" i="1" s="1"/>
  <c r="J61" i="1"/>
  <c r="K61" i="1" s="1"/>
  <c r="J24" i="1"/>
  <c r="K24" i="1" s="1"/>
  <c r="J148" i="1"/>
  <c r="K148" i="1" s="1"/>
  <c r="J201" i="1"/>
  <c r="K201" i="1" s="1"/>
  <c r="J92" i="1"/>
  <c r="K92" i="1" s="1"/>
  <c r="J129" i="1"/>
  <c r="K129" i="1" s="1"/>
  <c r="J108" i="1"/>
  <c r="K108" i="1" s="1"/>
  <c r="J23" i="1"/>
  <c r="K23" i="1" s="1"/>
  <c r="J217" i="1"/>
  <c r="K217" i="1" s="1"/>
  <c r="J15" i="1"/>
  <c r="K15" i="1" s="1"/>
  <c r="J200" i="1"/>
  <c r="K200" i="1" s="1"/>
  <c r="J60" i="1"/>
  <c r="K60" i="1" s="1"/>
  <c r="J113" i="1"/>
  <c r="K113" i="1" s="1"/>
  <c r="J211" i="1"/>
  <c r="K211" i="1" s="1"/>
  <c r="J22" i="1"/>
  <c r="K22" i="1" s="1"/>
  <c r="J59" i="1"/>
  <c r="K59" i="1" s="1"/>
  <c r="J58" i="1"/>
  <c r="K58" i="1" s="1"/>
  <c r="J21" i="1"/>
  <c r="K21" i="1" s="1"/>
  <c r="J187" i="1"/>
  <c r="K187" i="1" s="1"/>
  <c r="J199" i="1"/>
  <c r="K199" i="1" s="1"/>
  <c r="J198" i="1"/>
  <c r="K198" i="1" s="1"/>
  <c r="J150" i="1"/>
  <c r="K150" i="1" s="1"/>
  <c r="J112" i="1"/>
  <c r="K112" i="1" s="1"/>
  <c r="J186" i="1"/>
  <c r="K186" i="1" s="1"/>
  <c r="J175" i="1"/>
  <c r="K175" i="1" s="1"/>
  <c r="J174" i="1"/>
  <c r="K174" i="1" s="1"/>
  <c r="J57" i="1"/>
  <c r="K57" i="1" s="1"/>
  <c r="J163" i="1"/>
  <c r="K163" i="1" s="1"/>
  <c r="J173" i="1"/>
  <c r="K173" i="1" s="1"/>
  <c r="J20" i="1"/>
  <c r="K20" i="1" s="1"/>
  <c r="J172" i="1"/>
  <c r="K172" i="1" s="1"/>
  <c r="J158" i="1"/>
  <c r="K158" i="1" s="1"/>
  <c r="J56" i="1"/>
  <c r="K56" i="1" s="1"/>
  <c r="J5" i="1"/>
  <c r="K5" i="1" s="1"/>
  <c r="J19" i="1"/>
  <c r="K19" i="1" s="1"/>
  <c r="J4" i="1"/>
  <c r="K4" i="1" s="1"/>
  <c r="J55" i="1"/>
  <c r="K55" i="1" s="1"/>
  <c r="J162" i="1"/>
  <c r="K162" i="1" s="1"/>
  <c r="J197" i="1"/>
  <c r="K197" i="1" s="1"/>
  <c r="J91" i="1"/>
  <c r="K91" i="1" s="1"/>
  <c r="J185" i="1"/>
  <c r="K185" i="1" s="1"/>
  <c r="J86" i="1"/>
  <c r="K86" i="1" s="1"/>
  <c r="J96" i="1"/>
  <c r="K96" i="1" s="1"/>
  <c r="J157" i="1"/>
  <c r="K157" i="1" s="1"/>
  <c r="J3" i="1"/>
  <c r="K3" i="1" s="1"/>
  <c r="J196" i="1"/>
  <c r="K196" i="1" s="1"/>
  <c r="J90" i="1"/>
  <c r="K90" i="1" s="1"/>
  <c r="J210" i="1"/>
  <c r="K210" i="1" s="1"/>
  <c r="J2" i="1"/>
  <c r="K2" i="1" s="1"/>
  <c r="J216" i="1"/>
  <c r="K216" i="1" s="1"/>
  <c r="J161" i="1"/>
  <c r="K161" i="1" s="1"/>
  <c r="J89" i="1"/>
  <c r="K89" i="1" s="1"/>
  <c r="J111" i="1"/>
  <c r="K111" i="1" s="1"/>
  <c r="J154" i="1"/>
  <c r="K154" i="1" s="1"/>
  <c r="J156" i="1"/>
  <c r="K156" i="1" s="1"/>
  <c r="J171" i="1"/>
  <c r="K171" i="1" s="1"/>
  <c r="J110" i="1"/>
  <c r="K110" i="1" s="1"/>
  <c r="J109" i="1"/>
  <c r="K109" i="1" s="1"/>
  <c r="J95" i="1"/>
  <c r="K9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DM.summary" type="6" refreshedVersion="6" background="1" saveData="1">
    <textPr sourceFile="/Users/stevens/Dropbox/df2/dose_response/PDM.Predictions/PDM.summary.txt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<sst xmlns="http://schemas.openxmlformats.org/spreadsheetml/2006/main" count="1795" uniqueCount="623">
  <si>
    <t>count(Group)</t>
  </si>
  <si>
    <t>countunique(Group)</t>
  </si>
  <si>
    <t>countunique(CLU_Type)</t>
  </si>
  <si>
    <t>mean(Type_Confidence)</t>
  </si>
  <si>
    <t>countunique(CT_Type)</t>
  </si>
  <si>
    <t>collapse(CT_Type)</t>
  </si>
  <si>
    <t>mean(Response_Count)</t>
  </si>
  <si>
    <t>collapse(Response_Label)</t>
  </si>
  <si>
    <t>NCIPDM.114434</t>
  </si>
  <si>
    <t>CT16,CT16,CT16,CT16,CT16,CT16</t>
  </si>
  <si>
    <t>MED,MED,HIGH,MED,MED,MED</t>
  </si>
  <si>
    <t>NCIPDM.114551</t>
  </si>
  <si>
    <t>CT2,CT33,CT33,CT33,CT33</t>
  </si>
  <si>
    <t>HIGH,HIGH,HIGH,HIGH,HIGH</t>
  </si>
  <si>
    <t>NCIPDM.114868</t>
  </si>
  <si>
    <t>CT4,CT4,CT4,CT4,CT4</t>
  </si>
  <si>
    <t>MED,MED,HIGH,MED,MED</t>
  </si>
  <si>
    <t>NCIPDM.116653</t>
  </si>
  <si>
    <t>CT1,CT1,CT1,CT1,CT1,CT1,CT1,CT1,CT1,CT1,CT1,CT1</t>
  </si>
  <si>
    <t>LOW,LOW,LOW,LOW,LOW,LOW,MED,MED,MED,MED,MED,MED</t>
  </si>
  <si>
    <t>NCIPDM.117519</t>
  </si>
  <si>
    <t>CT10,CT10,CT10,CT10,CT10,CT10</t>
  </si>
  <si>
    <t>MED,MED,HIGH,HIGH,HIGH,MED</t>
  </si>
  <si>
    <t>NCIPDM.126254</t>
  </si>
  <si>
    <t>CT16,CT16,CT1,CT1,CT1</t>
  </si>
  <si>
    <t>MED,LOW,LOW,LOW,LOW</t>
  </si>
  <si>
    <t>NCIPDM.128128</t>
  </si>
  <si>
    <t>CT5,CT5,CT5,CT5,CT5,CT5</t>
  </si>
  <si>
    <t>LOW,LOW,LOW,LOW,LOW,LOW</t>
  </si>
  <si>
    <t>NCIPDM.128783</t>
  </si>
  <si>
    <t>CT2,CT2,CT2</t>
  </si>
  <si>
    <t>MED,HIGH,HIGH</t>
  </si>
  <si>
    <t>NCIPDM.135848</t>
  </si>
  <si>
    <t>CT2,CT2,CT2,CT2,CT2,CT2</t>
  </si>
  <si>
    <t>NCIPDM.137849</t>
  </si>
  <si>
    <t>NCIPDM.138582</t>
  </si>
  <si>
    <t>CT2,CT4,CT1,CT26,CT4,CT4</t>
  </si>
  <si>
    <t>HIGH,HIGH,HIGH,HIGH,HIGH,HIGH</t>
  </si>
  <si>
    <t>NCIPDM.139182</t>
  </si>
  <si>
    <t>CT33,CT33,CT33,CT33,CT33,CT33</t>
  </si>
  <si>
    <t>NCIPDM.144555</t>
  </si>
  <si>
    <t>CT3,CT2,CT2,CT3</t>
  </si>
  <si>
    <t>LOW,LOW,LOW,LOW</t>
  </si>
  <si>
    <t>NCIPDM.146476</t>
  </si>
  <si>
    <t>CT33,CT33,CT33,CT33</t>
  </si>
  <si>
    <t>HIGH,HIGH,HIGH,HIGH</t>
  </si>
  <si>
    <t>NCIPDM.156681</t>
  </si>
  <si>
    <t>CT5,CT5,CT5,CT5</t>
  </si>
  <si>
    <t>MED,MED,MED,HIGH</t>
  </si>
  <si>
    <t>NCIPDM.158597</t>
  </si>
  <si>
    <t>CT2,CT2,CT2,CT2</t>
  </si>
  <si>
    <t>HIGH,MED,MED,MED</t>
  </si>
  <si>
    <t>NCIPDM.165739</t>
  </si>
  <si>
    <t>CT17,CT17,CT17,CT17,CT17,CT17</t>
  </si>
  <si>
    <t>MED,MED,LOW,LOW,LOW,LOW</t>
  </si>
  <si>
    <t>NCIPDM.172845</t>
  </si>
  <si>
    <t>CT2,CT2,CT2,CT2,CT2,CT2,CT2,CT2,CT2,CT2,CT2,CT2,CT2,CT2,CT2,CT2,CT2,CT2,CT2,CT2,CT2,CT2,CT2</t>
  </si>
  <si>
    <t>LOW,MED,MED,MED,LOW,LOW,LOW,LOW,MED,LOW,LOW,MED,MED,LOW,LOW,LOW,MED,LOW,LOW,LOW,LOW,LOW,HIGH</t>
  </si>
  <si>
    <t>NCIPDM.174316</t>
  </si>
  <si>
    <t>CT4,CT4,CT4,CT4,CT4,CT4,CT4</t>
  </si>
  <si>
    <t>LOW,MED,MED,MED,MED,MED,MED</t>
  </si>
  <si>
    <t>NCIPDM.174941</t>
  </si>
  <si>
    <t>LOW,MED,MED,MED,LOW,LOW</t>
  </si>
  <si>
    <t>NCIPDM.176247</t>
  </si>
  <si>
    <t>LOW,LOW,LOW,MED,LOW,MED</t>
  </si>
  <si>
    <t>NCIPDM.185487</t>
  </si>
  <si>
    <t>CT43,CT1,CT43,CT43</t>
  </si>
  <si>
    <t>MED,HIGH,HIGH,MED</t>
  </si>
  <si>
    <t>NCIPDM.186277</t>
  </si>
  <si>
    <t>NCIPDM.186413</t>
  </si>
  <si>
    <t>LOW,MED,MED,LOW,LOW,LOW</t>
  </si>
  <si>
    <t>NCIPDM.193399</t>
  </si>
  <si>
    <t>CT17,CT17,CT17,CT17,CT17,CT17,CT17</t>
  </si>
  <si>
    <t>LOW,LOW,LOW,LOW,LOW,LOW,LOW</t>
  </si>
  <si>
    <t>NCIPDM.193523</t>
  </si>
  <si>
    <t>CT1,CT1,CT1,CT1,CT1,CT1,CT1</t>
  </si>
  <si>
    <t>LOW,MED,LOW,LOW,LOW,LOW,LOW</t>
  </si>
  <si>
    <t>NCIPDM.197837</t>
  </si>
  <si>
    <t>CT43,CT43,CT43,CT43,CT43,CT43</t>
  </si>
  <si>
    <t>MED,MED,LOW,LOW,MED,MED</t>
  </si>
  <si>
    <t>NCIPDM.199195</t>
  </si>
  <si>
    <t>LOW,LOW,MED,MED</t>
  </si>
  <si>
    <t>NCIPDM.218243</t>
  </si>
  <si>
    <t>CT16,CT16,CT16,CT16,CT16,CT16,CT16</t>
  </si>
  <si>
    <t>MED,MED,HIGH,HIGH,HIGH,MED,LOW</t>
  </si>
  <si>
    <t>NCIPDM.222454</t>
  </si>
  <si>
    <t>MED,LOW,MED,LOW</t>
  </si>
  <si>
    <t>NCIPDM.226611</t>
  </si>
  <si>
    <t>CT4,CT4,CT4,CT4</t>
  </si>
  <si>
    <t>LOW,LOW,MED,LOW</t>
  </si>
  <si>
    <t>NCIPDM.227169</t>
  </si>
  <si>
    <t>NCIPDM.235635</t>
  </si>
  <si>
    <t>CT1,CT1,CT1,CT1,CT1,CT1</t>
  </si>
  <si>
    <t>HIGH,HIGH,MED,MED,HIGH,MED</t>
  </si>
  <si>
    <t>NCIPDM.237351</t>
  </si>
  <si>
    <t>CT16,CT16,CT16,CT16</t>
  </si>
  <si>
    <t>NCIPDM.241356</t>
  </si>
  <si>
    <t>CT8,CT4,CT4,CT8</t>
  </si>
  <si>
    <t>LOW,LOW,LOW,MED</t>
  </si>
  <si>
    <t>NCIPDM.243952</t>
  </si>
  <si>
    <t>CT33,CT33,CT33,CT33,CT33,CT33,CT33</t>
  </si>
  <si>
    <t>MED,LOW,MED,MED,LOW,MED,MED</t>
  </si>
  <si>
    <t>NCIPDM.245127</t>
  </si>
  <si>
    <t>LOW,MED,MED,MED,MED</t>
  </si>
  <si>
    <t>NCIPDM.246569</t>
  </si>
  <si>
    <t>NCIPDM.248138</t>
  </si>
  <si>
    <t>CT16,CT16,CT16,CT16,CT16</t>
  </si>
  <si>
    <t>MED,LOW,LOW,MED,LOW</t>
  </si>
  <si>
    <t>NCIPDM.252836</t>
  </si>
  <si>
    <t>CT4,CT33,CT4,CT4,CT33</t>
  </si>
  <si>
    <t>MED,HIGH,MED,HIGH,HIGH</t>
  </si>
  <si>
    <t>NCIPDM.253994</t>
  </si>
  <si>
    <t>HIGH,LOW,MED,LOW</t>
  </si>
  <si>
    <t>NCIPDM.258747</t>
  </si>
  <si>
    <t>CT8,CT8,CT8,CT8,CT8,CT8</t>
  </si>
  <si>
    <t>MED,MED,LOW,MED,MED,MED</t>
  </si>
  <si>
    <t>NCIPDM.261386</t>
  </si>
  <si>
    <t>MED,LOW,MED,LOW,MED,MED,LOW</t>
  </si>
  <si>
    <t>NCIPDM.269878</t>
  </si>
  <si>
    <t>CT1,CT1,CT4,CT1</t>
  </si>
  <si>
    <t>NCIPDM.272462</t>
  </si>
  <si>
    <t>CT41,CT41,CT41,CT41,CT41,CT41</t>
  </si>
  <si>
    <t>NCIPDM.272983</t>
  </si>
  <si>
    <t>MED,MED,HIGH,MED</t>
  </si>
  <si>
    <t>NCIPDM.273541</t>
  </si>
  <si>
    <t>LOW,MED,LOW,MED</t>
  </si>
  <si>
    <t>NCIPDM.275155</t>
  </si>
  <si>
    <t>CT4,CT4,CT4,CT4,CT4,CT4</t>
  </si>
  <si>
    <t>LOW,MED,LOW,MED,MED,MED</t>
  </si>
  <si>
    <t>NCIPDM.283228</t>
  </si>
  <si>
    <t>CT5,CT5,CT5,CT5,CT41</t>
  </si>
  <si>
    <t>HIGH,MED,HIGH,HIGH,MED</t>
  </si>
  <si>
    <t>NCIPDM.283339</t>
  </si>
  <si>
    <t>CT4,CT2,CT2,CT2,CT2,CT2</t>
  </si>
  <si>
    <t>NCIPDM.286954</t>
  </si>
  <si>
    <t>LOW,LOW,LOW,LOW,LOW</t>
  </si>
  <si>
    <t>NCIPDM.287614</t>
  </si>
  <si>
    <t>CT8,CT8,CT4,CT8,CT4</t>
  </si>
  <si>
    <t>MED,MED,MED,MED,MED</t>
  </si>
  <si>
    <t>NCIPDM.287954</t>
  </si>
  <si>
    <t>NCIPDM.289964</t>
  </si>
  <si>
    <t>CT33,CT33,CT8</t>
  </si>
  <si>
    <t>HIGH,HIGH,MED</t>
  </si>
  <si>
    <t>NCIPDM.292921</t>
  </si>
  <si>
    <t>MED,LOW,LOW,MED,LOW,LOW</t>
  </si>
  <si>
    <t>NCIPDM.295223</t>
  </si>
  <si>
    <t>HIGH,HIGH,MED,MED,MED,LOW</t>
  </si>
  <si>
    <t>NCIPDM.296347</t>
  </si>
  <si>
    <t>LOW,HIGH,HIGH,LOW</t>
  </si>
  <si>
    <t>NCIPDM.297248</t>
  </si>
  <si>
    <t>CT33,CT19,CT19,CT4</t>
  </si>
  <si>
    <t>NCIPDM.317291</t>
  </si>
  <si>
    <t>LOW,LOW,MED,LOW,MED,LOW</t>
  </si>
  <si>
    <t>NCIPDM.323965</t>
  </si>
  <si>
    <t>NCIPDM.327498</t>
  </si>
  <si>
    <t>CT5,CT5,CT5,CT5,CT5</t>
  </si>
  <si>
    <t>NCIPDM.328373</t>
  </si>
  <si>
    <t>MED,MED,MED,MED,MED,HIGH,MED</t>
  </si>
  <si>
    <t>NCIPDM.329996</t>
  </si>
  <si>
    <t>CT8,CT8,CT8,CT31</t>
  </si>
  <si>
    <t>NCIPDM.345371</t>
  </si>
  <si>
    <t>CT4,CT8,CT8,CT4,CT8,CT8</t>
  </si>
  <si>
    <t>LOW,MED,LOW,LOW,LOW,LOW</t>
  </si>
  <si>
    <t>NCIPDM.349418</t>
  </si>
  <si>
    <t>CT3,CT8,CT3,CT15,CT3,CT3,CT3</t>
  </si>
  <si>
    <t>NCIPDM.359531</t>
  </si>
  <si>
    <t>LOW,MED,MED,MED,LOW</t>
  </si>
  <si>
    <t>NCIPDM.369146</t>
  </si>
  <si>
    <t>CT16</t>
  </si>
  <si>
    <t>HIGH</t>
  </si>
  <si>
    <t>NCIPDM.372686</t>
  </si>
  <si>
    <t>CT6,CT6,CT6,CT6,CT6,CT6</t>
  </si>
  <si>
    <t>NCIPDM.381249</t>
  </si>
  <si>
    <t>CT7,CT7,CT7,CT7</t>
  </si>
  <si>
    <t>NCIPDM.381576</t>
  </si>
  <si>
    <t>HIGH,LOW,HIGH,MED,MED,MED</t>
  </si>
  <si>
    <t>NCIPDM.391396</t>
  </si>
  <si>
    <t>HIGH,MED,MED,HIGH,MED</t>
  </si>
  <si>
    <t>NCIPDM.394591</t>
  </si>
  <si>
    <t>MED,HIGH,MED,MED,MED,MED</t>
  </si>
  <si>
    <t>NCIPDM.413561</t>
  </si>
  <si>
    <t>NCIPDM.415371</t>
  </si>
  <si>
    <t>MED,MED,LOW,LOW,LOW,MED,MED</t>
  </si>
  <si>
    <t>NCIPDM.416634</t>
  </si>
  <si>
    <t>CT33,CT33,CT33,CT33,CT33</t>
  </si>
  <si>
    <t>NCIPDM.417821</t>
  </si>
  <si>
    <t>CT31,CT31,CT31,CT31,CT31,CT31</t>
  </si>
  <si>
    <t>NCIPDM.419622</t>
  </si>
  <si>
    <t>CT8,CT8</t>
  </si>
  <si>
    <t>HIGH,HIGH</t>
  </si>
  <si>
    <t>NCIPDM.425362</t>
  </si>
  <si>
    <t>NCIPDM.431354</t>
  </si>
  <si>
    <t>CT2,CT2,CT2,CT2,CT2,CT2,CT2</t>
  </si>
  <si>
    <t>LOW,MED,MED,LOW,MED,MED,LOW</t>
  </si>
  <si>
    <t>NCIPDM.435261</t>
  </si>
  <si>
    <t>CT2,CT2,CT2,CT2,CT2</t>
  </si>
  <si>
    <t>LOW,HIGH,MED,HIGH,LOW</t>
  </si>
  <si>
    <t>NCIPDM.451658</t>
  </si>
  <si>
    <t>MED,LOW,LOW,LOW</t>
  </si>
  <si>
    <t>NCIPDM.455511</t>
  </si>
  <si>
    <t>LOW,HIGH,LOW,LOW,LOW,LOW,HIGH</t>
  </si>
  <si>
    <t>NCIPDM.456648</t>
  </si>
  <si>
    <t>CT27,CT27,CT27,CT27,CT27,CT27</t>
  </si>
  <si>
    <t>NCIPDM.457572</t>
  </si>
  <si>
    <t>CT43,CT43,CT43,CT43</t>
  </si>
  <si>
    <t>NCIPDM.459534</t>
  </si>
  <si>
    <t>NCIPDM.463931</t>
  </si>
  <si>
    <t>LOW,MED,LOW,MED,MED,LOW</t>
  </si>
  <si>
    <t>NCIPDM.466636</t>
  </si>
  <si>
    <t>CT17,CT17,CT17,CT17,CT17</t>
  </si>
  <si>
    <t>NCIPDM.466732</t>
  </si>
  <si>
    <t>CT56,CT56,CT56,CT56,CT56,CT56</t>
  </si>
  <si>
    <t>MED,MED,LOW,LOW,MED,LOW</t>
  </si>
  <si>
    <t>NCIPDM.471365</t>
  </si>
  <si>
    <t>NCIPDM.474343</t>
  </si>
  <si>
    <t>MED,MED,HIGH,HIGH,HIGH</t>
  </si>
  <si>
    <t>NCIPDM.479181</t>
  </si>
  <si>
    <t>LOW,LOW,MED,MED,LOW</t>
  </si>
  <si>
    <t>NCIPDM.492797</t>
  </si>
  <si>
    <t>NCIPDM.497265</t>
  </si>
  <si>
    <t>CT52,CT52,CT52,CT52,CT52,CT52</t>
  </si>
  <si>
    <t>LOW,LOW,LOW,MED,MED,MED</t>
  </si>
  <si>
    <t>NCIPDM.512744</t>
  </si>
  <si>
    <t>LOW,LOW,LOW,LOW,MED,LOW</t>
  </si>
  <si>
    <t>NCIPDM.512936</t>
  </si>
  <si>
    <t>NCIPDM.515677</t>
  </si>
  <si>
    <t>MED,MED,MED,MED,MED,MED</t>
  </si>
  <si>
    <t>NCIPDM.519858</t>
  </si>
  <si>
    <t>LOW,MED,MED,MED,HIGH,MED</t>
  </si>
  <si>
    <t>NCIPDM.521389</t>
  </si>
  <si>
    <t>NCIPDM.541946</t>
  </si>
  <si>
    <t>CT27,CT8,CT27,CT4,CT27</t>
  </si>
  <si>
    <t>NCIPDM.543952</t>
  </si>
  <si>
    <t>CT25,CT25,CT25,CT25</t>
  </si>
  <si>
    <t>NCIPDM.558786</t>
  </si>
  <si>
    <t>MED,HIGH,MED,MED,MED</t>
  </si>
  <si>
    <t>NCIPDM.562742</t>
  </si>
  <si>
    <t>LOW,HIGH,MED,HIGH,HIGH,HIGH</t>
  </si>
  <si>
    <t>NCIPDM.563396</t>
  </si>
  <si>
    <t>NCIPDM.572874</t>
  </si>
  <si>
    <t>CT15,CT15,CT15,CT15,CT15,CT15</t>
  </si>
  <si>
    <t>NCIPDM.575813</t>
  </si>
  <si>
    <t>CT41,CT15,CT15</t>
  </si>
  <si>
    <t>MED,MED,LOW</t>
  </si>
  <si>
    <t>NCIPDM.582836</t>
  </si>
  <si>
    <t>MED,HIGH,MED,MED,HIGH,MED,MED</t>
  </si>
  <si>
    <t>NCIPDM.592484</t>
  </si>
  <si>
    <t>CT27,CT27,CT27,CT27</t>
  </si>
  <si>
    <t>NCIPDM.592915</t>
  </si>
  <si>
    <t>NCIPDM.593322</t>
  </si>
  <si>
    <t>MED,MED,MED,MED,MED,LOW</t>
  </si>
  <si>
    <t>NCIPDM.594176</t>
  </si>
  <si>
    <t>CT16,CT16,CT16,CT41,CT5,CT16,CT16</t>
  </si>
  <si>
    <t>LOW,LOW,LOW,MED,MED,MED,MED</t>
  </si>
  <si>
    <t>NCIPDM.594431</t>
  </si>
  <si>
    <t>CT27,CT11,CT11,CT11</t>
  </si>
  <si>
    <t>NCIPDM.597326</t>
  </si>
  <si>
    <t>CT41,CT12,CT12,CT6,CT6</t>
  </si>
  <si>
    <t>NCIPDM.623946</t>
  </si>
  <si>
    <t>HIGH,LOW,MED</t>
  </si>
  <si>
    <t>NCIPDM.625472</t>
  </si>
  <si>
    <t>MED,MED,MED,HIGH,MED,MED</t>
  </si>
  <si>
    <t>NCIPDM.632484</t>
  </si>
  <si>
    <t>NCIPDM.633993</t>
  </si>
  <si>
    <t>CT5,CT5,CT5,CT5,CT5,CT5,CT5</t>
  </si>
  <si>
    <t>MED,HIGH,MED,LOW,MED,MED,LOW</t>
  </si>
  <si>
    <t>NCIPDM.636974</t>
  </si>
  <si>
    <t>HIGH,HIGH,MED,MED</t>
  </si>
  <si>
    <t>NCIPDM.638129</t>
  </si>
  <si>
    <t>CT27,CT27,CT27,CT27,CT27</t>
  </si>
  <si>
    <t>NCIPDM.665939</t>
  </si>
  <si>
    <t>HIGH,HIGH,HIGH,HIGH,HIGH,HIGH,HIGH</t>
  </si>
  <si>
    <t>NCIPDM.668155</t>
  </si>
  <si>
    <t>HIGH,HIGH,MED,MED,LOW</t>
  </si>
  <si>
    <t>NCIPDM.673867</t>
  </si>
  <si>
    <t>HIGH,HIGH,HIGH,MED</t>
  </si>
  <si>
    <t>NCIPDM.683768</t>
  </si>
  <si>
    <t>CT15,CT15,CT15,CT15</t>
  </si>
  <si>
    <t>LOW,HIGH,LOW,LOW</t>
  </si>
  <si>
    <t>NCIPDM.692163</t>
  </si>
  <si>
    <t>NCIPDM.692585</t>
  </si>
  <si>
    <t>CT31,CT31,CT31,CT31,CT31</t>
  </si>
  <si>
    <t>NCIPDM.693688</t>
  </si>
  <si>
    <t>HIGH,MED,MED,HIGH,MED,HIGH</t>
  </si>
  <si>
    <t>NCIPDM.695221</t>
  </si>
  <si>
    <t>NCIPDM.695669</t>
  </si>
  <si>
    <t>MED,LOW,MED,MED,MED,MED</t>
  </si>
  <si>
    <t>NCIPDM.697273</t>
  </si>
  <si>
    <t>NCIPDM.698357</t>
  </si>
  <si>
    <t>CT41,CT5,CT16,CT5,CT16,CT16,CT16</t>
  </si>
  <si>
    <t>HIGH,HIGH,HIGH,MED,HIGH,HIGH,MED</t>
  </si>
  <si>
    <t>NCIPDM.712175</t>
  </si>
  <si>
    <t>LOW,MED,MED,MED,HIGH</t>
  </si>
  <si>
    <t>NCIPDM.713595</t>
  </si>
  <si>
    <t>LOW,LOW,LOW,LOW,LOW,MED,LOW</t>
  </si>
  <si>
    <t>NCIPDM.714841</t>
  </si>
  <si>
    <t>NCIPDM.722911</t>
  </si>
  <si>
    <t>MED,HIGH,HIGH,HIGH</t>
  </si>
  <si>
    <t>NCIPDM.729321</t>
  </si>
  <si>
    <t>CT3,CT3,CT16,CT3,CT3,CT3</t>
  </si>
  <si>
    <t>HIGH,HIGH,HIGH,HIGH,MED,HIGH</t>
  </si>
  <si>
    <t>NCIPDM.735871</t>
  </si>
  <si>
    <t>CT33,CT33,CT4,CT33,CT4,CT33</t>
  </si>
  <si>
    <t>NCIPDM.743489</t>
  </si>
  <si>
    <t>CT41,CT41,CT41,CT41,CT41,CT41,CT41,CT41,CT41,CT41,CT41</t>
  </si>
  <si>
    <t>LOW,LOW,LOW,LOW,LOW,LOW,LOW,LOW,MED,LOW,LOW</t>
  </si>
  <si>
    <t>NCIPDM.746538</t>
  </si>
  <si>
    <t>LOW,LOW,MED,LOW,LOW,MED,HIGH</t>
  </si>
  <si>
    <t>NCIPDM.746718</t>
  </si>
  <si>
    <t>MED,HIGH,HIGH,MED,MED,LOW,HIGH</t>
  </si>
  <si>
    <t>NCIPDM.753774</t>
  </si>
  <si>
    <t>MED,MED,LOW,MED</t>
  </si>
  <si>
    <t>NCIPDM.755483</t>
  </si>
  <si>
    <t>NCIPDM.756784</t>
  </si>
  <si>
    <t>NCIPDM.762968</t>
  </si>
  <si>
    <t>LOW,HIGH,MED,MED,MED,MED</t>
  </si>
  <si>
    <t>NCIPDM.765638</t>
  </si>
  <si>
    <t>HIGH,HIGH,HIGH,HIGH,HIGH,MED</t>
  </si>
  <si>
    <t>NCIPDM.767577</t>
  </si>
  <si>
    <t>NCIPDM.769687</t>
  </si>
  <si>
    <t>CT21,CT21,CT21</t>
  </si>
  <si>
    <t>MED,MED,MED</t>
  </si>
  <si>
    <t>NCIPDM.773659</t>
  </si>
  <si>
    <t>NCIPDM.779769</t>
  </si>
  <si>
    <t>NCIPDM.782815</t>
  </si>
  <si>
    <t>LOW,LOW,LOW,LOW,MED,MED,LOW</t>
  </si>
  <si>
    <t>NCIPDM.784116</t>
  </si>
  <si>
    <t>HIGH,LOW,MED,LOW,LOW,MED</t>
  </si>
  <si>
    <t>NCIPDM.787269</t>
  </si>
  <si>
    <t>CT25,CT4,CT4,CT4,CT4,CT31,CT4</t>
  </si>
  <si>
    <t>NCIPDM.817829</t>
  </si>
  <si>
    <t>LOW,LOW,MED,MED,MED</t>
  </si>
  <si>
    <t>NCIPDM.827478</t>
  </si>
  <si>
    <t>CT31,CT3,CT3,CT3</t>
  </si>
  <si>
    <t>MED,HIGH,MED,MED</t>
  </si>
  <si>
    <t>NCIPDM.832693</t>
  </si>
  <si>
    <t>NCIPDM.833975</t>
  </si>
  <si>
    <t>CT17,CT17,CT17,CT17</t>
  </si>
  <si>
    <t>NCIPDM.845751</t>
  </si>
  <si>
    <t>MED,MED,HIGH,LOW,LOW</t>
  </si>
  <si>
    <t>NCIPDM.855422</t>
  </si>
  <si>
    <t>MED,MED,HIGH,HIGH,LOW,MED</t>
  </si>
  <si>
    <t>NCIPDM.862259</t>
  </si>
  <si>
    <t>LOW,HIGH,MED,MED,LOW,MED</t>
  </si>
  <si>
    <t>NCIPDM.868977</t>
  </si>
  <si>
    <t>MED,MED,HIGH,HIGH,MED,MED</t>
  </si>
  <si>
    <t>NCIPDM.871537</t>
  </si>
  <si>
    <t>HIGH,MED,HIGH,HIGH,HIGH,HIGH,HIGH</t>
  </si>
  <si>
    <t>NCIPDM.885724</t>
  </si>
  <si>
    <t>NCIPDM.889142</t>
  </si>
  <si>
    <t>MED,MED,MED,LOW,LOW,LOW,MED</t>
  </si>
  <si>
    <t>NCIPDM.891866</t>
  </si>
  <si>
    <t>LOW,MED,MED,LOW,LOW,HIGH</t>
  </si>
  <si>
    <t>NCIPDM.894883</t>
  </si>
  <si>
    <t>CT33,CT33,CT4,CT4</t>
  </si>
  <si>
    <t>HIGH,HIGH,MED,HIGH</t>
  </si>
  <si>
    <t>NCIPDM.914883</t>
  </si>
  <si>
    <t>CT19,CT33,CT33,CT33</t>
  </si>
  <si>
    <t>MED,LOW,MED,MED</t>
  </si>
  <si>
    <t>NCIPDM.915372</t>
  </si>
  <si>
    <t>MED,HIGH,MED,MED,HIGH,MED</t>
  </si>
  <si>
    <t>NCIPDM.918122</t>
  </si>
  <si>
    <t>NCIPDM.922882</t>
  </si>
  <si>
    <t>CT10,CT33,CT3,CT33</t>
  </si>
  <si>
    <t>LOW,MED,MED,MED</t>
  </si>
  <si>
    <t>NCIPDM.929823</t>
  </si>
  <si>
    <t>MED,MED,MED,HIGH,MED,MED,MED</t>
  </si>
  <si>
    <t>NCIPDM.932174</t>
  </si>
  <si>
    <t>NCIPDM.933738</t>
  </si>
  <si>
    <t>CT30,CT30,CT30</t>
  </si>
  <si>
    <t>LOW,MED,HIGH</t>
  </si>
  <si>
    <t>NCIPDM.941425</t>
  </si>
  <si>
    <t>CT12,CT5,CT12,CT12,CT12</t>
  </si>
  <si>
    <t>NCIPDM.944381</t>
  </si>
  <si>
    <t>HIGH,MED,MED,MED,HIGH,HIGH</t>
  </si>
  <si>
    <t>NCIPDM.945468</t>
  </si>
  <si>
    <t>NCIPDM.949433</t>
  </si>
  <si>
    <t>MED,MED,MED,LOW,MED,MED</t>
  </si>
  <si>
    <t>NCIPDM.952719</t>
  </si>
  <si>
    <t>CT3,CT27,CT3,CT3,CT3,CT27,CT27,CT33</t>
  </si>
  <si>
    <t>HIGH,HIGH,HIGH,HIGH,HIGH,HIGH,HIGH,HIGH</t>
  </si>
  <si>
    <t>NCIPDM.958767</t>
  </si>
  <si>
    <t>LOW,LOW,MED,LOW,LOW,LOW</t>
  </si>
  <si>
    <t>NCIPDM.959717</t>
  </si>
  <si>
    <t>NCIPDM.961994</t>
  </si>
  <si>
    <t>CT41,CT41,CT41,CT41,CT41,CT41,CT41</t>
  </si>
  <si>
    <t>NCIPDM.969956</t>
  </si>
  <si>
    <t>NCIPDM.981375</t>
  </si>
  <si>
    <t>NCIPDM.994434</t>
  </si>
  <si>
    <t>NCIPDM.994946</t>
  </si>
  <si>
    <t>MED,MED,LOW,LOW</t>
  </si>
  <si>
    <t>NCIPDM.997537</t>
  </si>
  <si>
    <t>NCIPDM.997726</t>
  </si>
  <si>
    <t>CT8,CT8,CT8,CT8,CT8,CT8,CT8</t>
  </si>
  <si>
    <t>LOW,MED,LOW,MED,MED,MED,LOW</t>
  </si>
  <si>
    <t>NCIPDM.BL0269</t>
  </si>
  <si>
    <t>CT4,CT33,CT33,CT4,CT4</t>
  </si>
  <si>
    <t>NCIPDM.BL0293</t>
  </si>
  <si>
    <t>CT31,CT16,CT31,CT31,CT31</t>
  </si>
  <si>
    <t>NCIPDM.BL0382</t>
  </si>
  <si>
    <t>CT31,CT8,CT4,CT8</t>
  </si>
  <si>
    <t>MED,MED,HIGH,LOW</t>
  </si>
  <si>
    <t>NCIPDM.BL0479</t>
  </si>
  <si>
    <t>CT4,CT4,CT8,CT4,CT4,CT4,CT13</t>
  </si>
  <si>
    <t>LOW,MED,LOW,MED,LOW,MED,LOW</t>
  </si>
  <si>
    <t>NCIPDM.BR0620</t>
  </si>
  <si>
    <t>LOW,LOW,MED,MED,HIGH,HIGH</t>
  </si>
  <si>
    <t>NCIPDM.CN0330</t>
  </si>
  <si>
    <t>NCIPDM.CN0375</t>
  </si>
  <si>
    <t>MED,HIGH,MED,MED,MED,MED,MED</t>
  </si>
  <si>
    <t>NCIPDM.CN0428</t>
  </si>
  <si>
    <t>MED,LOW,HIGH,MED,MED,MED</t>
  </si>
  <si>
    <t>NCIPDM.CN0446</t>
  </si>
  <si>
    <t>CT2,CT24,CT2,CT24,CT24,CT24,CT2,CT2</t>
  </si>
  <si>
    <t>MED,MED,MED,MED,MED,MED,MED,MED</t>
  </si>
  <si>
    <t>NCIPDM.K03759</t>
  </si>
  <si>
    <t>CT16,CT16</t>
  </si>
  <si>
    <t>LOW,LOW</t>
  </si>
  <si>
    <t>NCIPDM.K42656</t>
  </si>
  <si>
    <t>MED,HIGH,MED</t>
  </si>
  <si>
    <t>NCIPDM.K79811</t>
  </si>
  <si>
    <t>CT5,CT21,CT21,CT5</t>
  </si>
  <si>
    <t>MED,MED,MED,MED</t>
  </si>
  <si>
    <t>NCIPDM.K98449</t>
  </si>
  <si>
    <t>CT21,CT21,CT38,CT38,CT38,CT21</t>
  </si>
  <si>
    <t>LOW,LOW,MED,MED,HIGH,MED</t>
  </si>
  <si>
    <t>NCIPDM.LG0476</t>
  </si>
  <si>
    <t>CT3,CT3,CT8,CT4,CT3,CT8</t>
  </si>
  <si>
    <t>NCIPDM.LG0481</t>
  </si>
  <si>
    <t>CT3,CT3,CT3,CT3,CT3</t>
  </si>
  <si>
    <t>LOW,LOW,LOW,MED,LOW</t>
  </si>
  <si>
    <t>NCIPDM.LG0494</t>
  </si>
  <si>
    <t>CT3</t>
  </si>
  <si>
    <t>LOW</t>
  </si>
  <si>
    <t>NCIPDM.LG0520</t>
  </si>
  <si>
    <t>CT20,CT20,CT8,CT13,CT13,CT8,CT13,CT20</t>
  </si>
  <si>
    <t>MED,MED,HIGH,HIGH,HIGH,MED,HIGH,HIGH</t>
  </si>
  <si>
    <t>NCIPDM.LG0542</t>
  </si>
  <si>
    <t>NCIPDM.LG0551</t>
  </si>
  <si>
    <t>CT8,CT8,CT3,CT8,CT8,CT8</t>
  </si>
  <si>
    <t>NCIPDM.LG0556</t>
  </si>
  <si>
    <t>NCIPDM.LG0567</t>
  </si>
  <si>
    <t>CT3,CT3,CT3,CT3,CT3,CT3,CT31</t>
  </si>
  <si>
    <t>NCIPDM.LG0703</t>
  </si>
  <si>
    <t>CT3,CT3,CT3,CT3,CT3,CT3,CT3</t>
  </si>
  <si>
    <t>NCIPDM.LG0807</t>
  </si>
  <si>
    <t>CT4</t>
  </si>
  <si>
    <t>NCIPDM.LG0830</t>
  </si>
  <si>
    <t>CT20,CT20,CT20,CT8,CT20,CT8</t>
  </si>
  <si>
    <t>MED,HIGH,HIGH,MED,HIGH,HIGH</t>
  </si>
  <si>
    <t>NCIPDM.LG0926</t>
  </si>
  <si>
    <t>CT17</t>
  </si>
  <si>
    <t>NCIPDM.LG0978</t>
  </si>
  <si>
    <t>MED,HIGH,HIGH,MED,MED,HIGH</t>
  </si>
  <si>
    <t>NCIPDM.LG1011</t>
  </si>
  <si>
    <t>CT1,CT1,CT1,CT1,CT1,CT33</t>
  </si>
  <si>
    <t>NCIPDM.LG1049</t>
  </si>
  <si>
    <t>CT3,CT3,CT3,CT3,CT3,CT3</t>
  </si>
  <si>
    <t>NCIPDM.LG1189</t>
  </si>
  <si>
    <t>CT17,CT17,CT17,CT17,CT17,CT17,CT17,CT17</t>
  </si>
  <si>
    <t>LOW,LOW,LOW,LOW,LOW,LOW,LOW,LOW</t>
  </si>
  <si>
    <t>NCIPDM.LG1197</t>
  </si>
  <si>
    <t>NCIPDM.SA0350</t>
  </si>
  <si>
    <t>NCIPDM.SA0426</t>
  </si>
  <si>
    <t>CT16,CT16,CT5,CT16,CT16,CT16</t>
  </si>
  <si>
    <t>NCIPDM.ST0110</t>
  </si>
  <si>
    <t>CT2,CT2,CT21,CT2,CT21,CT2</t>
  </si>
  <si>
    <t>GroupBy(Model)</t>
  </si>
  <si>
    <t>Consistency Score</t>
  </si>
  <si>
    <t>Consistency Bin</t>
  </si>
  <si>
    <t>Sarcoma_(N=434)</t>
  </si>
  <si>
    <t>Bladder_NOS_(N=89)</t>
  </si>
  <si>
    <t>Head_and_Neck_Squamous_Cell_Carcinoma_(N=732)</t>
  </si>
  <si>
    <t>Breast_Invasive_Carcinoma_(N=1396)</t>
  </si>
  <si>
    <t>Prostate_Adenocarcinoma_(N=569)</t>
  </si>
  <si>
    <t>Skin_Cutaneous_Melanoma_(N=716)</t>
  </si>
  <si>
    <t>Colon_Adenocarcinoma_(N=823)</t>
  </si>
  <si>
    <t>Pancreatic_Adenocarcinoma_(N=329)</t>
  </si>
  <si>
    <t>Stomach_NOS_(N=40)</t>
  </si>
  <si>
    <t>Lung_Squamous_Cell_Carcinoma_(N=628)</t>
  </si>
  <si>
    <t>Kidney_NOS_(N=45)</t>
  </si>
  <si>
    <t>Lung_Adenocarcinoma_(N=812)</t>
  </si>
  <si>
    <t>Kidney_Renal_Clear_Cell_Carcinoma_(N=679)</t>
  </si>
  <si>
    <t>Uterine_Corpus_Endometrial_Carcinoma_(N=665)</t>
  </si>
  <si>
    <t>Lung_Non-Small_Cell_Carcinoma_(N=110)</t>
  </si>
  <si>
    <t>Lung_Small_Cell_Carcinoma_(N=139)</t>
  </si>
  <si>
    <t>Small_Intestine_Carcinoma_(N=6)</t>
  </si>
  <si>
    <t>Uterus_Leiomyosarcoma_(N=12)</t>
  </si>
  <si>
    <t>Lymphoid_Leukemia_(N=175)</t>
  </si>
  <si>
    <t>Ovarian_Serous_Cystadenocarcinoma_(N=456)</t>
  </si>
  <si>
    <t>Brain_Lower_Grade_Glioma_(N=556)</t>
  </si>
  <si>
    <t>Glioblastoma_Multiforme_(N=252)</t>
  </si>
  <si>
    <t>Cervical_Squamous_Cell_Carcinoma_and_Endocervical_Adenocarcinoma_(N=315)</t>
  </si>
  <si>
    <t>Mesothelioma_(N=112)</t>
  </si>
  <si>
    <t>Liver_Hepatocellular_Carcinoma_(N=499)</t>
  </si>
  <si>
    <t>Brain_NOS_(N=56)</t>
  </si>
  <si>
    <t>Predicted Type (strongest hit or plural hit)</t>
  </si>
  <si>
    <t>Dinaciclib CTRP.218</t>
  </si>
  <si>
    <t>Docetaxel CTRP.219</t>
  </si>
  <si>
    <t xml:space="preserve">GSK461364 CTRP.254  </t>
  </si>
  <si>
    <t xml:space="preserve"> AZD8055 CTRP.29  </t>
  </si>
  <si>
    <t xml:space="preserve">  Methotrexate CTRP.343  </t>
  </si>
  <si>
    <t xml:space="preserve"> Paclitaxel CTRP.410  </t>
  </si>
  <si>
    <t>Actual Dx</t>
  </si>
  <si>
    <t>BR0620</t>
  </si>
  <si>
    <t>CN0428</t>
  </si>
  <si>
    <t>CN0375</t>
  </si>
  <si>
    <t>CN0330</t>
  </si>
  <si>
    <t>LG0481</t>
  </si>
  <si>
    <t>LG1049</t>
  </si>
  <si>
    <t>LG0703</t>
  </si>
  <si>
    <t>LG1197</t>
  </si>
  <si>
    <t>LG1189</t>
  </si>
  <si>
    <t>SA0350</t>
  </si>
  <si>
    <t>K98449</t>
  </si>
  <si>
    <t>LG1011</t>
  </si>
  <si>
    <t>ST0110</t>
  </si>
  <si>
    <t>CN0446</t>
  </si>
  <si>
    <t>K42656</t>
  </si>
  <si>
    <t>K79811</t>
  </si>
  <si>
    <t>BL0269</t>
  </si>
  <si>
    <t>BL0479</t>
  </si>
  <si>
    <t>LG0807</t>
  </si>
  <si>
    <t>LG0978</t>
  </si>
  <si>
    <t>LG0556</t>
  </si>
  <si>
    <t>LG0542</t>
  </si>
  <si>
    <t>LG0567</t>
  </si>
  <si>
    <t>LG0494</t>
  </si>
  <si>
    <t>BL0382</t>
  </si>
  <si>
    <t>BL0293</t>
  </si>
  <si>
    <t>LG0551</t>
  </si>
  <si>
    <t>LG0520</t>
  </si>
  <si>
    <t>LG0830</t>
  </si>
  <si>
    <t>LG0476</t>
  </si>
  <si>
    <t>LG0926</t>
  </si>
  <si>
    <t>SA0426</t>
  </si>
  <si>
    <t>K03759</t>
  </si>
  <si>
    <t>Lung adenocarcinoma</t>
  </si>
  <si>
    <t>Respiratory/Thoracic</t>
  </si>
  <si>
    <t>Urothelial/bladder cancer, NOS</t>
  </si>
  <si>
    <t>Genitourinary</t>
  </si>
  <si>
    <t>Adenocarcinoma - rectum</t>
  </si>
  <si>
    <t>Digestive/Gastrointestinal</t>
  </si>
  <si>
    <t>Non-Rhabdo. soft tissue sarcoma</t>
  </si>
  <si>
    <t>Musculoskeletal</t>
  </si>
  <si>
    <t>Salivary gland cancer</t>
  </si>
  <si>
    <t>Head and Neck</t>
  </si>
  <si>
    <t>Pharyngeal squam. cell carcinoma</t>
  </si>
  <si>
    <t>Neuroendocrine cancer, NOS</t>
  </si>
  <si>
    <t>Endocrine and Neuroendocrine</t>
  </si>
  <si>
    <t>Liposarcoma</t>
  </si>
  <si>
    <t>Prostate cancer, NOS</t>
  </si>
  <si>
    <t>Synovial sarcoma</t>
  </si>
  <si>
    <t>Lip/oral cavity squam. cell car.</t>
  </si>
  <si>
    <t>Melanoma</t>
  </si>
  <si>
    <t>Skin</t>
  </si>
  <si>
    <t>Invasive breast carcinoma</t>
  </si>
  <si>
    <t>Breast</t>
  </si>
  <si>
    <t>Adenocarcinoma - colon</t>
  </si>
  <si>
    <t>Merkel cell tumor</t>
  </si>
  <si>
    <t>Transitional cell car. - uroth.</t>
  </si>
  <si>
    <t>Adenocarcinoma - pancreas</t>
  </si>
  <si>
    <t>Squamous cell carcinoma - skin</t>
  </si>
  <si>
    <t>Female reprod. system cancer, NOS</t>
  </si>
  <si>
    <t>Gynecologic</t>
  </si>
  <si>
    <t>Gastric cancer, NOS</t>
  </si>
  <si>
    <t>Fibrosarcoma - not infantile</t>
  </si>
  <si>
    <t>Carcinosarcoma of the uterus</t>
  </si>
  <si>
    <t>H &amp; N squamous cell car., NOS</t>
  </si>
  <si>
    <t>Adenocarcinoma - cervix</t>
  </si>
  <si>
    <t>Ewing sarcoma/Peripheral PNET</t>
  </si>
  <si>
    <t>Vulvar cancer, NOS</t>
  </si>
  <si>
    <t>Laryngeal squamous cell carcinoma</t>
  </si>
  <si>
    <t>Hurthle cell neoplasm (thyroid)</t>
  </si>
  <si>
    <t>Colorectal cancer, NOS</t>
  </si>
  <si>
    <t>Squamous cell lung carcinoma</t>
  </si>
  <si>
    <t>RCC, clear cell adenocarcinoma</t>
  </si>
  <si>
    <t>Vaginal cancer, NOS</t>
  </si>
  <si>
    <t>Malignant fibrous histiocytoma</t>
  </si>
  <si>
    <t>Pancreatic cancer (not Islets)</t>
  </si>
  <si>
    <t>Soft tissue neoplasm, NOS</t>
  </si>
  <si>
    <t>Squamous cervical cancer</t>
  </si>
  <si>
    <t>Endometrioid endomet. adenocar.</t>
  </si>
  <si>
    <t>Squamous cell carcinoma - anus</t>
  </si>
  <si>
    <t>Small cell car. (extrapulmonary)</t>
  </si>
  <si>
    <t>Adenocarcinoma - stomach</t>
  </si>
  <si>
    <t>Adenocarcinoma - small intest.</t>
  </si>
  <si>
    <t>Malig. periph. nerve sheath tum.</t>
  </si>
  <si>
    <t>Osteosarcoma</t>
  </si>
  <si>
    <t>Leiomyosarcoma - uterus</t>
  </si>
  <si>
    <t>Leiomyosarcoma - not uterine</t>
  </si>
  <si>
    <t>Small cell lung cancer</t>
  </si>
  <si>
    <t>Ovarian epithelial cancer</t>
  </si>
  <si>
    <t>Ovarian cancer, NOS</t>
  </si>
  <si>
    <t>Renal cell carcinoma, NOS</t>
  </si>
  <si>
    <t>Gastrointestinal stromal tumor</t>
  </si>
  <si>
    <t>Adenocarcinoma, NOS</t>
  </si>
  <si>
    <t>Unknown Primary</t>
  </si>
  <si>
    <t>Nasopharyngeal carcinoma</t>
  </si>
  <si>
    <t>Rhabdomyosarcoma, NOS</t>
  </si>
  <si>
    <t>Chondrosarcoma</t>
  </si>
  <si>
    <t>Diffuse large B-cell lymphoma</t>
  </si>
  <si>
    <t>Hematologic/Blood</t>
  </si>
  <si>
    <t>NHL, NOS</t>
  </si>
  <si>
    <t>Mesothelioma</t>
  </si>
  <si>
    <t>Lung cancer, NOS</t>
  </si>
  <si>
    <t>K01621</t>
  </si>
  <si>
    <t>Glioblastoma multiforme</t>
  </si>
  <si>
    <t>Neurologic</t>
  </si>
  <si>
    <t>K12669</t>
  </si>
  <si>
    <t>K60290</t>
  </si>
  <si>
    <t>Uterine cancer, NOS</t>
  </si>
  <si>
    <t>XXXXXX</t>
  </si>
  <si>
    <t>Solid tumor, NOS</t>
  </si>
  <si>
    <t>INDEX(H:H,MATCH([GroupBy(Model)],G:G,0))</t>
  </si>
  <si>
    <t>Breast Cancer NOS</t>
  </si>
  <si>
    <t>NSCLC</t>
  </si>
  <si>
    <t>RNAseq Rank Correlation</t>
  </si>
  <si>
    <t>RNAseq Scaled Distance</t>
  </si>
  <si>
    <t>#SNPs per 1K Oncogenes</t>
  </si>
  <si>
    <t>Response Sum</t>
  </si>
  <si>
    <t>RS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</si>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</sst>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EEED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0">
    <xf numFmtId="0" fontId="0" fillId="0" borderId="0" xfId="0"/>
    <xf numFmtId="0" fontId="0" fillId="0" borderId="3" xfId="0" applyBorder="1" applyAlignment="1">
      <alignment horizontal="center"/>
    </xf>
    <xf numFmtId="0" fontId="0" fillId="0" borderId="3" xfId="0" applyBorder="1"/>
    <xf numFmtId="2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Fill="1" applyBorder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2" fontId="1" fillId="2" borderId="2" xfId="0" applyNumberFormat="1" applyFont="1" applyFill="1" applyBorder="1" applyAlignment="1">
      <alignment horizontal="center" wrapText="1"/>
    </xf>
    <xf numFmtId="0" fontId="1" fillId="0" borderId="3" xfId="0" applyFont="1" applyFill="1" applyBorder="1" applyAlignment="1">
      <alignment wrapText="1"/>
    </xf>
    <xf numFmtId="0" fontId="0" fillId="0" borderId="3" xfId="0" applyFont="1" applyFill="1" applyBorder="1"/>
    <xf numFmtId="0" fontId="1" fillId="0" borderId="2" xfId="0" applyFont="1" applyFill="1" applyBorder="1" applyAlignment="1">
      <alignment wrapText="1"/>
    </xf>
    <xf numFmtId="0" fontId="0" fillId="0" borderId="0" xfId="0" applyAlignment="1">
      <alignment horizontal="left"/>
    </xf>
    <xf numFmtId="0" fontId="4" fillId="0" borderId="4" xfId="0" applyFont="1" applyBorder="1"/>
    <xf numFmtId="0" fontId="3" fillId="4" borderId="3" xfId="2" applyBorder="1" applyAlignment="1">
      <alignment horizontal="left"/>
    </xf>
    <xf numFmtId="0" fontId="2" fillId="3" borderId="3" xfId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1" fillId="2" borderId="5" xfId="0" applyFont="1" applyFill="1" applyBorder="1" applyAlignment="1">
      <alignment wrapText="1"/>
    </xf>
    <xf numFmtId="0" fontId="0" fillId="0" borderId="6" xfId="0" applyBorder="1"/>
    <xf numFmtId="0" fontId="0" fillId="5" borderId="3" xfId="0" applyFill="1" applyBorder="1"/>
    <xf numFmtId="0" fontId="1" fillId="0" borderId="3" xfId="0" applyFont="1" applyBorder="1" applyAlignment="1">
      <alignment horizontal="center" wrapText="1"/>
    </xf>
    <xf numFmtId="0" fontId="1" fillId="6" borderId="2" xfId="0" applyNumberFormat="1" applyFont="1" applyFill="1" applyBorder="1" applyAlignment="1">
      <alignment horizontal="center" wrapText="1"/>
    </xf>
    <xf numFmtId="0" fontId="0" fillId="7" borderId="6" xfId="0" applyFill="1" applyBorder="1"/>
    <xf numFmtId="0" fontId="0" fillId="0" borderId="6" xfId="0" applyFill="1" applyBorder="1"/>
    <xf numFmtId="0" fontId="0" fillId="8" borderId="6" xfId="0" applyFill="1" applyBorder="1"/>
    <xf numFmtId="0" fontId="0" fillId="2" borderId="6" xfId="0" applyFill="1" applyBorder="1"/>
    <xf numFmtId="0" fontId="2" fillId="9" borderId="6" xfId="1" applyFill="1" applyBorder="1"/>
    <xf numFmtId="0" fontId="2" fillId="9" borderId="3" xfId="1" applyFill="1" applyBorder="1"/>
    <xf numFmtId="0" fontId="2" fillId="9" borderId="3" xfId="1" applyFill="1" applyBorder="1" applyAlignment="1">
      <alignment horizontal="left"/>
    </xf>
    <xf numFmtId="0" fontId="2" fillId="9" borderId="3" xfId="1" applyFill="1" applyBorder="1" applyAlignment="1">
      <alignment horizontal="center"/>
    </xf>
    <xf numFmtId="2" fontId="2" fillId="9" borderId="3" xfId="1" applyNumberFormat="1" applyFill="1" applyBorder="1" applyAlignment="1">
      <alignment horizontal="center"/>
    </xf>
    <xf numFmtId="0" fontId="2" fillId="9" borderId="3" xfId="1" applyNumberFormat="1" applyFill="1" applyBorder="1" applyAlignment="1">
      <alignment horizontal="center"/>
    </xf>
    <xf numFmtId="0" fontId="0" fillId="10" borderId="6" xfId="0" applyFill="1" applyBorder="1"/>
    <xf numFmtId="0" fontId="0" fillId="10" borderId="3" xfId="0" applyFill="1" applyBorder="1"/>
    <xf numFmtId="0" fontId="2" fillId="10" borderId="3" xfId="1" applyFill="1" applyBorder="1" applyAlignment="1">
      <alignment horizontal="left"/>
    </xf>
    <xf numFmtId="0" fontId="0" fillId="10" borderId="3" xfId="0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0" fontId="0" fillId="10" borderId="3" xfId="0" applyNumberFormat="1" applyFill="1" applyBorder="1" applyAlignment="1">
      <alignment horizontal="center"/>
    </xf>
    <xf numFmtId="0" fontId="3" fillId="10" borderId="3" xfId="2" applyFill="1" applyBorder="1" applyAlignment="1">
      <alignment horizontal="left"/>
    </xf>
  </cellXfs>
  <cellStyles count="3">
    <cellStyle name="Bad" xfId="1" builtinId="27"/>
    <cellStyle name="Neutral" xfId="2" builtinId="28"/>
    <cellStyle name="Normal" xfId="0" builtinId="0"/>
  </cellStyles>
  <dxfs count="2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EEE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DM.summary" connectionId="1" xr16:uid="{00000000-0016-0000-00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986EA9-A667-4C01-86E6-C8E868B84907}" name="Table1" displayName="Table1" ref="A1:B218" totalsRowShown="0">
  <autoFilter ref="A1:B218" xr:uid="{F8725028-2429-4CB5-9C9B-4D3E01DD0775}"/>
  <tableColumns count="2">
    <tableColumn id="1" xr3:uid="{3D0721AD-4AF5-476F-A5B5-948F6FA7EC30}" name="GroupBy(Model)" dataDxfId="210"/>
    <tableColumn id="2" xr3:uid="{F70516E6-EDF1-4FA7-B315-AE1B666EE558}" name="INDEX(H:H,MATCH([GroupBy(Model)],G:G,0))">
      <calculatedColumnFormula>INDEX(H:H,MATCH(Table1[GroupBy(Model)],G:G,0))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E9EF-ED67-A346-8687-F58B10E2BB90}">
  <dimension ref="A1:X220"/>
  <sheetViews>
    <sheetView tabSelected="1" topLeftCell="A109" zoomScaleNormal="100" workbookViewId="0">
      <selection activeCell="A64" sqref="A64:XFD64"/>
    </sheetView>
  </sheetViews>
  <sheetFormatPr baseColWidth="10" defaultColWidth="10.83203125" defaultRowHeight="16" x14ac:dyDescent="0.2"/>
  <cols>
    <col min="1" max="1" width="19.5" style="19" customWidth="1"/>
    <col min="2" max="2" width="13.5" style="19" customWidth="1"/>
    <col min="3" max="3" width="18.33203125" style="19" customWidth="1"/>
    <col min="4" max="4" width="11.83203125" style="2" customWidth="1"/>
    <col min="5" max="5" width="11.33203125" style="2" customWidth="1"/>
    <col min="6" max="6" width="10.83203125" style="2"/>
    <col min="7" max="7" width="46.83203125" style="5" customWidth="1"/>
    <col min="8" max="8" width="29.83203125" style="5" customWidth="1"/>
    <col min="9" max="9" width="12" style="1" bestFit="1" customWidth="1"/>
    <col min="10" max="11" width="21.5" style="1" customWidth="1"/>
    <col min="12" max="12" width="17.6640625" style="1" bestFit="1" customWidth="1"/>
    <col min="13" max="13" width="20.6640625" style="1" bestFit="1" customWidth="1"/>
    <col min="14" max="14" width="21.1640625" style="1" bestFit="1" customWidth="1"/>
    <col min="15" max="15" width="19.5" style="1" bestFit="1" customWidth="1"/>
    <col min="16" max="16" width="29.5" style="2" customWidth="1"/>
    <col min="17" max="17" width="20.83203125" style="3" bestFit="1" customWidth="1"/>
    <col min="18" max="18" width="22.83203125" style="2" customWidth="1"/>
    <col min="19" max="21" width="14.83203125" style="4" bestFit="1" customWidth="1"/>
    <col min="22" max="22" width="13.83203125" style="4" bestFit="1" customWidth="1"/>
    <col min="23" max="24" width="14.83203125" style="4" bestFit="1" customWidth="1"/>
    <col min="25" max="16384" width="10.83203125" style="2"/>
  </cols>
  <sheetData>
    <row r="1" spans="1:24" s="8" customFormat="1" ht="48" x14ac:dyDescent="0.2">
      <c r="A1" s="18" t="s">
        <v>467</v>
      </c>
      <c r="B1" s="18"/>
      <c r="C1" s="18" t="s">
        <v>620</v>
      </c>
      <c r="D1" s="21" t="s">
        <v>617</v>
      </c>
      <c r="E1" s="21" t="s">
        <v>618</v>
      </c>
      <c r="F1" s="21" t="s">
        <v>619</v>
      </c>
      <c r="G1" s="10" t="s">
        <v>496</v>
      </c>
      <c r="H1" s="12" t="s">
        <v>503</v>
      </c>
      <c r="I1" s="7" t="s">
        <v>0</v>
      </c>
      <c r="J1" s="7" t="s">
        <v>468</v>
      </c>
      <c r="K1" s="7" t="s">
        <v>469</v>
      </c>
      <c r="L1" s="7" t="s">
        <v>1</v>
      </c>
      <c r="M1" s="7" t="s">
        <v>2</v>
      </c>
      <c r="N1" s="7" t="s">
        <v>3</v>
      </c>
      <c r="O1" s="7" t="s">
        <v>4</v>
      </c>
      <c r="P1" s="8" t="s">
        <v>5</v>
      </c>
      <c r="Q1" s="9" t="s">
        <v>6</v>
      </c>
      <c r="R1" s="8" t="s">
        <v>7</v>
      </c>
      <c r="S1" s="22" t="s">
        <v>497</v>
      </c>
      <c r="T1" s="22" t="s">
        <v>498</v>
      </c>
      <c r="U1" s="22" t="s">
        <v>499</v>
      </c>
      <c r="V1" s="22" t="s">
        <v>500</v>
      </c>
      <c r="W1" s="22" t="s">
        <v>501</v>
      </c>
      <c r="X1" s="22" t="s">
        <v>502</v>
      </c>
    </row>
    <row r="2" spans="1:24" x14ac:dyDescent="0.2">
      <c r="A2" s="19" t="s">
        <v>270</v>
      </c>
      <c r="C2" s="19">
        <f>SUM(S2:X2)</f>
        <v>5.01</v>
      </c>
      <c r="D2" s="2">
        <v>0.84199999999999997</v>
      </c>
      <c r="E2" s="2">
        <v>0.45700000000000002</v>
      </c>
      <c r="F2" s="2">
        <v>0.67</v>
      </c>
      <c r="G2" s="5" t="s">
        <v>471</v>
      </c>
      <c r="H2" s="17" t="s">
        <v>539</v>
      </c>
      <c r="I2" s="1">
        <v>7</v>
      </c>
      <c r="J2" s="3">
        <f t="shared" ref="J2:J65" si="0">1/L2 * 1/M2 * N2 * 1/O2</f>
        <v>0.99</v>
      </c>
      <c r="K2" s="3">
        <f t="shared" ref="K2:K65" si="1">IF(AND(J2 &gt; 0.8, I2 &gt; 3), 1, 0)</f>
        <v>1</v>
      </c>
      <c r="L2" s="1">
        <v>1</v>
      </c>
      <c r="M2" s="1">
        <v>1</v>
      </c>
      <c r="N2" s="1">
        <v>0.99</v>
      </c>
      <c r="O2" s="1">
        <v>1</v>
      </c>
      <c r="P2" s="2" t="s">
        <v>100</v>
      </c>
      <c r="Q2" s="3">
        <v>28.29</v>
      </c>
      <c r="R2" s="2" t="s">
        <v>271</v>
      </c>
      <c r="S2" s="4">
        <v>0.86</v>
      </c>
      <c r="T2" s="4">
        <v>1</v>
      </c>
      <c r="U2" s="4">
        <v>0.86</v>
      </c>
      <c r="V2" s="4">
        <v>0.28999999999999998</v>
      </c>
      <c r="W2" s="4">
        <v>1</v>
      </c>
      <c r="X2" s="4">
        <v>1</v>
      </c>
    </row>
    <row r="3" spans="1:24" x14ac:dyDescent="0.2">
      <c r="A3" s="19" t="s">
        <v>38</v>
      </c>
      <c r="C3" s="19">
        <f>SUM(S3:X3)</f>
        <v>5</v>
      </c>
      <c r="D3" s="2">
        <v>0.8</v>
      </c>
      <c r="E3" s="2">
        <v>0.42199999999999999</v>
      </c>
      <c r="F3" s="2">
        <v>0.97199999999999998</v>
      </c>
      <c r="G3" s="5" t="s">
        <v>471</v>
      </c>
      <c r="H3" s="17" t="s">
        <v>560</v>
      </c>
      <c r="I3" s="1">
        <v>6</v>
      </c>
      <c r="J3" s="3">
        <f t="shared" si="0"/>
        <v>0.99</v>
      </c>
      <c r="K3" s="3">
        <f t="shared" si="1"/>
        <v>1</v>
      </c>
      <c r="L3" s="1">
        <v>1</v>
      </c>
      <c r="M3" s="1">
        <v>1</v>
      </c>
      <c r="N3" s="1">
        <v>0.99</v>
      </c>
      <c r="O3" s="1">
        <v>1</v>
      </c>
      <c r="P3" s="2" t="s">
        <v>39</v>
      </c>
      <c r="Q3" s="3">
        <v>27.17</v>
      </c>
      <c r="R3" s="2" t="s">
        <v>37</v>
      </c>
      <c r="S3" s="4">
        <v>1</v>
      </c>
      <c r="T3" s="4">
        <v>1</v>
      </c>
      <c r="U3" s="4">
        <v>1</v>
      </c>
      <c r="V3" s="4">
        <v>0</v>
      </c>
      <c r="W3" s="4">
        <v>1</v>
      </c>
      <c r="X3" s="4">
        <v>1</v>
      </c>
    </row>
    <row r="4" spans="1:24" x14ac:dyDescent="0.2">
      <c r="A4" s="23" t="s">
        <v>43</v>
      </c>
      <c r="B4" s="23" t="s">
        <v>621</v>
      </c>
      <c r="C4" s="19">
        <f>SUM(S4:X4)</f>
        <v>5.25</v>
      </c>
      <c r="D4" s="2">
        <v>0.90100000000000002</v>
      </c>
      <c r="E4" s="2">
        <v>0.36599999999999999</v>
      </c>
      <c r="F4" s="2">
        <v>0.64800000000000002</v>
      </c>
      <c r="G4" s="5" t="s">
        <v>471</v>
      </c>
      <c r="H4" s="17" t="s">
        <v>539</v>
      </c>
      <c r="I4" s="1">
        <v>4</v>
      </c>
      <c r="J4" s="3">
        <f t="shared" si="0"/>
        <v>0.99</v>
      </c>
      <c r="K4" s="3">
        <f t="shared" si="1"/>
        <v>1</v>
      </c>
      <c r="L4" s="1">
        <v>1</v>
      </c>
      <c r="M4" s="1">
        <v>1</v>
      </c>
      <c r="N4" s="1">
        <v>0.99</v>
      </c>
      <c r="O4" s="1">
        <v>1</v>
      </c>
      <c r="P4" s="2" t="s">
        <v>44</v>
      </c>
      <c r="Q4" s="3">
        <v>23.5</v>
      </c>
      <c r="R4" s="2" t="s">
        <v>45</v>
      </c>
      <c r="S4" s="4">
        <v>1</v>
      </c>
      <c r="T4" s="4">
        <v>1</v>
      </c>
      <c r="U4" s="4">
        <v>0.25</v>
      </c>
      <c r="V4" s="4">
        <v>1</v>
      </c>
      <c r="W4" s="4">
        <v>1</v>
      </c>
      <c r="X4" s="4">
        <v>1</v>
      </c>
    </row>
    <row r="5" spans="1:24" x14ac:dyDescent="0.2">
      <c r="A5" s="23" t="s">
        <v>90</v>
      </c>
      <c r="B5" s="23" t="s">
        <v>621</v>
      </c>
      <c r="C5" s="19">
        <f>SUM(S5:X5)</f>
        <v>3.83</v>
      </c>
      <c r="D5" s="2">
        <v>0.97499999999999998</v>
      </c>
      <c r="E5" s="2">
        <v>8.3000000000000004E-2</v>
      </c>
      <c r="F5" s="2">
        <v>0.64800000000000002</v>
      </c>
      <c r="G5" s="5" t="s">
        <v>471</v>
      </c>
      <c r="H5" s="17" t="s">
        <v>539</v>
      </c>
      <c r="I5" s="1">
        <v>6</v>
      </c>
      <c r="J5" s="3">
        <f t="shared" si="0"/>
        <v>0.99</v>
      </c>
      <c r="K5" s="3">
        <f t="shared" si="1"/>
        <v>1</v>
      </c>
      <c r="L5" s="1">
        <v>1</v>
      </c>
      <c r="M5" s="1">
        <v>1</v>
      </c>
      <c r="N5" s="1">
        <v>0.99</v>
      </c>
      <c r="O5" s="1">
        <v>1</v>
      </c>
      <c r="P5" s="2" t="s">
        <v>39</v>
      </c>
      <c r="Q5" s="3">
        <v>22.5</v>
      </c>
      <c r="R5" s="2" t="s">
        <v>37</v>
      </c>
      <c r="S5" s="4">
        <v>1</v>
      </c>
      <c r="T5" s="4">
        <v>1</v>
      </c>
      <c r="U5" s="4">
        <v>1</v>
      </c>
      <c r="V5" s="4">
        <v>0</v>
      </c>
      <c r="W5" s="4">
        <v>0</v>
      </c>
      <c r="X5" s="4">
        <v>0.83</v>
      </c>
    </row>
    <row r="6" spans="1:24" x14ac:dyDescent="0.2">
      <c r="A6" s="23" t="s">
        <v>308</v>
      </c>
      <c r="B6" s="23" t="s">
        <v>621</v>
      </c>
      <c r="C6" s="19">
        <f>SUM(S6:X6)</f>
        <v>3.29</v>
      </c>
      <c r="D6" s="2">
        <v>0.91100000000000003</v>
      </c>
      <c r="E6" s="2">
        <v>0.314</v>
      </c>
      <c r="F6" s="2">
        <v>0.38900000000000001</v>
      </c>
      <c r="G6" s="5" t="s">
        <v>471</v>
      </c>
      <c r="H6" s="17" t="s">
        <v>560</v>
      </c>
      <c r="I6" s="1">
        <v>7</v>
      </c>
      <c r="J6" s="3">
        <f t="shared" si="0"/>
        <v>1</v>
      </c>
      <c r="K6" s="3">
        <f t="shared" si="1"/>
        <v>1</v>
      </c>
      <c r="L6" s="1">
        <v>1</v>
      </c>
      <c r="M6" s="1">
        <v>1</v>
      </c>
      <c r="N6" s="1">
        <v>1</v>
      </c>
      <c r="O6" s="1">
        <v>1</v>
      </c>
      <c r="P6" s="2" t="s">
        <v>100</v>
      </c>
      <c r="Q6" s="3">
        <v>16.71</v>
      </c>
      <c r="R6" s="2" t="s">
        <v>309</v>
      </c>
      <c r="S6" s="4">
        <v>0.86</v>
      </c>
      <c r="T6" s="4">
        <v>1</v>
      </c>
      <c r="U6" s="4">
        <v>0</v>
      </c>
      <c r="V6" s="4">
        <v>0.28999999999999998</v>
      </c>
      <c r="W6" s="4">
        <v>0.14000000000000001</v>
      </c>
      <c r="X6" s="4">
        <v>1</v>
      </c>
    </row>
    <row r="7" spans="1:24" x14ac:dyDescent="0.2">
      <c r="A7" s="23" t="s">
        <v>340</v>
      </c>
      <c r="B7" s="23" t="s">
        <v>621</v>
      </c>
      <c r="C7" s="19">
        <f>SUM(S7:X7)</f>
        <v>3.3200000000000003</v>
      </c>
      <c r="D7" s="2">
        <v>0.9</v>
      </c>
      <c r="E7" s="2">
        <v>0.438</v>
      </c>
      <c r="F7" s="2">
        <v>0.38900000000000001</v>
      </c>
      <c r="G7" s="5" t="s">
        <v>471</v>
      </c>
      <c r="H7" s="17" t="s">
        <v>539</v>
      </c>
      <c r="I7" s="1">
        <v>6</v>
      </c>
      <c r="J7" s="3">
        <f t="shared" si="0"/>
        <v>1</v>
      </c>
      <c r="K7" s="3">
        <f t="shared" si="1"/>
        <v>1</v>
      </c>
      <c r="L7" s="1">
        <v>1</v>
      </c>
      <c r="M7" s="1">
        <v>1</v>
      </c>
      <c r="N7" s="1">
        <v>1</v>
      </c>
      <c r="O7" s="1">
        <v>1</v>
      </c>
      <c r="P7" s="2" t="s">
        <v>39</v>
      </c>
      <c r="Q7" s="3">
        <v>14.83</v>
      </c>
      <c r="R7" s="2" t="s">
        <v>341</v>
      </c>
      <c r="S7" s="4">
        <v>0.33</v>
      </c>
      <c r="T7" s="4">
        <v>0.83</v>
      </c>
      <c r="U7" s="4">
        <v>0.33</v>
      </c>
      <c r="V7" s="4">
        <v>0.33</v>
      </c>
      <c r="W7" s="4">
        <v>1</v>
      </c>
      <c r="X7" s="4">
        <v>0.5</v>
      </c>
    </row>
    <row r="8" spans="1:24" x14ac:dyDescent="0.2">
      <c r="A8" s="19" t="s">
        <v>249</v>
      </c>
      <c r="C8" s="19">
        <f>SUM(S8:X8)</f>
        <v>3.33</v>
      </c>
      <c r="D8" s="2">
        <v>0.91500000000000004</v>
      </c>
      <c r="E8" s="2">
        <v>0.251</v>
      </c>
      <c r="F8" s="2">
        <v>2.2949999999999999</v>
      </c>
      <c r="G8" s="5" t="s">
        <v>471</v>
      </c>
      <c r="H8" s="17" t="s">
        <v>539</v>
      </c>
      <c r="I8" s="1">
        <v>6</v>
      </c>
      <c r="J8" s="3">
        <f t="shared" si="0"/>
        <v>1</v>
      </c>
      <c r="K8" s="3">
        <f t="shared" si="1"/>
        <v>1</v>
      </c>
      <c r="L8" s="1">
        <v>1</v>
      </c>
      <c r="M8" s="1">
        <v>1</v>
      </c>
      <c r="N8" s="1">
        <v>1</v>
      </c>
      <c r="O8" s="1">
        <v>1</v>
      </c>
      <c r="P8" s="2" t="s">
        <v>39</v>
      </c>
      <c r="Q8" s="3">
        <v>12.67</v>
      </c>
      <c r="R8" s="2" t="s">
        <v>250</v>
      </c>
      <c r="S8" s="4">
        <v>0</v>
      </c>
      <c r="T8" s="4">
        <v>1</v>
      </c>
      <c r="U8" s="4">
        <v>0.5</v>
      </c>
      <c r="V8" s="4">
        <v>0</v>
      </c>
      <c r="W8" s="4">
        <v>1</v>
      </c>
      <c r="X8" s="4">
        <v>0.83</v>
      </c>
    </row>
    <row r="9" spans="1:24" x14ac:dyDescent="0.2">
      <c r="A9" s="19" t="s">
        <v>85</v>
      </c>
      <c r="C9" s="19">
        <f>SUM(S9:X9)</f>
        <v>3</v>
      </c>
      <c r="D9" s="2">
        <v>0.94499999999999995</v>
      </c>
      <c r="E9" s="2">
        <v>0.193</v>
      </c>
      <c r="F9" s="2">
        <v>0.432</v>
      </c>
      <c r="G9" s="5" t="s">
        <v>471</v>
      </c>
      <c r="H9" s="17" t="s">
        <v>560</v>
      </c>
      <c r="I9" s="1">
        <v>4</v>
      </c>
      <c r="J9" s="3">
        <f t="shared" si="0"/>
        <v>1</v>
      </c>
      <c r="K9" s="3">
        <f t="shared" si="1"/>
        <v>1</v>
      </c>
      <c r="L9" s="1">
        <v>1</v>
      </c>
      <c r="M9" s="1">
        <v>1</v>
      </c>
      <c r="N9" s="1">
        <v>1</v>
      </c>
      <c r="O9" s="1">
        <v>1</v>
      </c>
      <c r="P9" s="2" t="s">
        <v>44</v>
      </c>
      <c r="Q9" s="3">
        <v>10.25</v>
      </c>
      <c r="R9" s="2" t="s">
        <v>86</v>
      </c>
      <c r="S9" s="4">
        <v>0.5</v>
      </c>
      <c r="T9" s="4">
        <v>0.25</v>
      </c>
      <c r="U9" s="4">
        <v>0.25</v>
      </c>
      <c r="V9" s="4">
        <v>0</v>
      </c>
      <c r="W9" s="4">
        <v>1</v>
      </c>
      <c r="X9" s="4">
        <v>1</v>
      </c>
    </row>
    <row r="10" spans="1:24" x14ac:dyDescent="0.2">
      <c r="A10" s="19" t="s">
        <v>99</v>
      </c>
      <c r="C10" s="19">
        <f>SUM(S10:X10)</f>
        <v>3</v>
      </c>
      <c r="D10" s="2">
        <v>0.93500000000000005</v>
      </c>
      <c r="E10" s="2">
        <v>0.26200000000000001</v>
      </c>
      <c r="F10" s="2">
        <v>0.42099999999999999</v>
      </c>
      <c r="G10" s="5" t="s">
        <v>471</v>
      </c>
      <c r="H10" s="17" t="s">
        <v>539</v>
      </c>
      <c r="I10" s="1">
        <v>7</v>
      </c>
      <c r="J10" s="3">
        <f t="shared" si="0"/>
        <v>0.99</v>
      </c>
      <c r="K10" s="3">
        <f t="shared" si="1"/>
        <v>1</v>
      </c>
      <c r="L10" s="1">
        <v>1</v>
      </c>
      <c r="M10" s="1">
        <v>1</v>
      </c>
      <c r="N10" s="1">
        <v>0.99</v>
      </c>
      <c r="O10" s="1">
        <v>1</v>
      </c>
      <c r="P10" s="2" t="s">
        <v>100</v>
      </c>
      <c r="Q10" s="3">
        <v>10.14</v>
      </c>
      <c r="R10" s="2" t="s">
        <v>101</v>
      </c>
      <c r="S10" s="4">
        <v>0</v>
      </c>
      <c r="T10" s="4">
        <v>1</v>
      </c>
      <c r="U10" s="4">
        <v>0</v>
      </c>
      <c r="V10" s="4">
        <v>0</v>
      </c>
      <c r="W10" s="4">
        <v>1</v>
      </c>
      <c r="X10" s="4">
        <v>1</v>
      </c>
    </row>
    <row r="11" spans="1:24" x14ac:dyDescent="0.2">
      <c r="A11" s="19" t="s">
        <v>116</v>
      </c>
      <c r="C11" s="19">
        <f>SUM(S11:X11)</f>
        <v>3</v>
      </c>
      <c r="D11" s="2">
        <v>0.88800000000000001</v>
      </c>
      <c r="E11" s="2">
        <v>0.47599999999999998</v>
      </c>
      <c r="F11" s="2">
        <v>0.59399999999999997</v>
      </c>
      <c r="G11" s="5" t="s">
        <v>471</v>
      </c>
      <c r="H11" s="17" t="s">
        <v>539</v>
      </c>
      <c r="I11" s="1">
        <v>7</v>
      </c>
      <c r="J11" s="3">
        <f t="shared" si="0"/>
        <v>1</v>
      </c>
      <c r="K11" s="3">
        <f t="shared" si="1"/>
        <v>1</v>
      </c>
      <c r="L11" s="1">
        <v>1</v>
      </c>
      <c r="M11" s="1">
        <v>1</v>
      </c>
      <c r="N11" s="1">
        <v>1</v>
      </c>
      <c r="O11" s="1">
        <v>1</v>
      </c>
      <c r="P11" s="2" t="s">
        <v>100</v>
      </c>
      <c r="Q11" s="3">
        <v>9.14</v>
      </c>
      <c r="R11" s="2" t="s">
        <v>117</v>
      </c>
      <c r="S11" s="4">
        <v>0.43</v>
      </c>
      <c r="T11" s="4">
        <v>0.71</v>
      </c>
      <c r="U11" s="4">
        <v>0.56999999999999995</v>
      </c>
      <c r="V11" s="4">
        <v>0.28999999999999998</v>
      </c>
      <c r="W11" s="4">
        <v>0.71</v>
      </c>
      <c r="X11" s="4">
        <v>0.28999999999999998</v>
      </c>
    </row>
    <row r="12" spans="1:24" x14ac:dyDescent="0.2">
      <c r="A12" s="19" t="s">
        <v>205</v>
      </c>
      <c r="C12" s="19">
        <f>SUM(S12:X12)</f>
        <v>2</v>
      </c>
      <c r="D12" s="2">
        <v>0.93799999999999994</v>
      </c>
      <c r="E12" s="2">
        <v>0.216</v>
      </c>
      <c r="F12" s="2">
        <v>0.58299999999999996</v>
      </c>
      <c r="G12" s="5" t="s">
        <v>471</v>
      </c>
      <c r="H12" s="17" t="s">
        <v>539</v>
      </c>
      <c r="I12" s="1">
        <v>4</v>
      </c>
      <c r="J12" s="3">
        <f t="shared" si="0"/>
        <v>1</v>
      </c>
      <c r="K12" s="3">
        <f t="shared" si="1"/>
        <v>1</v>
      </c>
      <c r="L12" s="1">
        <v>1</v>
      </c>
      <c r="M12" s="1">
        <v>1</v>
      </c>
      <c r="N12" s="1">
        <v>1</v>
      </c>
      <c r="O12" s="1">
        <v>1</v>
      </c>
      <c r="P12" s="2" t="s">
        <v>44</v>
      </c>
      <c r="Q12" s="3">
        <v>8.5</v>
      </c>
      <c r="R12" s="2" t="s">
        <v>98</v>
      </c>
      <c r="S12" s="4">
        <v>0</v>
      </c>
      <c r="T12" s="4">
        <v>0.75</v>
      </c>
      <c r="U12" s="4">
        <v>0</v>
      </c>
      <c r="V12" s="4">
        <v>0</v>
      </c>
      <c r="W12" s="4">
        <v>1</v>
      </c>
      <c r="X12" s="4">
        <v>0.25</v>
      </c>
    </row>
    <row r="13" spans="1:24" x14ac:dyDescent="0.2">
      <c r="A13" s="25" t="s">
        <v>222</v>
      </c>
      <c r="B13" s="25" t="s">
        <v>622</v>
      </c>
      <c r="C13" s="19">
        <f>SUM(S13:X13)</f>
        <v>1.67</v>
      </c>
      <c r="D13" s="2">
        <v>0.96199999999999997</v>
      </c>
      <c r="E13" s="2">
        <v>0.128</v>
      </c>
      <c r="F13" s="2">
        <v>0.38900000000000001</v>
      </c>
      <c r="G13" s="5" t="s">
        <v>471</v>
      </c>
      <c r="H13" s="17" t="s">
        <v>539</v>
      </c>
      <c r="I13" s="1">
        <v>6</v>
      </c>
      <c r="J13" s="3">
        <f t="shared" si="0"/>
        <v>1</v>
      </c>
      <c r="K13" s="3">
        <f t="shared" si="1"/>
        <v>1</v>
      </c>
      <c r="L13" s="1">
        <v>1</v>
      </c>
      <c r="M13" s="1">
        <v>1</v>
      </c>
      <c r="N13" s="1">
        <v>1</v>
      </c>
      <c r="O13" s="1">
        <v>1</v>
      </c>
      <c r="P13" s="2" t="s">
        <v>39</v>
      </c>
      <c r="Q13" s="3">
        <v>7</v>
      </c>
      <c r="R13" s="2" t="s">
        <v>223</v>
      </c>
      <c r="S13" s="4">
        <v>0</v>
      </c>
      <c r="T13" s="4">
        <v>0.83</v>
      </c>
      <c r="U13" s="4">
        <v>0.17</v>
      </c>
      <c r="V13" s="4">
        <v>0</v>
      </c>
      <c r="W13" s="4">
        <v>0.67</v>
      </c>
      <c r="X13" s="4">
        <v>0</v>
      </c>
    </row>
    <row r="14" spans="1:24" x14ac:dyDescent="0.2">
      <c r="A14" s="25" t="s">
        <v>183</v>
      </c>
      <c r="B14" s="25" t="s">
        <v>622</v>
      </c>
      <c r="C14" s="19">
        <f>SUM(S14:X14)</f>
        <v>1.8</v>
      </c>
      <c r="D14" s="2">
        <v>0.92900000000000005</v>
      </c>
      <c r="E14" s="2">
        <v>0.20200000000000001</v>
      </c>
      <c r="F14" s="2">
        <v>0.72399999999999998</v>
      </c>
      <c r="G14" s="5" t="s">
        <v>471</v>
      </c>
      <c r="H14" s="17" t="s">
        <v>560</v>
      </c>
      <c r="I14" s="1">
        <v>5</v>
      </c>
      <c r="J14" s="3">
        <f t="shared" si="0"/>
        <v>1</v>
      </c>
      <c r="K14" s="3">
        <f t="shared" si="1"/>
        <v>1</v>
      </c>
      <c r="L14" s="1">
        <v>1</v>
      </c>
      <c r="M14" s="1">
        <v>1</v>
      </c>
      <c r="N14" s="1">
        <v>1</v>
      </c>
      <c r="O14" s="1">
        <v>1</v>
      </c>
      <c r="P14" s="2" t="s">
        <v>184</v>
      </c>
      <c r="Q14" s="3">
        <v>6.6</v>
      </c>
      <c r="R14" s="2" t="s">
        <v>135</v>
      </c>
      <c r="S14" s="4">
        <v>0</v>
      </c>
      <c r="T14" s="4">
        <v>0.6</v>
      </c>
      <c r="U14" s="4">
        <v>0</v>
      </c>
      <c r="V14" s="4">
        <v>0</v>
      </c>
      <c r="W14" s="4">
        <v>1</v>
      </c>
      <c r="X14" s="4">
        <v>0.2</v>
      </c>
    </row>
    <row r="15" spans="1:24" s="34" customFormat="1" x14ac:dyDescent="0.2">
      <c r="A15" s="33" t="s">
        <v>91</v>
      </c>
      <c r="B15" s="33"/>
      <c r="C15" s="33">
        <f>SUM(S15:X15)</f>
        <v>3.5</v>
      </c>
      <c r="D15" s="34">
        <v>0.76</v>
      </c>
      <c r="E15" s="34">
        <v>0.82199999999999995</v>
      </c>
      <c r="F15" s="34">
        <v>0.29199999999999998</v>
      </c>
      <c r="G15" s="34" t="s">
        <v>473</v>
      </c>
      <c r="H15" s="39" t="s">
        <v>569</v>
      </c>
      <c r="I15" s="36">
        <v>6</v>
      </c>
      <c r="J15" s="37">
        <f t="shared" si="0"/>
        <v>0.9</v>
      </c>
      <c r="K15" s="37">
        <f t="shared" si="1"/>
        <v>1</v>
      </c>
      <c r="L15" s="36">
        <v>1</v>
      </c>
      <c r="M15" s="36">
        <v>1</v>
      </c>
      <c r="N15" s="36">
        <v>0.9</v>
      </c>
      <c r="O15" s="36">
        <v>1</v>
      </c>
      <c r="P15" s="34" t="s">
        <v>92</v>
      </c>
      <c r="Q15" s="37">
        <v>18.670000000000002</v>
      </c>
      <c r="R15" s="34" t="s">
        <v>93</v>
      </c>
      <c r="S15" s="38">
        <v>0.67</v>
      </c>
      <c r="T15" s="38">
        <v>1</v>
      </c>
      <c r="U15" s="38">
        <v>0.5</v>
      </c>
      <c r="V15" s="38">
        <v>0.5</v>
      </c>
      <c r="W15" s="38">
        <v>0.33</v>
      </c>
      <c r="X15" s="38">
        <v>0.5</v>
      </c>
    </row>
    <row r="16" spans="1:24" x14ac:dyDescent="0.2">
      <c r="A16" s="19" t="s">
        <v>405</v>
      </c>
      <c r="C16" s="19">
        <f>SUM(S16:X16)</f>
        <v>3.83</v>
      </c>
      <c r="D16" s="2">
        <v>0.84899999999999998</v>
      </c>
      <c r="E16" s="2">
        <v>0.59499999999999997</v>
      </c>
      <c r="F16" s="2">
        <v>0.4</v>
      </c>
      <c r="G16" s="5" t="s">
        <v>473</v>
      </c>
      <c r="H16" s="17" t="s">
        <v>615</v>
      </c>
      <c r="I16" s="1">
        <v>6</v>
      </c>
      <c r="J16" s="3">
        <f t="shared" si="0"/>
        <v>0.96</v>
      </c>
      <c r="K16" s="3">
        <f t="shared" si="1"/>
        <v>1</v>
      </c>
      <c r="L16" s="1">
        <v>1</v>
      </c>
      <c r="M16" s="1">
        <v>1</v>
      </c>
      <c r="N16" s="1">
        <v>0.96</v>
      </c>
      <c r="O16" s="1">
        <v>1</v>
      </c>
      <c r="P16" s="2" t="s">
        <v>92</v>
      </c>
      <c r="Q16" s="3">
        <v>14</v>
      </c>
      <c r="R16" s="2" t="s">
        <v>406</v>
      </c>
      <c r="S16" s="4">
        <v>0.5</v>
      </c>
      <c r="T16" s="4">
        <v>1</v>
      </c>
      <c r="U16" s="4">
        <v>0.5</v>
      </c>
      <c r="V16" s="4">
        <v>0.33</v>
      </c>
      <c r="W16" s="4">
        <v>0.67</v>
      </c>
      <c r="X16" s="4">
        <v>0.83</v>
      </c>
    </row>
    <row r="17" spans="1:24" s="34" customFormat="1" x14ac:dyDescent="0.2">
      <c r="A17" s="33" t="s">
        <v>17</v>
      </c>
      <c r="B17" s="33"/>
      <c r="C17" s="33">
        <f>SUM(S17:X17)</f>
        <v>2.75</v>
      </c>
      <c r="D17" s="34">
        <v>0.93200000000000005</v>
      </c>
      <c r="E17" s="34">
        <v>0.20899999999999999</v>
      </c>
      <c r="F17" s="34">
        <v>0.88400000000000001</v>
      </c>
      <c r="G17" s="34" t="s">
        <v>473</v>
      </c>
      <c r="H17" s="39" t="s">
        <v>569</v>
      </c>
      <c r="I17" s="36">
        <v>12</v>
      </c>
      <c r="J17" s="37">
        <f t="shared" si="0"/>
        <v>0.99</v>
      </c>
      <c r="K17" s="37">
        <f t="shared" si="1"/>
        <v>1</v>
      </c>
      <c r="L17" s="36">
        <v>1</v>
      </c>
      <c r="M17" s="36">
        <v>1</v>
      </c>
      <c r="N17" s="36">
        <v>0.99</v>
      </c>
      <c r="O17" s="36">
        <v>1</v>
      </c>
      <c r="P17" s="34" t="s">
        <v>18</v>
      </c>
      <c r="Q17" s="37">
        <v>9.25</v>
      </c>
      <c r="R17" s="34" t="s">
        <v>19</v>
      </c>
      <c r="S17" s="38">
        <v>0.08</v>
      </c>
      <c r="T17" s="38">
        <v>1</v>
      </c>
      <c r="U17" s="38">
        <v>0.33</v>
      </c>
      <c r="V17" s="38">
        <v>0</v>
      </c>
      <c r="W17" s="38">
        <v>0.42</v>
      </c>
      <c r="X17" s="38">
        <v>0.92</v>
      </c>
    </row>
    <row r="18" spans="1:24" s="34" customFormat="1" x14ac:dyDescent="0.2">
      <c r="A18" s="33" t="s">
        <v>74</v>
      </c>
      <c r="B18" s="33"/>
      <c r="C18" s="33">
        <f>SUM(S18:X18)</f>
        <v>1.71</v>
      </c>
      <c r="D18" s="34">
        <v>0.91500000000000004</v>
      </c>
      <c r="E18" s="34">
        <v>0.30399999999999999</v>
      </c>
      <c r="F18" s="34">
        <v>0.41</v>
      </c>
      <c r="G18" s="34" t="s">
        <v>473</v>
      </c>
      <c r="H18" s="39" t="s">
        <v>563</v>
      </c>
      <c r="I18" s="36">
        <v>7</v>
      </c>
      <c r="J18" s="37">
        <f t="shared" si="0"/>
        <v>0.93</v>
      </c>
      <c r="K18" s="37">
        <f t="shared" si="1"/>
        <v>1</v>
      </c>
      <c r="L18" s="36">
        <v>1</v>
      </c>
      <c r="M18" s="36">
        <v>1</v>
      </c>
      <c r="N18" s="36">
        <v>0.93</v>
      </c>
      <c r="O18" s="36">
        <v>1</v>
      </c>
      <c r="P18" s="34" t="s">
        <v>75</v>
      </c>
      <c r="Q18" s="37">
        <v>6.29</v>
      </c>
      <c r="R18" s="34" t="s">
        <v>76</v>
      </c>
      <c r="S18" s="38">
        <v>0</v>
      </c>
      <c r="T18" s="38">
        <v>0.43</v>
      </c>
      <c r="U18" s="38">
        <v>0.14000000000000001</v>
      </c>
      <c r="V18" s="38">
        <v>0.14000000000000001</v>
      </c>
      <c r="W18" s="38">
        <v>0.43</v>
      </c>
      <c r="X18" s="38">
        <v>0.56999999999999995</v>
      </c>
    </row>
    <row r="19" spans="1:24" x14ac:dyDescent="0.2">
      <c r="A19" s="23" t="s">
        <v>375</v>
      </c>
      <c r="B19" s="23" t="s">
        <v>621</v>
      </c>
      <c r="C19" s="19">
        <f>SUM(S19:X19)</f>
        <v>5.25</v>
      </c>
      <c r="D19" s="2">
        <v>0.97199999999999998</v>
      </c>
      <c r="E19" s="2">
        <v>0.128</v>
      </c>
      <c r="F19" s="2">
        <v>0.378</v>
      </c>
      <c r="G19" s="5" t="s">
        <v>476</v>
      </c>
      <c r="H19" s="17" t="s">
        <v>541</v>
      </c>
      <c r="I19" s="1">
        <v>4</v>
      </c>
      <c r="J19" s="3">
        <f t="shared" si="0"/>
        <v>0.99</v>
      </c>
      <c r="K19" s="3">
        <f t="shared" si="1"/>
        <v>1</v>
      </c>
      <c r="L19" s="1">
        <v>1</v>
      </c>
      <c r="M19" s="1">
        <v>1</v>
      </c>
      <c r="N19" s="1">
        <v>0.99</v>
      </c>
      <c r="O19" s="1">
        <v>1</v>
      </c>
      <c r="P19" s="2" t="s">
        <v>50</v>
      </c>
      <c r="Q19" s="3">
        <v>23.25</v>
      </c>
      <c r="R19" s="2" t="s">
        <v>45</v>
      </c>
      <c r="S19" s="4">
        <v>1</v>
      </c>
      <c r="T19" s="4">
        <v>1</v>
      </c>
      <c r="U19" s="4">
        <v>0.25</v>
      </c>
      <c r="V19" s="4">
        <v>1</v>
      </c>
      <c r="W19" s="4">
        <v>1</v>
      </c>
      <c r="X19" s="4">
        <v>1</v>
      </c>
    </row>
    <row r="20" spans="1:24" x14ac:dyDescent="0.2">
      <c r="A20" s="23" t="s">
        <v>68</v>
      </c>
      <c r="B20" s="23" t="s">
        <v>621</v>
      </c>
      <c r="C20" s="19">
        <f>SUM(S20:X20)</f>
        <v>4.25</v>
      </c>
      <c r="D20" s="2">
        <v>0.97099999999999997</v>
      </c>
      <c r="E20" s="2">
        <v>8.4000000000000005E-2</v>
      </c>
      <c r="F20" s="2">
        <v>0.189</v>
      </c>
      <c r="G20" s="5" t="s">
        <v>476</v>
      </c>
      <c r="H20" s="17" t="s">
        <v>558</v>
      </c>
      <c r="I20" s="1">
        <v>4</v>
      </c>
      <c r="J20" s="3">
        <f t="shared" si="0"/>
        <v>0.99</v>
      </c>
      <c r="K20" s="3">
        <f t="shared" si="1"/>
        <v>1</v>
      </c>
      <c r="L20" s="1">
        <v>1</v>
      </c>
      <c r="M20" s="1">
        <v>1</v>
      </c>
      <c r="N20" s="1">
        <v>0.99</v>
      </c>
      <c r="O20" s="1">
        <v>1</v>
      </c>
      <c r="P20" s="2" t="s">
        <v>50</v>
      </c>
      <c r="Q20" s="3">
        <v>21.75</v>
      </c>
      <c r="R20" s="2" t="s">
        <v>45</v>
      </c>
      <c r="S20" s="4">
        <v>0.25</v>
      </c>
      <c r="T20" s="4">
        <v>1</v>
      </c>
      <c r="U20" s="4">
        <v>1</v>
      </c>
      <c r="V20" s="4">
        <v>0</v>
      </c>
      <c r="W20" s="4">
        <v>1</v>
      </c>
      <c r="X20" s="4">
        <v>1</v>
      </c>
    </row>
    <row r="21" spans="1:24" x14ac:dyDescent="0.2">
      <c r="A21" s="19" t="s">
        <v>274</v>
      </c>
      <c r="C21" s="19">
        <f>SUM(S21:X21)</f>
        <v>5</v>
      </c>
      <c r="D21" s="2">
        <v>0.86899999999999999</v>
      </c>
      <c r="E21" s="2">
        <v>0.626</v>
      </c>
      <c r="F21" s="2">
        <v>0.59399999999999997</v>
      </c>
      <c r="G21" s="5" t="s">
        <v>476</v>
      </c>
      <c r="H21" s="17" t="s">
        <v>558</v>
      </c>
      <c r="I21" s="1">
        <v>4</v>
      </c>
      <c r="J21" s="3">
        <f t="shared" si="0"/>
        <v>0.99</v>
      </c>
      <c r="K21" s="3">
        <f t="shared" si="1"/>
        <v>1</v>
      </c>
      <c r="L21" s="1">
        <v>1</v>
      </c>
      <c r="M21" s="1">
        <v>1</v>
      </c>
      <c r="N21" s="1">
        <v>0.99</v>
      </c>
      <c r="O21" s="1">
        <v>1</v>
      </c>
      <c r="P21" s="2" t="s">
        <v>50</v>
      </c>
      <c r="Q21" s="3">
        <v>19.75</v>
      </c>
      <c r="R21" s="2" t="s">
        <v>275</v>
      </c>
      <c r="S21" s="4">
        <v>0.75</v>
      </c>
      <c r="T21" s="4">
        <v>1</v>
      </c>
      <c r="U21" s="4">
        <v>0.5</v>
      </c>
      <c r="V21" s="4">
        <v>0.75</v>
      </c>
      <c r="W21" s="4">
        <v>1</v>
      </c>
      <c r="X21" s="4">
        <v>1</v>
      </c>
    </row>
    <row r="22" spans="1:24" x14ac:dyDescent="0.2">
      <c r="A22" s="19" t="s">
        <v>373</v>
      </c>
      <c r="C22" s="19">
        <f>SUM(S22:X22)</f>
        <v>4.17</v>
      </c>
      <c r="D22" s="2">
        <v>0.879</v>
      </c>
      <c r="E22" s="2">
        <v>0.60899999999999999</v>
      </c>
      <c r="F22" s="2">
        <v>0.52900000000000003</v>
      </c>
      <c r="G22" s="5" t="s">
        <v>476</v>
      </c>
      <c r="H22" s="17" t="s">
        <v>558</v>
      </c>
      <c r="I22" s="1">
        <v>6</v>
      </c>
      <c r="J22" s="3">
        <f t="shared" si="0"/>
        <v>1</v>
      </c>
      <c r="K22" s="3">
        <f t="shared" si="1"/>
        <v>1</v>
      </c>
      <c r="L22" s="1">
        <v>1</v>
      </c>
      <c r="M22" s="1">
        <v>1</v>
      </c>
      <c r="N22" s="1">
        <v>1</v>
      </c>
      <c r="O22" s="1">
        <v>1</v>
      </c>
      <c r="P22" s="2" t="s">
        <v>33</v>
      </c>
      <c r="Q22" s="3">
        <v>19.5</v>
      </c>
      <c r="R22" s="2" t="s">
        <v>374</v>
      </c>
      <c r="S22" s="4">
        <v>0.67</v>
      </c>
      <c r="T22" s="4">
        <v>1</v>
      </c>
      <c r="U22" s="4">
        <v>0.5</v>
      </c>
      <c r="V22" s="4">
        <v>0.5</v>
      </c>
      <c r="W22" s="4">
        <v>1</v>
      </c>
      <c r="X22" s="4">
        <v>0.5</v>
      </c>
    </row>
    <row r="23" spans="1:24" x14ac:dyDescent="0.2">
      <c r="A23" s="23" t="s">
        <v>296</v>
      </c>
      <c r="B23" s="23" t="s">
        <v>621</v>
      </c>
      <c r="C23" s="19">
        <f>SUM(S23:X23)</f>
        <v>4.5</v>
      </c>
      <c r="D23" s="2">
        <v>0.96499999999999997</v>
      </c>
      <c r="E23" s="2">
        <v>0.152</v>
      </c>
      <c r="F23" s="2">
        <v>0.378</v>
      </c>
      <c r="G23" s="5" t="s">
        <v>476</v>
      </c>
      <c r="H23" s="17" t="s">
        <v>558</v>
      </c>
      <c r="I23" s="1">
        <v>4</v>
      </c>
      <c r="J23" s="3">
        <f t="shared" si="0"/>
        <v>1</v>
      </c>
      <c r="K23" s="3">
        <f t="shared" si="1"/>
        <v>1</v>
      </c>
      <c r="L23" s="1">
        <v>1</v>
      </c>
      <c r="M23" s="1">
        <v>1</v>
      </c>
      <c r="N23" s="1">
        <v>1</v>
      </c>
      <c r="O23" s="1">
        <v>1</v>
      </c>
      <c r="P23" s="2" t="s">
        <v>50</v>
      </c>
      <c r="Q23" s="3">
        <v>18.5</v>
      </c>
      <c r="R23" s="2" t="s">
        <v>297</v>
      </c>
      <c r="S23" s="4">
        <v>0.75</v>
      </c>
      <c r="T23" s="4">
        <v>1</v>
      </c>
      <c r="U23" s="4">
        <v>0.75</v>
      </c>
      <c r="V23" s="4">
        <v>0.25</v>
      </c>
      <c r="W23" s="4">
        <v>1</v>
      </c>
      <c r="X23" s="4">
        <v>0.75</v>
      </c>
    </row>
    <row r="24" spans="1:24" s="34" customFormat="1" x14ac:dyDescent="0.2">
      <c r="A24" s="33" t="s">
        <v>282</v>
      </c>
      <c r="B24" s="33"/>
      <c r="C24" s="33">
        <f>SUM(S24:X24)</f>
        <v>4.17</v>
      </c>
      <c r="D24" s="34">
        <v>0.93200000000000005</v>
      </c>
      <c r="E24" s="34">
        <v>0.20100000000000001</v>
      </c>
      <c r="F24" s="34">
        <v>0.32400000000000001</v>
      </c>
      <c r="G24" s="34" t="s">
        <v>476</v>
      </c>
      <c r="H24" s="35" t="s">
        <v>584</v>
      </c>
      <c r="I24" s="36">
        <v>6</v>
      </c>
      <c r="J24" s="37">
        <f t="shared" si="0"/>
        <v>0.95</v>
      </c>
      <c r="K24" s="37">
        <f t="shared" si="1"/>
        <v>1</v>
      </c>
      <c r="L24" s="36">
        <v>1</v>
      </c>
      <c r="M24" s="36">
        <v>1</v>
      </c>
      <c r="N24" s="36">
        <v>0.95</v>
      </c>
      <c r="O24" s="36">
        <v>1</v>
      </c>
      <c r="P24" s="34" t="s">
        <v>33</v>
      </c>
      <c r="Q24" s="37">
        <v>18</v>
      </c>
      <c r="R24" s="34" t="s">
        <v>283</v>
      </c>
      <c r="S24" s="38">
        <v>1</v>
      </c>
      <c r="T24" s="38">
        <v>1</v>
      </c>
      <c r="U24" s="38">
        <v>1</v>
      </c>
      <c r="V24" s="38">
        <v>0.17</v>
      </c>
      <c r="W24" s="38">
        <v>1</v>
      </c>
      <c r="X24" s="38">
        <v>0</v>
      </c>
    </row>
    <row r="25" spans="1:24" x14ac:dyDescent="0.2">
      <c r="A25" s="19" t="s">
        <v>260</v>
      </c>
      <c r="C25" s="19">
        <f>SUM(S25:X25)</f>
        <v>4</v>
      </c>
      <c r="D25" s="2">
        <v>0.92700000000000005</v>
      </c>
      <c r="E25" s="2">
        <v>0.32</v>
      </c>
      <c r="F25" s="2">
        <v>0.378</v>
      </c>
      <c r="G25" s="5" t="s">
        <v>476</v>
      </c>
      <c r="H25" s="17" t="s">
        <v>558</v>
      </c>
      <c r="I25" s="1">
        <v>6</v>
      </c>
      <c r="J25" s="3">
        <f t="shared" si="0"/>
        <v>0.99</v>
      </c>
      <c r="K25" s="3">
        <f t="shared" si="1"/>
        <v>1</v>
      </c>
      <c r="L25" s="1">
        <v>1</v>
      </c>
      <c r="M25" s="1">
        <v>1</v>
      </c>
      <c r="N25" s="1">
        <v>0.99</v>
      </c>
      <c r="O25" s="1">
        <v>1</v>
      </c>
      <c r="P25" s="2" t="s">
        <v>33</v>
      </c>
      <c r="Q25" s="3">
        <v>17</v>
      </c>
      <c r="R25" s="2" t="s">
        <v>261</v>
      </c>
      <c r="S25" s="4">
        <v>0.17</v>
      </c>
      <c r="T25" s="4">
        <v>0.83</v>
      </c>
      <c r="U25" s="4">
        <v>1</v>
      </c>
      <c r="V25" s="4">
        <v>0.17</v>
      </c>
      <c r="W25" s="4">
        <v>1</v>
      </c>
      <c r="X25" s="4">
        <v>0.83</v>
      </c>
    </row>
    <row r="26" spans="1:24" x14ac:dyDescent="0.2">
      <c r="A26" s="23" t="s">
        <v>391</v>
      </c>
      <c r="B26" s="23" t="s">
        <v>621</v>
      </c>
      <c r="C26" s="19">
        <f>SUM(S26:X26)</f>
        <v>3.5</v>
      </c>
      <c r="D26" s="2">
        <v>0.94099999999999995</v>
      </c>
      <c r="E26" s="2">
        <v>0.26400000000000001</v>
      </c>
      <c r="F26" s="2">
        <v>0.59399999999999997</v>
      </c>
      <c r="G26" s="5" t="s">
        <v>476</v>
      </c>
      <c r="H26" s="17" t="s">
        <v>558</v>
      </c>
      <c r="I26" s="1">
        <v>4</v>
      </c>
      <c r="J26" s="3">
        <f t="shared" si="0"/>
        <v>0.96</v>
      </c>
      <c r="K26" s="3">
        <f t="shared" si="1"/>
        <v>1</v>
      </c>
      <c r="L26" s="1">
        <v>1</v>
      </c>
      <c r="M26" s="1">
        <v>1</v>
      </c>
      <c r="N26" s="1">
        <v>0.96</v>
      </c>
      <c r="O26" s="1">
        <v>1</v>
      </c>
      <c r="P26" s="2" t="s">
        <v>50</v>
      </c>
      <c r="Q26" s="3">
        <v>17</v>
      </c>
      <c r="R26" s="2" t="s">
        <v>48</v>
      </c>
      <c r="S26" s="4">
        <v>0.25</v>
      </c>
      <c r="T26" s="4">
        <v>1</v>
      </c>
      <c r="U26" s="4">
        <v>0.75</v>
      </c>
      <c r="V26" s="4">
        <v>0.25</v>
      </c>
      <c r="W26" s="4">
        <v>1</v>
      </c>
      <c r="X26" s="4">
        <v>0.25</v>
      </c>
    </row>
    <row r="27" spans="1:24" x14ac:dyDescent="0.2">
      <c r="A27" s="19" t="s">
        <v>180</v>
      </c>
      <c r="C27" s="19">
        <f>SUM(S27:X27)</f>
        <v>4.25</v>
      </c>
      <c r="D27" s="2">
        <v>0.86499999999999999</v>
      </c>
      <c r="E27" s="2">
        <v>0.54600000000000004</v>
      </c>
      <c r="F27" s="2">
        <v>0.32400000000000001</v>
      </c>
      <c r="G27" s="5" t="s">
        <v>476</v>
      </c>
      <c r="H27" s="17" t="s">
        <v>558</v>
      </c>
      <c r="I27" s="1">
        <v>4</v>
      </c>
      <c r="J27" s="3">
        <f t="shared" si="0"/>
        <v>0.99</v>
      </c>
      <c r="K27" s="3">
        <f t="shared" si="1"/>
        <v>1</v>
      </c>
      <c r="L27" s="1">
        <v>1</v>
      </c>
      <c r="M27" s="1">
        <v>1</v>
      </c>
      <c r="N27" s="1">
        <v>0.99</v>
      </c>
      <c r="O27" s="1">
        <v>1</v>
      </c>
      <c r="P27" s="2" t="s">
        <v>50</v>
      </c>
      <c r="Q27" s="3">
        <v>16.25</v>
      </c>
      <c r="R27" s="2" t="s">
        <v>51</v>
      </c>
      <c r="S27" s="4">
        <v>0.5</v>
      </c>
      <c r="T27" s="4">
        <v>1</v>
      </c>
      <c r="U27" s="4">
        <v>0.25</v>
      </c>
      <c r="V27" s="4">
        <v>1</v>
      </c>
      <c r="W27" s="4">
        <v>1</v>
      </c>
      <c r="X27" s="4">
        <v>0.5</v>
      </c>
    </row>
    <row r="28" spans="1:24" x14ac:dyDescent="0.2">
      <c r="A28" s="19" t="s">
        <v>314</v>
      </c>
      <c r="C28" s="19">
        <f>SUM(S28:X28)</f>
        <v>3.8400000000000003</v>
      </c>
      <c r="D28" s="2">
        <v>0.88400000000000001</v>
      </c>
      <c r="E28" s="2">
        <v>0.57899999999999996</v>
      </c>
      <c r="F28" s="2">
        <v>0.33500000000000002</v>
      </c>
      <c r="G28" s="5" t="s">
        <v>476</v>
      </c>
      <c r="H28" s="17" t="s">
        <v>558</v>
      </c>
      <c r="I28" s="1">
        <v>6</v>
      </c>
      <c r="J28" s="3">
        <f t="shared" si="0"/>
        <v>1</v>
      </c>
      <c r="K28" s="3">
        <f t="shared" si="1"/>
        <v>1</v>
      </c>
      <c r="L28" s="1">
        <v>1</v>
      </c>
      <c r="M28" s="1">
        <v>1</v>
      </c>
      <c r="N28" s="1">
        <v>1</v>
      </c>
      <c r="O28" s="1">
        <v>1</v>
      </c>
      <c r="P28" s="2" t="s">
        <v>33</v>
      </c>
      <c r="Q28" s="3">
        <v>16.170000000000002</v>
      </c>
      <c r="R28" s="2" t="s">
        <v>315</v>
      </c>
      <c r="S28" s="4">
        <v>0.67</v>
      </c>
      <c r="T28" s="4">
        <v>0.67</v>
      </c>
      <c r="U28" s="4">
        <v>0.33</v>
      </c>
      <c r="V28" s="4">
        <v>0.67</v>
      </c>
      <c r="W28" s="4">
        <v>0.67</v>
      </c>
      <c r="X28" s="4">
        <v>0.83</v>
      </c>
    </row>
    <row r="29" spans="1:24" x14ac:dyDescent="0.2">
      <c r="A29" s="19" t="s">
        <v>49</v>
      </c>
      <c r="C29" s="19">
        <f>SUM(S29:X29)</f>
        <v>3</v>
      </c>
      <c r="D29" s="2">
        <v>0.96399999999999997</v>
      </c>
      <c r="E29" s="2">
        <v>0.104</v>
      </c>
      <c r="F29" s="2">
        <v>0.54</v>
      </c>
      <c r="G29" s="5" t="s">
        <v>476</v>
      </c>
      <c r="H29" s="17" t="s">
        <v>558</v>
      </c>
      <c r="I29" s="1">
        <v>4</v>
      </c>
      <c r="J29" s="3">
        <f t="shared" si="0"/>
        <v>1</v>
      </c>
      <c r="K29" s="3">
        <f t="shared" si="1"/>
        <v>1</v>
      </c>
      <c r="L29" s="1">
        <v>1</v>
      </c>
      <c r="M29" s="1">
        <v>1</v>
      </c>
      <c r="N29" s="1">
        <v>1</v>
      </c>
      <c r="O29" s="1">
        <v>1</v>
      </c>
      <c r="P29" s="2" t="s">
        <v>50</v>
      </c>
      <c r="Q29" s="3">
        <v>15.75</v>
      </c>
      <c r="R29" s="2" t="s">
        <v>51</v>
      </c>
      <c r="S29" s="4">
        <v>0.25</v>
      </c>
      <c r="T29" s="4">
        <v>0.5</v>
      </c>
      <c r="U29" s="4">
        <v>1</v>
      </c>
      <c r="V29" s="4">
        <v>0</v>
      </c>
      <c r="W29" s="4">
        <v>1</v>
      </c>
      <c r="X29" s="4">
        <v>0.25</v>
      </c>
    </row>
    <row r="30" spans="1:24" x14ac:dyDescent="0.2">
      <c r="A30" s="19" t="s">
        <v>224</v>
      </c>
      <c r="C30" s="19">
        <f>SUM(S30:X30)</f>
        <v>3.5</v>
      </c>
      <c r="D30" s="2">
        <v>0.96599999999999997</v>
      </c>
      <c r="E30" s="2">
        <v>0.14499999999999999</v>
      </c>
      <c r="F30" s="2">
        <v>0.27</v>
      </c>
      <c r="G30" s="5" t="s">
        <v>476</v>
      </c>
      <c r="H30" s="17" t="s">
        <v>541</v>
      </c>
      <c r="I30" s="1">
        <v>4</v>
      </c>
      <c r="J30" s="3">
        <f t="shared" si="0"/>
        <v>1</v>
      </c>
      <c r="K30" s="3">
        <f t="shared" si="1"/>
        <v>1</v>
      </c>
      <c r="L30" s="1">
        <v>1</v>
      </c>
      <c r="M30" s="1">
        <v>1</v>
      </c>
      <c r="N30" s="1">
        <v>1</v>
      </c>
      <c r="O30" s="1">
        <v>1</v>
      </c>
      <c r="P30" s="2" t="s">
        <v>50</v>
      </c>
      <c r="Q30" s="3">
        <v>15.5</v>
      </c>
      <c r="R30" s="2" t="s">
        <v>48</v>
      </c>
      <c r="S30" s="4">
        <v>0.75</v>
      </c>
      <c r="T30" s="4">
        <v>0.75</v>
      </c>
      <c r="U30" s="4">
        <v>0.25</v>
      </c>
      <c r="V30" s="4">
        <v>0.75</v>
      </c>
      <c r="W30" s="4">
        <v>0.25</v>
      </c>
      <c r="X30" s="4">
        <v>0.75</v>
      </c>
    </row>
    <row r="31" spans="1:24" x14ac:dyDescent="0.2">
      <c r="A31" s="19" t="s">
        <v>410</v>
      </c>
      <c r="C31" s="19">
        <f>SUM(S31:X31)</f>
        <v>3.33</v>
      </c>
      <c r="D31" s="2">
        <v>0.93200000000000005</v>
      </c>
      <c r="E31" s="2">
        <v>0.32600000000000001</v>
      </c>
      <c r="F31" s="2">
        <v>0.40500000000000003</v>
      </c>
      <c r="G31" s="5" t="s">
        <v>476</v>
      </c>
      <c r="H31" s="17" t="s">
        <v>558</v>
      </c>
      <c r="I31" s="1">
        <v>6</v>
      </c>
      <c r="J31" s="3">
        <f t="shared" si="0"/>
        <v>0.99</v>
      </c>
      <c r="K31" s="3">
        <f t="shared" si="1"/>
        <v>1</v>
      </c>
      <c r="L31" s="1">
        <v>1</v>
      </c>
      <c r="M31" s="1">
        <v>1</v>
      </c>
      <c r="N31" s="1">
        <v>0.99</v>
      </c>
      <c r="O31" s="1">
        <v>1</v>
      </c>
      <c r="P31" s="2" t="s">
        <v>33</v>
      </c>
      <c r="Q31" s="3">
        <v>14.5</v>
      </c>
      <c r="R31" s="2" t="s">
        <v>411</v>
      </c>
      <c r="S31" s="4">
        <v>0.33</v>
      </c>
      <c r="T31" s="4">
        <v>1</v>
      </c>
      <c r="U31" s="4">
        <v>0.67</v>
      </c>
      <c r="V31" s="4">
        <v>0.33</v>
      </c>
      <c r="W31" s="4">
        <v>0.67</v>
      </c>
      <c r="X31" s="4">
        <v>0.33</v>
      </c>
    </row>
    <row r="32" spans="1:24" x14ac:dyDescent="0.2">
      <c r="A32" s="19" t="s">
        <v>227</v>
      </c>
      <c r="C32" s="19">
        <f>SUM(S32:X32)</f>
        <v>3.01</v>
      </c>
      <c r="D32" s="2">
        <v>0.92600000000000005</v>
      </c>
      <c r="E32" s="2">
        <v>0.26900000000000002</v>
      </c>
      <c r="F32" s="2">
        <v>0.84299999999999997</v>
      </c>
      <c r="G32" s="5" t="s">
        <v>476</v>
      </c>
      <c r="H32" s="17" t="s">
        <v>558</v>
      </c>
      <c r="I32" s="1">
        <v>6</v>
      </c>
      <c r="J32" s="3">
        <f t="shared" si="0"/>
        <v>0.99</v>
      </c>
      <c r="K32" s="3">
        <f t="shared" si="1"/>
        <v>1</v>
      </c>
      <c r="L32" s="1">
        <v>1</v>
      </c>
      <c r="M32" s="1">
        <v>1</v>
      </c>
      <c r="N32" s="1">
        <v>0.99</v>
      </c>
      <c r="O32" s="1">
        <v>1</v>
      </c>
      <c r="P32" s="2" t="s">
        <v>33</v>
      </c>
      <c r="Q32" s="3">
        <v>14</v>
      </c>
      <c r="R32" s="2" t="s">
        <v>228</v>
      </c>
      <c r="S32" s="4">
        <v>0.33</v>
      </c>
      <c r="T32" s="4">
        <v>0.67</v>
      </c>
      <c r="U32" s="4">
        <v>0.67</v>
      </c>
      <c r="V32" s="4">
        <v>0.17</v>
      </c>
      <c r="W32" s="4">
        <v>1</v>
      </c>
      <c r="X32" s="4">
        <v>0.17</v>
      </c>
    </row>
    <row r="33" spans="1:24" x14ac:dyDescent="0.2">
      <c r="A33" s="19" t="s">
        <v>408</v>
      </c>
      <c r="C33" s="19">
        <f>SUM(S33:X33)</f>
        <v>2.99</v>
      </c>
      <c r="D33" s="2">
        <v>0.97799999999999998</v>
      </c>
      <c r="E33" s="2">
        <v>6.3E-2</v>
      </c>
      <c r="F33" s="2">
        <v>0.752</v>
      </c>
      <c r="G33" s="5" t="s">
        <v>476</v>
      </c>
      <c r="H33" s="17" t="s">
        <v>558</v>
      </c>
      <c r="I33" s="1">
        <v>7</v>
      </c>
      <c r="J33" s="3">
        <f t="shared" si="0"/>
        <v>1</v>
      </c>
      <c r="K33" s="3">
        <f t="shared" si="1"/>
        <v>1</v>
      </c>
      <c r="L33" s="1">
        <v>1</v>
      </c>
      <c r="M33" s="1">
        <v>1</v>
      </c>
      <c r="N33" s="1">
        <v>1</v>
      </c>
      <c r="O33" s="1">
        <v>1</v>
      </c>
      <c r="P33" s="2" t="s">
        <v>192</v>
      </c>
      <c r="Q33" s="3">
        <v>13.43</v>
      </c>
      <c r="R33" s="2" t="s">
        <v>409</v>
      </c>
      <c r="S33" s="4">
        <v>0.14000000000000001</v>
      </c>
      <c r="T33" s="4">
        <v>1</v>
      </c>
      <c r="U33" s="4">
        <v>0.71</v>
      </c>
      <c r="V33" s="4">
        <v>0</v>
      </c>
      <c r="W33" s="4">
        <v>1</v>
      </c>
      <c r="X33" s="4">
        <v>0.14000000000000001</v>
      </c>
    </row>
    <row r="34" spans="1:24" x14ac:dyDescent="0.2">
      <c r="A34" s="19" t="s">
        <v>194</v>
      </c>
      <c r="C34" s="19">
        <f>SUM(S34:X34)</f>
        <v>3.2</v>
      </c>
      <c r="D34" s="2">
        <v>0.877</v>
      </c>
      <c r="E34" s="2">
        <v>0.51700000000000002</v>
      </c>
      <c r="F34" s="2">
        <v>0.35099999999999998</v>
      </c>
      <c r="G34" s="5" t="s">
        <v>476</v>
      </c>
      <c r="H34" s="17" t="s">
        <v>558</v>
      </c>
      <c r="I34" s="1">
        <v>5</v>
      </c>
      <c r="J34" s="3">
        <f t="shared" si="0"/>
        <v>0.99</v>
      </c>
      <c r="K34" s="3">
        <f t="shared" si="1"/>
        <v>1</v>
      </c>
      <c r="L34" s="1">
        <v>1</v>
      </c>
      <c r="M34" s="1">
        <v>1</v>
      </c>
      <c r="N34" s="1">
        <v>0.99</v>
      </c>
      <c r="O34" s="1">
        <v>1</v>
      </c>
      <c r="P34" s="2" t="s">
        <v>195</v>
      </c>
      <c r="Q34" s="3">
        <v>13.4</v>
      </c>
      <c r="R34" s="2" t="s">
        <v>196</v>
      </c>
      <c r="S34" s="4">
        <v>0.6</v>
      </c>
      <c r="T34" s="4">
        <v>1</v>
      </c>
      <c r="U34" s="4">
        <v>0.2</v>
      </c>
      <c r="V34" s="4">
        <v>0.6</v>
      </c>
      <c r="W34" s="4">
        <v>0.2</v>
      </c>
      <c r="X34" s="4">
        <v>0.6</v>
      </c>
    </row>
    <row r="35" spans="1:24" x14ac:dyDescent="0.2">
      <c r="A35" s="19" t="s">
        <v>147</v>
      </c>
      <c r="C35" s="19">
        <f>SUM(S35:X35)</f>
        <v>2.25</v>
      </c>
      <c r="D35" s="2">
        <v>0.81399999999999995</v>
      </c>
      <c r="E35" s="2">
        <v>1</v>
      </c>
      <c r="F35" s="2">
        <v>0.22700000000000001</v>
      </c>
      <c r="G35" s="5" t="s">
        <v>476</v>
      </c>
      <c r="H35" s="17" t="s">
        <v>558</v>
      </c>
      <c r="I35" s="1">
        <v>4</v>
      </c>
      <c r="J35" s="3">
        <f t="shared" si="0"/>
        <v>0.99</v>
      </c>
      <c r="K35" s="3">
        <f t="shared" si="1"/>
        <v>1</v>
      </c>
      <c r="L35" s="1">
        <v>1</v>
      </c>
      <c r="M35" s="1">
        <v>1</v>
      </c>
      <c r="N35" s="1">
        <v>0.99</v>
      </c>
      <c r="O35" s="1">
        <v>1</v>
      </c>
      <c r="P35" s="2" t="s">
        <v>50</v>
      </c>
      <c r="Q35" s="3">
        <v>13.25</v>
      </c>
      <c r="R35" s="2" t="s">
        <v>148</v>
      </c>
      <c r="S35" s="4">
        <v>0.5</v>
      </c>
      <c r="T35" s="4">
        <v>0.75</v>
      </c>
      <c r="U35" s="4">
        <v>0</v>
      </c>
      <c r="V35" s="4">
        <v>0.5</v>
      </c>
      <c r="W35" s="4">
        <v>0</v>
      </c>
      <c r="X35" s="4">
        <v>0.5</v>
      </c>
    </row>
    <row r="36" spans="1:24" x14ac:dyDescent="0.2">
      <c r="A36" s="19" t="s">
        <v>330</v>
      </c>
      <c r="C36" s="19">
        <f>SUM(S36:X36)</f>
        <v>3.4000000000000004</v>
      </c>
      <c r="D36" s="2">
        <v>0.91</v>
      </c>
      <c r="E36" s="2">
        <v>0.32800000000000001</v>
      </c>
      <c r="F36" s="2">
        <v>0.56699999999999995</v>
      </c>
      <c r="G36" s="5" t="s">
        <v>476</v>
      </c>
      <c r="H36" s="17" t="s">
        <v>558</v>
      </c>
      <c r="I36" s="1">
        <v>5</v>
      </c>
      <c r="J36" s="3">
        <f t="shared" si="0"/>
        <v>0.98</v>
      </c>
      <c r="K36" s="3">
        <f t="shared" si="1"/>
        <v>1</v>
      </c>
      <c r="L36" s="1">
        <v>1</v>
      </c>
      <c r="M36" s="1">
        <v>1</v>
      </c>
      <c r="N36" s="1">
        <v>0.98</v>
      </c>
      <c r="O36" s="1">
        <v>1</v>
      </c>
      <c r="P36" s="2" t="s">
        <v>195</v>
      </c>
      <c r="Q36" s="3">
        <v>12</v>
      </c>
      <c r="R36" s="2" t="s">
        <v>331</v>
      </c>
      <c r="S36" s="4">
        <v>0</v>
      </c>
      <c r="T36" s="4">
        <v>1</v>
      </c>
      <c r="U36" s="4">
        <v>1</v>
      </c>
      <c r="V36" s="4">
        <v>0.2</v>
      </c>
      <c r="W36" s="4">
        <v>1</v>
      </c>
      <c r="X36" s="4">
        <v>0.2</v>
      </c>
    </row>
    <row r="37" spans="1:24" x14ac:dyDescent="0.2">
      <c r="A37" s="19" t="s">
        <v>111</v>
      </c>
      <c r="C37" s="19">
        <f>SUM(S37:X37)</f>
        <v>3.5</v>
      </c>
      <c r="D37" s="2">
        <v>0.85899999999999999</v>
      </c>
      <c r="E37" s="2">
        <v>0.53400000000000003</v>
      </c>
      <c r="F37" s="2">
        <v>0.59399999999999997</v>
      </c>
      <c r="G37" s="5" t="s">
        <v>476</v>
      </c>
      <c r="H37" s="17" t="s">
        <v>574</v>
      </c>
      <c r="I37" s="1">
        <v>4</v>
      </c>
      <c r="J37" s="3">
        <f t="shared" si="0"/>
        <v>0.99</v>
      </c>
      <c r="K37" s="3">
        <f t="shared" si="1"/>
        <v>1</v>
      </c>
      <c r="L37" s="1">
        <v>1</v>
      </c>
      <c r="M37" s="1">
        <v>1</v>
      </c>
      <c r="N37" s="1">
        <v>0.99</v>
      </c>
      <c r="O37" s="1">
        <v>1</v>
      </c>
      <c r="P37" s="2" t="s">
        <v>50</v>
      </c>
      <c r="Q37" s="3">
        <v>11.75</v>
      </c>
      <c r="R37" s="2" t="s">
        <v>112</v>
      </c>
      <c r="S37" s="4">
        <v>0.5</v>
      </c>
      <c r="T37" s="4">
        <v>1</v>
      </c>
      <c r="U37" s="4">
        <v>0.75</v>
      </c>
      <c r="V37" s="4">
        <v>0.5</v>
      </c>
      <c r="W37" s="4">
        <v>0.5</v>
      </c>
      <c r="X37" s="4">
        <v>0.25</v>
      </c>
    </row>
    <row r="38" spans="1:24" x14ac:dyDescent="0.2">
      <c r="A38" s="25" t="s">
        <v>310</v>
      </c>
      <c r="B38" s="25" t="s">
        <v>622</v>
      </c>
      <c r="C38" s="19">
        <f>SUM(S38:X38)</f>
        <v>3</v>
      </c>
      <c r="D38" s="2">
        <v>0.97499999999999998</v>
      </c>
      <c r="E38" s="2">
        <v>8.1000000000000003E-2</v>
      </c>
      <c r="F38" s="2">
        <v>0.189</v>
      </c>
      <c r="G38" s="5" t="s">
        <v>476</v>
      </c>
      <c r="H38" s="17" t="s">
        <v>558</v>
      </c>
      <c r="I38" s="1">
        <v>4</v>
      </c>
      <c r="J38" s="3">
        <f t="shared" si="0"/>
        <v>0.99</v>
      </c>
      <c r="K38" s="3">
        <f t="shared" si="1"/>
        <v>1</v>
      </c>
      <c r="L38" s="1">
        <v>1</v>
      </c>
      <c r="M38" s="1">
        <v>1</v>
      </c>
      <c r="N38" s="1">
        <v>0.99</v>
      </c>
      <c r="O38" s="1">
        <v>1</v>
      </c>
      <c r="P38" s="2" t="s">
        <v>50</v>
      </c>
      <c r="Q38" s="3">
        <v>11.25</v>
      </c>
      <c r="R38" s="2" t="s">
        <v>311</v>
      </c>
      <c r="S38" s="4">
        <v>0</v>
      </c>
      <c r="T38" s="4">
        <v>1</v>
      </c>
      <c r="U38" s="4">
        <v>1</v>
      </c>
      <c r="V38" s="4">
        <v>0</v>
      </c>
      <c r="W38" s="4">
        <v>1</v>
      </c>
      <c r="X38" s="4">
        <v>0</v>
      </c>
    </row>
    <row r="39" spans="1:24" x14ac:dyDescent="0.2">
      <c r="A39" s="19" t="s">
        <v>191</v>
      </c>
      <c r="C39" s="19">
        <f>SUM(S39:X39)</f>
        <v>2.2800000000000002</v>
      </c>
      <c r="D39" s="2">
        <v>0.91300000000000003</v>
      </c>
      <c r="E39" s="2">
        <v>0.28199999999999997</v>
      </c>
      <c r="F39" s="2">
        <v>0.47499999999999998</v>
      </c>
      <c r="G39" s="5" t="s">
        <v>476</v>
      </c>
      <c r="H39" s="17" t="s">
        <v>558</v>
      </c>
      <c r="I39" s="1">
        <v>7</v>
      </c>
      <c r="J39" s="3">
        <f t="shared" si="0"/>
        <v>1</v>
      </c>
      <c r="K39" s="3">
        <f t="shared" si="1"/>
        <v>1</v>
      </c>
      <c r="L39" s="1">
        <v>1</v>
      </c>
      <c r="M39" s="1">
        <v>1</v>
      </c>
      <c r="N39" s="1">
        <v>1</v>
      </c>
      <c r="O39" s="1">
        <v>1</v>
      </c>
      <c r="P39" s="2" t="s">
        <v>192</v>
      </c>
      <c r="Q39" s="3">
        <v>10.86</v>
      </c>
      <c r="R39" s="2" t="s">
        <v>193</v>
      </c>
      <c r="S39" s="4">
        <v>0</v>
      </c>
      <c r="T39" s="4">
        <v>1</v>
      </c>
      <c r="U39" s="4">
        <v>0.71</v>
      </c>
      <c r="V39" s="4">
        <v>0.14000000000000001</v>
      </c>
      <c r="W39" s="4">
        <v>0.43</v>
      </c>
      <c r="X39" s="4">
        <v>0</v>
      </c>
    </row>
    <row r="40" spans="1:24" x14ac:dyDescent="0.2">
      <c r="A40" s="19" t="s">
        <v>342</v>
      </c>
      <c r="C40" s="19">
        <f>SUM(S40:X40)</f>
        <v>1.3499999999999999</v>
      </c>
      <c r="D40" s="2">
        <v>0.88100000000000001</v>
      </c>
      <c r="E40" s="2">
        <v>0.41</v>
      </c>
      <c r="F40" s="2">
        <v>0.56200000000000006</v>
      </c>
      <c r="G40" s="5" t="s">
        <v>476</v>
      </c>
      <c r="H40" s="17" t="s">
        <v>558</v>
      </c>
      <c r="I40" s="1">
        <v>6</v>
      </c>
      <c r="J40" s="3">
        <f t="shared" si="0"/>
        <v>1</v>
      </c>
      <c r="K40" s="3">
        <f t="shared" si="1"/>
        <v>1</v>
      </c>
      <c r="L40" s="1">
        <v>1</v>
      </c>
      <c r="M40" s="1">
        <v>1</v>
      </c>
      <c r="N40" s="1">
        <v>1</v>
      </c>
      <c r="O40" s="1">
        <v>1</v>
      </c>
      <c r="P40" s="2" t="s">
        <v>33</v>
      </c>
      <c r="Q40" s="3">
        <v>10.83</v>
      </c>
      <c r="R40" s="2" t="s">
        <v>343</v>
      </c>
      <c r="S40" s="4">
        <v>0.17</v>
      </c>
      <c r="T40" s="4">
        <v>0.17</v>
      </c>
      <c r="U40" s="4">
        <v>0.67</v>
      </c>
      <c r="V40" s="4">
        <v>0.17</v>
      </c>
      <c r="W40" s="4">
        <v>0</v>
      </c>
      <c r="X40" s="4">
        <v>0.17</v>
      </c>
    </row>
    <row r="41" spans="1:24" x14ac:dyDescent="0.2">
      <c r="A41" s="19" t="s">
        <v>306</v>
      </c>
      <c r="C41" s="19">
        <f>SUM(S41:X41)</f>
        <v>1.8600000000000003</v>
      </c>
      <c r="D41" s="2">
        <v>0.878</v>
      </c>
      <c r="E41" s="2">
        <v>0.42</v>
      </c>
      <c r="F41" s="2">
        <v>0.41</v>
      </c>
      <c r="G41" s="5" t="s">
        <v>476</v>
      </c>
      <c r="H41" s="17" t="s">
        <v>558</v>
      </c>
      <c r="I41" s="1">
        <v>7</v>
      </c>
      <c r="J41" s="3">
        <f t="shared" si="0"/>
        <v>1</v>
      </c>
      <c r="K41" s="3">
        <f t="shared" si="1"/>
        <v>1</v>
      </c>
      <c r="L41" s="1">
        <v>1</v>
      </c>
      <c r="M41" s="1">
        <v>1</v>
      </c>
      <c r="N41" s="1">
        <v>1</v>
      </c>
      <c r="O41" s="1">
        <v>1</v>
      </c>
      <c r="P41" s="2" t="s">
        <v>192</v>
      </c>
      <c r="Q41" s="3">
        <v>10.14</v>
      </c>
      <c r="R41" s="2" t="s">
        <v>307</v>
      </c>
      <c r="S41" s="4">
        <v>0.14000000000000001</v>
      </c>
      <c r="T41" s="4">
        <v>0.86</v>
      </c>
      <c r="U41" s="4">
        <v>0.28999999999999998</v>
      </c>
      <c r="V41" s="4">
        <v>0.14000000000000001</v>
      </c>
      <c r="W41" s="4">
        <v>0.14000000000000001</v>
      </c>
      <c r="X41" s="4">
        <v>0.28999999999999998</v>
      </c>
    </row>
    <row r="42" spans="1:24" x14ac:dyDescent="0.2">
      <c r="A42" s="19" t="s">
        <v>124</v>
      </c>
      <c r="C42" s="19">
        <f>SUM(S42:X42)</f>
        <v>3</v>
      </c>
      <c r="D42" s="2">
        <v>0.93799999999999994</v>
      </c>
      <c r="E42" s="2">
        <v>0.26200000000000001</v>
      </c>
      <c r="F42" s="2">
        <v>0.32400000000000001</v>
      </c>
      <c r="G42" s="5" t="s">
        <v>476</v>
      </c>
      <c r="H42" s="17" t="s">
        <v>558</v>
      </c>
      <c r="I42" s="1">
        <v>4</v>
      </c>
      <c r="J42" s="3">
        <f t="shared" si="0"/>
        <v>0.99</v>
      </c>
      <c r="K42" s="3">
        <f t="shared" si="1"/>
        <v>1</v>
      </c>
      <c r="L42" s="1">
        <v>1</v>
      </c>
      <c r="M42" s="1">
        <v>1</v>
      </c>
      <c r="N42" s="1">
        <v>0.99</v>
      </c>
      <c r="O42" s="1">
        <v>1</v>
      </c>
      <c r="P42" s="2" t="s">
        <v>50</v>
      </c>
      <c r="Q42" s="3">
        <v>10</v>
      </c>
      <c r="R42" s="2" t="s">
        <v>125</v>
      </c>
      <c r="S42" s="4">
        <v>0.25</v>
      </c>
      <c r="T42" s="4">
        <v>0.75</v>
      </c>
      <c r="U42" s="4">
        <v>1</v>
      </c>
      <c r="V42" s="4">
        <v>0.25</v>
      </c>
      <c r="W42" s="4">
        <v>0.75</v>
      </c>
      <c r="X42" s="4">
        <v>0</v>
      </c>
    </row>
    <row r="43" spans="1:24" x14ac:dyDescent="0.2">
      <c r="A43" s="19" t="s">
        <v>80</v>
      </c>
      <c r="C43" s="19">
        <f>SUM(S43:X43)</f>
        <v>1.5</v>
      </c>
      <c r="D43" s="2">
        <v>0.96699999999999997</v>
      </c>
      <c r="E43" s="2">
        <v>0.105</v>
      </c>
      <c r="F43" s="2">
        <v>0.621</v>
      </c>
      <c r="G43" s="5" t="s">
        <v>476</v>
      </c>
      <c r="H43" s="17" t="s">
        <v>558</v>
      </c>
      <c r="I43" s="1">
        <v>4</v>
      </c>
      <c r="J43" s="3">
        <f t="shared" si="0"/>
        <v>1</v>
      </c>
      <c r="K43" s="3">
        <f t="shared" si="1"/>
        <v>1</v>
      </c>
      <c r="L43" s="1">
        <v>1</v>
      </c>
      <c r="M43" s="1">
        <v>1</v>
      </c>
      <c r="N43" s="1">
        <v>1</v>
      </c>
      <c r="O43" s="1">
        <v>1</v>
      </c>
      <c r="P43" s="2" t="s">
        <v>50</v>
      </c>
      <c r="Q43" s="3">
        <v>9.25</v>
      </c>
      <c r="R43" s="2" t="s">
        <v>81</v>
      </c>
      <c r="S43" s="4">
        <v>0</v>
      </c>
      <c r="T43" s="4">
        <v>0.25</v>
      </c>
      <c r="U43" s="4">
        <v>0.75</v>
      </c>
      <c r="V43" s="4">
        <v>0</v>
      </c>
      <c r="W43" s="4">
        <v>0.5</v>
      </c>
      <c r="X43" s="4">
        <v>0</v>
      </c>
    </row>
    <row r="44" spans="1:24" x14ac:dyDescent="0.2">
      <c r="A44" s="19" t="s">
        <v>63</v>
      </c>
      <c r="C44" s="19">
        <f>SUM(S44:X44)</f>
        <v>2.5</v>
      </c>
      <c r="D44" s="2">
        <v>0.83199999999999996</v>
      </c>
      <c r="E44" s="2">
        <v>0.40500000000000003</v>
      </c>
      <c r="F44" s="2">
        <v>1.018</v>
      </c>
      <c r="G44" s="5" t="s">
        <v>476</v>
      </c>
      <c r="H44" s="17" t="s">
        <v>558</v>
      </c>
      <c r="I44" s="1">
        <v>6</v>
      </c>
      <c r="J44" s="3">
        <f t="shared" si="0"/>
        <v>1</v>
      </c>
      <c r="K44" s="3">
        <f t="shared" si="1"/>
        <v>1</v>
      </c>
      <c r="L44" s="1">
        <v>1</v>
      </c>
      <c r="M44" s="1">
        <v>1</v>
      </c>
      <c r="N44" s="1">
        <v>1</v>
      </c>
      <c r="O44" s="1">
        <v>1</v>
      </c>
      <c r="P44" s="2" t="s">
        <v>33</v>
      </c>
      <c r="Q44" s="3">
        <v>9</v>
      </c>
      <c r="R44" s="2" t="s">
        <v>64</v>
      </c>
      <c r="S44" s="4">
        <v>0</v>
      </c>
      <c r="T44" s="4">
        <v>0.83</v>
      </c>
      <c r="U44" s="4">
        <v>0.5</v>
      </c>
      <c r="V44" s="4">
        <v>0.17</v>
      </c>
      <c r="W44" s="4">
        <v>0.83</v>
      </c>
      <c r="X44" s="4">
        <v>0.17</v>
      </c>
    </row>
    <row r="45" spans="1:24" x14ac:dyDescent="0.2">
      <c r="A45" s="19" t="s">
        <v>216</v>
      </c>
      <c r="C45" s="19">
        <f>SUM(S45:X45)</f>
        <v>2</v>
      </c>
      <c r="D45" s="2">
        <v>0.88900000000000001</v>
      </c>
      <c r="E45" s="2">
        <v>0.36599999999999999</v>
      </c>
      <c r="F45" s="2">
        <v>0.61599999999999999</v>
      </c>
      <c r="G45" s="5" t="s">
        <v>476</v>
      </c>
      <c r="H45" s="17" t="s">
        <v>558</v>
      </c>
      <c r="I45" s="1">
        <v>5</v>
      </c>
      <c r="J45" s="3">
        <f t="shared" si="0"/>
        <v>1</v>
      </c>
      <c r="K45" s="3">
        <f t="shared" si="1"/>
        <v>1</v>
      </c>
      <c r="L45" s="1">
        <v>1</v>
      </c>
      <c r="M45" s="1">
        <v>1</v>
      </c>
      <c r="N45" s="1">
        <v>1</v>
      </c>
      <c r="O45" s="1">
        <v>1</v>
      </c>
      <c r="P45" s="2" t="s">
        <v>195</v>
      </c>
      <c r="Q45" s="3">
        <v>9</v>
      </c>
      <c r="R45" s="2" t="s">
        <v>217</v>
      </c>
      <c r="S45" s="4">
        <v>0.4</v>
      </c>
      <c r="T45" s="4">
        <v>0.4</v>
      </c>
      <c r="U45" s="4">
        <v>0.6</v>
      </c>
      <c r="V45" s="4">
        <v>0.2</v>
      </c>
      <c r="W45" s="4">
        <v>0.4</v>
      </c>
      <c r="X45" s="4">
        <v>0</v>
      </c>
    </row>
    <row r="46" spans="1:24" x14ac:dyDescent="0.2">
      <c r="A46" s="19" t="s">
        <v>324</v>
      </c>
      <c r="C46" s="19">
        <f>SUM(S46:X46)</f>
        <v>1.56</v>
      </c>
      <c r="D46" s="2">
        <v>0.90400000000000003</v>
      </c>
      <c r="E46" s="2">
        <v>0.35299999999999998</v>
      </c>
      <c r="F46" s="2">
        <v>0.35599999999999998</v>
      </c>
      <c r="G46" s="5" t="s">
        <v>476</v>
      </c>
      <c r="H46" s="17" t="s">
        <v>558</v>
      </c>
      <c r="I46" s="1">
        <v>7</v>
      </c>
      <c r="J46" s="3">
        <f t="shared" si="0"/>
        <v>1</v>
      </c>
      <c r="K46" s="3">
        <f t="shared" si="1"/>
        <v>1</v>
      </c>
      <c r="L46" s="1">
        <v>1</v>
      </c>
      <c r="M46" s="1">
        <v>1</v>
      </c>
      <c r="N46" s="1">
        <v>1</v>
      </c>
      <c r="O46" s="1">
        <v>1</v>
      </c>
      <c r="P46" s="2" t="s">
        <v>192</v>
      </c>
      <c r="Q46" s="3">
        <v>8.43</v>
      </c>
      <c r="R46" s="2" t="s">
        <v>325</v>
      </c>
      <c r="S46" s="4">
        <v>0</v>
      </c>
      <c r="T46" s="4">
        <v>0.43</v>
      </c>
      <c r="U46" s="4">
        <v>0.71</v>
      </c>
      <c r="V46" s="4">
        <v>0.14000000000000001</v>
      </c>
      <c r="W46" s="4">
        <v>0.14000000000000001</v>
      </c>
      <c r="X46" s="4">
        <v>0.14000000000000001</v>
      </c>
    </row>
    <row r="47" spans="1:24" x14ac:dyDescent="0.2">
      <c r="A47" s="19" t="s">
        <v>407</v>
      </c>
      <c r="C47" s="19">
        <f>SUM(S47:X47)</f>
        <v>1.5</v>
      </c>
      <c r="D47" s="2">
        <v>0.97099999999999997</v>
      </c>
      <c r="E47" s="2">
        <v>8.7999999999999995E-2</v>
      </c>
      <c r="F47" s="2">
        <v>0.621</v>
      </c>
      <c r="G47" s="5" t="s">
        <v>476</v>
      </c>
      <c r="H47" s="17" t="s">
        <v>558</v>
      </c>
      <c r="I47" s="1">
        <v>6</v>
      </c>
      <c r="J47" s="3">
        <f t="shared" si="0"/>
        <v>0.99</v>
      </c>
      <c r="K47" s="3">
        <f t="shared" si="1"/>
        <v>1</v>
      </c>
      <c r="L47" s="1">
        <v>1</v>
      </c>
      <c r="M47" s="1">
        <v>1</v>
      </c>
      <c r="N47" s="1">
        <v>0.99</v>
      </c>
      <c r="O47" s="1">
        <v>1</v>
      </c>
      <c r="P47" s="2" t="s">
        <v>33</v>
      </c>
      <c r="Q47" s="3">
        <v>8.17</v>
      </c>
      <c r="R47" s="2" t="s">
        <v>382</v>
      </c>
      <c r="S47" s="4">
        <v>0</v>
      </c>
      <c r="T47" s="4">
        <v>0.33</v>
      </c>
      <c r="U47" s="4">
        <v>1</v>
      </c>
      <c r="V47" s="4">
        <v>0</v>
      </c>
      <c r="W47" s="4">
        <v>0.17</v>
      </c>
      <c r="X47" s="4">
        <v>0</v>
      </c>
    </row>
    <row r="48" spans="1:24" x14ac:dyDescent="0.2">
      <c r="A48" s="19" t="s">
        <v>323</v>
      </c>
      <c r="C48" s="19">
        <f>SUM(S48:X48)</f>
        <v>1.25</v>
      </c>
      <c r="D48" s="2">
        <v>0.95699999999999996</v>
      </c>
      <c r="E48" s="2">
        <v>0.214</v>
      </c>
      <c r="F48" s="2">
        <v>0.67500000000000004</v>
      </c>
      <c r="G48" s="5" t="s">
        <v>476</v>
      </c>
      <c r="H48" s="17" t="s">
        <v>541</v>
      </c>
      <c r="I48" s="1">
        <v>4</v>
      </c>
      <c r="J48" s="3">
        <f t="shared" si="0"/>
        <v>0.99</v>
      </c>
      <c r="K48" s="3">
        <f t="shared" si="1"/>
        <v>1</v>
      </c>
      <c r="L48" s="1">
        <v>1</v>
      </c>
      <c r="M48" s="1">
        <v>1</v>
      </c>
      <c r="N48" s="1">
        <v>0.99</v>
      </c>
      <c r="O48" s="1">
        <v>1</v>
      </c>
      <c r="P48" s="2" t="s">
        <v>50</v>
      </c>
      <c r="Q48" s="3">
        <v>7.75</v>
      </c>
      <c r="R48" s="2" t="s">
        <v>89</v>
      </c>
      <c r="S48" s="4">
        <v>0</v>
      </c>
      <c r="T48" s="4">
        <v>0</v>
      </c>
      <c r="U48" s="4">
        <v>1</v>
      </c>
      <c r="V48" s="4">
        <v>0</v>
      </c>
      <c r="W48" s="4">
        <v>0.25</v>
      </c>
      <c r="X48" s="4">
        <v>0</v>
      </c>
    </row>
    <row r="49" spans="1:24" x14ac:dyDescent="0.2">
      <c r="A49" s="19" t="s">
        <v>69</v>
      </c>
      <c r="C49" s="19">
        <f>SUM(S49:X49)</f>
        <v>1.01</v>
      </c>
      <c r="D49" s="2">
        <v>0.83899999999999997</v>
      </c>
      <c r="E49" s="2">
        <v>0.38300000000000001</v>
      </c>
      <c r="F49" s="2">
        <v>0.99399999999999999</v>
      </c>
      <c r="G49" s="5" t="s">
        <v>476</v>
      </c>
      <c r="H49" s="17" t="s">
        <v>558</v>
      </c>
      <c r="I49" s="1">
        <v>6</v>
      </c>
      <c r="J49" s="3">
        <f t="shared" si="0"/>
        <v>1</v>
      </c>
      <c r="K49" s="3">
        <f t="shared" si="1"/>
        <v>1</v>
      </c>
      <c r="L49" s="1">
        <v>1</v>
      </c>
      <c r="M49" s="1">
        <v>1</v>
      </c>
      <c r="N49" s="1">
        <v>1</v>
      </c>
      <c r="O49" s="1">
        <v>1</v>
      </c>
      <c r="P49" s="2" t="s">
        <v>33</v>
      </c>
      <c r="Q49" s="3">
        <v>7.5</v>
      </c>
      <c r="R49" s="2" t="s">
        <v>70</v>
      </c>
      <c r="S49" s="4">
        <v>0</v>
      </c>
      <c r="T49" s="4">
        <v>0.17</v>
      </c>
      <c r="U49" s="4">
        <v>0.67</v>
      </c>
      <c r="V49" s="4">
        <v>0</v>
      </c>
      <c r="W49" s="4">
        <v>0.17</v>
      </c>
      <c r="X49" s="4">
        <v>0</v>
      </c>
    </row>
    <row r="50" spans="1:24" x14ac:dyDescent="0.2">
      <c r="A50" s="25" t="s">
        <v>197</v>
      </c>
      <c r="B50" s="25" t="s">
        <v>622</v>
      </c>
      <c r="C50" s="19">
        <f>SUM(S50:X50)</f>
        <v>1.5</v>
      </c>
      <c r="D50" s="2">
        <v>0.97199999999999998</v>
      </c>
      <c r="E50" s="2">
        <v>7.2999999999999995E-2</v>
      </c>
      <c r="F50" s="2">
        <v>0.27</v>
      </c>
      <c r="G50" s="5" t="s">
        <v>476</v>
      </c>
      <c r="H50" s="17" t="s">
        <v>558</v>
      </c>
      <c r="I50" s="1">
        <v>4</v>
      </c>
      <c r="J50" s="3">
        <f t="shared" si="0"/>
        <v>1</v>
      </c>
      <c r="K50" s="3">
        <f t="shared" si="1"/>
        <v>1</v>
      </c>
      <c r="L50" s="1">
        <v>1</v>
      </c>
      <c r="M50" s="1">
        <v>1</v>
      </c>
      <c r="N50" s="1">
        <v>1</v>
      </c>
      <c r="O50" s="1">
        <v>1</v>
      </c>
      <c r="P50" s="2" t="s">
        <v>50</v>
      </c>
      <c r="Q50" s="3">
        <v>7.5</v>
      </c>
      <c r="R50" s="2" t="s">
        <v>198</v>
      </c>
      <c r="S50" s="4">
        <v>0</v>
      </c>
      <c r="T50" s="4">
        <v>0</v>
      </c>
      <c r="U50" s="4">
        <v>0.75</v>
      </c>
      <c r="V50" s="4">
        <v>0.25</v>
      </c>
      <c r="W50" s="4">
        <v>0.5</v>
      </c>
      <c r="X50" s="4">
        <v>0</v>
      </c>
    </row>
    <row r="51" spans="1:24" x14ac:dyDescent="0.2">
      <c r="A51" s="19" t="s">
        <v>32</v>
      </c>
      <c r="C51" s="19">
        <f>SUM(S51:X51)</f>
        <v>1</v>
      </c>
      <c r="D51" s="2">
        <v>0.92600000000000005</v>
      </c>
      <c r="E51" s="2">
        <v>0.19400000000000001</v>
      </c>
      <c r="F51" s="2">
        <v>0.72399999999999998</v>
      </c>
      <c r="G51" s="5" t="s">
        <v>476</v>
      </c>
      <c r="H51" s="17" t="s">
        <v>558</v>
      </c>
      <c r="I51" s="1">
        <v>6</v>
      </c>
      <c r="J51" s="3">
        <f t="shared" si="0"/>
        <v>1</v>
      </c>
      <c r="K51" s="3">
        <f t="shared" si="1"/>
        <v>1</v>
      </c>
      <c r="L51" s="1">
        <v>1</v>
      </c>
      <c r="M51" s="1">
        <v>1</v>
      </c>
      <c r="N51" s="1">
        <v>1</v>
      </c>
      <c r="O51" s="1">
        <v>1</v>
      </c>
      <c r="P51" s="2" t="s">
        <v>33</v>
      </c>
      <c r="Q51" s="3">
        <v>6.83</v>
      </c>
      <c r="R51" s="2" t="s">
        <v>28</v>
      </c>
      <c r="S51" s="4">
        <v>0</v>
      </c>
      <c r="T51" s="4">
        <v>0.5</v>
      </c>
      <c r="U51" s="4">
        <v>0.5</v>
      </c>
      <c r="V51" s="4">
        <v>0</v>
      </c>
      <c r="W51" s="4">
        <v>0</v>
      </c>
      <c r="X51" s="4">
        <v>0</v>
      </c>
    </row>
    <row r="52" spans="1:24" x14ac:dyDescent="0.2">
      <c r="A52" s="19" t="s">
        <v>295</v>
      </c>
      <c r="C52" s="19">
        <f>SUM(S52:X52)</f>
        <v>0.84000000000000008</v>
      </c>
      <c r="D52" s="2">
        <v>0.97199999999999998</v>
      </c>
      <c r="E52" s="2">
        <v>0.113</v>
      </c>
      <c r="F52" s="2">
        <v>0.60499999999999998</v>
      </c>
      <c r="G52" s="5" t="s">
        <v>476</v>
      </c>
      <c r="H52" s="17" t="s">
        <v>558</v>
      </c>
      <c r="I52" s="1">
        <v>6</v>
      </c>
      <c r="J52" s="3">
        <f t="shared" si="0"/>
        <v>1</v>
      </c>
      <c r="K52" s="3">
        <f t="shared" si="1"/>
        <v>1</v>
      </c>
      <c r="L52" s="1">
        <v>1</v>
      </c>
      <c r="M52" s="1">
        <v>1</v>
      </c>
      <c r="N52" s="1">
        <v>1</v>
      </c>
      <c r="O52" s="1">
        <v>1</v>
      </c>
      <c r="P52" s="2" t="s">
        <v>33</v>
      </c>
      <c r="Q52" s="3">
        <v>6</v>
      </c>
      <c r="R52" s="2" t="s">
        <v>28</v>
      </c>
      <c r="S52" s="4">
        <v>0</v>
      </c>
      <c r="T52" s="4">
        <v>0</v>
      </c>
      <c r="U52" s="4">
        <v>0.67</v>
      </c>
      <c r="V52" s="4">
        <v>0.17</v>
      </c>
      <c r="W52" s="4">
        <v>0</v>
      </c>
      <c r="X52" s="4">
        <v>0</v>
      </c>
    </row>
    <row r="53" spans="1:24" x14ac:dyDescent="0.2">
      <c r="A53" s="25" t="s">
        <v>313</v>
      </c>
      <c r="B53" s="25" t="s">
        <v>622</v>
      </c>
      <c r="C53" s="19">
        <f>SUM(S53:X53)</f>
        <v>1</v>
      </c>
      <c r="D53" s="2">
        <v>0.93700000000000006</v>
      </c>
      <c r="E53" s="2">
        <v>0.27600000000000002</v>
      </c>
      <c r="F53" s="2">
        <v>0.42099999999999999</v>
      </c>
      <c r="G53" s="5" t="s">
        <v>476</v>
      </c>
      <c r="H53" s="17" t="s">
        <v>558</v>
      </c>
      <c r="I53" s="1">
        <v>5</v>
      </c>
      <c r="J53" s="3">
        <f t="shared" si="0"/>
        <v>1</v>
      </c>
      <c r="K53" s="3">
        <f t="shared" si="1"/>
        <v>1</v>
      </c>
      <c r="L53" s="1">
        <v>1</v>
      </c>
      <c r="M53" s="1">
        <v>1</v>
      </c>
      <c r="N53" s="1">
        <v>1</v>
      </c>
      <c r="O53" s="1">
        <v>1</v>
      </c>
      <c r="P53" s="2" t="s">
        <v>195</v>
      </c>
      <c r="Q53" s="3">
        <v>5.6</v>
      </c>
      <c r="R53" s="2" t="s">
        <v>135</v>
      </c>
      <c r="S53" s="4">
        <v>0</v>
      </c>
      <c r="T53" s="4">
        <v>0.2</v>
      </c>
      <c r="U53" s="4">
        <v>0.8</v>
      </c>
      <c r="V53" s="4">
        <v>0</v>
      </c>
      <c r="W53" s="4">
        <v>0</v>
      </c>
      <c r="X53" s="4">
        <v>0</v>
      </c>
    </row>
    <row r="54" spans="1:24" x14ac:dyDescent="0.2">
      <c r="A54" s="25" t="s">
        <v>229</v>
      </c>
      <c r="B54" s="25" t="s">
        <v>622</v>
      </c>
      <c r="C54" s="19">
        <f>SUM(S54:X54)</f>
        <v>1</v>
      </c>
      <c r="D54" s="2">
        <v>0.878</v>
      </c>
      <c r="E54" s="2">
        <v>0.35799999999999998</v>
      </c>
      <c r="F54" s="2">
        <v>0.432</v>
      </c>
      <c r="G54" s="5" t="s">
        <v>476</v>
      </c>
      <c r="H54" s="17" t="s">
        <v>558</v>
      </c>
      <c r="I54" s="1">
        <v>6</v>
      </c>
      <c r="J54" s="3">
        <f t="shared" si="0"/>
        <v>1</v>
      </c>
      <c r="K54" s="3">
        <f t="shared" si="1"/>
        <v>1</v>
      </c>
      <c r="L54" s="1">
        <v>1</v>
      </c>
      <c r="M54" s="1">
        <v>1</v>
      </c>
      <c r="N54" s="1">
        <v>1</v>
      </c>
      <c r="O54" s="1">
        <v>1</v>
      </c>
      <c r="P54" s="2" t="s">
        <v>33</v>
      </c>
      <c r="Q54" s="3">
        <v>3.33</v>
      </c>
      <c r="R54" s="2" t="s">
        <v>28</v>
      </c>
      <c r="S54" s="4">
        <v>0</v>
      </c>
      <c r="T54" s="4">
        <v>0.33</v>
      </c>
      <c r="U54" s="4">
        <v>0.67</v>
      </c>
      <c r="V54" s="4">
        <v>0</v>
      </c>
      <c r="W54" s="4">
        <v>0</v>
      </c>
      <c r="X54" s="4">
        <v>0</v>
      </c>
    </row>
    <row r="55" spans="1:24" x14ac:dyDescent="0.2">
      <c r="A55" s="23" t="s">
        <v>104</v>
      </c>
      <c r="B55" s="23"/>
      <c r="C55" s="19">
        <f>SUM(S55:X55)</f>
        <v>4.8</v>
      </c>
      <c r="D55" s="2">
        <v>0.93200000000000005</v>
      </c>
      <c r="E55" s="2">
        <v>0.27500000000000002</v>
      </c>
      <c r="F55" s="2">
        <v>0.19400000000000001</v>
      </c>
      <c r="G55" s="5" t="s">
        <v>472</v>
      </c>
      <c r="H55" s="17" t="s">
        <v>572</v>
      </c>
      <c r="I55" s="1">
        <v>5</v>
      </c>
      <c r="J55" s="3">
        <f t="shared" si="0"/>
        <v>1</v>
      </c>
      <c r="K55" s="3">
        <f t="shared" si="1"/>
        <v>1</v>
      </c>
      <c r="L55" s="1">
        <v>1</v>
      </c>
      <c r="M55" s="1">
        <v>1</v>
      </c>
      <c r="N55" s="1">
        <v>1</v>
      </c>
      <c r="O55" s="1">
        <v>1</v>
      </c>
      <c r="P55" s="2" t="s">
        <v>15</v>
      </c>
      <c r="Q55" s="3">
        <v>23.6</v>
      </c>
      <c r="R55" s="2" t="s">
        <v>13</v>
      </c>
      <c r="S55" s="4">
        <v>1</v>
      </c>
      <c r="T55" s="4">
        <v>1</v>
      </c>
      <c r="U55" s="4">
        <v>0</v>
      </c>
      <c r="V55" s="4">
        <v>1</v>
      </c>
      <c r="W55" s="4">
        <v>0.8</v>
      </c>
      <c r="X55" s="4">
        <v>1</v>
      </c>
    </row>
    <row r="56" spans="1:24" x14ac:dyDescent="0.2">
      <c r="A56" s="23" t="s">
        <v>367</v>
      </c>
      <c r="B56" s="23" t="s">
        <v>621</v>
      </c>
      <c r="C56" s="19">
        <f>SUM(S56:X56)</f>
        <v>4.75</v>
      </c>
      <c r="D56" s="2">
        <v>0.94499999999999995</v>
      </c>
      <c r="E56" s="2">
        <v>0.215</v>
      </c>
      <c r="F56" s="2">
        <v>0.35099999999999998</v>
      </c>
      <c r="G56" s="5" t="s">
        <v>472</v>
      </c>
      <c r="H56" s="17" t="s">
        <v>547</v>
      </c>
      <c r="I56" s="1">
        <v>4</v>
      </c>
      <c r="J56" s="3">
        <f t="shared" si="0"/>
        <v>0.95</v>
      </c>
      <c r="K56" s="3">
        <f t="shared" si="1"/>
        <v>1</v>
      </c>
      <c r="L56" s="1">
        <v>1</v>
      </c>
      <c r="M56" s="1">
        <v>1</v>
      </c>
      <c r="N56" s="1">
        <v>0.95</v>
      </c>
      <c r="O56" s="1">
        <v>1</v>
      </c>
      <c r="P56" s="2" t="s">
        <v>88</v>
      </c>
      <c r="Q56" s="3">
        <v>22.5</v>
      </c>
      <c r="R56" s="2" t="s">
        <v>45</v>
      </c>
      <c r="S56" s="4">
        <v>0.75</v>
      </c>
      <c r="T56" s="4">
        <v>1</v>
      </c>
      <c r="U56" s="4">
        <v>1</v>
      </c>
      <c r="V56" s="4">
        <v>0</v>
      </c>
      <c r="W56" s="4">
        <v>1</v>
      </c>
      <c r="X56" s="4">
        <v>1</v>
      </c>
    </row>
    <row r="57" spans="1:24" x14ac:dyDescent="0.2">
      <c r="A57" s="19" t="s">
        <v>346</v>
      </c>
      <c r="C57" s="19">
        <f>SUM(S57:X57)</f>
        <v>4.01</v>
      </c>
      <c r="D57" s="2">
        <v>0.92300000000000004</v>
      </c>
      <c r="E57" s="2">
        <v>0.30099999999999999</v>
      </c>
      <c r="F57" s="2">
        <v>0.58599999999999997</v>
      </c>
      <c r="G57" s="5" t="s">
        <v>472</v>
      </c>
      <c r="H57" s="17" t="s">
        <v>547</v>
      </c>
      <c r="I57" s="1">
        <v>7</v>
      </c>
      <c r="J57" s="3">
        <f t="shared" si="0"/>
        <v>1</v>
      </c>
      <c r="K57" s="3">
        <f t="shared" si="1"/>
        <v>1</v>
      </c>
      <c r="L57" s="1">
        <v>1</v>
      </c>
      <c r="M57" s="1">
        <v>1</v>
      </c>
      <c r="N57" s="1">
        <v>1</v>
      </c>
      <c r="O57" s="1">
        <v>1</v>
      </c>
      <c r="P57" s="2" t="s">
        <v>59</v>
      </c>
      <c r="Q57" s="3">
        <v>21.14</v>
      </c>
      <c r="R57" s="2" t="s">
        <v>347</v>
      </c>
      <c r="S57" s="4">
        <v>0.28999999999999998</v>
      </c>
      <c r="T57" s="4">
        <v>1</v>
      </c>
      <c r="U57" s="4">
        <v>0.56999999999999995</v>
      </c>
      <c r="V57" s="4">
        <v>0.28999999999999998</v>
      </c>
      <c r="W57" s="4">
        <v>1</v>
      </c>
      <c r="X57" s="4">
        <v>0.86</v>
      </c>
    </row>
    <row r="58" spans="1:24" x14ac:dyDescent="0.2">
      <c r="A58" s="19" t="s">
        <v>335</v>
      </c>
      <c r="C58" s="19">
        <f>SUM(S58:X58)</f>
        <v>4.33</v>
      </c>
      <c r="D58" s="2">
        <v>0.88600000000000001</v>
      </c>
      <c r="E58" s="2">
        <v>0.34599999999999997</v>
      </c>
      <c r="F58" s="2">
        <v>0.45400000000000001</v>
      </c>
      <c r="G58" s="5" t="s">
        <v>472</v>
      </c>
      <c r="H58" s="17" t="s">
        <v>553</v>
      </c>
      <c r="I58" s="1">
        <v>6</v>
      </c>
      <c r="J58" s="3">
        <f t="shared" si="0"/>
        <v>1</v>
      </c>
      <c r="K58" s="3">
        <f t="shared" si="1"/>
        <v>1</v>
      </c>
      <c r="L58" s="1">
        <v>1</v>
      </c>
      <c r="M58" s="1">
        <v>1</v>
      </c>
      <c r="N58" s="1">
        <v>1</v>
      </c>
      <c r="O58" s="1">
        <v>1</v>
      </c>
      <c r="P58" s="2" t="s">
        <v>127</v>
      </c>
      <c r="Q58" s="3">
        <v>19.670000000000002</v>
      </c>
      <c r="R58" s="2" t="s">
        <v>22</v>
      </c>
      <c r="S58" s="4">
        <v>1</v>
      </c>
      <c r="T58" s="4">
        <v>0.67</v>
      </c>
      <c r="U58" s="4">
        <v>0</v>
      </c>
      <c r="V58" s="4">
        <v>0.83</v>
      </c>
      <c r="W58" s="4">
        <v>0.83</v>
      </c>
      <c r="X58" s="4">
        <v>1</v>
      </c>
    </row>
    <row r="59" spans="1:24" x14ac:dyDescent="0.2">
      <c r="A59" s="19" t="s">
        <v>176</v>
      </c>
      <c r="C59" s="19">
        <f>SUM(S59:X59)</f>
        <v>5</v>
      </c>
      <c r="D59" s="2">
        <v>0.93300000000000005</v>
      </c>
      <c r="E59" s="2">
        <v>0.376</v>
      </c>
      <c r="F59" s="2">
        <v>0.42099999999999999</v>
      </c>
      <c r="G59" s="5" t="s">
        <v>472</v>
      </c>
      <c r="H59" s="17" t="s">
        <v>547</v>
      </c>
      <c r="I59" s="1">
        <v>5</v>
      </c>
      <c r="J59" s="3">
        <f t="shared" si="0"/>
        <v>1</v>
      </c>
      <c r="K59" s="3">
        <f t="shared" si="1"/>
        <v>1</v>
      </c>
      <c r="L59" s="1">
        <v>1</v>
      </c>
      <c r="M59" s="1">
        <v>1</v>
      </c>
      <c r="N59" s="1">
        <v>1</v>
      </c>
      <c r="O59" s="1">
        <v>1</v>
      </c>
      <c r="P59" s="2" t="s">
        <v>15</v>
      </c>
      <c r="Q59" s="3">
        <v>19.600000000000001</v>
      </c>
      <c r="R59" s="2" t="s">
        <v>177</v>
      </c>
      <c r="S59" s="4">
        <v>0.8</v>
      </c>
      <c r="T59" s="4">
        <v>1</v>
      </c>
      <c r="U59" s="4">
        <v>0.4</v>
      </c>
      <c r="V59" s="4">
        <v>0.8</v>
      </c>
      <c r="W59" s="4">
        <v>1</v>
      </c>
      <c r="X59" s="4">
        <v>1</v>
      </c>
    </row>
    <row r="60" spans="1:24" x14ac:dyDescent="0.2">
      <c r="A60" s="19" t="s">
        <v>236</v>
      </c>
      <c r="C60" s="19">
        <f>SUM(S60:X60)</f>
        <v>3.34</v>
      </c>
      <c r="D60" s="2">
        <v>0.86699999999999999</v>
      </c>
      <c r="E60" s="2">
        <v>0.56799999999999995</v>
      </c>
      <c r="F60" s="2">
        <v>1.4910000000000001</v>
      </c>
      <c r="G60" s="5" t="s">
        <v>472</v>
      </c>
      <c r="H60" s="17" t="s">
        <v>553</v>
      </c>
      <c r="I60" s="1">
        <v>6</v>
      </c>
      <c r="J60" s="3">
        <f t="shared" si="0"/>
        <v>1</v>
      </c>
      <c r="K60" s="3">
        <f t="shared" si="1"/>
        <v>1</v>
      </c>
      <c r="L60" s="1">
        <v>1</v>
      </c>
      <c r="M60" s="1">
        <v>1</v>
      </c>
      <c r="N60" s="1">
        <v>1</v>
      </c>
      <c r="O60" s="1">
        <v>1</v>
      </c>
      <c r="P60" s="2" t="s">
        <v>127</v>
      </c>
      <c r="Q60" s="3">
        <v>19</v>
      </c>
      <c r="R60" s="2" t="s">
        <v>237</v>
      </c>
      <c r="S60" s="4">
        <v>0.67</v>
      </c>
      <c r="T60" s="4">
        <v>0.5</v>
      </c>
      <c r="U60" s="4">
        <v>0.17</v>
      </c>
      <c r="V60" s="4">
        <v>0.67</v>
      </c>
      <c r="W60" s="4">
        <v>0.33</v>
      </c>
      <c r="X60" s="4">
        <v>1</v>
      </c>
    </row>
    <row r="61" spans="1:24" x14ac:dyDescent="0.2">
      <c r="A61" s="23" t="s">
        <v>244</v>
      </c>
      <c r="B61" s="23" t="s">
        <v>621</v>
      </c>
      <c r="C61" s="19">
        <f>SUM(S61:X61)</f>
        <v>3.86</v>
      </c>
      <c r="D61" s="2">
        <v>0.97399999999999998</v>
      </c>
      <c r="E61" s="2">
        <v>7.0000000000000007E-2</v>
      </c>
      <c r="F61" s="2">
        <v>0.497</v>
      </c>
      <c r="G61" s="5" t="s">
        <v>472</v>
      </c>
      <c r="H61" s="17" t="s">
        <v>547</v>
      </c>
      <c r="I61" s="1">
        <v>7</v>
      </c>
      <c r="J61" s="3">
        <f t="shared" si="0"/>
        <v>1</v>
      </c>
      <c r="K61" s="3">
        <f t="shared" si="1"/>
        <v>1</v>
      </c>
      <c r="L61" s="1">
        <v>1</v>
      </c>
      <c r="M61" s="1">
        <v>1</v>
      </c>
      <c r="N61" s="1">
        <v>1</v>
      </c>
      <c r="O61" s="1">
        <v>1</v>
      </c>
      <c r="P61" s="2" t="s">
        <v>59</v>
      </c>
      <c r="Q61" s="3">
        <v>17.29</v>
      </c>
      <c r="R61" s="2" t="s">
        <v>245</v>
      </c>
      <c r="S61" s="4">
        <v>0.28999999999999998</v>
      </c>
      <c r="T61" s="4">
        <v>1</v>
      </c>
      <c r="U61" s="4">
        <v>0.56999999999999995</v>
      </c>
      <c r="V61" s="4">
        <v>0</v>
      </c>
      <c r="W61" s="4">
        <v>1</v>
      </c>
      <c r="X61" s="4">
        <v>1</v>
      </c>
    </row>
    <row r="62" spans="1:24" x14ac:dyDescent="0.2">
      <c r="A62" s="23" t="s">
        <v>387</v>
      </c>
      <c r="B62" s="23" t="s">
        <v>621</v>
      </c>
      <c r="C62" s="19">
        <f>SUM(S62:X62)</f>
        <v>3.25</v>
      </c>
      <c r="D62" s="2">
        <v>0.94299999999999995</v>
      </c>
      <c r="E62" s="2">
        <v>0.245</v>
      </c>
      <c r="F62" s="2">
        <v>0.45900000000000002</v>
      </c>
      <c r="G62" s="5" t="s">
        <v>472</v>
      </c>
      <c r="H62" s="17" t="s">
        <v>553</v>
      </c>
      <c r="I62" s="1">
        <v>4</v>
      </c>
      <c r="J62" s="3">
        <f t="shared" si="0"/>
        <v>1</v>
      </c>
      <c r="K62" s="3">
        <f t="shared" si="1"/>
        <v>1</v>
      </c>
      <c r="L62" s="1">
        <v>1</v>
      </c>
      <c r="M62" s="1">
        <v>1</v>
      </c>
      <c r="N62" s="1">
        <v>1</v>
      </c>
      <c r="O62" s="1">
        <v>1</v>
      </c>
      <c r="P62" s="2" t="s">
        <v>88</v>
      </c>
      <c r="Q62" s="3">
        <v>16.75</v>
      </c>
      <c r="R62" s="2" t="s">
        <v>334</v>
      </c>
      <c r="S62" s="4">
        <v>0.75</v>
      </c>
      <c r="T62" s="4">
        <v>0.25</v>
      </c>
      <c r="U62" s="4">
        <v>0.25</v>
      </c>
      <c r="V62" s="4">
        <v>0.5</v>
      </c>
      <c r="W62" s="4">
        <v>0.5</v>
      </c>
      <c r="X62" s="4">
        <v>1</v>
      </c>
    </row>
    <row r="63" spans="1:24" x14ac:dyDescent="0.2">
      <c r="A63" s="19" t="s">
        <v>359</v>
      </c>
      <c r="C63" s="19">
        <f>SUM(S63:X63)</f>
        <v>3.32</v>
      </c>
      <c r="D63" s="2">
        <v>0.91500000000000004</v>
      </c>
      <c r="E63" s="2">
        <v>0.28499999999999998</v>
      </c>
      <c r="F63" s="2">
        <v>0.79900000000000004</v>
      </c>
      <c r="G63" s="5" t="s">
        <v>472</v>
      </c>
      <c r="H63" s="17" t="s">
        <v>547</v>
      </c>
      <c r="I63" s="1">
        <v>6</v>
      </c>
      <c r="J63" s="3">
        <f t="shared" si="0"/>
        <v>1</v>
      </c>
      <c r="K63" s="3">
        <f t="shared" si="1"/>
        <v>1</v>
      </c>
      <c r="L63" s="1">
        <v>1</v>
      </c>
      <c r="M63" s="1">
        <v>1</v>
      </c>
      <c r="N63" s="1">
        <v>1</v>
      </c>
      <c r="O63" s="1">
        <v>1</v>
      </c>
      <c r="P63" s="2" t="s">
        <v>127</v>
      </c>
      <c r="Q63" s="3">
        <v>15.5</v>
      </c>
      <c r="R63" s="2" t="s">
        <v>360</v>
      </c>
      <c r="S63" s="4">
        <v>0.33</v>
      </c>
      <c r="T63" s="4">
        <v>0.83</v>
      </c>
      <c r="U63" s="4">
        <v>0</v>
      </c>
      <c r="V63" s="4">
        <v>0.33</v>
      </c>
      <c r="W63" s="4">
        <v>0.83</v>
      </c>
      <c r="X63" s="4">
        <v>1</v>
      </c>
    </row>
    <row r="64" spans="1:24" s="34" customFormat="1" x14ac:dyDescent="0.2">
      <c r="A64" s="33" t="s">
        <v>122</v>
      </c>
      <c r="B64" s="33"/>
      <c r="C64" s="33">
        <f>SUM(S64:X64)</f>
        <v>3.5</v>
      </c>
      <c r="D64" s="34">
        <v>0.88</v>
      </c>
      <c r="E64" s="34">
        <v>0.41799999999999998</v>
      </c>
      <c r="F64" s="34">
        <v>0.40500000000000003</v>
      </c>
      <c r="G64" s="34" t="s">
        <v>472</v>
      </c>
      <c r="H64" s="35" t="s">
        <v>577</v>
      </c>
      <c r="I64" s="36">
        <v>4</v>
      </c>
      <c r="J64" s="37">
        <f t="shared" si="0"/>
        <v>1</v>
      </c>
      <c r="K64" s="37">
        <f t="shared" si="1"/>
        <v>1</v>
      </c>
      <c r="L64" s="36">
        <v>1</v>
      </c>
      <c r="M64" s="36">
        <v>1</v>
      </c>
      <c r="N64" s="36">
        <v>1</v>
      </c>
      <c r="O64" s="36">
        <v>1</v>
      </c>
      <c r="P64" s="34" t="s">
        <v>88</v>
      </c>
      <c r="Q64" s="37">
        <v>15.25</v>
      </c>
      <c r="R64" s="34" t="s">
        <v>123</v>
      </c>
      <c r="S64" s="38">
        <v>0.25</v>
      </c>
      <c r="T64" s="38">
        <v>1</v>
      </c>
      <c r="U64" s="38">
        <v>0.25</v>
      </c>
      <c r="V64" s="38">
        <v>0.25</v>
      </c>
      <c r="W64" s="38">
        <v>0.75</v>
      </c>
      <c r="X64" s="38">
        <v>1</v>
      </c>
    </row>
    <row r="65" spans="1:24" x14ac:dyDescent="0.2">
      <c r="A65" s="19" t="s">
        <v>145</v>
      </c>
      <c r="C65" s="19">
        <f>SUM(S65:X65)</f>
        <v>2.83</v>
      </c>
      <c r="D65" s="2">
        <v>0.97199999999999998</v>
      </c>
      <c r="E65" s="2">
        <v>7.9000000000000001E-2</v>
      </c>
      <c r="F65" s="2">
        <v>0.70199999999999996</v>
      </c>
      <c r="G65" s="5" t="s">
        <v>472</v>
      </c>
      <c r="H65" s="17" t="s">
        <v>568</v>
      </c>
      <c r="I65" s="1">
        <v>6</v>
      </c>
      <c r="J65" s="3">
        <f t="shared" si="0"/>
        <v>1</v>
      </c>
      <c r="K65" s="3">
        <f t="shared" si="1"/>
        <v>1</v>
      </c>
      <c r="L65" s="1">
        <v>1</v>
      </c>
      <c r="M65" s="1">
        <v>1</v>
      </c>
      <c r="N65" s="1">
        <v>1</v>
      </c>
      <c r="O65" s="1">
        <v>1</v>
      </c>
      <c r="P65" s="2" t="s">
        <v>127</v>
      </c>
      <c r="Q65" s="3">
        <v>15.17</v>
      </c>
      <c r="R65" s="2" t="s">
        <v>146</v>
      </c>
      <c r="S65" s="4">
        <v>0</v>
      </c>
      <c r="T65" s="4">
        <v>1</v>
      </c>
      <c r="U65" s="4">
        <v>0.5</v>
      </c>
      <c r="V65" s="4">
        <v>0</v>
      </c>
      <c r="W65" s="4">
        <v>0.83</v>
      </c>
      <c r="X65" s="4">
        <v>0.5</v>
      </c>
    </row>
    <row r="66" spans="1:24" x14ac:dyDescent="0.2">
      <c r="A66" s="19" t="s">
        <v>272</v>
      </c>
      <c r="C66" s="19">
        <f>SUM(S66:X66)</f>
        <v>2.4</v>
      </c>
      <c r="D66" s="2">
        <v>0.90200000000000002</v>
      </c>
      <c r="E66" s="2">
        <v>0.24399999999999999</v>
      </c>
      <c r="F66" s="2">
        <v>0.78300000000000003</v>
      </c>
      <c r="G66" s="5" t="s">
        <v>472</v>
      </c>
      <c r="H66" s="17" t="s">
        <v>568</v>
      </c>
      <c r="I66" s="1">
        <v>5</v>
      </c>
      <c r="J66" s="3">
        <f t="shared" ref="J66:J129" si="2">1/L66 * 1/M66 * N66 * 1/O66</f>
        <v>1</v>
      </c>
      <c r="K66" s="3">
        <f t="shared" ref="K66:K129" si="3">IF(AND(J66 &gt; 0.8, I66 &gt; 3), 1, 0)</f>
        <v>1</v>
      </c>
      <c r="L66" s="1">
        <v>1</v>
      </c>
      <c r="M66" s="1">
        <v>1</v>
      </c>
      <c r="N66" s="1">
        <v>1</v>
      </c>
      <c r="O66" s="1">
        <v>1</v>
      </c>
      <c r="P66" s="2" t="s">
        <v>15</v>
      </c>
      <c r="Q66" s="3">
        <v>14.8</v>
      </c>
      <c r="R66" s="2" t="s">
        <v>273</v>
      </c>
      <c r="S66" s="4">
        <v>0.2</v>
      </c>
      <c r="T66" s="4">
        <v>0.4</v>
      </c>
      <c r="U66" s="4">
        <v>0.2</v>
      </c>
      <c r="V66" s="4">
        <v>0.2</v>
      </c>
      <c r="W66" s="4">
        <v>0.8</v>
      </c>
      <c r="X66" s="4">
        <v>0.6</v>
      </c>
    </row>
    <row r="67" spans="1:24" x14ac:dyDescent="0.2">
      <c r="A67" s="19" t="s">
        <v>383</v>
      </c>
      <c r="C67" s="19">
        <f>SUM(S67:X67)</f>
        <v>3.25</v>
      </c>
      <c r="D67" s="2">
        <v>0.92500000000000004</v>
      </c>
      <c r="E67" s="2">
        <v>0.27400000000000002</v>
      </c>
      <c r="F67" s="2">
        <v>1.161</v>
      </c>
      <c r="G67" s="5" t="s">
        <v>472</v>
      </c>
      <c r="H67" s="17" t="s">
        <v>553</v>
      </c>
      <c r="I67" s="1">
        <v>4</v>
      </c>
      <c r="J67" s="3">
        <f t="shared" si="2"/>
        <v>1</v>
      </c>
      <c r="K67" s="3">
        <f t="shared" si="3"/>
        <v>1</v>
      </c>
      <c r="L67" s="1">
        <v>1</v>
      </c>
      <c r="M67" s="1">
        <v>1</v>
      </c>
      <c r="N67" s="1">
        <v>1</v>
      </c>
      <c r="O67" s="1">
        <v>1</v>
      </c>
      <c r="P67" s="2" t="s">
        <v>88</v>
      </c>
      <c r="Q67" s="3">
        <v>14.5</v>
      </c>
      <c r="R67" s="2" t="s">
        <v>48</v>
      </c>
      <c r="S67" s="4">
        <v>0.25</v>
      </c>
      <c r="T67" s="4">
        <v>1</v>
      </c>
      <c r="U67" s="4">
        <v>0</v>
      </c>
      <c r="V67" s="4">
        <v>0</v>
      </c>
      <c r="W67" s="4">
        <v>1</v>
      </c>
      <c r="X67" s="4">
        <v>1</v>
      </c>
    </row>
    <row r="68" spans="1:24" x14ac:dyDescent="0.2">
      <c r="A68" s="23" t="s">
        <v>14</v>
      </c>
      <c r="B68" s="23" t="s">
        <v>621</v>
      </c>
      <c r="C68" s="19">
        <f>SUM(S68:X68)</f>
        <v>2.2000000000000002</v>
      </c>
      <c r="D68" s="2">
        <v>0.98099999999999998</v>
      </c>
      <c r="E68" s="2">
        <v>0.04</v>
      </c>
      <c r="F68" s="2">
        <v>0.40500000000000003</v>
      </c>
      <c r="G68" s="5" t="s">
        <v>472</v>
      </c>
      <c r="H68" s="17" t="s">
        <v>547</v>
      </c>
      <c r="I68" s="1">
        <v>5</v>
      </c>
      <c r="J68" s="3">
        <f t="shared" si="2"/>
        <v>1</v>
      </c>
      <c r="K68" s="3">
        <f t="shared" si="3"/>
        <v>1</v>
      </c>
      <c r="L68" s="1">
        <v>1</v>
      </c>
      <c r="M68" s="1">
        <v>1</v>
      </c>
      <c r="N68" s="1">
        <v>1</v>
      </c>
      <c r="O68" s="1">
        <v>1</v>
      </c>
      <c r="P68" s="2" t="s">
        <v>15</v>
      </c>
      <c r="Q68" s="3">
        <v>14.2</v>
      </c>
      <c r="R68" s="2" t="s">
        <v>16</v>
      </c>
      <c r="S68" s="4">
        <v>0.2</v>
      </c>
      <c r="T68" s="4">
        <v>1</v>
      </c>
      <c r="U68" s="4">
        <v>0</v>
      </c>
      <c r="V68" s="4">
        <v>0</v>
      </c>
      <c r="W68" s="4">
        <v>0.4</v>
      </c>
      <c r="X68" s="4">
        <v>0.6</v>
      </c>
    </row>
    <row r="69" spans="1:24" x14ac:dyDescent="0.2">
      <c r="A69" s="25" t="s">
        <v>178</v>
      </c>
      <c r="B69" s="25" t="s">
        <v>622</v>
      </c>
      <c r="C69" s="19">
        <f>SUM(S69:X69)</f>
        <v>1.5</v>
      </c>
      <c r="D69" s="2">
        <v>0.95899999999999996</v>
      </c>
      <c r="E69" s="2">
        <v>0.13200000000000001</v>
      </c>
      <c r="F69" s="2">
        <v>0.76700000000000002</v>
      </c>
      <c r="G69" s="5" t="s">
        <v>472</v>
      </c>
      <c r="H69" s="17" t="s">
        <v>553</v>
      </c>
      <c r="I69" s="1">
        <v>6</v>
      </c>
      <c r="J69" s="3">
        <f t="shared" si="2"/>
        <v>1</v>
      </c>
      <c r="K69" s="3">
        <f t="shared" si="3"/>
        <v>1</v>
      </c>
      <c r="L69" s="1">
        <v>1</v>
      </c>
      <c r="M69" s="1">
        <v>1</v>
      </c>
      <c r="N69" s="1">
        <v>1</v>
      </c>
      <c r="O69" s="1">
        <v>1</v>
      </c>
      <c r="P69" s="2" t="s">
        <v>127</v>
      </c>
      <c r="Q69" s="3">
        <v>13.5</v>
      </c>
      <c r="R69" s="2" t="s">
        <v>179</v>
      </c>
      <c r="S69" s="4">
        <v>0</v>
      </c>
      <c r="T69" s="4">
        <v>0.33</v>
      </c>
      <c r="U69" s="4">
        <v>0</v>
      </c>
      <c r="V69" s="4">
        <v>0</v>
      </c>
      <c r="W69" s="4">
        <v>0.17</v>
      </c>
      <c r="X69" s="4">
        <v>1</v>
      </c>
    </row>
    <row r="70" spans="1:24" x14ac:dyDescent="0.2">
      <c r="A70" s="23" t="s">
        <v>376</v>
      </c>
      <c r="B70" s="23" t="s">
        <v>621</v>
      </c>
      <c r="C70" s="19">
        <f>SUM(S70:X70)</f>
        <v>3.49</v>
      </c>
      <c r="D70" s="2">
        <v>0.96499999999999997</v>
      </c>
      <c r="E70" s="2">
        <v>9.2999999999999999E-2</v>
      </c>
      <c r="F70" s="2">
        <v>0.432</v>
      </c>
      <c r="G70" s="5" t="s">
        <v>472</v>
      </c>
      <c r="H70" s="17" t="s">
        <v>547</v>
      </c>
      <c r="I70" s="1">
        <v>6</v>
      </c>
      <c r="J70" s="3">
        <f t="shared" si="2"/>
        <v>1</v>
      </c>
      <c r="K70" s="3">
        <f t="shared" si="3"/>
        <v>1</v>
      </c>
      <c r="L70" s="1">
        <v>1</v>
      </c>
      <c r="M70" s="1">
        <v>1</v>
      </c>
      <c r="N70" s="1">
        <v>1</v>
      </c>
      <c r="O70" s="1">
        <v>1</v>
      </c>
      <c r="P70" s="2" t="s">
        <v>127</v>
      </c>
      <c r="Q70" s="3">
        <v>13.17</v>
      </c>
      <c r="R70" s="2" t="s">
        <v>377</v>
      </c>
      <c r="S70" s="4">
        <v>0</v>
      </c>
      <c r="T70" s="4">
        <v>1</v>
      </c>
      <c r="U70" s="4">
        <v>0.83</v>
      </c>
      <c r="V70" s="4">
        <v>0</v>
      </c>
      <c r="W70" s="4">
        <v>0.83</v>
      </c>
      <c r="X70" s="4">
        <v>0.83</v>
      </c>
    </row>
    <row r="71" spans="1:24" x14ac:dyDescent="0.2">
      <c r="A71" s="19" t="s">
        <v>58</v>
      </c>
      <c r="C71" s="19">
        <f>SUM(S71:X71)</f>
        <v>2.57</v>
      </c>
      <c r="D71" s="2">
        <v>0.92700000000000005</v>
      </c>
      <c r="E71" s="2">
        <v>0.21099999999999999</v>
      </c>
      <c r="F71" s="2">
        <v>0.55100000000000005</v>
      </c>
      <c r="G71" s="5" t="s">
        <v>472</v>
      </c>
      <c r="H71" s="17" t="s">
        <v>562</v>
      </c>
      <c r="I71" s="1">
        <v>7</v>
      </c>
      <c r="J71" s="3">
        <f t="shared" si="2"/>
        <v>1</v>
      </c>
      <c r="K71" s="3">
        <f t="shared" si="3"/>
        <v>1</v>
      </c>
      <c r="L71" s="1">
        <v>1</v>
      </c>
      <c r="M71" s="1">
        <v>1</v>
      </c>
      <c r="N71" s="1">
        <v>1</v>
      </c>
      <c r="O71" s="1">
        <v>1</v>
      </c>
      <c r="P71" s="2" t="s">
        <v>59</v>
      </c>
      <c r="Q71" s="3">
        <v>11.86</v>
      </c>
      <c r="R71" s="2" t="s">
        <v>60</v>
      </c>
      <c r="S71" s="4">
        <v>0</v>
      </c>
      <c r="T71" s="4">
        <v>0.86</v>
      </c>
      <c r="U71" s="4">
        <v>0</v>
      </c>
      <c r="V71" s="4">
        <v>0</v>
      </c>
      <c r="W71" s="4">
        <v>0.71</v>
      </c>
      <c r="X71" s="4">
        <v>1</v>
      </c>
    </row>
    <row r="72" spans="1:24" x14ac:dyDescent="0.2">
      <c r="A72" s="19" t="s">
        <v>165</v>
      </c>
      <c r="C72" s="19">
        <f>SUM(S72:X72)</f>
        <v>2</v>
      </c>
      <c r="D72" s="2">
        <v>0.90500000000000003</v>
      </c>
      <c r="E72" s="2">
        <v>0.28499999999999998</v>
      </c>
      <c r="F72" s="2">
        <v>0.42099999999999999</v>
      </c>
      <c r="G72" s="5" t="s">
        <v>472</v>
      </c>
      <c r="H72" s="17" t="s">
        <v>553</v>
      </c>
      <c r="I72" s="1">
        <v>5</v>
      </c>
      <c r="J72" s="3">
        <f t="shared" si="2"/>
        <v>1</v>
      </c>
      <c r="K72" s="3">
        <f t="shared" si="3"/>
        <v>1</v>
      </c>
      <c r="L72" s="1">
        <v>1</v>
      </c>
      <c r="M72" s="1">
        <v>1</v>
      </c>
      <c r="N72" s="1">
        <v>1</v>
      </c>
      <c r="O72" s="1">
        <v>1</v>
      </c>
      <c r="P72" s="2" t="s">
        <v>15</v>
      </c>
      <c r="Q72" s="3">
        <v>11.4</v>
      </c>
      <c r="R72" s="2" t="s">
        <v>166</v>
      </c>
      <c r="S72" s="4">
        <v>0</v>
      </c>
      <c r="T72" s="4">
        <v>0.6</v>
      </c>
      <c r="U72" s="4">
        <v>0.6</v>
      </c>
      <c r="V72" s="4">
        <v>0</v>
      </c>
      <c r="W72" s="4">
        <v>0.8</v>
      </c>
      <c r="X72" s="4">
        <v>0</v>
      </c>
    </row>
    <row r="73" spans="1:24" x14ac:dyDescent="0.2">
      <c r="A73" s="19" t="s">
        <v>126</v>
      </c>
      <c r="C73" s="19">
        <f>SUM(S73:X73)</f>
        <v>2.34</v>
      </c>
      <c r="D73" s="2">
        <v>0.92400000000000004</v>
      </c>
      <c r="E73" s="2">
        <v>0.23899999999999999</v>
      </c>
      <c r="F73" s="2">
        <v>0.51800000000000002</v>
      </c>
      <c r="G73" s="5" t="s">
        <v>472</v>
      </c>
      <c r="H73" s="17" t="s">
        <v>545</v>
      </c>
      <c r="I73" s="1">
        <v>6</v>
      </c>
      <c r="J73" s="3">
        <f t="shared" si="2"/>
        <v>1</v>
      </c>
      <c r="K73" s="3">
        <f t="shared" si="3"/>
        <v>1</v>
      </c>
      <c r="L73" s="1">
        <v>1</v>
      </c>
      <c r="M73" s="1">
        <v>1</v>
      </c>
      <c r="N73" s="1">
        <v>1</v>
      </c>
      <c r="O73" s="1">
        <v>1</v>
      </c>
      <c r="P73" s="2" t="s">
        <v>127</v>
      </c>
      <c r="Q73" s="3">
        <v>10.83</v>
      </c>
      <c r="R73" s="2" t="s">
        <v>128</v>
      </c>
      <c r="S73" s="4">
        <v>0</v>
      </c>
      <c r="T73" s="4">
        <v>0.67</v>
      </c>
      <c r="U73" s="4">
        <v>0.17</v>
      </c>
      <c r="V73" s="4">
        <v>0</v>
      </c>
      <c r="W73" s="4">
        <v>0.83</v>
      </c>
      <c r="X73" s="4">
        <v>0.67</v>
      </c>
    </row>
    <row r="74" spans="1:24" x14ac:dyDescent="0.2">
      <c r="A74" s="19" t="s">
        <v>102</v>
      </c>
      <c r="C74" s="19">
        <f>SUM(S74:X74)</f>
        <v>1.6</v>
      </c>
      <c r="D74" s="2">
        <v>0.88500000000000001</v>
      </c>
      <c r="E74" s="2">
        <v>0.29799999999999999</v>
      </c>
      <c r="F74" s="2">
        <v>0.432</v>
      </c>
      <c r="G74" s="5" t="s">
        <v>472</v>
      </c>
      <c r="H74" s="17" t="s">
        <v>553</v>
      </c>
      <c r="I74" s="1">
        <v>5</v>
      </c>
      <c r="J74" s="3">
        <f t="shared" si="2"/>
        <v>1</v>
      </c>
      <c r="K74" s="3">
        <f t="shared" si="3"/>
        <v>1</v>
      </c>
      <c r="L74" s="1">
        <v>1</v>
      </c>
      <c r="M74" s="1">
        <v>1</v>
      </c>
      <c r="N74" s="1">
        <v>1</v>
      </c>
      <c r="O74" s="1">
        <v>1</v>
      </c>
      <c r="P74" s="2" t="s">
        <v>15</v>
      </c>
      <c r="Q74" s="3">
        <v>10.8</v>
      </c>
      <c r="R74" s="2" t="s">
        <v>103</v>
      </c>
      <c r="S74" s="4">
        <v>0.2</v>
      </c>
      <c r="T74" s="4">
        <v>0.2</v>
      </c>
      <c r="U74" s="4">
        <v>0</v>
      </c>
      <c r="V74" s="4">
        <v>0</v>
      </c>
      <c r="W74" s="4">
        <v>0.2</v>
      </c>
      <c r="X74" s="4">
        <v>1</v>
      </c>
    </row>
    <row r="75" spans="1:24" x14ac:dyDescent="0.2">
      <c r="A75" s="19" t="s">
        <v>181</v>
      </c>
      <c r="C75" s="19">
        <f>SUM(S75:X75)</f>
        <v>1.43</v>
      </c>
      <c r="D75" s="2">
        <v>0.92700000000000005</v>
      </c>
      <c r="E75" s="2">
        <v>0.215</v>
      </c>
      <c r="F75" s="2">
        <v>0.36699999999999999</v>
      </c>
      <c r="G75" s="5" t="s">
        <v>472</v>
      </c>
      <c r="H75" s="17" t="s">
        <v>562</v>
      </c>
      <c r="I75" s="1">
        <v>7</v>
      </c>
      <c r="J75" s="3">
        <f t="shared" si="2"/>
        <v>1</v>
      </c>
      <c r="K75" s="3">
        <f t="shared" si="3"/>
        <v>1</v>
      </c>
      <c r="L75" s="1">
        <v>1</v>
      </c>
      <c r="M75" s="1">
        <v>1</v>
      </c>
      <c r="N75" s="1">
        <v>1</v>
      </c>
      <c r="O75" s="1">
        <v>1</v>
      </c>
      <c r="P75" s="2" t="s">
        <v>59</v>
      </c>
      <c r="Q75" s="3">
        <v>10.43</v>
      </c>
      <c r="R75" s="2" t="s">
        <v>182</v>
      </c>
      <c r="S75" s="4">
        <v>0</v>
      </c>
      <c r="T75" s="4">
        <v>0.28999999999999998</v>
      </c>
      <c r="U75" s="4">
        <v>0</v>
      </c>
      <c r="V75" s="4">
        <v>0</v>
      </c>
      <c r="W75" s="4">
        <v>0.14000000000000001</v>
      </c>
      <c r="X75" s="4">
        <v>1</v>
      </c>
    </row>
    <row r="76" spans="1:24" x14ac:dyDescent="0.2">
      <c r="A76" s="19" t="s">
        <v>338</v>
      </c>
      <c r="C76" s="19">
        <f>SUM(S76:X76)</f>
        <v>2.8000000000000003</v>
      </c>
      <c r="D76" s="2">
        <v>0.89400000000000002</v>
      </c>
      <c r="E76" s="2">
        <v>0.42799999999999999</v>
      </c>
      <c r="F76" s="2">
        <v>0.77800000000000002</v>
      </c>
      <c r="G76" s="5" t="s">
        <v>472</v>
      </c>
      <c r="H76" s="17" t="s">
        <v>553</v>
      </c>
      <c r="I76" s="1">
        <v>5</v>
      </c>
      <c r="J76" s="3">
        <f t="shared" si="2"/>
        <v>1</v>
      </c>
      <c r="K76" s="3">
        <f t="shared" si="3"/>
        <v>1</v>
      </c>
      <c r="L76" s="1">
        <v>1</v>
      </c>
      <c r="M76" s="1">
        <v>1</v>
      </c>
      <c r="N76" s="1">
        <v>1</v>
      </c>
      <c r="O76" s="1">
        <v>1</v>
      </c>
      <c r="P76" s="2" t="s">
        <v>15</v>
      </c>
      <c r="Q76" s="3">
        <v>10.4</v>
      </c>
      <c r="R76" s="2" t="s">
        <v>339</v>
      </c>
      <c r="S76" s="4">
        <v>0.2</v>
      </c>
      <c r="T76" s="4">
        <v>0.4</v>
      </c>
      <c r="U76" s="4">
        <v>0.2</v>
      </c>
      <c r="V76" s="4">
        <v>0.4</v>
      </c>
      <c r="W76" s="4">
        <v>0.6</v>
      </c>
      <c r="X76" s="4">
        <v>1</v>
      </c>
    </row>
    <row r="77" spans="1:24" x14ac:dyDescent="0.2">
      <c r="A77" s="19" t="s">
        <v>326</v>
      </c>
      <c r="C77" s="19">
        <f>SUM(S77:X77)</f>
        <v>1.8200000000000003</v>
      </c>
      <c r="D77" s="2">
        <v>0.879</v>
      </c>
      <c r="E77" s="2">
        <v>0.45400000000000001</v>
      </c>
      <c r="F77" s="2">
        <v>0.78900000000000003</v>
      </c>
      <c r="G77" s="5" t="s">
        <v>472</v>
      </c>
      <c r="H77" s="17" t="s">
        <v>572</v>
      </c>
      <c r="I77" s="1">
        <v>6</v>
      </c>
      <c r="J77" s="3">
        <f t="shared" si="2"/>
        <v>1</v>
      </c>
      <c r="K77" s="3">
        <f t="shared" si="3"/>
        <v>1</v>
      </c>
      <c r="L77" s="1">
        <v>1</v>
      </c>
      <c r="M77" s="1">
        <v>1</v>
      </c>
      <c r="N77" s="1">
        <v>1</v>
      </c>
      <c r="O77" s="1">
        <v>1</v>
      </c>
      <c r="P77" s="2" t="s">
        <v>127</v>
      </c>
      <c r="Q77" s="3">
        <v>9</v>
      </c>
      <c r="R77" s="2" t="s">
        <v>327</v>
      </c>
      <c r="S77" s="4">
        <v>0.33</v>
      </c>
      <c r="T77" s="4">
        <v>0.33</v>
      </c>
      <c r="U77" s="4">
        <v>0.17</v>
      </c>
      <c r="V77" s="4">
        <v>0.33</v>
      </c>
      <c r="W77" s="4">
        <v>0.33</v>
      </c>
      <c r="X77" s="4">
        <v>0.33</v>
      </c>
    </row>
    <row r="78" spans="1:24" x14ac:dyDescent="0.2">
      <c r="A78" s="19" t="s">
        <v>381</v>
      </c>
      <c r="C78" s="19">
        <f>SUM(S78:X78)</f>
        <v>1</v>
      </c>
      <c r="D78" s="2">
        <v>0.95599999999999996</v>
      </c>
      <c r="E78" s="2">
        <v>0.129</v>
      </c>
      <c r="F78" s="2">
        <v>0.51800000000000002</v>
      </c>
      <c r="G78" s="5" t="s">
        <v>472</v>
      </c>
      <c r="H78" s="17" t="s">
        <v>553</v>
      </c>
      <c r="I78" s="1">
        <v>6</v>
      </c>
      <c r="J78" s="3">
        <f t="shared" si="2"/>
        <v>1</v>
      </c>
      <c r="K78" s="3">
        <f t="shared" si="3"/>
        <v>1</v>
      </c>
      <c r="L78" s="1">
        <v>1</v>
      </c>
      <c r="M78" s="1">
        <v>1</v>
      </c>
      <c r="N78" s="1">
        <v>1</v>
      </c>
      <c r="O78" s="1">
        <v>1</v>
      </c>
      <c r="P78" s="2" t="s">
        <v>127</v>
      </c>
      <c r="Q78" s="3">
        <v>8.33</v>
      </c>
      <c r="R78" s="2" t="s">
        <v>382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1</v>
      </c>
    </row>
    <row r="79" spans="1:24" x14ac:dyDescent="0.2">
      <c r="A79" s="19" t="s">
        <v>87</v>
      </c>
      <c r="C79" s="19">
        <f>SUM(S79:X79)</f>
        <v>0.5</v>
      </c>
      <c r="D79" s="2">
        <v>0.96399999999999997</v>
      </c>
      <c r="E79" s="2">
        <v>8.4000000000000005E-2</v>
      </c>
      <c r="F79" s="2">
        <v>0.58299999999999996</v>
      </c>
      <c r="G79" s="5" t="s">
        <v>472</v>
      </c>
      <c r="H79" s="17" t="s">
        <v>568</v>
      </c>
      <c r="I79" s="1">
        <v>4</v>
      </c>
      <c r="J79" s="3">
        <f t="shared" si="2"/>
        <v>1</v>
      </c>
      <c r="K79" s="3">
        <f t="shared" si="3"/>
        <v>1</v>
      </c>
      <c r="L79" s="1">
        <v>1</v>
      </c>
      <c r="M79" s="1">
        <v>1</v>
      </c>
      <c r="N79" s="1">
        <v>1</v>
      </c>
      <c r="O79" s="1">
        <v>1</v>
      </c>
      <c r="P79" s="2" t="s">
        <v>88</v>
      </c>
      <c r="Q79" s="3">
        <v>6.5</v>
      </c>
      <c r="R79" s="2" t="s">
        <v>89</v>
      </c>
      <c r="S79" s="4">
        <v>0</v>
      </c>
      <c r="T79" s="4">
        <v>0.5</v>
      </c>
      <c r="U79" s="4">
        <v>0</v>
      </c>
      <c r="V79" s="4">
        <v>0</v>
      </c>
      <c r="W79" s="4">
        <v>0</v>
      </c>
      <c r="X79" s="4">
        <v>0</v>
      </c>
    </row>
    <row r="80" spans="1:24" x14ac:dyDescent="0.2">
      <c r="A80" s="25" t="s">
        <v>120</v>
      </c>
      <c r="B80" s="25" t="s">
        <v>622</v>
      </c>
      <c r="C80" s="19">
        <f>SUM(S80:X80)</f>
        <v>0.33</v>
      </c>
      <c r="D80" s="2">
        <v>0.94799999999999995</v>
      </c>
      <c r="E80" s="2">
        <v>0.253</v>
      </c>
      <c r="F80" s="2">
        <v>0.4</v>
      </c>
      <c r="G80" s="5" t="s">
        <v>480</v>
      </c>
      <c r="H80" s="17" t="s">
        <v>576</v>
      </c>
      <c r="I80" s="1">
        <v>6</v>
      </c>
      <c r="J80" s="3">
        <f t="shared" si="2"/>
        <v>1</v>
      </c>
      <c r="K80" s="3">
        <f t="shared" si="3"/>
        <v>1</v>
      </c>
      <c r="L80" s="1">
        <v>1</v>
      </c>
      <c r="M80" s="1">
        <v>1</v>
      </c>
      <c r="N80" s="1">
        <v>1</v>
      </c>
      <c r="O80" s="1">
        <v>1</v>
      </c>
      <c r="P80" s="2" t="s">
        <v>121</v>
      </c>
      <c r="Q80" s="3">
        <v>2.5</v>
      </c>
      <c r="R80" s="2" t="s">
        <v>28</v>
      </c>
      <c r="S80" s="4">
        <v>0</v>
      </c>
      <c r="T80" s="4">
        <v>0</v>
      </c>
      <c r="U80" s="4">
        <v>0</v>
      </c>
      <c r="V80" s="4">
        <v>0.33</v>
      </c>
      <c r="W80" s="4">
        <v>0</v>
      </c>
      <c r="X80" s="4">
        <v>0</v>
      </c>
    </row>
    <row r="81" spans="1:24" x14ac:dyDescent="0.2">
      <c r="A81" s="19" t="s">
        <v>384</v>
      </c>
      <c r="C81" s="19">
        <f>SUM(S81:X81)</f>
        <v>0.14000000000000001</v>
      </c>
      <c r="D81" s="2">
        <v>0.95699999999999996</v>
      </c>
      <c r="E81" s="2">
        <v>0.11899999999999999</v>
      </c>
      <c r="F81" s="2">
        <v>0.55100000000000005</v>
      </c>
      <c r="G81" s="5" t="s">
        <v>480</v>
      </c>
      <c r="H81" s="17" t="s">
        <v>576</v>
      </c>
      <c r="I81" s="1">
        <v>7</v>
      </c>
      <c r="J81" s="3">
        <f t="shared" si="2"/>
        <v>1</v>
      </c>
      <c r="K81" s="3">
        <f t="shared" si="3"/>
        <v>1</v>
      </c>
      <c r="L81" s="1">
        <v>1</v>
      </c>
      <c r="M81" s="1">
        <v>1</v>
      </c>
      <c r="N81" s="1">
        <v>1</v>
      </c>
      <c r="O81" s="1">
        <v>1</v>
      </c>
      <c r="P81" s="2" t="s">
        <v>385</v>
      </c>
      <c r="Q81" s="3">
        <v>0.43</v>
      </c>
      <c r="R81" s="2" t="s">
        <v>73</v>
      </c>
      <c r="S81" s="4">
        <v>0</v>
      </c>
      <c r="T81" s="4">
        <v>0</v>
      </c>
      <c r="U81" s="4">
        <v>0.14000000000000001</v>
      </c>
      <c r="V81" s="4">
        <v>0</v>
      </c>
      <c r="W81" s="4">
        <v>0</v>
      </c>
      <c r="X81" s="4">
        <v>0</v>
      </c>
    </row>
    <row r="82" spans="1:24" x14ac:dyDescent="0.2">
      <c r="A82" s="19" t="s">
        <v>170</v>
      </c>
      <c r="C82" s="19">
        <f>SUM(S82:X82)</f>
        <v>0.33</v>
      </c>
      <c r="D82" s="2">
        <v>0.94799999999999995</v>
      </c>
      <c r="E82" s="2">
        <v>0.14299999999999999</v>
      </c>
      <c r="F82" s="2">
        <v>0.59399999999999997</v>
      </c>
      <c r="G82" s="5" t="s">
        <v>482</v>
      </c>
      <c r="H82" s="17" t="s">
        <v>576</v>
      </c>
      <c r="I82" s="1">
        <v>6</v>
      </c>
      <c r="J82" s="3">
        <f t="shared" si="2"/>
        <v>0.9</v>
      </c>
      <c r="K82" s="3">
        <f t="shared" si="3"/>
        <v>1</v>
      </c>
      <c r="L82" s="1">
        <v>1</v>
      </c>
      <c r="M82" s="1">
        <v>1</v>
      </c>
      <c r="N82" s="1">
        <v>0.9</v>
      </c>
      <c r="O82" s="1">
        <v>1</v>
      </c>
      <c r="P82" s="2" t="s">
        <v>171</v>
      </c>
      <c r="Q82" s="3">
        <v>1.5</v>
      </c>
      <c r="R82" s="2" t="s">
        <v>28</v>
      </c>
      <c r="S82" s="4">
        <v>0</v>
      </c>
      <c r="T82" s="4">
        <v>0.33</v>
      </c>
      <c r="U82" s="4">
        <v>0</v>
      </c>
      <c r="V82" s="4">
        <v>0</v>
      </c>
      <c r="W82" s="4">
        <v>0</v>
      </c>
      <c r="X82" s="4">
        <v>0</v>
      </c>
    </row>
    <row r="83" spans="1:24" x14ac:dyDescent="0.2">
      <c r="A83" s="19" t="s">
        <v>428</v>
      </c>
      <c r="C83" s="19">
        <f>SUM(S83:X83)</f>
        <v>2.4</v>
      </c>
      <c r="D83" s="2">
        <v>0.97099999999999997</v>
      </c>
      <c r="E83" s="2">
        <v>8.5999999999999993E-2</v>
      </c>
      <c r="F83" s="2">
        <v>0.216</v>
      </c>
      <c r="G83" s="5" t="s">
        <v>481</v>
      </c>
      <c r="H83" s="17" t="s">
        <v>537</v>
      </c>
      <c r="I83" s="1">
        <v>5</v>
      </c>
      <c r="J83" s="3">
        <f t="shared" si="2"/>
        <v>0.86</v>
      </c>
      <c r="K83" s="3">
        <f t="shared" si="3"/>
        <v>1</v>
      </c>
      <c r="L83" s="1">
        <v>1</v>
      </c>
      <c r="M83" s="1">
        <v>1</v>
      </c>
      <c r="N83" s="1">
        <v>0.86</v>
      </c>
      <c r="O83" s="1">
        <v>1</v>
      </c>
      <c r="P83" s="2" t="s">
        <v>429</v>
      </c>
      <c r="Q83" s="3">
        <v>8.4</v>
      </c>
      <c r="R83" s="2" t="s">
        <v>430</v>
      </c>
      <c r="S83" s="4">
        <v>0</v>
      </c>
      <c r="T83" s="4">
        <v>1</v>
      </c>
      <c r="U83" s="4">
        <v>0.8</v>
      </c>
      <c r="V83" s="4">
        <v>0</v>
      </c>
      <c r="W83" s="4">
        <v>0.2</v>
      </c>
      <c r="X83" s="4">
        <v>0.4</v>
      </c>
    </row>
    <row r="84" spans="1:24" x14ac:dyDescent="0.2">
      <c r="A84" s="25" t="s">
        <v>456</v>
      </c>
      <c r="B84" s="25" t="s">
        <v>622</v>
      </c>
      <c r="C84" s="19">
        <f>SUM(S84:X84)</f>
        <v>0.17</v>
      </c>
      <c r="D84" s="2">
        <v>0.95799999999999996</v>
      </c>
      <c r="E84" s="2">
        <v>0.14299999999999999</v>
      </c>
      <c r="F84" s="2">
        <v>0.64800000000000002</v>
      </c>
      <c r="G84" s="5" t="s">
        <v>481</v>
      </c>
      <c r="H84" s="17" t="s">
        <v>537</v>
      </c>
      <c r="I84" s="1">
        <v>6</v>
      </c>
      <c r="J84" s="3">
        <f t="shared" si="2"/>
        <v>0.99</v>
      </c>
      <c r="K84" s="3">
        <f t="shared" si="3"/>
        <v>1</v>
      </c>
      <c r="L84" s="1">
        <v>1</v>
      </c>
      <c r="M84" s="1">
        <v>1</v>
      </c>
      <c r="N84" s="1">
        <v>0.99</v>
      </c>
      <c r="O84" s="1">
        <v>1</v>
      </c>
      <c r="P84" s="2" t="s">
        <v>457</v>
      </c>
      <c r="Q84" s="3">
        <v>2.67</v>
      </c>
      <c r="R84" s="2" t="s">
        <v>28</v>
      </c>
      <c r="S84" s="4">
        <v>0</v>
      </c>
      <c r="T84" s="4">
        <v>0</v>
      </c>
      <c r="U84" s="4">
        <v>0.17</v>
      </c>
      <c r="V84" s="4">
        <v>0</v>
      </c>
      <c r="W84" s="4">
        <v>0</v>
      </c>
      <c r="X84" s="4">
        <v>0</v>
      </c>
    </row>
    <row r="85" spans="1:24" x14ac:dyDescent="0.2">
      <c r="A85" s="25" t="s">
        <v>443</v>
      </c>
      <c r="B85" s="25" t="s">
        <v>622</v>
      </c>
      <c r="C85" s="19">
        <f>SUM(S85:X85)</f>
        <v>0.86</v>
      </c>
      <c r="D85" s="2">
        <v>0.92800000000000005</v>
      </c>
      <c r="E85" s="2">
        <v>0.216</v>
      </c>
      <c r="F85" s="2">
        <v>0.432</v>
      </c>
      <c r="G85" s="5" t="s">
        <v>481</v>
      </c>
      <c r="H85" s="17" t="s">
        <v>537</v>
      </c>
      <c r="I85" s="1">
        <v>7</v>
      </c>
      <c r="J85" s="3">
        <f t="shared" si="2"/>
        <v>0.93</v>
      </c>
      <c r="K85" s="3">
        <f t="shared" si="3"/>
        <v>1</v>
      </c>
      <c r="L85" s="1">
        <v>1</v>
      </c>
      <c r="M85" s="1">
        <v>1</v>
      </c>
      <c r="N85" s="1">
        <v>0.93</v>
      </c>
      <c r="O85" s="1">
        <v>1</v>
      </c>
      <c r="P85" s="2" t="s">
        <v>444</v>
      </c>
      <c r="Q85" s="3">
        <v>2.4300000000000002</v>
      </c>
      <c r="R85" s="2" t="s">
        <v>73</v>
      </c>
      <c r="S85" s="4">
        <v>0</v>
      </c>
      <c r="T85" s="4">
        <v>0.86</v>
      </c>
      <c r="U85" s="4">
        <v>0</v>
      </c>
      <c r="V85" s="4">
        <v>0</v>
      </c>
      <c r="W85" s="4">
        <v>0</v>
      </c>
      <c r="X85" s="4">
        <v>0</v>
      </c>
    </row>
    <row r="86" spans="1:24" x14ac:dyDescent="0.2">
      <c r="A86" s="23" t="s">
        <v>316</v>
      </c>
      <c r="B86" s="23" t="s">
        <v>621</v>
      </c>
      <c r="C86" s="19">
        <f>SUM(S86:X86)</f>
        <v>4.83</v>
      </c>
      <c r="D86" s="2">
        <v>0.96399999999999997</v>
      </c>
      <c r="E86" s="2">
        <v>0.10199999999999999</v>
      </c>
      <c r="F86" s="2">
        <v>0.68</v>
      </c>
      <c r="G86" s="5" t="s">
        <v>484</v>
      </c>
      <c r="H86" s="17" t="s">
        <v>575</v>
      </c>
      <c r="I86" s="1">
        <v>6</v>
      </c>
      <c r="J86" s="3">
        <f t="shared" si="2"/>
        <v>0.99</v>
      </c>
      <c r="K86" s="3">
        <f t="shared" si="3"/>
        <v>1</v>
      </c>
      <c r="L86" s="1">
        <v>1</v>
      </c>
      <c r="M86" s="1">
        <v>1</v>
      </c>
      <c r="N86" s="1">
        <v>0.99</v>
      </c>
      <c r="O86" s="1">
        <v>1</v>
      </c>
      <c r="P86" s="2" t="s">
        <v>186</v>
      </c>
      <c r="Q86" s="3">
        <v>25.17</v>
      </c>
      <c r="R86" s="2" t="s">
        <v>317</v>
      </c>
      <c r="S86" s="4">
        <v>0.83</v>
      </c>
      <c r="T86" s="4">
        <v>1</v>
      </c>
      <c r="U86" s="4">
        <v>1</v>
      </c>
      <c r="V86" s="4">
        <v>0.17</v>
      </c>
      <c r="W86" s="4">
        <v>0.83</v>
      </c>
      <c r="X86" s="4">
        <v>1</v>
      </c>
    </row>
    <row r="87" spans="1:24" x14ac:dyDescent="0.2">
      <c r="A87" s="23" t="s">
        <v>185</v>
      </c>
      <c r="B87" s="23" t="s">
        <v>621</v>
      </c>
      <c r="C87" s="19">
        <f>SUM(S87:X87)</f>
        <v>4</v>
      </c>
      <c r="D87" s="2">
        <v>0.95</v>
      </c>
      <c r="E87" s="2">
        <v>0.14499999999999999</v>
      </c>
      <c r="F87" s="2">
        <v>0.432</v>
      </c>
      <c r="G87" s="5" t="s">
        <v>484</v>
      </c>
      <c r="H87" s="17" t="s">
        <v>575</v>
      </c>
      <c r="I87" s="1">
        <v>6</v>
      </c>
      <c r="J87" s="3">
        <f t="shared" si="2"/>
        <v>1</v>
      </c>
      <c r="K87" s="3">
        <f t="shared" si="3"/>
        <v>1</v>
      </c>
      <c r="L87" s="1">
        <v>1</v>
      </c>
      <c r="M87" s="1">
        <v>1</v>
      </c>
      <c r="N87" s="1">
        <v>1</v>
      </c>
      <c r="O87" s="1">
        <v>1</v>
      </c>
      <c r="P87" s="2" t="s">
        <v>186</v>
      </c>
      <c r="Q87" s="3">
        <v>15.67</v>
      </c>
      <c r="R87" s="2" t="s">
        <v>10</v>
      </c>
      <c r="S87" s="4">
        <v>0.17</v>
      </c>
      <c r="T87" s="4">
        <v>1</v>
      </c>
      <c r="U87" s="4">
        <v>1</v>
      </c>
      <c r="V87" s="4">
        <v>0</v>
      </c>
      <c r="W87" s="4">
        <v>0.83</v>
      </c>
      <c r="X87" s="4">
        <v>1</v>
      </c>
    </row>
    <row r="88" spans="1:24" x14ac:dyDescent="0.2">
      <c r="A88" s="19" t="s">
        <v>280</v>
      </c>
      <c r="C88" s="19">
        <f>SUM(S88:X88)</f>
        <v>0.8</v>
      </c>
      <c r="D88" s="2">
        <v>0.91600000000000004</v>
      </c>
      <c r="E88" s="2">
        <v>0.28799999999999998</v>
      </c>
      <c r="F88" s="2">
        <v>0.64800000000000002</v>
      </c>
      <c r="G88" s="5" t="s">
        <v>484</v>
      </c>
      <c r="H88" s="17" t="s">
        <v>575</v>
      </c>
      <c r="I88" s="1">
        <v>5</v>
      </c>
      <c r="J88" s="3">
        <f t="shared" si="2"/>
        <v>0.99</v>
      </c>
      <c r="K88" s="3">
        <f t="shared" si="3"/>
        <v>1</v>
      </c>
      <c r="L88" s="1">
        <v>1</v>
      </c>
      <c r="M88" s="1">
        <v>1</v>
      </c>
      <c r="N88" s="1">
        <v>0.99</v>
      </c>
      <c r="O88" s="1">
        <v>1</v>
      </c>
      <c r="P88" s="2" t="s">
        <v>281</v>
      </c>
      <c r="Q88" s="3">
        <v>4.8</v>
      </c>
      <c r="R88" s="2" t="s">
        <v>135</v>
      </c>
      <c r="S88" s="4">
        <v>0</v>
      </c>
      <c r="T88" s="4">
        <v>0.2</v>
      </c>
      <c r="U88" s="4">
        <v>0.2</v>
      </c>
      <c r="V88" s="4">
        <v>0</v>
      </c>
      <c r="W88" s="4">
        <v>0</v>
      </c>
      <c r="X88" s="4">
        <v>0.4</v>
      </c>
    </row>
    <row r="89" spans="1:24" x14ac:dyDescent="0.2">
      <c r="A89" s="23" t="s">
        <v>246</v>
      </c>
      <c r="B89" s="23" t="s">
        <v>621</v>
      </c>
      <c r="C89" s="19">
        <f>SUM(S89:X89)</f>
        <v>5.75</v>
      </c>
      <c r="D89" s="2">
        <v>0.99</v>
      </c>
      <c r="E89" s="2">
        <v>2E-3</v>
      </c>
      <c r="F89" s="2">
        <v>8.1000000000000003E-2</v>
      </c>
      <c r="G89" s="5" t="s">
        <v>485</v>
      </c>
      <c r="H89" s="17" t="s">
        <v>591</v>
      </c>
      <c r="I89" s="1">
        <v>4</v>
      </c>
      <c r="J89" s="3">
        <f t="shared" si="2"/>
        <v>0.85</v>
      </c>
      <c r="K89" s="3">
        <f t="shared" si="3"/>
        <v>1</v>
      </c>
      <c r="L89" s="1">
        <v>1</v>
      </c>
      <c r="M89" s="1">
        <v>1</v>
      </c>
      <c r="N89" s="1">
        <v>0.85</v>
      </c>
      <c r="O89" s="1">
        <v>1</v>
      </c>
      <c r="P89" s="2" t="s">
        <v>247</v>
      </c>
      <c r="Q89" s="3">
        <v>28.75</v>
      </c>
      <c r="R89" s="2" t="s">
        <v>45</v>
      </c>
      <c r="S89" s="4">
        <v>1</v>
      </c>
      <c r="T89" s="4">
        <v>1</v>
      </c>
      <c r="U89" s="4">
        <v>1</v>
      </c>
      <c r="V89" s="4">
        <v>0.75</v>
      </c>
      <c r="W89" s="4">
        <v>1</v>
      </c>
      <c r="X89" s="4">
        <v>1</v>
      </c>
    </row>
    <row r="90" spans="1:24" x14ac:dyDescent="0.2">
      <c r="A90" s="23" t="s">
        <v>268</v>
      </c>
      <c r="B90" s="23" t="s">
        <v>621</v>
      </c>
      <c r="C90" s="19">
        <f>SUM(S90:X90)</f>
        <v>4.2</v>
      </c>
      <c r="D90" s="2">
        <v>0.98099999999999998</v>
      </c>
      <c r="E90" s="2">
        <v>5.5E-2</v>
      </c>
      <c r="F90" s="2">
        <v>0.51800000000000002</v>
      </c>
      <c r="G90" s="5" t="s">
        <v>485</v>
      </c>
      <c r="H90" s="17" t="s">
        <v>591</v>
      </c>
      <c r="I90" s="1">
        <v>5</v>
      </c>
      <c r="J90" s="3">
        <f t="shared" si="2"/>
        <v>0.89</v>
      </c>
      <c r="K90" s="3">
        <f t="shared" si="3"/>
        <v>1</v>
      </c>
      <c r="L90" s="1">
        <v>1</v>
      </c>
      <c r="M90" s="1">
        <v>1</v>
      </c>
      <c r="N90" s="1">
        <v>0.89</v>
      </c>
      <c r="O90" s="1">
        <v>1</v>
      </c>
      <c r="P90" s="2" t="s">
        <v>269</v>
      </c>
      <c r="Q90" s="3">
        <v>27.4</v>
      </c>
      <c r="R90" s="2" t="s">
        <v>13</v>
      </c>
      <c r="S90" s="4">
        <v>1</v>
      </c>
      <c r="T90" s="4">
        <v>1</v>
      </c>
      <c r="U90" s="4">
        <v>1</v>
      </c>
      <c r="V90" s="4">
        <v>0</v>
      </c>
      <c r="W90" s="4">
        <v>0.2</v>
      </c>
      <c r="X90" s="4">
        <v>1</v>
      </c>
    </row>
    <row r="91" spans="1:24" x14ac:dyDescent="0.2">
      <c r="A91" s="23" t="s">
        <v>201</v>
      </c>
      <c r="B91" s="23" t="s">
        <v>621</v>
      </c>
      <c r="C91" s="19">
        <f>SUM(S91:X91)</f>
        <v>4.5</v>
      </c>
      <c r="D91" s="2">
        <v>0.93899999999999995</v>
      </c>
      <c r="E91" s="2">
        <v>0.223</v>
      </c>
      <c r="F91" s="2">
        <v>0.56699999999999995</v>
      </c>
      <c r="G91" s="5" t="s">
        <v>485</v>
      </c>
      <c r="H91" s="17" t="s">
        <v>584</v>
      </c>
      <c r="I91" s="1">
        <v>6</v>
      </c>
      <c r="J91" s="3">
        <f t="shared" si="2"/>
        <v>0.89</v>
      </c>
      <c r="K91" s="3">
        <f t="shared" si="3"/>
        <v>1</v>
      </c>
      <c r="L91" s="1">
        <v>1</v>
      </c>
      <c r="M91" s="1">
        <v>1</v>
      </c>
      <c r="N91" s="1">
        <v>0.89</v>
      </c>
      <c r="O91" s="1">
        <v>1</v>
      </c>
      <c r="P91" s="2" t="s">
        <v>202</v>
      </c>
      <c r="Q91" s="3">
        <v>24.67</v>
      </c>
      <c r="R91" s="2" t="s">
        <v>37</v>
      </c>
      <c r="S91" s="4">
        <v>1</v>
      </c>
      <c r="T91" s="4">
        <v>1</v>
      </c>
      <c r="U91" s="4">
        <v>1</v>
      </c>
      <c r="V91" s="4">
        <v>0</v>
      </c>
      <c r="W91" s="4">
        <v>0.67</v>
      </c>
      <c r="X91" s="4">
        <v>0.83</v>
      </c>
    </row>
    <row r="92" spans="1:24" x14ac:dyDescent="0.2">
      <c r="A92" s="23" t="s">
        <v>344</v>
      </c>
      <c r="B92" s="23" t="s">
        <v>621</v>
      </c>
      <c r="C92" s="19">
        <f>SUM(S92:X92)</f>
        <v>4.83</v>
      </c>
      <c r="D92" s="2">
        <v>0.91800000000000004</v>
      </c>
      <c r="E92" s="2">
        <v>0.35399999999999998</v>
      </c>
      <c r="F92" s="2">
        <v>0.46400000000000002</v>
      </c>
      <c r="G92" s="5" t="s">
        <v>479</v>
      </c>
      <c r="H92" s="17" t="s">
        <v>575</v>
      </c>
      <c r="I92" s="1">
        <v>6</v>
      </c>
      <c r="J92" s="3">
        <f t="shared" si="2"/>
        <v>0.99</v>
      </c>
      <c r="K92" s="3">
        <f t="shared" si="3"/>
        <v>1</v>
      </c>
      <c r="L92" s="1">
        <v>1</v>
      </c>
      <c r="M92" s="1">
        <v>1</v>
      </c>
      <c r="N92" s="1">
        <v>0.99</v>
      </c>
      <c r="O92" s="1">
        <v>1</v>
      </c>
      <c r="P92" s="2" t="s">
        <v>114</v>
      </c>
      <c r="Q92" s="3">
        <v>18.329999999999998</v>
      </c>
      <c r="R92" s="2" t="s">
        <v>345</v>
      </c>
      <c r="S92" s="4">
        <v>0.83</v>
      </c>
      <c r="T92" s="4">
        <v>1</v>
      </c>
      <c r="U92" s="4">
        <v>0.83</v>
      </c>
      <c r="V92" s="4">
        <v>0.17</v>
      </c>
      <c r="W92" s="4">
        <v>1</v>
      </c>
      <c r="X92" s="4">
        <v>1</v>
      </c>
    </row>
    <row r="93" spans="1:24" x14ac:dyDescent="0.2">
      <c r="A93" s="23" t="s">
        <v>113</v>
      </c>
      <c r="B93" s="23" t="s">
        <v>621</v>
      </c>
      <c r="C93" s="19">
        <f>SUM(S93:X93)</f>
        <v>3</v>
      </c>
      <c r="D93" s="2">
        <v>0.89400000000000002</v>
      </c>
      <c r="E93" s="2">
        <v>0.38500000000000001</v>
      </c>
      <c r="F93" s="2">
        <v>0.35599999999999998</v>
      </c>
      <c r="G93" s="5" t="s">
        <v>479</v>
      </c>
      <c r="H93" s="17" t="s">
        <v>575</v>
      </c>
      <c r="I93" s="1">
        <v>6</v>
      </c>
      <c r="J93" s="3">
        <f t="shared" si="2"/>
        <v>1</v>
      </c>
      <c r="K93" s="3">
        <f t="shared" si="3"/>
        <v>1</v>
      </c>
      <c r="L93" s="1">
        <v>1</v>
      </c>
      <c r="M93" s="1">
        <v>1</v>
      </c>
      <c r="N93" s="1">
        <v>1</v>
      </c>
      <c r="O93" s="1">
        <v>1</v>
      </c>
      <c r="P93" s="2" t="s">
        <v>114</v>
      </c>
      <c r="Q93" s="3">
        <v>11.83</v>
      </c>
      <c r="R93" s="2" t="s">
        <v>115</v>
      </c>
      <c r="S93" s="4">
        <v>0.17</v>
      </c>
      <c r="T93" s="4">
        <v>0.5</v>
      </c>
      <c r="U93" s="4">
        <v>0.5</v>
      </c>
      <c r="V93" s="4">
        <v>0.33</v>
      </c>
      <c r="W93" s="4">
        <v>0.67</v>
      </c>
      <c r="X93" s="4">
        <v>0.83</v>
      </c>
    </row>
    <row r="94" spans="1:24" x14ac:dyDescent="0.2">
      <c r="A94" s="19" t="s">
        <v>461</v>
      </c>
      <c r="C94" s="19">
        <f>SUM(S94:X94)</f>
        <v>2.67</v>
      </c>
      <c r="D94" s="2">
        <v>0.96399999999999997</v>
      </c>
      <c r="E94" s="2">
        <v>0.109</v>
      </c>
      <c r="F94" s="2">
        <v>0.47499999999999998</v>
      </c>
      <c r="G94" s="5" t="s">
        <v>479</v>
      </c>
      <c r="H94" s="17" t="s">
        <v>575</v>
      </c>
      <c r="I94" s="1">
        <v>6</v>
      </c>
      <c r="J94" s="3">
        <f t="shared" si="2"/>
        <v>0.99</v>
      </c>
      <c r="K94" s="3">
        <f t="shared" si="3"/>
        <v>1</v>
      </c>
      <c r="L94" s="1">
        <v>1</v>
      </c>
      <c r="M94" s="1">
        <v>1</v>
      </c>
      <c r="N94" s="1">
        <v>0.99</v>
      </c>
      <c r="O94" s="1">
        <v>1</v>
      </c>
      <c r="P94" s="2" t="s">
        <v>114</v>
      </c>
      <c r="Q94" s="3">
        <v>5.83</v>
      </c>
      <c r="R94" s="2" t="s">
        <v>28</v>
      </c>
      <c r="S94" s="4">
        <v>0</v>
      </c>
      <c r="T94" s="4">
        <v>1</v>
      </c>
      <c r="U94" s="4">
        <v>0.67</v>
      </c>
      <c r="V94" s="4">
        <v>0</v>
      </c>
      <c r="W94" s="4">
        <v>1</v>
      </c>
      <c r="X94" s="4">
        <v>0</v>
      </c>
    </row>
    <row r="95" spans="1:24" s="34" customFormat="1" x14ac:dyDescent="0.2">
      <c r="A95" s="33" t="s">
        <v>232</v>
      </c>
      <c r="B95" s="33"/>
      <c r="C95" s="33">
        <f>SUM(S95:X95)</f>
        <v>6</v>
      </c>
      <c r="D95" s="34">
        <v>0.89600000000000002</v>
      </c>
      <c r="E95" s="34">
        <v>0.60499999999999998</v>
      </c>
      <c r="F95" s="34">
        <v>0.45900000000000002</v>
      </c>
      <c r="G95" s="34" t="s">
        <v>488</v>
      </c>
      <c r="H95" s="35" t="s">
        <v>589</v>
      </c>
      <c r="I95" s="36">
        <v>4</v>
      </c>
      <c r="J95" s="36">
        <f t="shared" si="2"/>
        <v>0.85</v>
      </c>
      <c r="K95" s="37">
        <f t="shared" si="3"/>
        <v>1</v>
      </c>
      <c r="L95" s="36">
        <v>1</v>
      </c>
      <c r="M95" s="36">
        <v>1</v>
      </c>
      <c r="N95" s="36">
        <v>0.85</v>
      </c>
      <c r="O95" s="36">
        <v>1</v>
      </c>
      <c r="P95" s="34" t="s">
        <v>233</v>
      </c>
      <c r="Q95" s="37">
        <v>33</v>
      </c>
      <c r="R95" s="34" t="s">
        <v>45</v>
      </c>
      <c r="S95" s="38">
        <v>1</v>
      </c>
      <c r="T95" s="38">
        <v>1</v>
      </c>
      <c r="U95" s="38">
        <v>1</v>
      </c>
      <c r="V95" s="38">
        <v>1</v>
      </c>
      <c r="W95" s="38">
        <v>1</v>
      </c>
      <c r="X95" s="38">
        <v>1</v>
      </c>
    </row>
    <row r="96" spans="1:24" x14ac:dyDescent="0.2">
      <c r="A96" s="19" t="s">
        <v>239</v>
      </c>
      <c r="C96" s="19">
        <f>SUM(S96:X96)</f>
        <v>5.16</v>
      </c>
      <c r="D96" s="2">
        <v>0.93600000000000005</v>
      </c>
      <c r="E96" s="2">
        <v>0.251</v>
      </c>
      <c r="F96" s="2">
        <v>0.71299999999999997</v>
      </c>
      <c r="G96" s="5" t="s">
        <v>489</v>
      </c>
      <c r="H96" s="17" t="s">
        <v>592</v>
      </c>
      <c r="I96" s="1">
        <v>6</v>
      </c>
      <c r="J96" s="3">
        <f t="shared" si="2"/>
        <v>0.94</v>
      </c>
      <c r="K96" s="3">
        <f t="shared" si="3"/>
        <v>1</v>
      </c>
      <c r="L96" s="1">
        <v>1</v>
      </c>
      <c r="M96" s="1">
        <v>1</v>
      </c>
      <c r="N96" s="1">
        <v>0.94</v>
      </c>
      <c r="O96" s="1">
        <v>1</v>
      </c>
      <c r="P96" s="2" t="s">
        <v>240</v>
      </c>
      <c r="Q96" s="3">
        <v>26.67</v>
      </c>
      <c r="R96" s="2" t="s">
        <v>37</v>
      </c>
      <c r="S96" s="4">
        <v>0.83</v>
      </c>
      <c r="T96" s="4">
        <v>1</v>
      </c>
      <c r="U96" s="4">
        <v>1</v>
      </c>
      <c r="V96" s="4">
        <v>0.33</v>
      </c>
      <c r="W96" s="4">
        <v>1</v>
      </c>
      <c r="X96" s="4">
        <v>1</v>
      </c>
    </row>
    <row r="97" spans="1:24" x14ac:dyDescent="0.2">
      <c r="A97" s="19" t="s">
        <v>276</v>
      </c>
      <c r="C97" s="19">
        <f>SUM(S97:X97)</f>
        <v>2.75</v>
      </c>
      <c r="D97" s="2">
        <v>0.92500000000000004</v>
      </c>
      <c r="E97" s="2">
        <v>0.28999999999999998</v>
      </c>
      <c r="F97" s="2">
        <v>0.432</v>
      </c>
      <c r="G97" s="5" t="s">
        <v>489</v>
      </c>
      <c r="H97" s="17" t="s">
        <v>592</v>
      </c>
      <c r="I97" s="1">
        <v>4</v>
      </c>
      <c r="J97" s="3">
        <f t="shared" si="2"/>
        <v>0.98</v>
      </c>
      <c r="K97" s="3">
        <f t="shared" si="3"/>
        <v>1</v>
      </c>
      <c r="L97" s="1">
        <v>1</v>
      </c>
      <c r="M97" s="1">
        <v>1</v>
      </c>
      <c r="N97" s="1">
        <v>0.98</v>
      </c>
      <c r="O97" s="1">
        <v>1</v>
      </c>
      <c r="P97" s="2" t="s">
        <v>277</v>
      </c>
      <c r="Q97" s="3">
        <v>7.5</v>
      </c>
      <c r="R97" s="2" t="s">
        <v>278</v>
      </c>
      <c r="S97" s="4">
        <v>0.25</v>
      </c>
      <c r="T97" s="4">
        <v>1</v>
      </c>
      <c r="U97" s="4">
        <v>1</v>
      </c>
      <c r="V97" s="4">
        <v>0</v>
      </c>
      <c r="W97" s="4">
        <v>0.25</v>
      </c>
      <c r="X97" s="4">
        <v>0.25</v>
      </c>
    </row>
    <row r="98" spans="1:24" x14ac:dyDescent="0.2">
      <c r="A98" s="19" t="s">
        <v>174</v>
      </c>
      <c r="C98" s="19">
        <f>SUM(S98:X98)</f>
        <v>3.32</v>
      </c>
      <c r="D98" s="2">
        <v>0.83099999999999996</v>
      </c>
      <c r="E98" s="2">
        <v>0.56799999999999995</v>
      </c>
      <c r="F98" s="2">
        <v>0.85299999999999998</v>
      </c>
      <c r="G98" s="5" t="s">
        <v>477</v>
      </c>
      <c r="H98" s="17" t="s">
        <v>561</v>
      </c>
      <c r="I98" s="1">
        <v>6</v>
      </c>
      <c r="J98" s="3">
        <f t="shared" si="2"/>
        <v>1</v>
      </c>
      <c r="K98" s="3">
        <f t="shared" si="3"/>
        <v>1</v>
      </c>
      <c r="L98" s="1">
        <v>1</v>
      </c>
      <c r="M98" s="1">
        <v>1</v>
      </c>
      <c r="N98" s="1">
        <v>1</v>
      </c>
      <c r="O98" s="1">
        <v>1</v>
      </c>
      <c r="P98" s="2" t="s">
        <v>53</v>
      </c>
      <c r="Q98" s="3">
        <v>14.5</v>
      </c>
      <c r="R98" s="2" t="s">
        <v>175</v>
      </c>
      <c r="S98" s="4">
        <v>0.83</v>
      </c>
      <c r="T98" s="4">
        <v>0.83</v>
      </c>
      <c r="U98" s="4">
        <v>0</v>
      </c>
      <c r="V98" s="4">
        <v>0.83</v>
      </c>
      <c r="W98" s="4">
        <v>0</v>
      </c>
      <c r="X98" s="4">
        <v>0.83</v>
      </c>
    </row>
    <row r="99" spans="1:24" x14ac:dyDescent="0.2">
      <c r="A99" s="19" t="s">
        <v>52</v>
      </c>
      <c r="C99" s="19">
        <f>SUM(S99:X99)</f>
        <v>2.0099999999999998</v>
      </c>
      <c r="D99" s="2">
        <v>0.94099999999999995</v>
      </c>
      <c r="E99" s="2">
        <v>0.24099999999999999</v>
      </c>
      <c r="F99" s="2">
        <v>0.59399999999999997</v>
      </c>
      <c r="G99" s="5" t="s">
        <v>477</v>
      </c>
      <c r="H99" s="17" t="s">
        <v>561</v>
      </c>
      <c r="I99" s="1">
        <v>6</v>
      </c>
      <c r="J99" s="3">
        <f t="shared" si="2"/>
        <v>0.99</v>
      </c>
      <c r="K99" s="3">
        <f t="shared" si="3"/>
        <v>1</v>
      </c>
      <c r="L99" s="1">
        <v>1</v>
      </c>
      <c r="M99" s="1">
        <v>1</v>
      </c>
      <c r="N99" s="1">
        <v>0.99</v>
      </c>
      <c r="O99" s="1">
        <v>1</v>
      </c>
      <c r="P99" s="2" t="s">
        <v>53</v>
      </c>
      <c r="Q99" s="3">
        <v>8.67</v>
      </c>
      <c r="R99" s="2" t="s">
        <v>54</v>
      </c>
      <c r="S99" s="4">
        <v>0.17</v>
      </c>
      <c r="T99" s="4">
        <v>0.83</v>
      </c>
      <c r="U99" s="4">
        <v>0.5</v>
      </c>
      <c r="V99" s="4">
        <v>0.17</v>
      </c>
      <c r="W99" s="4">
        <v>0.17</v>
      </c>
      <c r="X99" s="4">
        <v>0.17</v>
      </c>
    </row>
    <row r="100" spans="1:24" x14ac:dyDescent="0.2">
      <c r="A100" s="19" t="s">
        <v>143</v>
      </c>
      <c r="C100" s="19">
        <f>SUM(S100:X100)</f>
        <v>2.4900000000000002</v>
      </c>
      <c r="D100" s="2">
        <v>0.89500000000000002</v>
      </c>
      <c r="E100" s="2">
        <v>0.36899999999999999</v>
      </c>
      <c r="F100" s="2">
        <v>0.443</v>
      </c>
      <c r="G100" s="5" t="s">
        <v>477</v>
      </c>
      <c r="H100" s="17" t="s">
        <v>561</v>
      </c>
      <c r="I100" s="1">
        <v>6</v>
      </c>
      <c r="J100" s="3">
        <f t="shared" si="2"/>
        <v>1</v>
      </c>
      <c r="K100" s="3">
        <f t="shared" si="3"/>
        <v>1</v>
      </c>
      <c r="L100" s="1">
        <v>1</v>
      </c>
      <c r="M100" s="1">
        <v>1</v>
      </c>
      <c r="N100" s="1">
        <v>1</v>
      </c>
      <c r="O100" s="1">
        <v>1</v>
      </c>
      <c r="P100" s="2" t="s">
        <v>53</v>
      </c>
      <c r="Q100" s="3">
        <v>7.83</v>
      </c>
      <c r="R100" s="2" t="s">
        <v>144</v>
      </c>
      <c r="S100" s="4">
        <v>0.33</v>
      </c>
      <c r="T100" s="4">
        <v>0.67</v>
      </c>
      <c r="U100" s="4">
        <v>0</v>
      </c>
      <c r="V100" s="4">
        <v>0.33</v>
      </c>
      <c r="W100" s="4">
        <v>0.83</v>
      </c>
      <c r="X100" s="4">
        <v>0.33</v>
      </c>
    </row>
    <row r="101" spans="1:24" x14ac:dyDescent="0.2">
      <c r="A101" s="19" t="s">
        <v>206</v>
      </c>
      <c r="C101" s="19">
        <f>SUM(S101:X101)</f>
        <v>1.5</v>
      </c>
      <c r="D101" s="2">
        <v>0.89</v>
      </c>
      <c r="E101" s="2">
        <v>0.503</v>
      </c>
      <c r="F101" s="2">
        <v>0.60499999999999998</v>
      </c>
      <c r="G101" s="5" t="s">
        <v>477</v>
      </c>
      <c r="H101" s="17" t="s">
        <v>561</v>
      </c>
      <c r="I101" s="1">
        <v>6</v>
      </c>
      <c r="J101" s="3">
        <f t="shared" si="2"/>
        <v>1</v>
      </c>
      <c r="K101" s="3">
        <f t="shared" si="3"/>
        <v>1</v>
      </c>
      <c r="L101" s="1">
        <v>1</v>
      </c>
      <c r="M101" s="1">
        <v>1</v>
      </c>
      <c r="N101" s="1">
        <v>1</v>
      </c>
      <c r="O101" s="1">
        <v>1</v>
      </c>
      <c r="P101" s="2" t="s">
        <v>53</v>
      </c>
      <c r="Q101" s="3">
        <v>7.33</v>
      </c>
      <c r="R101" s="2" t="s">
        <v>207</v>
      </c>
      <c r="S101" s="4">
        <v>0.17</v>
      </c>
      <c r="T101" s="4">
        <v>0.33</v>
      </c>
      <c r="U101" s="4">
        <v>0</v>
      </c>
      <c r="V101" s="4">
        <v>0.5</v>
      </c>
      <c r="W101" s="4">
        <v>0</v>
      </c>
      <c r="X101" s="4">
        <v>0.5</v>
      </c>
    </row>
    <row r="102" spans="1:24" s="34" customFormat="1" x14ac:dyDescent="0.2">
      <c r="A102" s="33" t="s">
        <v>458</v>
      </c>
      <c r="B102" s="33"/>
      <c r="C102" s="33">
        <f>SUM(S102:X102)</f>
        <v>1.38</v>
      </c>
      <c r="D102" s="34">
        <v>0.97899999999999998</v>
      </c>
      <c r="E102" s="34">
        <v>2.9000000000000001E-2</v>
      </c>
      <c r="F102" s="34">
        <v>0.38800000000000001</v>
      </c>
      <c r="G102" s="34" t="s">
        <v>477</v>
      </c>
      <c r="H102" s="35" t="s">
        <v>537</v>
      </c>
      <c r="I102" s="36">
        <v>8</v>
      </c>
      <c r="J102" s="37">
        <f t="shared" si="2"/>
        <v>0.83</v>
      </c>
      <c r="K102" s="37">
        <f t="shared" si="3"/>
        <v>1</v>
      </c>
      <c r="L102" s="36">
        <v>1</v>
      </c>
      <c r="M102" s="36">
        <v>1</v>
      </c>
      <c r="N102" s="36">
        <v>0.83</v>
      </c>
      <c r="O102" s="36">
        <v>1</v>
      </c>
      <c r="P102" s="34" t="s">
        <v>459</v>
      </c>
      <c r="Q102" s="37">
        <v>5</v>
      </c>
      <c r="R102" s="34" t="s">
        <v>460</v>
      </c>
      <c r="S102" s="38">
        <v>0</v>
      </c>
      <c r="T102" s="38">
        <v>0.88</v>
      </c>
      <c r="U102" s="38">
        <v>0</v>
      </c>
      <c r="V102" s="38">
        <v>0</v>
      </c>
      <c r="W102" s="38">
        <v>0.5</v>
      </c>
      <c r="X102" s="38">
        <v>0</v>
      </c>
    </row>
    <row r="103" spans="1:24" x14ac:dyDescent="0.2">
      <c r="A103" s="19" t="s">
        <v>208</v>
      </c>
      <c r="C103" s="19">
        <f>SUM(S103:X103)</f>
        <v>0.4</v>
      </c>
      <c r="D103" s="2">
        <v>0.92800000000000005</v>
      </c>
      <c r="E103" s="2">
        <v>0.32100000000000001</v>
      </c>
      <c r="F103" s="2">
        <v>0.45900000000000002</v>
      </c>
      <c r="G103" s="5" t="s">
        <v>477</v>
      </c>
      <c r="H103" s="17" t="s">
        <v>561</v>
      </c>
      <c r="I103" s="1">
        <v>5</v>
      </c>
      <c r="J103" s="3">
        <f t="shared" si="2"/>
        <v>1</v>
      </c>
      <c r="K103" s="3">
        <f t="shared" si="3"/>
        <v>1</v>
      </c>
      <c r="L103" s="1">
        <v>1</v>
      </c>
      <c r="M103" s="1">
        <v>1</v>
      </c>
      <c r="N103" s="1">
        <v>1</v>
      </c>
      <c r="O103" s="1">
        <v>1</v>
      </c>
      <c r="P103" s="2" t="s">
        <v>209</v>
      </c>
      <c r="Q103" s="3">
        <v>4.2</v>
      </c>
      <c r="R103" s="2" t="s">
        <v>135</v>
      </c>
      <c r="S103" s="4">
        <v>0</v>
      </c>
      <c r="T103" s="4">
        <v>0</v>
      </c>
      <c r="U103" s="4">
        <v>0</v>
      </c>
      <c r="V103" s="4">
        <v>0.4</v>
      </c>
      <c r="W103" s="4">
        <v>0</v>
      </c>
      <c r="X103" s="4">
        <v>0</v>
      </c>
    </row>
    <row r="104" spans="1:24" x14ac:dyDescent="0.2">
      <c r="A104" s="19" t="s">
        <v>153</v>
      </c>
      <c r="C104" s="19">
        <f>SUM(S104:X104)</f>
        <v>0.68</v>
      </c>
      <c r="D104" s="2">
        <v>0.90100000000000002</v>
      </c>
      <c r="E104" s="2">
        <v>0.36399999999999999</v>
      </c>
      <c r="F104" s="2">
        <v>0.56200000000000006</v>
      </c>
      <c r="G104" s="5" t="s">
        <v>477</v>
      </c>
      <c r="H104" s="17" t="s">
        <v>579</v>
      </c>
      <c r="I104" s="1">
        <v>6</v>
      </c>
      <c r="J104" s="3">
        <f t="shared" si="2"/>
        <v>1</v>
      </c>
      <c r="K104" s="3">
        <f t="shared" si="3"/>
        <v>1</v>
      </c>
      <c r="L104" s="1">
        <v>1</v>
      </c>
      <c r="M104" s="1">
        <v>1</v>
      </c>
      <c r="N104" s="1">
        <v>1</v>
      </c>
      <c r="O104" s="1">
        <v>1</v>
      </c>
      <c r="P104" s="2" t="s">
        <v>53</v>
      </c>
      <c r="Q104" s="3">
        <v>4.17</v>
      </c>
      <c r="R104" s="2" t="s">
        <v>28</v>
      </c>
      <c r="S104" s="4">
        <v>0.17</v>
      </c>
      <c r="T104" s="4">
        <v>0</v>
      </c>
      <c r="U104" s="4">
        <v>0.17</v>
      </c>
      <c r="V104" s="4">
        <v>0.17</v>
      </c>
      <c r="W104" s="4">
        <v>0.17</v>
      </c>
      <c r="X104" s="4">
        <v>0</v>
      </c>
    </row>
    <row r="105" spans="1:24" x14ac:dyDescent="0.2">
      <c r="A105" s="25" t="s">
        <v>336</v>
      </c>
      <c r="B105" s="25" t="s">
        <v>622</v>
      </c>
      <c r="C105" s="19">
        <f>SUM(S105:X105)</f>
        <v>0.5</v>
      </c>
      <c r="D105" s="2">
        <v>0.94699999999999995</v>
      </c>
      <c r="E105" s="2">
        <v>0.188</v>
      </c>
      <c r="F105" s="2">
        <v>0.621</v>
      </c>
      <c r="G105" s="5" t="s">
        <v>477</v>
      </c>
      <c r="H105" s="17" t="s">
        <v>561</v>
      </c>
      <c r="I105" s="1">
        <v>4</v>
      </c>
      <c r="J105" s="3">
        <f t="shared" si="2"/>
        <v>1</v>
      </c>
      <c r="K105" s="3">
        <f t="shared" si="3"/>
        <v>1</v>
      </c>
      <c r="L105" s="1">
        <v>1</v>
      </c>
      <c r="M105" s="1">
        <v>1</v>
      </c>
      <c r="N105" s="1">
        <v>1</v>
      </c>
      <c r="O105" s="1">
        <v>1</v>
      </c>
      <c r="P105" s="2" t="s">
        <v>337</v>
      </c>
      <c r="Q105" s="3">
        <v>4</v>
      </c>
      <c r="R105" s="2" t="s">
        <v>42</v>
      </c>
      <c r="S105" s="4">
        <v>0</v>
      </c>
      <c r="T105" s="4">
        <v>0</v>
      </c>
      <c r="U105" s="4">
        <v>0</v>
      </c>
      <c r="V105" s="4">
        <v>0</v>
      </c>
      <c r="W105" s="4">
        <v>0.5</v>
      </c>
      <c r="X105" s="4">
        <v>0</v>
      </c>
    </row>
    <row r="106" spans="1:24" x14ac:dyDescent="0.2">
      <c r="A106" s="19" t="s">
        <v>348</v>
      </c>
      <c r="C106" s="19">
        <f>SUM(S106:X106)</f>
        <v>0.5</v>
      </c>
      <c r="D106" s="2">
        <v>0.88100000000000001</v>
      </c>
      <c r="E106" s="2">
        <v>0.36899999999999999</v>
      </c>
      <c r="F106" s="2">
        <v>0.59399999999999997</v>
      </c>
      <c r="G106" s="5" t="s">
        <v>477</v>
      </c>
      <c r="H106" s="17" t="s">
        <v>561</v>
      </c>
      <c r="I106" s="1">
        <v>6</v>
      </c>
      <c r="J106" s="3">
        <f t="shared" si="2"/>
        <v>1</v>
      </c>
      <c r="K106" s="3">
        <f t="shared" si="3"/>
        <v>1</v>
      </c>
      <c r="L106" s="1">
        <v>1</v>
      </c>
      <c r="M106" s="1">
        <v>1</v>
      </c>
      <c r="N106" s="1">
        <v>1</v>
      </c>
      <c r="O106" s="1">
        <v>1</v>
      </c>
      <c r="P106" s="2" t="s">
        <v>53</v>
      </c>
      <c r="Q106" s="3">
        <v>3.17</v>
      </c>
      <c r="R106" s="2" t="s">
        <v>28</v>
      </c>
      <c r="S106" s="4">
        <v>0</v>
      </c>
      <c r="T106" s="4">
        <v>0.5</v>
      </c>
      <c r="U106" s="4">
        <v>0</v>
      </c>
      <c r="V106" s="4">
        <v>0</v>
      </c>
      <c r="W106" s="4">
        <v>0</v>
      </c>
      <c r="X106" s="4">
        <v>0</v>
      </c>
    </row>
    <row r="107" spans="1:24" x14ac:dyDescent="0.2">
      <c r="A107" s="19" t="s">
        <v>71</v>
      </c>
      <c r="C107" s="19">
        <f>SUM(S107:X107)</f>
        <v>0.56999999999999995</v>
      </c>
      <c r="D107" s="2">
        <v>0.92600000000000005</v>
      </c>
      <c r="E107" s="2">
        <v>0.21099999999999999</v>
      </c>
      <c r="F107" s="2">
        <v>0.75600000000000001</v>
      </c>
      <c r="G107" s="5" t="s">
        <v>477</v>
      </c>
      <c r="H107" s="17" t="s">
        <v>561</v>
      </c>
      <c r="I107" s="1">
        <v>7</v>
      </c>
      <c r="J107" s="3">
        <f t="shared" si="2"/>
        <v>1</v>
      </c>
      <c r="K107" s="3">
        <f t="shared" si="3"/>
        <v>1</v>
      </c>
      <c r="L107" s="1">
        <v>1</v>
      </c>
      <c r="M107" s="1">
        <v>1</v>
      </c>
      <c r="N107" s="1">
        <v>1</v>
      </c>
      <c r="O107" s="1">
        <v>1</v>
      </c>
      <c r="P107" s="2" t="s">
        <v>72</v>
      </c>
      <c r="Q107" s="3">
        <v>2</v>
      </c>
      <c r="R107" s="2" t="s">
        <v>73</v>
      </c>
      <c r="S107" s="4">
        <v>0</v>
      </c>
      <c r="T107" s="4">
        <v>0.56999999999999995</v>
      </c>
      <c r="U107" s="4">
        <v>0</v>
      </c>
      <c r="V107" s="4">
        <v>0</v>
      </c>
      <c r="W107" s="4">
        <v>0</v>
      </c>
      <c r="X107" s="4">
        <v>0</v>
      </c>
    </row>
    <row r="108" spans="1:24" x14ac:dyDescent="0.2">
      <c r="A108" s="19" t="s">
        <v>20</v>
      </c>
      <c r="C108" s="19">
        <f>SUM(S108:X108)</f>
        <v>2.5</v>
      </c>
      <c r="D108" s="2">
        <v>0.90800000000000003</v>
      </c>
      <c r="E108" s="2">
        <v>0.33</v>
      </c>
      <c r="F108" s="2">
        <v>0.33500000000000002</v>
      </c>
      <c r="G108" s="5" t="s">
        <v>474</v>
      </c>
      <c r="H108" s="17" t="s">
        <v>551</v>
      </c>
      <c r="I108" s="1">
        <v>6</v>
      </c>
      <c r="J108" s="3">
        <f t="shared" si="2"/>
        <v>0.99</v>
      </c>
      <c r="K108" s="3">
        <f t="shared" si="3"/>
        <v>1</v>
      </c>
      <c r="L108" s="1">
        <v>1</v>
      </c>
      <c r="M108" s="1">
        <v>1</v>
      </c>
      <c r="N108" s="1">
        <v>0.99</v>
      </c>
      <c r="O108" s="1">
        <v>1</v>
      </c>
      <c r="P108" s="2" t="s">
        <v>21</v>
      </c>
      <c r="Q108" s="3">
        <v>18.5</v>
      </c>
      <c r="R108" s="2" t="s">
        <v>22</v>
      </c>
      <c r="S108" s="4">
        <v>0.67</v>
      </c>
      <c r="T108" s="4">
        <v>0.5</v>
      </c>
      <c r="U108" s="4">
        <v>0.83</v>
      </c>
      <c r="V108" s="4">
        <v>0.17</v>
      </c>
      <c r="W108" s="4">
        <v>0</v>
      </c>
      <c r="X108" s="4">
        <v>0.33</v>
      </c>
    </row>
    <row r="109" spans="1:24" x14ac:dyDescent="0.2">
      <c r="A109" s="23" t="s">
        <v>94</v>
      </c>
      <c r="B109" s="23" t="s">
        <v>621</v>
      </c>
      <c r="C109" s="19">
        <f>SUM(S109:X109)</f>
        <v>6</v>
      </c>
      <c r="D109" s="2">
        <v>0.96799999999999997</v>
      </c>
      <c r="E109" s="2">
        <v>0.18</v>
      </c>
      <c r="F109" s="2">
        <v>0.64800000000000002</v>
      </c>
      <c r="G109" s="5" t="s">
        <v>470</v>
      </c>
      <c r="H109" s="17" t="s">
        <v>570</v>
      </c>
      <c r="I109" s="1">
        <v>4</v>
      </c>
      <c r="J109" s="3">
        <f t="shared" si="2"/>
        <v>1</v>
      </c>
      <c r="K109" s="3">
        <f t="shared" si="3"/>
        <v>1</v>
      </c>
      <c r="L109" s="1">
        <v>1</v>
      </c>
      <c r="M109" s="1">
        <v>1</v>
      </c>
      <c r="N109" s="1">
        <v>1</v>
      </c>
      <c r="O109" s="1">
        <v>1</v>
      </c>
      <c r="P109" s="2" t="s">
        <v>95</v>
      </c>
      <c r="Q109" s="3">
        <v>31.25</v>
      </c>
      <c r="R109" s="2" t="s">
        <v>45</v>
      </c>
      <c r="S109" s="4">
        <v>1</v>
      </c>
      <c r="T109" s="4">
        <v>1</v>
      </c>
      <c r="U109" s="4">
        <v>1</v>
      </c>
      <c r="V109" s="4">
        <v>1</v>
      </c>
      <c r="W109" s="4">
        <v>1</v>
      </c>
      <c r="X109" s="4">
        <v>1</v>
      </c>
    </row>
    <row r="110" spans="1:24" x14ac:dyDescent="0.2">
      <c r="A110" s="23" t="s">
        <v>139</v>
      </c>
      <c r="B110" s="23" t="s">
        <v>621</v>
      </c>
      <c r="C110" s="19">
        <f>SUM(S110:X110)</f>
        <v>6</v>
      </c>
      <c r="D110" s="2">
        <v>0.94599999999999995</v>
      </c>
      <c r="E110" s="2">
        <v>0.24399999999999999</v>
      </c>
      <c r="F110" s="2">
        <v>0.497</v>
      </c>
      <c r="G110" s="5" t="s">
        <v>470</v>
      </c>
      <c r="H110" s="17" t="s">
        <v>570</v>
      </c>
      <c r="I110" s="1">
        <v>5</v>
      </c>
      <c r="J110" s="3">
        <f t="shared" si="2"/>
        <v>1</v>
      </c>
      <c r="K110" s="3">
        <f t="shared" si="3"/>
        <v>1</v>
      </c>
      <c r="L110" s="1">
        <v>1</v>
      </c>
      <c r="M110" s="1">
        <v>1</v>
      </c>
      <c r="N110" s="1">
        <v>1</v>
      </c>
      <c r="O110" s="1">
        <v>1</v>
      </c>
      <c r="P110" s="2" t="s">
        <v>106</v>
      </c>
      <c r="Q110" s="3">
        <v>30.6</v>
      </c>
      <c r="R110" s="2" t="s">
        <v>13</v>
      </c>
      <c r="S110" s="4">
        <v>1</v>
      </c>
      <c r="T110" s="4">
        <v>1</v>
      </c>
      <c r="U110" s="4">
        <v>1</v>
      </c>
      <c r="V110" s="4">
        <v>1</v>
      </c>
      <c r="W110" s="4">
        <v>1</v>
      </c>
      <c r="X110" s="4">
        <v>1</v>
      </c>
    </row>
    <row r="111" spans="1:24" x14ac:dyDescent="0.2">
      <c r="A111" s="23" t="s">
        <v>388</v>
      </c>
      <c r="B111" s="23" t="s">
        <v>621</v>
      </c>
      <c r="C111" s="19">
        <f>SUM(S111:X111)</f>
        <v>5.83</v>
      </c>
      <c r="D111" s="2">
        <v>0.89900000000000002</v>
      </c>
      <c r="E111" s="2">
        <v>0.39200000000000002</v>
      </c>
      <c r="F111" s="2">
        <v>0.57199999999999995</v>
      </c>
      <c r="G111" s="5" t="s">
        <v>470</v>
      </c>
      <c r="H111" s="17" t="s">
        <v>570</v>
      </c>
      <c r="I111" s="1">
        <v>6</v>
      </c>
      <c r="J111" s="3">
        <f t="shared" si="2"/>
        <v>1</v>
      </c>
      <c r="K111" s="3">
        <f t="shared" si="3"/>
        <v>1</v>
      </c>
      <c r="L111" s="1">
        <v>1</v>
      </c>
      <c r="M111" s="1">
        <v>1</v>
      </c>
      <c r="N111" s="1">
        <v>1</v>
      </c>
      <c r="O111" s="1">
        <v>1</v>
      </c>
      <c r="P111" s="2" t="s">
        <v>9</v>
      </c>
      <c r="Q111" s="3">
        <v>29</v>
      </c>
      <c r="R111" s="2" t="s">
        <v>37</v>
      </c>
      <c r="S111" s="4">
        <v>1</v>
      </c>
      <c r="T111" s="4">
        <v>1</v>
      </c>
      <c r="U111" s="4">
        <v>0.83</v>
      </c>
      <c r="V111" s="4">
        <v>1</v>
      </c>
      <c r="W111" s="4">
        <v>1</v>
      </c>
      <c r="X111" s="4">
        <v>1</v>
      </c>
    </row>
    <row r="112" spans="1:24" x14ac:dyDescent="0.2">
      <c r="A112" s="23" t="s">
        <v>312</v>
      </c>
      <c r="B112" s="23" t="s">
        <v>621</v>
      </c>
      <c r="C112" s="19">
        <f>SUM(S112:X112)</f>
        <v>4.4000000000000004</v>
      </c>
      <c r="D112" s="2">
        <v>0.94499999999999995</v>
      </c>
      <c r="E112" s="2">
        <v>0.22500000000000001</v>
      </c>
      <c r="F112" s="2">
        <v>0.56699999999999995</v>
      </c>
      <c r="G112" s="5" t="s">
        <v>470</v>
      </c>
      <c r="H112" s="17" t="s">
        <v>599</v>
      </c>
      <c r="I112" s="1">
        <v>5</v>
      </c>
      <c r="J112" s="3">
        <f t="shared" si="2"/>
        <v>0.96</v>
      </c>
      <c r="K112" s="3">
        <f t="shared" si="3"/>
        <v>1</v>
      </c>
      <c r="L112" s="1">
        <v>1</v>
      </c>
      <c r="M112" s="1">
        <v>1</v>
      </c>
      <c r="N112" s="1">
        <v>0.96</v>
      </c>
      <c r="O112" s="1">
        <v>1</v>
      </c>
      <c r="P112" s="2" t="s">
        <v>106</v>
      </c>
      <c r="Q112" s="3">
        <v>20.6</v>
      </c>
      <c r="R112" s="2" t="s">
        <v>13</v>
      </c>
      <c r="S112" s="4">
        <v>1</v>
      </c>
      <c r="T112" s="4">
        <v>1</v>
      </c>
      <c r="U112" s="4">
        <v>0</v>
      </c>
      <c r="V112" s="4">
        <v>0.4</v>
      </c>
      <c r="W112" s="4">
        <v>1</v>
      </c>
      <c r="X112" s="4">
        <v>1</v>
      </c>
    </row>
    <row r="113" spans="1:24" x14ac:dyDescent="0.2">
      <c r="A113" s="19" t="s">
        <v>266</v>
      </c>
      <c r="C113" s="19">
        <f>SUM(S113:X113)</f>
        <v>3</v>
      </c>
      <c r="D113" s="2">
        <v>0.79600000000000004</v>
      </c>
      <c r="E113" s="2">
        <v>0.69599999999999995</v>
      </c>
      <c r="F113" s="2">
        <v>0.621</v>
      </c>
      <c r="G113" s="5" t="s">
        <v>470</v>
      </c>
      <c r="H113" s="17" t="s">
        <v>595</v>
      </c>
      <c r="I113" s="1">
        <v>4</v>
      </c>
      <c r="J113" s="3">
        <f t="shared" si="2"/>
        <v>0.94</v>
      </c>
      <c r="K113" s="3">
        <f t="shared" si="3"/>
        <v>1</v>
      </c>
      <c r="L113" s="1">
        <v>1</v>
      </c>
      <c r="M113" s="1">
        <v>1</v>
      </c>
      <c r="N113" s="1">
        <v>0.94</v>
      </c>
      <c r="O113" s="1">
        <v>1</v>
      </c>
      <c r="P113" s="2" t="s">
        <v>95</v>
      </c>
      <c r="Q113" s="3">
        <v>19.25</v>
      </c>
      <c r="R113" s="2" t="s">
        <v>267</v>
      </c>
      <c r="S113" s="4">
        <v>0.5</v>
      </c>
      <c r="T113" s="4">
        <v>1</v>
      </c>
      <c r="U113" s="4">
        <v>0</v>
      </c>
      <c r="V113" s="4">
        <v>0.5</v>
      </c>
      <c r="W113" s="4">
        <v>1</v>
      </c>
      <c r="X113" s="4">
        <v>0</v>
      </c>
    </row>
    <row r="114" spans="1:24" x14ac:dyDescent="0.2">
      <c r="A114" s="19" t="s">
        <v>213</v>
      </c>
      <c r="C114" s="19">
        <f>SUM(S114:X114)</f>
        <v>2.8000000000000003</v>
      </c>
      <c r="D114" s="2">
        <v>0.94199999999999995</v>
      </c>
      <c r="E114" s="2">
        <v>0.21</v>
      </c>
      <c r="F114" s="2">
        <v>0.60499999999999998</v>
      </c>
      <c r="G114" s="5" t="s">
        <v>470</v>
      </c>
      <c r="H114" s="17" t="s">
        <v>543</v>
      </c>
      <c r="I114" s="1">
        <v>5</v>
      </c>
      <c r="J114" s="3">
        <f t="shared" si="2"/>
        <v>1</v>
      </c>
      <c r="K114" s="3">
        <f t="shared" si="3"/>
        <v>1</v>
      </c>
      <c r="L114" s="1">
        <v>1</v>
      </c>
      <c r="M114" s="1">
        <v>1</v>
      </c>
      <c r="N114" s="1">
        <v>1</v>
      </c>
      <c r="O114" s="1">
        <v>1</v>
      </c>
      <c r="P114" s="2" t="s">
        <v>106</v>
      </c>
      <c r="Q114" s="3">
        <v>15.8</v>
      </c>
      <c r="R114" s="2" t="s">
        <v>138</v>
      </c>
      <c r="S114" s="4">
        <v>0.8</v>
      </c>
      <c r="T114" s="4">
        <v>1</v>
      </c>
      <c r="U114" s="4">
        <v>0.2</v>
      </c>
      <c r="V114" s="4">
        <v>0.2</v>
      </c>
      <c r="W114" s="4">
        <v>0</v>
      </c>
      <c r="X114" s="4">
        <v>0.6</v>
      </c>
    </row>
    <row r="115" spans="1:24" x14ac:dyDescent="0.2">
      <c r="A115" s="19" t="s">
        <v>82</v>
      </c>
      <c r="C115" s="19">
        <f>SUM(S115:X115)</f>
        <v>2.86</v>
      </c>
      <c r="D115" s="2">
        <v>0.89200000000000002</v>
      </c>
      <c r="E115" s="2">
        <v>0.32600000000000001</v>
      </c>
      <c r="F115" s="2">
        <v>0.38900000000000001</v>
      </c>
      <c r="G115" s="5" t="s">
        <v>470</v>
      </c>
      <c r="H115" s="17" t="s">
        <v>566</v>
      </c>
      <c r="I115" s="1">
        <v>7</v>
      </c>
      <c r="J115" s="3">
        <f t="shared" si="2"/>
        <v>0.98</v>
      </c>
      <c r="K115" s="3">
        <f t="shared" si="3"/>
        <v>1</v>
      </c>
      <c r="L115" s="1">
        <v>1</v>
      </c>
      <c r="M115" s="1">
        <v>1</v>
      </c>
      <c r="N115" s="1">
        <v>0.98</v>
      </c>
      <c r="O115" s="1">
        <v>1</v>
      </c>
      <c r="P115" s="2" t="s">
        <v>83</v>
      </c>
      <c r="Q115" s="3">
        <v>15.71</v>
      </c>
      <c r="R115" s="2" t="s">
        <v>84</v>
      </c>
      <c r="S115" s="4">
        <v>0.14000000000000001</v>
      </c>
      <c r="T115" s="4">
        <v>0.86</v>
      </c>
      <c r="U115" s="4">
        <v>0.14000000000000001</v>
      </c>
      <c r="V115" s="4">
        <v>0.28999999999999998</v>
      </c>
      <c r="W115" s="4">
        <v>0.86</v>
      </c>
      <c r="X115" s="4">
        <v>0.56999999999999995</v>
      </c>
    </row>
    <row r="116" spans="1:24" x14ac:dyDescent="0.2">
      <c r="A116" s="19" t="s">
        <v>462</v>
      </c>
      <c r="C116" s="19">
        <f>SUM(S116:X116)</f>
        <v>2.5</v>
      </c>
      <c r="D116" s="2">
        <v>0.95099999999999996</v>
      </c>
      <c r="E116" s="2">
        <v>0.16400000000000001</v>
      </c>
      <c r="G116" s="5" t="s">
        <v>470</v>
      </c>
      <c r="H116" s="15" t="s">
        <v>611</v>
      </c>
      <c r="I116" s="1">
        <v>6</v>
      </c>
      <c r="J116" s="3">
        <f t="shared" si="2"/>
        <v>0.99</v>
      </c>
      <c r="K116" s="3">
        <f t="shared" si="3"/>
        <v>1</v>
      </c>
      <c r="L116" s="1">
        <v>1</v>
      </c>
      <c r="M116" s="1">
        <v>1</v>
      </c>
      <c r="N116" s="1">
        <v>0.99</v>
      </c>
      <c r="O116" s="1">
        <v>1</v>
      </c>
      <c r="P116" s="2" t="s">
        <v>9</v>
      </c>
      <c r="Q116" s="3">
        <v>14.17</v>
      </c>
      <c r="R116" s="2" t="s">
        <v>226</v>
      </c>
      <c r="S116" s="4">
        <v>0.33</v>
      </c>
      <c r="T116" s="4">
        <v>1</v>
      </c>
      <c r="U116" s="4">
        <v>0.17</v>
      </c>
      <c r="V116" s="4">
        <v>0</v>
      </c>
      <c r="W116" s="4">
        <v>0</v>
      </c>
      <c r="X116" s="4">
        <v>1</v>
      </c>
    </row>
    <row r="117" spans="1:24" x14ac:dyDescent="0.2">
      <c r="A117" s="26" t="s">
        <v>291</v>
      </c>
      <c r="B117" s="26"/>
      <c r="C117" s="19">
        <f>SUM(S117:X117)</f>
        <v>3.2</v>
      </c>
      <c r="D117" s="2">
        <v>0.94699999999999995</v>
      </c>
      <c r="E117" s="2">
        <v>0.25</v>
      </c>
      <c r="F117" s="2">
        <v>0.56699999999999995</v>
      </c>
      <c r="G117" s="5" t="s">
        <v>470</v>
      </c>
      <c r="H117" s="17" t="s">
        <v>590</v>
      </c>
      <c r="I117" s="1">
        <v>5</v>
      </c>
      <c r="J117" s="3">
        <f t="shared" si="2"/>
        <v>0.96</v>
      </c>
      <c r="K117" s="3">
        <f t="shared" si="3"/>
        <v>1</v>
      </c>
      <c r="L117" s="1">
        <v>1</v>
      </c>
      <c r="M117" s="1">
        <v>1</v>
      </c>
      <c r="N117" s="1">
        <v>0.96</v>
      </c>
      <c r="O117" s="1">
        <v>1</v>
      </c>
      <c r="P117" s="2" t="s">
        <v>106</v>
      </c>
      <c r="Q117" s="3">
        <v>13.8</v>
      </c>
      <c r="R117" s="2" t="s">
        <v>292</v>
      </c>
      <c r="S117" s="4">
        <v>0.2</v>
      </c>
      <c r="T117" s="4">
        <v>0.8</v>
      </c>
      <c r="U117" s="4">
        <v>0</v>
      </c>
      <c r="V117" s="4">
        <v>0.6</v>
      </c>
      <c r="W117" s="4">
        <v>1</v>
      </c>
      <c r="X117" s="4">
        <v>0.6</v>
      </c>
    </row>
    <row r="118" spans="1:24" x14ac:dyDescent="0.2">
      <c r="A118" s="19" t="s">
        <v>361</v>
      </c>
      <c r="C118" s="19">
        <f>SUM(S118:X118)</f>
        <v>2.5</v>
      </c>
      <c r="D118" s="2">
        <v>0.95099999999999996</v>
      </c>
      <c r="E118" s="2">
        <v>0.18099999999999999</v>
      </c>
      <c r="F118" s="2">
        <v>0.55100000000000005</v>
      </c>
      <c r="G118" s="5" t="s">
        <v>470</v>
      </c>
      <c r="H118" s="17" t="s">
        <v>566</v>
      </c>
      <c r="I118" s="1">
        <v>6</v>
      </c>
      <c r="J118" s="3">
        <f t="shared" si="2"/>
        <v>1</v>
      </c>
      <c r="K118" s="3">
        <f t="shared" si="3"/>
        <v>1</v>
      </c>
      <c r="L118" s="1">
        <v>1</v>
      </c>
      <c r="M118" s="1">
        <v>1</v>
      </c>
      <c r="N118" s="1">
        <v>1</v>
      </c>
      <c r="O118" s="1">
        <v>1</v>
      </c>
      <c r="P118" s="2" t="s">
        <v>9</v>
      </c>
      <c r="Q118" s="3">
        <v>11</v>
      </c>
      <c r="R118" s="2" t="s">
        <v>62</v>
      </c>
      <c r="S118" s="4">
        <v>0</v>
      </c>
      <c r="T118" s="4">
        <v>1</v>
      </c>
      <c r="U118" s="4">
        <v>0</v>
      </c>
      <c r="V118" s="4">
        <v>0</v>
      </c>
      <c r="W118" s="4">
        <v>0.83</v>
      </c>
      <c r="X118" s="4">
        <v>0.67</v>
      </c>
    </row>
    <row r="119" spans="1:24" x14ac:dyDescent="0.2">
      <c r="A119" s="19" t="s">
        <v>199</v>
      </c>
      <c r="C119" s="19">
        <f>SUM(S119:X119)</f>
        <v>1.8699999999999999</v>
      </c>
      <c r="D119" s="2">
        <v>0.83</v>
      </c>
      <c r="E119" s="2">
        <v>0.86</v>
      </c>
      <c r="F119" s="2">
        <v>0.54</v>
      </c>
      <c r="G119" s="5" t="s">
        <v>470</v>
      </c>
      <c r="H119" s="17" t="s">
        <v>578</v>
      </c>
      <c r="I119" s="1">
        <v>7</v>
      </c>
      <c r="J119" s="3">
        <f t="shared" si="2"/>
        <v>0.99</v>
      </c>
      <c r="K119" s="3">
        <f t="shared" si="3"/>
        <v>1</v>
      </c>
      <c r="L119" s="1">
        <v>1</v>
      </c>
      <c r="M119" s="1">
        <v>1</v>
      </c>
      <c r="N119" s="1">
        <v>0.99</v>
      </c>
      <c r="O119" s="1">
        <v>1</v>
      </c>
      <c r="P119" s="2" t="s">
        <v>83</v>
      </c>
      <c r="Q119" s="3">
        <v>10.14</v>
      </c>
      <c r="R119" s="2" t="s">
        <v>200</v>
      </c>
      <c r="S119" s="4">
        <v>0.28999999999999998</v>
      </c>
      <c r="T119" s="4">
        <v>0.56999999999999995</v>
      </c>
      <c r="U119" s="4">
        <v>0</v>
      </c>
      <c r="V119" s="4">
        <v>0.28999999999999998</v>
      </c>
      <c r="W119" s="4">
        <v>0.43</v>
      </c>
      <c r="X119" s="4">
        <v>0.28999999999999998</v>
      </c>
    </row>
    <row r="120" spans="1:24" x14ac:dyDescent="0.2">
      <c r="A120" s="19" t="s">
        <v>218</v>
      </c>
      <c r="C120" s="19">
        <f>SUM(S120:X120)</f>
        <v>2.5</v>
      </c>
      <c r="D120" s="2">
        <v>0.93200000000000005</v>
      </c>
      <c r="E120" s="2">
        <v>0.27400000000000002</v>
      </c>
      <c r="F120" s="2">
        <v>0.45900000000000002</v>
      </c>
      <c r="G120" s="5" t="s">
        <v>470</v>
      </c>
      <c r="H120" s="17" t="s">
        <v>543</v>
      </c>
      <c r="I120" s="1">
        <v>4</v>
      </c>
      <c r="J120" s="3">
        <f t="shared" si="2"/>
        <v>0.97</v>
      </c>
      <c r="K120" s="3">
        <f t="shared" si="3"/>
        <v>1</v>
      </c>
      <c r="L120" s="1">
        <v>1</v>
      </c>
      <c r="M120" s="1">
        <v>1</v>
      </c>
      <c r="N120" s="1">
        <v>0.97</v>
      </c>
      <c r="O120" s="1">
        <v>1</v>
      </c>
      <c r="P120" s="2" t="s">
        <v>95</v>
      </c>
      <c r="Q120" s="3">
        <v>9.5</v>
      </c>
      <c r="R120" s="2" t="s">
        <v>89</v>
      </c>
      <c r="S120" s="4">
        <v>0</v>
      </c>
      <c r="T120" s="4">
        <v>0.5</v>
      </c>
      <c r="U120" s="4">
        <v>0</v>
      </c>
      <c r="V120" s="4">
        <v>0.25</v>
      </c>
      <c r="W120" s="4">
        <v>0.75</v>
      </c>
      <c r="X120" s="4">
        <v>1</v>
      </c>
    </row>
    <row r="121" spans="1:24" x14ac:dyDescent="0.2">
      <c r="A121" s="19" t="s">
        <v>105</v>
      </c>
      <c r="C121" s="19">
        <f>SUM(S121:X121)</f>
        <v>3</v>
      </c>
      <c r="D121" s="2">
        <v>0.95099999999999996</v>
      </c>
      <c r="E121" s="2">
        <v>0.16800000000000001</v>
      </c>
      <c r="F121" s="2">
        <v>0.248</v>
      </c>
      <c r="G121" s="5" t="s">
        <v>470</v>
      </c>
      <c r="H121" s="15" t="s">
        <v>573</v>
      </c>
      <c r="I121" s="1">
        <v>5</v>
      </c>
      <c r="J121" s="3">
        <f t="shared" si="2"/>
        <v>0.97</v>
      </c>
      <c r="K121" s="3">
        <f t="shared" si="3"/>
        <v>1</v>
      </c>
      <c r="L121" s="1">
        <v>1</v>
      </c>
      <c r="M121" s="1">
        <v>1</v>
      </c>
      <c r="N121" s="1">
        <v>0.97</v>
      </c>
      <c r="O121" s="1">
        <v>1</v>
      </c>
      <c r="P121" s="2" t="s">
        <v>106</v>
      </c>
      <c r="Q121" s="3">
        <v>9</v>
      </c>
      <c r="R121" s="2" t="s">
        <v>107</v>
      </c>
      <c r="S121" s="4">
        <v>0</v>
      </c>
      <c r="T121" s="4">
        <v>1</v>
      </c>
      <c r="U121" s="4">
        <v>0</v>
      </c>
      <c r="V121" s="4">
        <v>0</v>
      </c>
      <c r="W121" s="4">
        <v>1</v>
      </c>
      <c r="X121" s="4">
        <v>1</v>
      </c>
    </row>
    <row r="122" spans="1:24" x14ac:dyDescent="0.2">
      <c r="A122" s="19" t="s">
        <v>151</v>
      </c>
      <c r="C122" s="19">
        <f>SUM(S122:X122)</f>
        <v>2</v>
      </c>
      <c r="D122" s="2">
        <v>0.83299999999999996</v>
      </c>
      <c r="E122" s="2">
        <v>0.55000000000000004</v>
      </c>
      <c r="F122" s="2">
        <v>1.1339999999999999</v>
      </c>
      <c r="G122" s="5" t="s">
        <v>470</v>
      </c>
      <c r="H122" s="17" t="s">
        <v>578</v>
      </c>
      <c r="I122" s="1">
        <v>6</v>
      </c>
      <c r="J122" s="3">
        <f t="shared" si="2"/>
        <v>0.99</v>
      </c>
      <c r="K122" s="3">
        <f t="shared" si="3"/>
        <v>1</v>
      </c>
      <c r="L122" s="1">
        <v>1</v>
      </c>
      <c r="M122" s="1">
        <v>1</v>
      </c>
      <c r="N122" s="1">
        <v>0.99</v>
      </c>
      <c r="O122" s="1">
        <v>1</v>
      </c>
      <c r="P122" s="2" t="s">
        <v>9</v>
      </c>
      <c r="Q122" s="3">
        <v>8.5</v>
      </c>
      <c r="R122" s="2" t="s">
        <v>152</v>
      </c>
      <c r="S122" s="4">
        <v>0</v>
      </c>
      <c r="T122" s="4">
        <v>0.83</v>
      </c>
      <c r="U122" s="4">
        <v>0</v>
      </c>
      <c r="V122" s="4">
        <v>0.17</v>
      </c>
      <c r="W122" s="4">
        <v>0.83</v>
      </c>
      <c r="X122" s="4">
        <v>0.17</v>
      </c>
    </row>
    <row r="123" spans="1:24" x14ac:dyDescent="0.2">
      <c r="A123" s="19" t="s">
        <v>293</v>
      </c>
      <c r="C123" s="19">
        <f>SUM(S123:X123)</f>
        <v>1.2800000000000002</v>
      </c>
      <c r="D123" s="2">
        <v>0.90200000000000002</v>
      </c>
      <c r="E123" s="2">
        <v>0.316</v>
      </c>
      <c r="F123" s="2">
        <v>0.59399999999999997</v>
      </c>
      <c r="G123" s="5" t="s">
        <v>470</v>
      </c>
      <c r="H123" s="17" t="s">
        <v>566</v>
      </c>
      <c r="I123" s="1">
        <v>7</v>
      </c>
      <c r="J123" s="3">
        <f t="shared" si="2"/>
        <v>1</v>
      </c>
      <c r="K123" s="3">
        <f t="shared" si="3"/>
        <v>1</v>
      </c>
      <c r="L123" s="1">
        <v>1</v>
      </c>
      <c r="M123" s="1">
        <v>1</v>
      </c>
      <c r="N123" s="1">
        <v>1</v>
      </c>
      <c r="O123" s="1">
        <v>1</v>
      </c>
      <c r="P123" s="2" t="s">
        <v>83</v>
      </c>
      <c r="Q123" s="3">
        <v>6.14</v>
      </c>
      <c r="R123" s="2" t="s">
        <v>294</v>
      </c>
      <c r="S123" s="4">
        <v>0</v>
      </c>
      <c r="T123" s="4">
        <v>1</v>
      </c>
      <c r="U123" s="4">
        <v>0</v>
      </c>
      <c r="V123" s="4">
        <v>0</v>
      </c>
      <c r="W123" s="4">
        <v>0.14000000000000001</v>
      </c>
      <c r="X123" s="4">
        <v>0.14000000000000001</v>
      </c>
    </row>
    <row r="124" spans="1:24" x14ac:dyDescent="0.2">
      <c r="A124" s="19" t="s">
        <v>134</v>
      </c>
      <c r="C124" s="19">
        <f>SUM(S124:X124)</f>
        <v>1.8</v>
      </c>
      <c r="D124" s="2">
        <v>0.94799999999999995</v>
      </c>
      <c r="E124" s="2">
        <v>0.16700000000000001</v>
      </c>
      <c r="F124" s="2">
        <v>0.51300000000000001</v>
      </c>
      <c r="G124" s="5" t="s">
        <v>470</v>
      </c>
      <c r="H124" s="17" t="s">
        <v>550</v>
      </c>
      <c r="I124" s="1">
        <v>5</v>
      </c>
      <c r="J124" s="3">
        <f t="shared" si="2"/>
        <v>0.99</v>
      </c>
      <c r="K124" s="3">
        <f t="shared" si="3"/>
        <v>1</v>
      </c>
      <c r="L124" s="1">
        <v>1</v>
      </c>
      <c r="M124" s="1">
        <v>1</v>
      </c>
      <c r="N124" s="1">
        <v>0.99</v>
      </c>
      <c r="O124" s="1">
        <v>1</v>
      </c>
      <c r="P124" s="2" t="s">
        <v>106</v>
      </c>
      <c r="Q124" s="3">
        <v>6</v>
      </c>
      <c r="R124" s="2" t="s">
        <v>135</v>
      </c>
      <c r="S124" s="4">
        <v>0</v>
      </c>
      <c r="T124" s="4">
        <v>1</v>
      </c>
      <c r="U124" s="4">
        <v>0</v>
      </c>
      <c r="V124" s="4">
        <v>0</v>
      </c>
      <c r="W124" s="4">
        <v>0.8</v>
      </c>
      <c r="X124" s="4">
        <v>0</v>
      </c>
    </row>
    <row r="125" spans="1:24" x14ac:dyDescent="0.2">
      <c r="A125" s="19" t="s">
        <v>262</v>
      </c>
      <c r="C125" s="19">
        <f>SUM(S125:X125)</f>
        <v>1.1399999999999999</v>
      </c>
      <c r="D125" s="2">
        <v>0.93100000000000005</v>
      </c>
      <c r="E125" s="2">
        <v>0.248</v>
      </c>
      <c r="G125" s="5" t="s">
        <v>470</v>
      </c>
      <c r="H125" s="17" t="s">
        <v>587</v>
      </c>
      <c r="I125" s="1">
        <v>7</v>
      </c>
      <c r="J125" s="3">
        <f t="shared" si="2"/>
        <v>0.95</v>
      </c>
      <c r="K125" s="3">
        <f t="shared" si="3"/>
        <v>1</v>
      </c>
      <c r="L125" s="1">
        <v>1</v>
      </c>
      <c r="M125" s="1">
        <v>1</v>
      </c>
      <c r="N125" s="1">
        <v>0.95</v>
      </c>
      <c r="O125" s="1">
        <v>1</v>
      </c>
      <c r="P125" s="2" t="s">
        <v>83</v>
      </c>
      <c r="Q125" s="3">
        <v>5.71</v>
      </c>
      <c r="R125" s="2" t="s">
        <v>73</v>
      </c>
      <c r="S125" s="4">
        <v>0</v>
      </c>
      <c r="T125" s="4">
        <v>0.56999999999999995</v>
      </c>
      <c r="U125" s="4">
        <v>0</v>
      </c>
      <c r="V125" s="4">
        <v>0.14000000000000001</v>
      </c>
      <c r="W125" s="4">
        <v>0.43</v>
      </c>
      <c r="X125" s="4">
        <v>0</v>
      </c>
    </row>
    <row r="126" spans="1:24" x14ac:dyDescent="0.2">
      <c r="A126" s="19" t="s">
        <v>318</v>
      </c>
      <c r="C126" s="19">
        <f>SUM(S126:X126)</f>
        <v>1</v>
      </c>
      <c r="D126" s="2">
        <v>0.96299999999999997</v>
      </c>
      <c r="E126" s="2">
        <v>9.8000000000000004E-2</v>
      </c>
      <c r="F126" s="2">
        <v>0.83699999999999997</v>
      </c>
      <c r="G126" s="5" t="s">
        <v>470</v>
      </c>
      <c r="H126" s="17" t="s">
        <v>600</v>
      </c>
      <c r="I126" s="1">
        <v>5</v>
      </c>
      <c r="J126" s="3">
        <f t="shared" si="2"/>
        <v>0.94</v>
      </c>
      <c r="K126" s="3">
        <f t="shared" si="3"/>
        <v>1</v>
      </c>
      <c r="L126" s="1">
        <v>1</v>
      </c>
      <c r="M126" s="1">
        <v>1</v>
      </c>
      <c r="N126" s="1">
        <v>0.94</v>
      </c>
      <c r="O126" s="1">
        <v>1</v>
      </c>
      <c r="P126" s="2" t="s">
        <v>106</v>
      </c>
      <c r="Q126" s="3">
        <v>5.2</v>
      </c>
      <c r="R126" s="2" t="s">
        <v>135</v>
      </c>
      <c r="S126" s="4">
        <v>0</v>
      </c>
      <c r="T126" s="4">
        <v>1</v>
      </c>
      <c r="U126" s="4">
        <v>0</v>
      </c>
      <c r="V126" s="4">
        <v>0</v>
      </c>
      <c r="W126" s="4">
        <v>0</v>
      </c>
      <c r="X126" s="4">
        <v>0</v>
      </c>
    </row>
    <row r="127" spans="1:24" x14ac:dyDescent="0.2">
      <c r="A127" s="19" t="s">
        <v>386</v>
      </c>
      <c r="C127" s="19">
        <f>SUM(S127:X127)</f>
        <v>1</v>
      </c>
      <c r="D127" s="2">
        <v>0.96699999999999997</v>
      </c>
      <c r="E127" s="2">
        <v>0.111</v>
      </c>
      <c r="F127" s="2">
        <v>4.0510000000000002</v>
      </c>
      <c r="G127" s="5" t="s">
        <v>470</v>
      </c>
      <c r="H127" s="17" t="s">
        <v>543</v>
      </c>
      <c r="I127" s="1">
        <v>4</v>
      </c>
      <c r="J127" s="3">
        <f t="shared" si="2"/>
        <v>0.98</v>
      </c>
      <c r="K127" s="3">
        <f t="shared" si="3"/>
        <v>1</v>
      </c>
      <c r="L127" s="1">
        <v>1</v>
      </c>
      <c r="M127" s="1">
        <v>1</v>
      </c>
      <c r="N127" s="1">
        <v>0.98</v>
      </c>
      <c r="O127" s="1">
        <v>1</v>
      </c>
      <c r="P127" s="2" t="s">
        <v>95</v>
      </c>
      <c r="Q127" s="3">
        <v>5</v>
      </c>
      <c r="R127" s="2" t="s">
        <v>42</v>
      </c>
      <c r="S127" s="4">
        <v>0</v>
      </c>
      <c r="T127" s="4">
        <v>0.75</v>
      </c>
      <c r="U127" s="4">
        <v>0</v>
      </c>
      <c r="V127" s="4">
        <v>0</v>
      </c>
      <c r="W127" s="4">
        <v>0</v>
      </c>
      <c r="X127" s="4">
        <v>0.25</v>
      </c>
    </row>
    <row r="128" spans="1:24" x14ac:dyDescent="0.2">
      <c r="A128" s="25" t="s">
        <v>287</v>
      </c>
      <c r="B128" s="25" t="s">
        <v>622</v>
      </c>
      <c r="C128" s="19">
        <f>SUM(S128:X128)</f>
        <v>0.25</v>
      </c>
      <c r="D128" s="2">
        <v>0.96199999999999997</v>
      </c>
      <c r="E128" s="2">
        <v>0.16900000000000001</v>
      </c>
      <c r="F128" s="2">
        <v>0.189</v>
      </c>
      <c r="G128" s="5" t="s">
        <v>470</v>
      </c>
      <c r="H128" s="17" t="s">
        <v>566</v>
      </c>
      <c r="I128" s="1">
        <v>4</v>
      </c>
      <c r="J128" s="3">
        <f t="shared" si="2"/>
        <v>0.99</v>
      </c>
      <c r="K128" s="3">
        <f t="shared" si="3"/>
        <v>1</v>
      </c>
      <c r="L128" s="1">
        <v>1</v>
      </c>
      <c r="M128" s="1">
        <v>1</v>
      </c>
      <c r="N128" s="1">
        <v>0.99</v>
      </c>
      <c r="O128" s="1">
        <v>1</v>
      </c>
      <c r="P128" s="2" t="s">
        <v>95</v>
      </c>
      <c r="Q128" s="3">
        <v>3.75</v>
      </c>
      <c r="R128" s="2" t="s">
        <v>42</v>
      </c>
      <c r="S128" s="4">
        <v>0</v>
      </c>
      <c r="T128" s="4">
        <v>0</v>
      </c>
      <c r="U128" s="4">
        <v>0</v>
      </c>
      <c r="V128" s="4">
        <v>0</v>
      </c>
      <c r="W128" s="4">
        <v>0.25</v>
      </c>
      <c r="X128" s="4">
        <v>0</v>
      </c>
    </row>
    <row r="129" spans="1:24" x14ac:dyDescent="0.2">
      <c r="A129" s="26" t="s">
        <v>214</v>
      </c>
      <c r="B129" s="26"/>
      <c r="C129" s="19">
        <f>SUM(S129:X129)</f>
        <v>4.8</v>
      </c>
      <c r="D129" s="2">
        <v>0.95299999999999996</v>
      </c>
      <c r="E129" s="2">
        <v>0.19700000000000001</v>
      </c>
      <c r="F129" s="2">
        <v>0.48599999999999999</v>
      </c>
      <c r="G129" s="5" t="s">
        <v>475</v>
      </c>
      <c r="H129" s="16" t="s">
        <v>588</v>
      </c>
      <c r="I129" s="1">
        <v>5</v>
      </c>
      <c r="J129" s="3">
        <f t="shared" si="2"/>
        <v>0.94</v>
      </c>
      <c r="K129" s="3">
        <f t="shared" si="3"/>
        <v>1</v>
      </c>
      <c r="L129" s="1">
        <v>1</v>
      </c>
      <c r="M129" s="1">
        <v>1</v>
      </c>
      <c r="N129" s="1">
        <v>0.94</v>
      </c>
      <c r="O129" s="1">
        <v>1</v>
      </c>
      <c r="P129" s="2" t="s">
        <v>155</v>
      </c>
      <c r="Q129" s="3">
        <v>18.399999999999999</v>
      </c>
      <c r="R129" s="2" t="s">
        <v>215</v>
      </c>
      <c r="S129" s="4">
        <v>1</v>
      </c>
      <c r="T129" s="4">
        <v>1</v>
      </c>
      <c r="U129" s="4">
        <v>0.6</v>
      </c>
      <c r="V129" s="4">
        <v>0.6</v>
      </c>
      <c r="W129" s="4">
        <v>0.8</v>
      </c>
      <c r="X129" s="4">
        <v>0.8</v>
      </c>
    </row>
    <row r="130" spans="1:24" x14ac:dyDescent="0.2">
      <c r="A130" s="19" t="s">
        <v>46</v>
      </c>
      <c r="C130" s="19">
        <f>SUM(S130:X130)</f>
        <v>4</v>
      </c>
      <c r="D130" s="2">
        <v>0.90100000000000002</v>
      </c>
      <c r="E130" s="2">
        <v>0.39500000000000002</v>
      </c>
      <c r="F130" s="2">
        <v>0.48599999999999999</v>
      </c>
      <c r="G130" s="5" t="s">
        <v>475</v>
      </c>
      <c r="H130" s="17" t="s">
        <v>554</v>
      </c>
      <c r="I130" s="1">
        <v>4</v>
      </c>
      <c r="J130" s="3">
        <f t="shared" ref="J130:J193" si="4">1/L130 * 1/M130 * N130 * 1/O130</f>
        <v>1</v>
      </c>
      <c r="K130" s="3">
        <f t="shared" ref="K130:K193" si="5">IF(AND(J130 &gt; 0.8, I130 &gt; 3), 1, 0)</f>
        <v>1</v>
      </c>
      <c r="L130" s="1">
        <v>1</v>
      </c>
      <c r="M130" s="1">
        <v>1</v>
      </c>
      <c r="N130" s="1">
        <v>1</v>
      </c>
      <c r="O130" s="1">
        <v>1</v>
      </c>
      <c r="P130" s="2" t="s">
        <v>47</v>
      </c>
      <c r="Q130" s="3">
        <v>15</v>
      </c>
      <c r="R130" s="2" t="s">
        <v>48</v>
      </c>
      <c r="S130" s="4">
        <v>1</v>
      </c>
      <c r="T130" s="4">
        <v>1</v>
      </c>
      <c r="U130" s="4">
        <v>0</v>
      </c>
      <c r="V130" s="4">
        <v>0.75</v>
      </c>
      <c r="W130" s="4">
        <v>1</v>
      </c>
      <c r="X130" s="4">
        <v>0.25</v>
      </c>
    </row>
    <row r="131" spans="1:24" x14ac:dyDescent="0.2">
      <c r="A131" s="19" t="s">
        <v>322</v>
      </c>
      <c r="C131" s="19">
        <f>SUM(S131:X131)</f>
        <v>3</v>
      </c>
      <c r="D131" s="2">
        <v>0.93700000000000006</v>
      </c>
      <c r="E131" s="2">
        <v>0.21199999999999999</v>
      </c>
      <c r="F131" s="2">
        <v>0.4</v>
      </c>
      <c r="G131" s="5" t="s">
        <v>475</v>
      </c>
      <c r="H131" s="17" t="s">
        <v>554</v>
      </c>
      <c r="I131" s="1">
        <v>6</v>
      </c>
      <c r="J131" s="3">
        <f t="shared" si="4"/>
        <v>1</v>
      </c>
      <c r="K131" s="3">
        <f t="shared" si="5"/>
        <v>1</v>
      </c>
      <c r="L131" s="1">
        <v>1</v>
      </c>
      <c r="M131" s="1">
        <v>1</v>
      </c>
      <c r="N131" s="1">
        <v>1</v>
      </c>
      <c r="O131" s="1">
        <v>1</v>
      </c>
      <c r="P131" s="2" t="s">
        <v>27</v>
      </c>
      <c r="Q131" s="3">
        <v>15</v>
      </c>
      <c r="R131" s="2" t="s">
        <v>261</v>
      </c>
      <c r="S131" s="4">
        <v>1</v>
      </c>
      <c r="T131" s="4">
        <v>0.83</v>
      </c>
      <c r="U131" s="4">
        <v>0</v>
      </c>
      <c r="V131" s="4">
        <v>0</v>
      </c>
      <c r="W131" s="4">
        <v>1</v>
      </c>
      <c r="X131" s="4">
        <v>0.17</v>
      </c>
    </row>
    <row r="132" spans="1:24" x14ac:dyDescent="0.2">
      <c r="A132" s="19" t="s">
        <v>225</v>
      </c>
      <c r="C132" s="19">
        <f>SUM(S132:X132)</f>
        <v>2.83</v>
      </c>
      <c r="D132" s="2">
        <v>0.95</v>
      </c>
      <c r="E132" s="2">
        <v>0.20699999999999999</v>
      </c>
      <c r="F132" s="2">
        <v>0.32400000000000001</v>
      </c>
      <c r="G132" s="5" t="s">
        <v>475</v>
      </c>
      <c r="H132" s="17" t="s">
        <v>554</v>
      </c>
      <c r="I132" s="1">
        <v>6</v>
      </c>
      <c r="J132" s="3">
        <f t="shared" si="4"/>
        <v>1</v>
      </c>
      <c r="K132" s="3">
        <f t="shared" si="5"/>
        <v>1</v>
      </c>
      <c r="L132" s="1">
        <v>1</v>
      </c>
      <c r="M132" s="1">
        <v>1</v>
      </c>
      <c r="N132" s="1">
        <v>1</v>
      </c>
      <c r="O132" s="1">
        <v>1</v>
      </c>
      <c r="P132" s="2" t="s">
        <v>27</v>
      </c>
      <c r="Q132" s="3">
        <v>13.5</v>
      </c>
      <c r="R132" s="2" t="s">
        <v>226</v>
      </c>
      <c r="S132" s="4">
        <v>0.67</v>
      </c>
      <c r="T132" s="4">
        <v>0.83</v>
      </c>
      <c r="U132" s="4">
        <v>0</v>
      </c>
      <c r="V132" s="4">
        <v>0.33</v>
      </c>
      <c r="W132" s="4">
        <v>1</v>
      </c>
      <c r="X132" s="4">
        <v>0</v>
      </c>
    </row>
    <row r="133" spans="1:24" x14ac:dyDescent="0.2">
      <c r="A133" s="19" t="s">
        <v>263</v>
      </c>
      <c r="C133" s="19">
        <f>SUM(S133:X133)</f>
        <v>1.8399999999999999</v>
      </c>
      <c r="D133" s="2">
        <v>0.84499999999999997</v>
      </c>
      <c r="E133" s="2">
        <v>0.504</v>
      </c>
      <c r="F133" s="2">
        <v>0.42099999999999999</v>
      </c>
      <c r="G133" s="5" t="s">
        <v>475</v>
      </c>
      <c r="H133" s="17" t="s">
        <v>554</v>
      </c>
      <c r="I133" s="1">
        <v>7</v>
      </c>
      <c r="J133" s="3">
        <f t="shared" si="4"/>
        <v>1</v>
      </c>
      <c r="K133" s="3">
        <f t="shared" si="5"/>
        <v>1</v>
      </c>
      <c r="L133" s="1">
        <v>1</v>
      </c>
      <c r="M133" s="1">
        <v>1</v>
      </c>
      <c r="N133" s="1">
        <v>1</v>
      </c>
      <c r="O133" s="1">
        <v>1</v>
      </c>
      <c r="P133" s="2" t="s">
        <v>264</v>
      </c>
      <c r="Q133" s="3">
        <v>12.29</v>
      </c>
      <c r="R133" s="2" t="s">
        <v>265</v>
      </c>
      <c r="S133" s="4">
        <v>0.14000000000000001</v>
      </c>
      <c r="T133" s="4">
        <v>0.71</v>
      </c>
      <c r="U133" s="4">
        <v>0</v>
      </c>
      <c r="V133" s="4">
        <v>0.14000000000000001</v>
      </c>
      <c r="W133" s="4">
        <v>0.71</v>
      </c>
      <c r="X133" s="4">
        <v>0.14000000000000001</v>
      </c>
    </row>
    <row r="134" spans="1:24" x14ac:dyDescent="0.2">
      <c r="A134" s="19" t="s">
        <v>351</v>
      </c>
      <c r="C134" s="19">
        <f>SUM(S134:X134)</f>
        <v>2.17</v>
      </c>
      <c r="D134" s="2">
        <v>0.83599999999999997</v>
      </c>
      <c r="E134" s="2">
        <v>0.57699999999999996</v>
      </c>
      <c r="F134" s="2">
        <v>1.5880000000000001</v>
      </c>
      <c r="G134" s="5" t="s">
        <v>475</v>
      </c>
      <c r="H134" s="17" t="s">
        <v>554</v>
      </c>
      <c r="I134" s="1">
        <v>6</v>
      </c>
      <c r="J134" s="3">
        <f t="shared" si="4"/>
        <v>1</v>
      </c>
      <c r="K134" s="3">
        <f t="shared" si="5"/>
        <v>1</v>
      </c>
      <c r="L134" s="1">
        <v>1</v>
      </c>
      <c r="M134" s="1">
        <v>1</v>
      </c>
      <c r="N134" s="1">
        <v>1</v>
      </c>
      <c r="O134" s="1">
        <v>1</v>
      </c>
      <c r="P134" s="2" t="s">
        <v>27</v>
      </c>
      <c r="Q134" s="3">
        <v>11.17</v>
      </c>
      <c r="R134" s="2" t="s">
        <v>352</v>
      </c>
      <c r="S134" s="4">
        <v>0.17</v>
      </c>
      <c r="T134" s="4">
        <v>0.83</v>
      </c>
      <c r="U134" s="4">
        <v>0</v>
      </c>
      <c r="V134" s="4">
        <v>0.17</v>
      </c>
      <c r="W134" s="4">
        <v>0.83</v>
      </c>
      <c r="X134" s="4">
        <v>0.17</v>
      </c>
    </row>
    <row r="135" spans="1:24" x14ac:dyDescent="0.2">
      <c r="A135" s="19" t="s">
        <v>285</v>
      </c>
      <c r="C135" s="19">
        <f>SUM(S135:X135)</f>
        <v>1.33</v>
      </c>
      <c r="D135" s="2">
        <v>0.97499999999999998</v>
      </c>
      <c r="E135" s="2">
        <v>0.08</v>
      </c>
      <c r="F135" s="2">
        <v>0.46400000000000002</v>
      </c>
      <c r="G135" s="5" t="s">
        <v>475</v>
      </c>
      <c r="H135" s="17" t="s">
        <v>554</v>
      </c>
      <c r="I135" s="1">
        <v>6</v>
      </c>
      <c r="J135" s="3">
        <f t="shared" si="4"/>
        <v>1</v>
      </c>
      <c r="K135" s="3">
        <f t="shared" si="5"/>
        <v>1</v>
      </c>
      <c r="L135" s="1">
        <v>1</v>
      </c>
      <c r="M135" s="1">
        <v>1</v>
      </c>
      <c r="N135" s="1">
        <v>1</v>
      </c>
      <c r="O135" s="1">
        <v>1</v>
      </c>
      <c r="P135" s="2" t="s">
        <v>27</v>
      </c>
      <c r="Q135" s="3">
        <v>10.33</v>
      </c>
      <c r="R135" s="2" t="s">
        <v>286</v>
      </c>
      <c r="S135" s="4">
        <v>0</v>
      </c>
      <c r="T135" s="4">
        <v>0.33</v>
      </c>
      <c r="U135" s="4">
        <v>0</v>
      </c>
      <c r="V135" s="4">
        <v>0</v>
      </c>
      <c r="W135" s="4">
        <v>1</v>
      </c>
      <c r="X135" s="4">
        <v>0</v>
      </c>
    </row>
    <row r="136" spans="1:24" x14ac:dyDescent="0.2">
      <c r="A136" s="19" t="s">
        <v>389</v>
      </c>
      <c r="C136" s="19">
        <f>SUM(S136:X136)</f>
        <v>1.5</v>
      </c>
      <c r="D136" s="2">
        <v>0.92700000000000005</v>
      </c>
      <c r="E136" s="2">
        <v>0.28899999999999998</v>
      </c>
      <c r="F136" s="2">
        <v>0.83699999999999997</v>
      </c>
      <c r="G136" s="5" t="s">
        <v>475</v>
      </c>
      <c r="H136" s="17" t="s">
        <v>554</v>
      </c>
      <c r="I136" s="1">
        <v>4</v>
      </c>
      <c r="J136" s="3">
        <f t="shared" si="4"/>
        <v>1</v>
      </c>
      <c r="K136" s="3">
        <f t="shared" si="5"/>
        <v>1</v>
      </c>
      <c r="L136" s="1">
        <v>1</v>
      </c>
      <c r="M136" s="1">
        <v>1</v>
      </c>
      <c r="N136" s="1">
        <v>1</v>
      </c>
      <c r="O136" s="1">
        <v>1</v>
      </c>
      <c r="P136" s="2" t="s">
        <v>47</v>
      </c>
      <c r="Q136" s="3">
        <v>8.5</v>
      </c>
      <c r="R136" s="2" t="s">
        <v>390</v>
      </c>
      <c r="S136" s="4">
        <v>0</v>
      </c>
      <c r="T136" s="4">
        <v>0.5</v>
      </c>
      <c r="U136" s="4">
        <v>0</v>
      </c>
      <c r="V136" s="4">
        <v>0</v>
      </c>
      <c r="W136" s="4">
        <v>0.75</v>
      </c>
      <c r="X136" s="4">
        <v>0.25</v>
      </c>
    </row>
    <row r="137" spans="1:24" x14ac:dyDescent="0.2">
      <c r="A137" s="19" t="s">
        <v>61</v>
      </c>
      <c r="C137" s="19">
        <f>SUM(S137:X137)</f>
        <v>1.66</v>
      </c>
      <c r="D137" s="2">
        <v>0.89400000000000002</v>
      </c>
      <c r="E137" s="2">
        <v>0.35499999999999998</v>
      </c>
      <c r="F137" s="2">
        <v>0.36699999999999999</v>
      </c>
      <c r="G137" s="5" t="s">
        <v>475</v>
      </c>
      <c r="H137" s="17" t="s">
        <v>554</v>
      </c>
      <c r="I137" s="1">
        <v>6</v>
      </c>
      <c r="J137" s="3">
        <f t="shared" si="4"/>
        <v>1</v>
      </c>
      <c r="K137" s="3">
        <f t="shared" si="5"/>
        <v>1</v>
      </c>
      <c r="L137" s="1">
        <v>1</v>
      </c>
      <c r="M137" s="1">
        <v>1</v>
      </c>
      <c r="N137" s="1">
        <v>1</v>
      </c>
      <c r="O137" s="1">
        <v>1</v>
      </c>
      <c r="P137" s="2" t="s">
        <v>27</v>
      </c>
      <c r="Q137" s="3">
        <v>7.83</v>
      </c>
      <c r="R137" s="2" t="s">
        <v>62</v>
      </c>
      <c r="S137" s="4">
        <v>0.33</v>
      </c>
      <c r="T137" s="4">
        <v>0.83</v>
      </c>
      <c r="U137" s="4">
        <v>0</v>
      </c>
      <c r="V137" s="4">
        <v>0.17</v>
      </c>
      <c r="W137" s="4">
        <v>0.33</v>
      </c>
      <c r="X137" s="4">
        <v>0</v>
      </c>
    </row>
    <row r="138" spans="1:24" x14ac:dyDescent="0.2">
      <c r="A138" s="19" t="s">
        <v>34</v>
      </c>
      <c r="C138" s="19">
        <f>SUM(S138:X138)</f>
        <v>1.5</v>
      </c>
      <c r="D138" s="2">
        <v>0.96899999999999997</v>
      </c>
      <c r="E138" s="2">
        <v>0.106</v>
      </c>
      <c r="F138" s="2">
        <v>0.68</v>
      </c>
      <c r="G138" s="5" t="s">
        <v>475</v>
      </c>
      <c r="H138" s="17" t="s">
        <v>554</v>
      </c>
      <c r="I138" s="1">
        <v>6</v>
      </c>
      <c r="J138" s="3">
        <f t="shared" si="4"/>
        <v>1</v>
      </c>
      <c r="K138" s="3">
        <f t="shared" si="5"/>
        <v>1</v>
      </c>
      <c r="L138" s="1">
        <v>1</v>
      </c>
      <c r="M138" s="1">
        <v>1</v>
      </c>
      <c r="N138" s="1">
        <v>1</v>
      </c>
      <c r="O138" s="1">
        <v>1</v>
      </c>
      <c r="P138" s="2" t="s">
        <v>27</v>
      </c>
      <c r="Q138" s="3">
        <v>7.5</v>
      </c>
      <c r="R138" s="2" t="s">
        <v>28</v>
      </c>
      <c r="S138" s="4">
        <v>1</v>
      </c>
      <c r="T138" s="4">
        <v>0.33</v>
      </c>
      <c r="U138" s="4">
        <v>0</v>
      </c>
      <c r="V138" s="4">
        <v>0.17</v>
      </c>
      <c r="W138" s="4">
        <v>0</v>
      </c>
      <c r="X138" s="4">
        <v>0</v>
      </c>
    </row>
    <row r="139" spans="1:24" x14ac:dyDescent="0.2">
      <c r="A139" s="25" t="s">
        <v>26</v>
      </c>
      <c r="B139" s="25" t="s">
        <v>622</v>
      </c>
      <c r="C139" s="19">
        <f>SUM(S139:X139)</f>
        <v>1.5</v>
      </c>
      <c r="D139" s="2">
        <v>0.94099999999999995</v>
      </c>
      <c r="E139" s="2">
        <v>0.22600000000000001</v>
      </c>
      <c r="F139" s="2">
        <v>0.42099999999999999</v>
      </c>
      <c r="G139" s="5" t="s">
        <v>475</v>
      </c>
      <c r="H139" s="17" t="s">
        <v>554</v>
      </c>
      <c r="I139" s="1">
        <v>6</v>
      </c>
      <c r="J139" s="3">
        <f t="shared" si="4"/>
        <v>1</v>
      </c>
      <c r="K139" s="3">
        <f t="shared" si="5"/>
        <v>1</v>
      </c>
      <c r="L139" s="1">
        <v>1</v>
      </c>
      <c r="M139" s="1">
        <v>1</v>
      </c>
      <c r="N139" s="1">
        <v>1</v>
      </c>
      <c r="O139" s="1">
        <v>1</v>
      </c>
      <c r="P139" s="2" t="s">
        <v>27</v>
      </c>
      <c r="Q139" s="3">
        <v>7.33</v>
      </c>
      <c r="R139" s="2" t="s">
        <v>28</v>
      </c>
      <c r="S139" s="4">
        <v>0.33</v>
      </c>
      <c r="T139" s="4">
        <v>0.17</v>
      </c>
      <c r="U139" s="4">
        <v>0</v>
      </c>
      <c r="V139" s="4">
        <v>0</v>
      </c>
      <c r="W139" s="4">
        <v>1</v>
      </c>
      <c r="X139" s="4">
        <v>0</v>
      </c>
    </row>
    <row r="140" spans="1:24" x14ac:dyDescent="0.2">
      <c r="A140" s="19" t="s">
        <v>190</v>
      </c>
      <c r="C140" s="19">
        <f>SUM(S140:X140)</f>
        <v>1.25</v>
      </c>
      <c r="D140" s="2">
        <v>0.88100000000000001</v>
      </c>
      <c r="E140" s="2">
        <v>0.41599999999999998</v>
      </c>
      <c r="F140" s="2">
        <v>0.67500000000000004</v>
      </c>
      <c r="G140" s="5" t="s">
        <v>475</v>
      </c>
      <c r="H140" s="17" t="s">
        <v>554</v>
      </c>
      <c r="I140" s="1">
        <v>4</v>
      </c>
      <c r="J140" s="3">
        <f t="shared" si="4"/>
        <v>1</v>
      </c>
      <c r="K140" s="3">
        <f t="shared" si="5"/>
        <v>1</v>
      </c>
      <c r="L140" s="1">
        <v>1</v>
      </c>
      <c r="M140" s="1">
        <v>1</v>
      </c>
      <c r="N140" s="1">
        <v>1</v>
      </c>
      <c r="O140" s="1">
        <v>1</v>
      </c>
      <c r="P140" s="2" t="s">
        <v>47</v>
      </c>
      <c r="Q140" s="3">
        <v>6</v>
      </c>
      <c r="R140" s="2" t="s">
        <v>89</v>
      </c>
      <c r="S140" s="4">
        <v>0.25</v>
      </c>
      <c r="T140" s="4">
        <v>0.25</v>
      </c>
      <c r="U140" s="4">
        <v>0</v>
      </c>
      <c r="V140" s="4">
        <v>0</v>
      </c>
      <c r="W140" s="4">
        <v>0.75</v>
      </c>
      <c r="X140" s="4">
        <v>0</v>
      </c>
    </row>
    <row r="141" spans="1:24" x14ac:dyDescent="0.2">
      <c r="A141" s="19" t="s">
        <v>238</v>
      </c>
      <c r="C141" s="19">
        <f>SUM(S141:X141)</f>
        <v>0.33</v>
      </c>
      <c r="D141" s="2">
        <v>0.98199999999999998</v>
      </c>
      <c r="E141" s="2">
        <v>3.2000000000000001E-2</v>
      </c>
      <c r="F141" s="2">
        <v>0.626</v>
      </c>
      <c r="G141" s="5" t="s">
        <v>475</v>
      </c>
      <c r="H141" s="17" t="s">
        <v>554</v>
      </c>
      <c r="I141" s="1">
        <v>6</v>
      </c>
      <c r="J141" s="3">
        <f t="shared" si="4"/>
        <v>1</v>
      </c>
      <c r="K141" s="3">
        <f t="shared" si="5"/>
        <v>1</v>
      </c>
      <c r="L141" s="1">
        <v>1</v>
      </c>
      <c r="M141" s="1">
        <v>1</v>
      </c>
      <c r="N141" s="1">
        <v>1</v>
      </c>
      <c r="O141" s="1">
        <v>1</v>
      </c>
      <c r="P141" s="2" t="s">
        <v>27</v>
      </c>
      <c r="Q141" s="3">
        <v>4.83</v>
      </c>
      <c r="R141" s="2" t="s">
        <v>28</v>
      </c>
      <c r="S141" s="4">
        <v>0</v>
      </c>
      <c r="T141" s="4">
        <v>0.33</v>
      </c>
      <c r="U141" s="4">
        <v>0</v>
      </c>
      <c r="V141" s="4">
        <v>0</v>
      </c>
      <c r="W141" s="4">
        <v>0</v>
      </c>
      <c r="X141" s="4">
        <v>0</v>
      </c>
    </row>
    <row r="142" spans="1:24" x14ac:dyDescent="0.2">
      <c r="A142" s="19" t="s">
        <v>284</v>
      </c>
      <c r="C142" s="19">
        <f>SUM(S142:X142)</f>
        <v>0.67</v>
      </c>
      <c r="D142" s="2">
        <v>0.91300000000000003</v>
      </c>
      <c r="E142" s="2">
        <v>0.36199999999999999</v>
      </c>
      <c r="F142" s="2">
        <v>0.51800000000000002</v>
      </c>
      <c r="G142" s="5" t="s">
        <v>475</v>
      </c>
      <c r="H142" s="17" t="s">
        <v>554</v>
      </c>
      <c r="I142" s="1">
        <v>6</v>
      </c>
      <c r="J142" s="3">
        <f t="shared" si="4"/>
        <v>1</v>
      </c>
      <c r="K142" s="3">
        <f t="shared" si="5"/>
        <v>1</v>
      </c>
      <c r="L142" s="1">
        <v>1</v>
      </c>
      <c r="M142" s="1">
        <v>1</v>
      </c>
      <c r="N142" s="1">
        <v>1</v>
      </c>
      <c r="O142" s="1">
        <v>1</v>
      </c>
      <c r="P142" s="2" t="s">
        <v>27</v>
      </c>
      <c r="Q142" s="3">
        <v>4.17</v>
      </c>
      <c r="R142" s="2" t="s">
        <v>223</v>
      </c>
      <c r="S142" s="4">
        <v>0.33</v>
      </c>
      <c r="T142" s="4">
        <v>0.17</v>
      </c>
      <c r="U142" s="4">
        <v>0</v>
      </c>
      <c r="V142" s="4">
        <v>0.17</v>
      </c>
      <c r="W142" s="4">
        <v>0</v>
      </c>
      <c r="X142" s="4">
        <v>0</v>
      </c>
    </row>
    <row r="143" spans="1:24" x14ac:dyDescent="0.2">
      <c r="A143" s="25" t="s">
        <v>210</v>
      </c>
      <c r="B143" s="25" t="s">
        <v>622</v>
      </c>
      <c r="C143" s="19">
        <f>SUM(S143:X143)</f>
        <v>1.5</v>
      </c>
      <c r="D143" s="2">
        <v>0.96199999999999997</v>
      </c>
      <c r="E143" s="2">
        <v>0.17499999999999999</v>
      </c>
      <c r="F143" s="2">
        <v>0.45400000000000001</v>
      </c>
      <c r="G143" s="5" t="s">
        <v>486</v>
      </c>
      <c r="H143" s="17" t="s">
        <v>586</v>
      </c>
      <c r="I143" s="1">
        <v>6</v>
      </c>
      <c r="J143" s="3">
        <f t="shared" si="4"/>
        <v>0.99</v>
      </c>
      <c r="K143" s="3">
        <f t="shared" si="5"/>
        <v>1</v>
      </c>
      <c r="L143" s="1">
        <v>1</v>
      </c>
      <c r="M143" s="1">
        <v>1</v>
      </c>
      <c r="N143" s="1">
        <v>0.99</v>
      </c>
      <c r="O143" s="1">
        <v>1</v>
      </c>
      <c r="P143" s="2" t="s">
        <v>211</v>
      </c>
      <c r="Q143" s="3">
        <v>8.67</v>
      </c>
      <c r="R143" s="2" t="s">
        <v>212</v>
      </c>
      <c r="S143" s="4">
        <v>0</v>
      </c>
      <c r="T143" s="4">
        <v>0.33</v>
      </c>
      <c r="U143" s="4">
        <v>0.67</v>
      </c>
      <c r="V143" s="4">
        <v>0</v>
      </c>
      <c r="W143" s="4">
        <v>0.5</v>
      </c>
      <c r="X143" s="4">
        <v>0</v>
      </c>
    </row>
    <row r="144" spans="1:24" x14ac:dyDescent="0.2">
      <c r="A144" s="19" t="s">
        <v>248</v>
      </c>
      <c r="C144" s="19">
        <f>SUM(S144:X144)</f>
        <v>3.33</v>
      </c>
      <c r="D144" s="2">
        <v>0.92800000000000005</v>
      </c>
      <c r="E144" s="2">
        <v>0.26</v>
      </c>
      <c r="F144" s="2">
        <v>0.60499999999999998</v>
      </c>
      <c r="G144" s="5" t="s">
        <v>478</v>
      </c>
      <c r="H144" s="17" t="s">
        <v>585</v>
      </c>
      <c r="I144" s="1">
        <v>6</v>
      </c>
      <c r="J144" s="3">
        <f t="shared" si="4"/>
        <v>1</v>
      </c>
      <c r="K144" s="3">
        <f t="shared" si="5"/>
        <v>1</v>
      </c>
      <c r="L144" s="1">
        <v>1</v>
      </c>
      <c r="M144" s="1">
        <v>1</v>
      </c>
      <c r="N144" s="1">
        <v>1</v>
      </c>
      <c r="O144" s="1">
        <v>1</v>
      </c>
      <c r="P144" s="2" t="s">
        <v>78</v>
      </c>
      <c r="Q144" s="3">
        <v>15</v>
      </c>
      <c r="R144" s="2" t="s">
        <v>226</v>
      </c>
      <c r="S144" s="4">
        <v>0</v>
      </c>
      <c r="T144" s="4">
        <v>0.33</v>
      </c>
      <c r="U144" s="4">
        <v>0.83</v>
      </c>
      <c r="V144" s="4">
        <v>0.17</v>
      </c>
      <c r="W144" s="4">
        <v>1</v>
      </c>
      <c r="X144" s="4">
        <v>1</v>
      </c>
    </row>
    <row r="145" spans="1:24" x14ac:dyDescent="0.2">
      <c r="A145" s="25" t="s">
        <v>77</v>
      </c>
      <c r="B145" s="25" t="s">
        <v>622</v>
      </c>
      <c r="C145" s="19">
        <f>SUM(S145:X145)</f>
        <v>2.84</v>
      </c>
      <c r="D145" s="2">
        <v>0.95299999999999996</v>
      </c>
      <c r="E145" s="2">
        <v>0.182</v>
      </c>
      <c r="F145" s="2">
        <v>0.35099999999999998</v>
      </c>
      <c r="G145" s="5" t="s">
        <v>478</v>
      </c>
      <c r="H145" s="17" t="s">
        <v>565</v>
      </c>
      <c r="I145" s="1">
        <v>6</v>
      </c>
      <c r="J145" s="3">
        <f t="shared" si="4"/>
        <v>0.99</v>
      </c>
      <c r="K145" s="3">
        <f t="shared" si="5"/>
        <v>1</v>
      </c>
      <c r="L145" s="1">
        <v>1</v>
      </c>
      <c r="M145" s="1">
        <v>1</v>
      </c>
      <c r="N145" s="1">
        <v>0.99</v>
      </c>
      <c r="O145" s="1">
        <v>1</v>
      </c>
      <c r="P145" s="2" t="s">
        <v>78</v>
      </c>
      <c r="Q145" s="3">
        <v>11</v>
      </c>
      <c r="R145" s="2" t="s">
        <v>79</v>
      </c>
      <c r="S145" s="4">
        <v>0</v>
      </c>
      <c r="T145" s="4">
        <v>1</v>
      </c>
      <c r="U145" s="4">
        <v>0.67</v>
      </c>
      <c r="V145" s="4">
        <v>0</v>
      </c>
      <c r="W145" s="4">
        <v>1</v>
      </c>
      <c r="X145" s="4">
        <v>0.17</v>
      </c>
    </row>
    <row r="146" spans="1:24" x14ac:dyDescent="0.2">
      <c r="A146" s="25" t="s">
        <v>203</v>
      </c>
      <c r="B146" s="25" t="s">
        <v>622</v>
      </c>
      <c r="C146" s="19">
        <f>SUM(S146:X146)</f>
        <v>1.75</v>
      </c>
      <c r="D146" s="2">
        <v>0.93100000000000005</v>
      </c>
      <c r="E146" s="2">
        <v>0.24299999999999999</v>
      </c>
      <c r="F146" s="2">
        <v>0.40500000000000003</v>
      </c>
      <c r="G146" s="5" t="s">
        <v>478</v>
      </c>
      <c r="H146" s="17" t="s">
        <v>585</v>
      </c>
      <c r="I146" s="1">
        <v>4</v>
      </c>
      <c r="J146" s="3">
        <f t="shared" si="4"/>
        <v>0.99</v>
      </c>
      <c r="K146" s="3">
        <f t="shared" si="5"/>
        <v>1</v>
      </c>
      <c r="L146" s="1">
        <v>1</v>
      </c>
      <c r="M146" s="1">
        <v>1</v>
      </c>
      <c r="N146" s="1">
        <v>0.99</v>
      </c>
      <c r="O146" s="1">
        <v>1</v>
      </c>
      <c r="P146" s="2" t="s">
        <v>204</v>
      </c>
      <c r="Q146" s="3">
        <v>7.25</v>
      </c>
      <c r="R146" s="2" t="s">
        <v>98</v>
      </c>
      <c r="S146" s="4">
        <v>0</v>
      </c>
      <c r="T146" s="4">
        <v>0</v>
      </c>
      <c r="U146" s="4">
        <v>1</v>
      </c>
      <c r="V146" s="4">
        <v>0</v>
      </c>
      <c r="W146" s="4">
        <v>0.75</v>
      </c>
      <c r="X146" s="4">
        <v>0</v>
      </c>
    </row>
    <row r="147" spans="1:24" x14ac:dyDescent="0.2">
      <c r="A147" s="19" t="s">
        <v>172</v>
      </c>
      <c r="C147" s="19">
        <f>SUM(S147:X147)</f>
        <v>3</v>
      </c>
      <c r="D147" s="2">
        <v>0.93700000000000006</v>
      </c>
      <c r="E147" s="2">
        <v>0.17399999999999999</v>
      </c>
      <c r="F147" s="2">
        <v>0.621</v>
      </c>
      <c r="G147" s="5" t="s">
        <v>483</v>
      </c>
      <c r="H147" s="17" t="s">
        <v>582</v>
      </c>
      <c r="I147" s="1">
        <v>4</v>
      </c>
      <c r="J147" s="3">
        <f t="shared" si="4"/>
        <v>0.9</v>
      </c>
      <c r="K147" s="3">
        <f t="shared" si="5"/>
        <v>1</v>
      </c>
      <c r="L147" s="1">
        <v>1</v>
      </c>
      <c r="M147" s="1">
        <v>1</v>
      </c>
      <c r="N147" s="1">
        <v>0.9</v>
      </c>
      <c r="O147" s="1">
        <v>1</v>
      </c>
      <c r="P147" s="2" t="s">
        <v>173</v>
      </c>
      <c r="Q147" s="3">
        <v>8.25</v>
      </c>
      <c r="R147" s="2" t="s">
        <v>98</v>
      </c>
      <c r="S147" s="4">
        <v>0</v>
      </c>
      <c r="T147" s="4">
        <v>1</v>
      </c>
      <c r="U147" s="4">
        <v>1</v>
      </c>
      <c r="V147" s="4">
        <v>0</v>
      </c>
      <c r="W147" s="4">
        <v>0.25</v>
      </c>
      <c r="X147" s="4">
        <v>0.75</v>
      </c>
    </row>
    <row r="148" spans="1:24" x14ac:dyDescent="0.2">
      <c r="A148" s="19" t="s">
        <v>279</v>
      </c>
      <c r="C148" s="19">
        <f>SUM(S148:X148)</f>
        <v>2.83</v>
      </c>
      <c r="D148" s="2">
        <v>0.97599999999999998</v>
      </c>
      <c r="E148" s="2">
        <v>8.7999999999999995E-2</v>
      </c>
      <c r="F148" s="2">
        <v>0.40500000000000003</v>
      </c>
      <c r="G148" s="5" t="s">
        <v>487</v>
      </c>
      <c r="H148" s="17" t="s">
        <v>589</v>
      </c>
      <c r="I148" s="1">
        <v>6</v>
      </c>
      <c r="J148" s="3">
        <f t="shared" si="4"/>
        <v>1</v>
      </c>
      <c r="K148" s="3">
        <f t="shared" si="5"/>
        <v>1</v>
      </c>
      <c r="L148" s="1">
        <v>1</v>
      </c>
      <c r="M148" s="1">
        <v>1</v>
      </c>
      <c r="N148" s="1">
        <v>1</v>
      </c>
      <c r="O148" s="1">
        <v>1</v>
      </c>
      <c r="P148" s="2" t="s">
        <v>220</v>
      </c>
      <c r="Q148" s="3">
        <v>18</v>
      </c>
      <c r="R148" s="2" t="s">
        <v>93</v>
      </c>
      <c r="S148" s="4">
        <v>0.17</v>
      </c>
      <c r="T148" s="4">
        <v>1</v>
      </c>
      <c r="U148" s="4">
        <v>0.83</v>
      </c>
      <c r="V148" s="4">
        <v>0.33</v>
      </c>
      <c r="W148" s="4">
        <v>0</v>
      </c>
      <c r="X148" s="4">
        <v>0.5</v>
      </c>
    </row>
    <row r="149" spans="1:24" x14ac:dyDescent="0.2">
      <c r="A149" s="19" t="s">
        <v>219</v>
      </c>
      <c r="C149" s="19">
        <f>SUM(S149:X149)</f>
        <v>1.83</v>
      </c>
      <c r="D149" s="2">
        <v>0.93899999999999995</v>
      </c>
      <c r="E149" s="2">
        <v>0.22600000000000001</v>
      </c>
      <c r="F149" s="2">
        <v>0.57199999999999995</v>
      </c>
      <c r="G149" s="5" t="s">
        <v>487</v>
      </c>
      <c r="H149" s="17" t="s">
        <v>589</v>
      </c>
      <c r="I149" s="1">
        <v>6</v>
      </c>
      <c r="J149" s="3">
        <f t="shared" si="4"/>
        <v>1</v>
      </c>
      <c r="K149" s="3">
        <f t="shared" si="5"/>
        <v>1</v>
      </c>
      <c r="L149" s="1">
        <v>1</v>
      </c>
      <c r="M149" s="1">
        <v>1</v>
      </c>
      <c r="N149" s="1">
        <v>1</v>
      </c>
      <c r="O149" s="1">
        <v>1</v>
      </c>
      <c r="P149" s="2" t="s">
        <v>220</v>
      </c>
      <c r="Q149" s="3">
        <v>9.17</v>
      </c>
      <c r="R149" s="2" t="s">
        <v>221</v>
      </c>
      <c r="S149" s="4">
        <v>0</v>
      </c>
      <c r="T149" s="4">
        <v>1</v>
      </c>
      <c r="U149" s="4">
        <v>0</v>
      </c>
      <c r="V149" s="4">
        <v>0</v>
      </c>
      <c r="W149" s="4">
        <v>0.83</v>
      </c>
      <c r="X149" s="4">
        <v>0</v>
      </c>
    </row>
    <row r="150" spans="1:24" x14ac:dyDescent="0.2">
      <c r="A150" s="24" t="s">
        <v>11</v>
      </c>
      <c r="B150" s="24"/>
      <c r="C150" s="19">
        <f>SUM(S150:X150)</f>
        <v>4.4000000000000004</v>
      </c>
      <c r="D150" s="2">
        <v>0.97099999999999997</v>
      </c>
      <c r="E150" s="2">
        <v>5.2999999999999999E-2</v>
      </c>
      <c r="F150" s="2">
        <v>0.45900000000000002</v>
      </c>
      <c r="G150" s="5" t="s">
        <v>471</v>
      </c>
      <c r="H150" s="16" t="s">
        <v>545</v>
      </c>
      <c r="I150" s="1">
        <v>5</v>
      </c>
      <c r="J150" s="3">
        <f t="shared" si="4"/>
        <v>0.16</v>
      </c>
      <c r="K150" s="3">
        <f t="shared" si="5"/>
        <v>0</v>
      </c>
      <c r="L150" s="1">
        <v>2</v>
      </c>
      <c r="M150" s="1">
        <v>1</v>
      </c>
      <c r="N150" s="1">
        <v>0.64</v>
      </c>
      <c r="O150" s="1">
        <v>2</v>
      </c>
      <c r="P150" s="2" t="s">
        <v>12</v>
      </c>
      <c r="Q150" s="3">
        <v>20.6</v>
      </c>
      <c r="R150" s="2" t="s">
        <v>13</v>
      </c>
      <c r="S150" s="4">
        <v>1</v>
      </c>
      <c r="T150" s="4">
        <v>0.4</v>
      </c>
      <c r="U150" s="4">
        <v>0.8</v>
      </c>
      <c r="V150" s="4">
        <v>0.2</v>
      </c>
      <c r="W150" s="4">
        <v>1</v>
      </c>
      <c r="X150" s="4">
        <v>1</v>
      </c>
    </row>
    <row r="151" spans="1:24" x14ac:dyDescent="0.2">
      <c r="A151" s="19" t="s">
        <v>234</v>
      </c>
      <c r="C151" s="19">
        <f>SUM(S151:X151)</f>
        <v>3</v>
      </c>
      <c r="D151" s="2">
        <v>0.872</v>
      </c>
      <c r="E151" s="2">
        <v>0.39</v>
      </c>
      <c r="F151" s="2">
        <v>0.432</v>
      </c>
      <c r="G151" s="5" t="s">
        <v>471</v>
      </c>
      <c r="H151" s="17" t="s">
        <v>539</v>
      </c>
      <c r="I151" s="1">
        <v>5</v>
      </c>
      <c r="J151" s="3">
        <f t="shared" si="4"/>
        <v>0.48</v>
      </c>
      <c r="K151" s="3">
        <f t="shared" si="5"/>
        <v>0</v>
      </c>
      <c r="L151" s="1">
        <v>1</v>
      </c>
      <c r="M151" s="1">
        <v>2</v>
      </c>
      <c r="N151" s="1">
        <v>0.96</v>
      </c>
      <c r="O151" s="1">
        <v>1</v>
      </c>
      <c r="P151" s="2" t="s">
        <v>184</v>
      </c>
      <c r="Q151" s="3">
        <v>16.8</v>
      </c>
      <c r="R151" s="2" t="s">
        <v>235</v>
      </c>
      <c r="S151" s="4">
        <v>0.2</v>
      </c>
      <c r="T151" s="4">
        <v>0.4</v>
      </c>
      <c r="U151" s="4">
        <v>0.8</v>
      </c>
      <c r="V151" s="4">
        <v>0.2</v>
      </c>
      <c r="W151" s="4">
        <v>1</v>
      </c>
      <c r="X151" s="4">
        <v>0.4</v>
      </c>
    </row>
    <row r="152" spans="1:24" x14ac:dyDescent="0.2">
      <c r="A152" s="19" t="s">
        <v>362</v>
      </c>
      <c r="C152" s="19">
        <f>SUM(S152:X152)</f>
        <v>3.25</v>
      </c>
      <c r="D152" s="2">
        <v>0.89</v>
      </c>
      <c r="E152" s="2">
        <v>0.46</v>
      </c>
      <c r="F152" s="2">
        <v>0.432</v>
      </c>
      <c r="G152" s="5" t="s">
        <v>471</v>
      </c>
      <c r="H152" s="16" t="s">
        <v>582</v>
      </c>
      <c r="I152" s="1">
        <v>4</v>
      </c>
      <c r="J152" s="3">
        <f t="shared" si="4"/>
        <v>9.6666666666666665E-2</v>
      </c>
      <c r="K152" s="3">
        <f t="shared" si="5"/>
        <v>0</v>
      </c>
      <c r="L152" s="1">
        <v>2</v>
      </c>
      <c r="M152" s="1">
        <v>1</v>
      </c>
      <c r="N152" s="1">
        <v>0.57999999999999996</v>
      </c>
      <c r="O152" s="1">
        <v>3</v>
      </c>
      <c r="P152" s="2" t="s">
        <v>363</v>
      </c>
      <c r="Q152" s="3">
        <v>11.75</v>
      </c>
      <c r="R152" s="2" t="s">
        <v>364</v>
      </c>
      <c r="S152" s="4">
        <v>0.5</v>
      </c>
      <c r="T152" s="4">
        <v>0.75</v>
      </c>
      <c r="U152" s="4">
        <v>0.5</v>
      </c>
      <c r="V152" s="4">
        <v>0.75</v>
      </c>
      <c r="W152" s="4">
        <v>0</v>
      </c>
      <c r="X152" s="4">
        <v>0.75</v>
      </c>
    </row>
    <row r="153" spans="1:24" x14ac:dyDescent="0.2">
      <c r="A153" s="19" t="s">
        <v>349</v>
      </c>
      <c r="C153" s="19">
        <f>SUM(S153:X153)</f>
        <v>2.86</v>
      </c>
      <c r="D153" s="2">
        <v>0.86199999999999999</v>
      </c>
      <c r="E153" s="2">
        <v>0.39400000000000002</v>
      </c>
      <c r="F153" s="2">
        <v>0.38600000000000001</v>
      </c>
      <c r="G153" s="5" t="s">
        <v>471</v>
      </c>
      <c r="H153" s="17" t="s">
        <v>539</v>
      </c>
      <c r="I153" s="1">
        <v>7</v>
      </c>
      <c r="J153" s="3">
        <f t="shared" si="4"/>
        <v>0.47499999999999998</v>
      </c>
      <c r="K153" s="3">
        <f t="shared" si="5"/>
        <v>0</v>
      </c>
      <c r="L153" s="1">
        <v>1</v>
      </c>
      <c r="M153" s="1">
        <v>2</v>
      </c>
      <c r="N153" s="1">
        <v>0.95</v>
      </c>
      <c r="O153" s="1">
        <v>1</v>
      </c>
      <c r="P153" s="2" t="s">
        <v>100</v>
      </c>
      <c r="Q153" s="3">
        <v>11.71</v>
      </c>
      <c r="R153" s="2" t="s">
        <v>350</v>
      </c>
      <c r="S153" s="4">
        <v>0</v>
      </c>
      <c r="T153" s="4">
        <v>0.71</v>
      </c>
      <c r="U153" s="4">
        <v>0.28999999999999998</v>
      </c>
      <c r="V153" s="4">
        <v>0</v>
      </c>
      <c r="W153" s="4">
        <v>0.86</v>
      </c>
      <c r="X153" s="4">
        <v>1</v>
      </c>
    </row>
    <row r="154" spans="1:24" x14ac:dyDescent="0.2">
      <c r="A154" s="19" t="s">
        <v>254</v>
      </c>
      <c r="C154" s="19">
        <f>SUM(S154:X154)</f>
        <v>5</v>
      </c>
      <c r="D154" s="2">
        <v>0.94099999999999995</v>
      </c>
      <c r="E154" s="2">
        <v>0.224</v>
      </c>
      <c r="F154" s="2">
        <v>0.72899999999999998</v>
      </c>
      <c r="G154" s="5" t="s">
        <v>490</v>
      </c>
      <c r="H154" s="16" t="s">
        <v>591</v>
      </c>
      <c r="I154" s="1">
        <v>4</v>
      </c>
      <c r="J154" s="3">
        <f t="shared" si="4"/>
        <v>0.19</v>
      </c>
      <c r="K154" s="3">
        <f t="shared" si="5"/>
        <v>0</v>
      </c>
      <c r="L154" s="1">
        <v>2</v>
      </c>
      <c r="M154" s="1">
        <v>1</v>
      </c>
      <c r="N154" s="1">
        <v>0.76</v>
      </c>
      <c r="O154" s="1">
        <v>2</v>
      </c>
      <c r="P154" s="2" t="s">
        <v>255</v>
      </c>
      <c r="Q154" s="3">
        <v>29.25</v>
      </c>
      <c r="R154" s="2" t="s">
        <v>45</v>
      </c>
      <c r="S154" s="4">
        <v>1</v>
      </c>
      <c r="T154" s="4">
        <v>1</v>
      </c>
      <c r="U154" s="4">
        <v>1</v>
      </c>
      <c r="V154" s="4">
        <v>0</v>
      </c>
      <c r="W154" s="4">
        <v>1</v>
      </c>
      <c r="X154" s="4">
        <v>1</v>
      </c>
    </row>
    <row r="155" spans="1:24" x14ac:dyDescent="0.2">
      <c r="A155" s="19" t="s">
        <v>423</v>
      </c>
      <c r="C155" s="19">
        <f>SUM(S155:X155)</f>
        <v>1.8399999999999999</v>
      </c>
      <c r="D155" s="2">
        <v>0.89600000000000002</v>
      </c>
      <c r="E155" s="2">
        <v>0.49199999999999999</v>
      </c>
      <c r="F155" s="2">
        <v>0.64800000000000002</v>
      </c>
      <c r="G155" s="5" t="s">
        <v>495</v>
      </c>
      <c r="H155" s="17" t="s">
        <v>607</v>
      </c>
      <c r="I155" s="1">
        <v>6</v>
      </c>
      <c r="J155" s="3">
        <f t="shared" si="4"/>
        <v>0.21</v>
      </c>
      <c r="K155" s="3">
        <f t="shared" si="5"/>
        <v>0</v>
      </c>
      <c r="L155" s="1">
        <v>2</v>
      </c>
      <c r="M155" s="1">
        <v>1</v>
      </c>
      <c r="N155" s="1">
        <v>0.84</v>
      </c>
      <c r="O155" s="1">
        <v>2</v>
      </c>
      <c r="P155" s="2" t="s">
        <v>424</v>
      </c>
      <c r="Q155" s="3">
        <v>12.5</v>
      </c>
      <c r="R155" s="2" t="s">
        <v>425</v>
      </c>
      <c r="S155" s="4">
        <v>0.67</v>
      </c>
      <c r="T155" s="4">
        <v>0.5</v>
      </c>
      <c r="U155" s="4">
        <v>0</v>
      </c>
      <c r="V155" s="4">
        <v>0.33</v>
      </c>
      <c r="W155" s="4">
        <v>0.17</v>
      </c>
      <c r="X155" s="4">
        <v>0.17</v>
      </c>
    </row>
    <row r="156" spans="1:24" x14ac:dyDescent="0.2">
      <c r="A156" s="19" t="s">
        <v>118</v>
      </c>
      <c r="C156" s="19">
        <f>SUM(S156:X156)</f>
        <v>5.25</v>
      </c>
      <c r="D156" s="2">
        <v>0.92600000000000005</v>
      </c>
      <c r="E156" s="2">
        <v>0.40899999999999997</v>
      </c>
      <c r="F156" s="2">
        <v>0.24299999999999999</v>
      </c>
      <c r="G156" s="5" t="s">
        <v>473</v>
      </c>
      <c r="H156" s="16" t="s">
        <v>559</v>
      </c>
      <c r="I156" s="1">
        <v>4</v>
      </c>
      <c r="J156" s="3">
        <f t="shared" si="4"/>
        <v>0.24</v>
      </c>
      <c r="K156" s="3">
        <f t="shared" si="5"/>
        <v>0</v>
      </c>
      <c r="L156" s="1">
        <v>2</v>
      </c>
      <c r="M156" s="1">
        <v>1</v>
      </c>
      <c r="N156" s="1">
        <v>0.96</v>
      </c>
      <c r="O156" s="1">
        <v>2</v>
      </c>
      <c r="P156" s="2" t="s">
        <v>119</v>
      </c>
      <c r="Q156" s="3">
        <v>29.5</v>
      </c>
      <c r="R156" s="2" t="s">
        <v>45</v>
      </c>
      <c r="S156" s="4">
        <v>1</v>
      </c>
      <c r="T156" s="4">
        <v>1</v>
      </c>
      <c r="U156" s="4">
        <v>1</v>
      </c>
      <c r="V156" s="4">
        <v>0.25</v>
      </c>
      <c r="W156" s="4">
        <v>1</v>
      </c>
      <c r="X156" s="4">
        <v>1</v>
      </c>
    </row>
    <row r="157" spans="1:24" x14ac:dyDescent="0.2">
      <c r="A157" s="19" t="s">
        <v>35</v>
      </c>
      <c r="C157" s="19">
        <f>SUM(S157:X157)</f>
        <v>4.5</v>
      </c>
      <c r="D157" s="2">
        <v>0.745</v>
      </c>
      <c r="E157" s="2">
        <v>0.65300000000000002</v>
      </c>
      <c r="F157" s="2">
        <v>0.33500000000000002</v>
      </c>
      <c r="G157" s="5" t="s">
        <v>473</v>
      </c>
      <c r="H157" s="16" t="s">
        <v>559</v>
      </c>
      <c r="I157" s="1">
        <v>6</v>
      </c>
      <c r="J157" s="3">
        <f t="shared" si="4"/>
        <v>3.1875000000000001E-2</v>
      </c>
      <c r="K157" s="3">
        <f t="shared" si="5"/>
        <v>0</v>
      </c>
      <c r="L157" s="1">
        <v>4</v>
      </c>
      <c r="M157" s="1">
        <v>1</v>
      </c>
      <c r="N157" s="1">
        <v>0.51</v>
      </c>
      <c r="O157" s="1">
        <v>4</v>
      </c>
      <c r="P157" s="2" t="s">
        <v>36</v>
      </c>
      <c r="Q157" s="3">
        <v>27.17</v>
      </c>
      <c r="R157" s="2" t="s">
        <v>37</v>
      </c>
      <c r="S157" s="4">
        <v>1</v>
      </c>
      <c r="T157" s="4">
        <v>1</v>
      </c>
      <c r="U157" s="4">
        <v>0.67</v>
      </c>
      <c r="V157" s="4">
        <v>0.5</v>
      </c>
      <c r="W157" s="4">
        <v>0.5</v>
      </c>
      <c r="X157" s="4">
        <v>0.83</v>
      </c>
    </row>
    <row r="158" spans="1:24" x14ac:dyDescent="0.2">
      <c r="A158" s="19" t="s">
        <v>454</v>
      </c>
      <c r="C158" s="19">
        <f>SUM(S158:X158)</f>
        <v>5</v>
      </c>
      <c r="D158" s="2">
        <v>0.91800000000000004</v>
      </c>
      <c r="E158" s="2">
        <v>0.42499999999999999</v>
      </c>
      <c r="F158" s="2">
        <v>0.54</v>
      </c>
      <c r="G158" s="5" t="s">
        <v>473</v>
      </c>
      <c r="H158" s="16" t="s">
        <v>537</v>
      </c>
      <c r="I158" s="1">
        <v>6</v>
      </c>
      <c r="J158" s="3">
        <f t="shared" si="4"/>
        <v>0.22</v>
      </c>
      <c r="K158" s="3">
        <f t="shared" si="5"/>
        <v>0</v>
      </c>
      <c r="L158" s="1">
        <v>2</v>
      </c>
      <c r="M158" s="1">
        <v>1</v>
      </c>
      <c r="N158" s="1">
        <v>0.88</v>
      </c>
      <c r="O158" s="1">
        <v>2</v>
      </c>
      <c r="P158" s="2" t="s">
        <v>455</v>
      </c>
      <c r="Q158" s="3">
        <v>22.5</v>
      </c>
      <c r="R158" s="2" t="s">
        <v>37</v>
      </c>
      <c r="S158" s="4">
        <v>0.83</v>
      </c>
      <c r="T158" s="4">
        <v>1</v>
      </c>
      <c r="U158" s="4">
        <v>0.67</v>
      </c>
      <c r="V158" s="4">
        <v>0.5</v>
      </c>
      <c r="W158" s="4">
        <v>1</v>
      </c>
      <c r="X158" s="4">
        <v>1</v>
      </c>
    </row>
    <row r="159" spans="1:24" x14ac:dyDescent="0.2">
      <c r="A159" s="19" t="s">
        <v>23</v>
      </c>
      <c r="C159" s="19">
        <f>SUM(S159:X159)</f>
        <v>2</v>
      </c>
      <c r="D159" s="2">
        <v>0.88700000000000001</v>
      </c>
      <c r="E159" s="2">
        <v>0.32200000000000001</v>
      </c>
      <c r="F159" s="2">
        <v>1.08</v>
      </c>
      <c r="G159" s="5" t="s">
        <v>473</v>
      </c>
      <c r="H159" s="16" t="s">
        <v>543</v>
      </c>
      <c r="I159" s="1">
        <v>5</v>
      </c>
      <c r="J159" s="3">
        <f t="shared" si="4"/>
        <v>0.24</v>
      </c>
      <c r="K159" s="3">
        <f t="shared" si="5"/>
        <v>0</v>
      </c>
      <c r="L159" s="1">
        <v>2</v>
      </c>
      <c r="M159" s="1">
        <v>1</v>
      </c>
      <c r="N159" s="1">
        <v>0.96</v>
      </c>
      <c r="O159" s="1">
        <v>2</v>
      </c>
      <c r="P159" s="2" t="s">
        <v>24</v>
      </c>
      <c r="Q159" s="3">
        <v>5</v>
      </c>
      <c r="R159" s="2" t="s">
        <v>25</v>
      </c>
      <c r="S159" s="4">
        <v>0</v>
      </c>
      <c r="T159" s="4">
        <v>1</v>
      </c>
      <c r="U159" s="4">
        <v>0.2</v>
      </c>
      <c r="V159" s="4">
        <v>0</v>
      </c>
      <c r="W159" s="4">
        <v>0.4</v>
      </c>
      <c r="X159" s="4">
        <v>0.4</v>
      </c>
    </row>
    <row r="160" spans="1:24" x14ac:dyDescent="0.2">
      <c r="A160" s="19" t="s">
        <v>356</v>
      </c>
      <c r="C160" s="19">
        <f>SUM(S160:X160)</f>
        <v>3</v>
      </c>
      <c r="D160" s="2">
        <v>0.86899999999999999</v>
      </c>
      <c r="E160" s="2">
        <v>0.32200000000000001</v>
      </c>
      <c r="G160" s="5" t="s">
        <v>492</v>
      </c>
      <c r="H160" s="15" t="s">
        <v>575</v>
      </c>
      <c r="I160" s="1">
        <v>4</v>
      </c>
      <c r="J160" s="3">
        <f t="shared" si="4"/>
        <v>0.28499999999999998</v>
      </c>
      <c r="K160" s="3">
        <f t="shared" si="5"/>
        <v>0</v>
      </c>
      <c r="L160" s="1">
        <v>1</v>
      </c>
      <c r="M160" s="1">
        <v>1</v>
      </c>
      <c r="N160" s="1">
        <v>0.56999999999999995</v>
      </c>
      <c r="O160" s="1">
        <v>2</v>
      </c>
      <c r="P160" s="2" t="s">
        <v>357</v>
      </c>
      <c r="Q160" s="3">
        <v>13.25</v>
      </c>
      <c r="R160" s="2" t="s">
        <v>358</v>
      </c>
      <c r="S160" s="4">
        <v>0</v>
      </c>
      <c r="T160" s="4">
        <v>1</v>
      </c>
      <c r="U160" s="4">
        <v>0.25</v>
      </c>
      <c r="V160" s="4">
        <v>0</v>
      </c>
      <c r="W160" s="4">
        <v>1</v>
      </c>
      <c r="X160" s="4">
        <v>0.75</v>
      </c>
    </row>
    <row r="161" spans="1:24" x14ac:dyDescent="0.2">
      <c r="A161" s="19" t="s">
        <v>132</v>
      </c>
      <c r="C161" s="19">
        <f>SUM(S161:X161)</f>
        <v>5.83</v>
      </c>
      <c r="D161" s="2">
        <v>0.91900000000000004</v>
      </c>
      <c r="E161" s="2">
        <v>0.28399999999999997</v>
      </c>
      <c r="F161" s="2">
        <v>0.61599999999999999</v>
      </c>
      <c r="G161" s="5" t="s">
        <v>476</v>
      </c>
      <c r="H161" s="16" t="s">
        <v>577</v>
      </c>
      <c r="I161" s="1">
        <v>6</v>
      </c>
      <c r="J161" s="3">
        <f t="shared" si="4"/>
        <v>0.22750000000000001</v>
      </c>
      <c r="K161" s="3">
        <f t="shared" si="5"/>
        <v>0</v>
      </c>
      <c r="L161" s="1">
        <v>2</v>
      </c>
      <c r="M161" s="1">
        <v>1</v>
      </c>
      <c r="N161" s="1">
        <v>0.91</v>
      </c>
      <c r="O161" s="1">
        <v>2</v>
      </c>
      <c r="P161" s="2" t="s">
        <v>133</v>
      </c>
      <c r="Q161" s="3">
        <v>28.5</v>
      </c>
      <c r="R161" s="2" t="s">
        <v>37</v>
      </c>
      <c r="S161" s="4">
        <v>1</v>
      </c>
      <c r="T161" s="4">
        <v>1</v>
      </c>
      <c r="U161" s="4">
        <v>1</v>
      </c>
      <c r="V161" s="4">
        <v>0.83</v>
      </c>
      <c r="W161" s="4">
        <v>1</v>
      </c>
      <c r="X161" s="4">
        <v>1</v>
      </c>
    </row>
    <row r="162" spans="1:24" x14ac:dyDescent="0.2">
      <c r="A162" s="19" t="s">
        <v>465</v>
      </c>
      <c r="C162" s="19">
        <f>SUM(S162:X162)</f>
        <v>5</v>
      </c>
      <c r="D162" s="2">
        <v>0.98299999999999998</v>
      </c>
      <c r="E162" s="2">
        <v>2.5000000000000001E-2</v>
      </c>
      <c r="F162" s="2">
        <v>0.432</v>
      </c>
      <c r="G162" s="5" t="s">
        <v>476</v>
      </c>
      <c r="H162" s="17" t="s">
        <v>595</v>
      </c>
      <c r="I162" s="1">
        <v>6</v>
      </c>
      <c r="J162" s="3">
        <f t="shared" si="4"/>
        <v>0.19500000000000001</v>
      </c>
      <c r="K162" s="3">
        <f t="shared" si="5"/>
        <v>0</v>
      </c>
      <c r="L162" s="1">
        <v>2</v>
      </c>
      <c r="M162" s="1">
        <v>1</v>
      </c>
      <c r="N162" s="1">
        <v>0.78</v>
      </c>
      <c r="O162" s="1">
        <v>2</v>
      </c>
      <c r="P162" s="2" t="s">
        <v>466</v>
      </c>
      <c r="Q162" s="3">
        <v>23.83</v>
      </c>
      <c r="R162" s="2" t="s">
        <v>37</v>
      </c>
      <c r="S162" s="4">
        <v>1</v>
      </c>
      <c r="T162" s="4">
        <v>1</v>
      </c>
      <c r="U162" s="4">
        <v>1</v>
      </c>
      <c r="V162" s="4">
        <v>0</v>
      </c>
      <c r="W162" s="4">
        <v>1</v>
      </c>
      <c r="X162" s="4">
        <v>1</v>
      </c>
    </row>
    <row r="163" spans="1:24" x14ac:dyDescent="0.2">
      <c r="A163" s="19" t="s">
        <v>29</v>
      </c>
      <c r="C163" s="19">
        <f>SUM(S163:X163)</f>
        <v>4</v>
      </c>
      <c r="D163" s="2">
        <v>0.93300000000000005</v>
      </c>
      <c r="E163" s="2">
        <v>0.35699999999999998</v>
      </c>
      <c r="F163" s="2">
        <v>0.24299999999999999</v>
      </c>
      <c r="G163" s="5" t="s">
        <v>476</v>
      </c>
      <c r="H163" s="17" t="s">
        <v>558</v>
      </c>
      <c r="I163" s="1">
        <v>3</v>
      </c>
      <c r="J163" s="3">
        <f t="shared" si="4"/>
        <v>1</v>
      </c>
      <c r="K163" s="3">
        <f t="shared" si="5"/>
        <v>0</v>
      </c>
      <c r="L163" s="1">
        <v>1</v>
      </c>
      <c r="M163" s="1">
        <v>1</v>
      </c>
      <c r="N163" s="1">
        <v>1</v>
      </c>
      <c r="O163" s="1">
        <v>1</v>
      </c>
      <c r="P163" s="2" t="s">
        <v>30</v>
      </c>
      <c r="Q163" s="3">
        <v>21.33</v>
      </c>
      <c r="R163" s="2" t="s">
        <v>31</v>
      </c>
      <c r="S163" s="4">
        <v>1</v>
      </c>
      <c r="T163" s="4">
        <v>1</v>
      </c>
      <c r="U163" s="4">
        <v>0</v>
      </c>
      <c r="V163" s="4">
        <v>1</v>
      </c>
      <c r="W163" s="4">
        <v>0</v>
      </c>
      <c r="X163" s="4">
        <v>1</v>
      </c>
    </row>
    <row r="164" spans="1:24" x14ac:dyDescent="0.2">
      <c r="A164" s="19" t="s">
        <v>258</v>
      </c>
      <c r="C164" s="19">
        <f>SUM(S164:X164)</f>
        <v>3.6799999999999997</v>
      </c>
      <c r="D164" s="2">
        <v>0.94399999999999995</v>
      </c>
      <c r="E164" s="2">
        <v>0.29499999999999998</v>
      </c>
      <c r="F164" s="2">
        <v>1.4039999999999999</v>
      </c>
      <c r="G164" s="5" t="s">
        <v>476</v>
      </c>
      <c r="H164" s="17" t="s">
        <v>541</v>
      </c>
      <c r="I164" s="1">
        <v>3</v>
      </c>
      <c r="J164" s="3">
        <f t="shared" si="4"/>
        <v>0.99</v>
      </c>
      <c r="K164" s="3">
        <f t="shared" si="5"/>
        <v>0</v>
      </c>
      <c r="L164" s="1">
        <v>1</v>
      </c>
      <c r="M164" s="1">
        <v>1</v>
      </c>
      <c r="N164" s="1">
        <v>0.99</v>
      </c>
      <c r="O164" s="1">
        <v>1</v>
      </c>
      <c r="P164" s="2" t="s">
        <v>30</v>
      </c>
      <c r="Q164" s="3">
        <v>15</v>
      </c>
      <c r="R164" s="2" t="s">
        <v>259</v>
      </c>
      <c r="S164" s="4">
        <v>0.67</v>
      </c>
      <c r="T164" s="4">
        <v>0.33</v>
      </c>
      <c r="U164" s="4">
        <v>0.67</v>
      </c>
      <c r="V164" s="4">
        <v>0.67</v>
      </c>
      <c r="W164" s="4">
        <v>0.67</v>
      </c>
      <c r="X164" s="4">
        <v>0.67</v>
      </c>
    </row>
    <row r="165" spans="1:24" x14ac:dyDescent="0.2">
      <c r="A165" s="19" t="s">
        <v>412</v>
      </c>
      <c r="C165" s="19">
        <f>SUM(S165:X165)</f>
        <v>2.12</v>
      </c>
      <c r="D165" s="2">
        <v>0.98</v>
      </c>
      <c r="E165" s="2">
        <v>3.5000000000000003E-2</v>
      </c>
      <c r="F165" s="2">
        <v>0.49199999999999999</v>
      </c>
      <c r="G165" s="5" t="s">
        <v>476</v>
      </c>
      <c r="H165" s="17" t="s">
        <v>558</v>
      </c>
      <c r="I165" s="1">
        <v>8</v>
      </c>
      <c r="J165" s="3">
        <f t="shared" si="4"/>
        <v>0.24</v>
      </c>
      <c r="K165" s="3">
        <f t="shared" si="5"/>
        <v>0</v>
      </c>
      <c r="L165" s="1">
        <v>2</v>
      </c>
      <c r="M165" s="1">
        <v>1</v>
      </c>
      <c r="N165" s="1">
        <v>0.96</v>
      </c>
      <c r="O165" s="1">
        <v>2</v>
      </c>
      <c r="P165" s="2" t="s">
        <v>413</v>
      </c>
      <c r="Q165" s="3">
        <v>12.12</v>
      </c>
      <c r="R165" s="2" t="s">
        <v>414</v>
      </c>
      <c r="S165" s="4">
        <v>0</v>
      </c>
      <c r="T165" s="4">
        <v>1</v>
      </c>
      <c r="U165" s="4">
        <v>0.12</v>
      </c>
      <c r="V165" s="4">
        <v>0</v>
      </c>
      <c r="W165" s="4">
        <v>0</v>
      </c>
      <c r="X165" s="4">
        <v>1</v>
      </c>
    </row>
    <row r="166" spans="1:24" x14ac:dyDescent="0.2">
      <c r="A166" s="19" t="s">
        <v>55</v>
      </c>
      <c r="C166" s="19">
        <f>SUM(S166:X166)</f>
        <v>1.42</v>
      </c>
      <c r="D166" s="2">
        <v>0.96099999999999997</v>
      </c>
      <c r="E166" s="2">
        <v>0.108</v>
      </c>
      <c r="F166" s="2">
        <v>0.71099999999999997</v>
      </c>
      <c r="G166" s="5" t="s">
        <v>476</v>
      </c>
      <c r="H166" s="17" t="s">
        <v>558</v>
      </c>
      <c r="I166" s="1">
        <v>23</v>
      </c>
      <c r="J166" s="3">
        <f t="shared" si="4"/>
        <v>0.5</v>
      </c>
      <c r="K166" s="3">
        <f t="shared" si="5"/>
        <v>0</v>
      </c>
      <c r="L166" s="1">
        <v>1</v>
      </c>
      <c r="M166" s="1">
        <v>2</v>
      </c>
      <c r="N166" s="1">
        <v>1</v>
      </c>
      <c r="O166" s="1">
        <v>1</v>
      </c>
      <c r="P166" s="2" t="s">
        <v>56</v>
      </c>
      <c r="Q166" s="3">
        <v>8.9600000000000009</v>
      </c>
      <c r="R166" s="2" t="s">
        <v>57</v>
      </c>
      <c r="S166" s="4">
        <v>0.04</v>
      </c>
      <c r="T166" s="4">
        <v>0.43</v>
      </c>
      <c r="U166" s="4">
        <v>0.87</v>
      </c>
      <c r="V166" s="4">
        <v>0.04</v>
      </c>
      <c r="W166" s="4">
        <v>0</v>
      </c>
      <c r="X166" s="4">
        <v>0.04</v>
      </c>
    </row>
    <row r="167" spans="1:24" x14ac:dyDescent="0.2">
      <c r="A167" s="19" t="s">
        <v>40</v>
      </c>
      <c r="C167" s="19">
        <f>SUM(S167:X167)</f>
        <v>1</v>
      </c>
      <c r="D167" s="2">
        <v>0.96899999999999997</v>
      </c>
      <c r="E167" s="2">
        <v>0.10100000000000001</v>
      </c>
      <c r="F167" s="2">
        <v>0.51300000000000001</v>
      </c>
      <c r="G167" s="11" t="s">
        <v>476</v>
      </c>
      <c r="H167" s="17" t="s">
        <v>558</v>
      </c>
      <c r="I167" s="1">
        <v>4</v>
      </c>
      <c r="J167" s="3">
        <f t="shared" si="4"/>
        <v>0.2</v>
      </c>
      <c r="K167" s="3">
        <f t="shared" si="5"/>
        <v>0</v>
      </c>
      <c r="L167" s="1">
        <v>2</v>
      </c>
      <c r="M167" s="1">
        <v>1</v>
      </c>
      <c r="N167" s="1">
        <v>0.8</v>
      </c>
      <c r="O167" s="1">
        <v>2</v>
      </c>
      <c r="P167" s="2" t="s">
        <v>41</v>
      </c>
      <c r="Q167" s="3">
        <v>7.25</v>
      </c>
      <c r="R167" s="2" t="s">
        <v>42</v>
      </c>
      <c r="S167" s="4">
        <v>0</v>
      </c>
      <c r="T167" s="4">
        <v>0.75</v>
      </c>
      <c r="U167" s="4">
        <v>0.25</v>
      </c>
      <c r="V167" s="4">
        <v>0</v>
      </c>
      <c r="W167" s="4">
        <v>0</v>
      </c>
      <c r="X167" s="4">
        <v>0</v>
      </c>
    </row>
    <row r="168" spans="1:24" x14ac:dyDescent="0.2">
      <c r="A168" s="19" t="s">
        <v>418</v>
      </c>
      <c r="C168" s="19">
        <f>SUM(S168:X168)</f>
        <v>2.33</v>
      </c>
      <c r="D168" s="2">
        <v>0.93200000000000005</v>
      </c>
      <c r="E168" s="2">
        <v>0.224</v>
      </c>
      <c r="F168" s="2">
        <v>0.81</v>
      </c>
      <c r="G168" s="5" t="s">
        <v>491</v>
      </c>
      <c r="H168" s="17" t="s">
        <v>607</v>
      </c>
      <c r="I168" s="1">
        <v>3</v>
      </c>
      <c r="J168" s="3">
        <f t="shared" si="4"/>
        <v>0.9</v>
      </c>
      <c r="K168" s="3">
        <f t="shared" si="5"/>
        <v>0</v>
      </c>
      <c r="L168" s="1">
        <v>1</v>
      </c>
      <c r="M168" s="1">
        <v>1</v>
      </c>
      <c r="N168" s="1">
        <v>0.9</v>
      </c>
      <c r="O168" s="1">
        <v>1</v>
      </c>
      <c r="P168" s="2" t="s">
        <v>320</v>
      </c>
      <c r="Q168" s="3">
        <v>15.67</v>
      </c>
      <c r="R168" s="2" t="s">
        <v>419</v>
      </c>
      <c r="S168" s="4">
        <v>0.67</v>
      </c>
      <c r="T168" s="4">
        <v>1</v>
      </c>
      <c r="U168" s="4">
        <v>0.33</v>
      </c>
      <c r="V168" s="4">
        <v>0</v>
      </c>
      <c r="W168" s="4">
        <v>0.33</v>
      </c>
      <c r="X168" s="4">
        <v>0</v>
      </c>
    </row>
    <row r="169" spans="1:24" x14ac:dyDescent="0.2">
      <c r="A169" s="19" t="s">
        <v>420</v>
      </c>
      <c r="C169" s="19">
        <f>SUM(S169:X169)</f>
        <v>3.25</v>
      </c>
      <c r="D169" s="2">
        <v>0.94799999999999995</v>
      </c>
      <c r="E169" s="2">
        <v>0.185</v>
      </c>
      <c r="F169" s="2">
        <v>0.378</v>
      </c>
      <c r="G169" s="5" t="s">
        <v>491</v>
      </c>
      <c r="H169" s="17" t="s">
        <v>607</v>
      </c>
      <c r="I169" s="1">
        <v>4</v>
      </c>
      <c r="J169" s="3">
        <f t="shared" si="4"/>
        <v>0.19</v>
      </c>
      <c r="K169" s="3">
        <f t="shared" si="5"/>
        <v>0</v>
      </c>
      <c r="L169" s="1">
        <v>2</v>
      </c>
      <c r="M169" s="1">
        <v>1</v>
      </c>
      <c r="N169" s="1">
        <v>0.76</v>
      </c>
      <c r="O169" s="1">
        <v>2</v>
      </c>
      <c r="P169" s="2" t="s">
        <v>421</v>
      </c>
      <c r="Q169" s="3">
        <v>14.25</v>
      </c>
      <c r="R169" s="2" t="s">
        <v>422</v>
      </c>
      <c r="S169" s="4">
        <v>0</v>
      </c>
      <c r="T169" s="4">
        <v>1</v>
      </c>
      <c r="U169" s="4">
        <v>0.25</v>
      </c>
      <c r="V169" s="4">
        <v>0</v>
      </c>
      <c r="W169" s="4">
        <v>1</v>
      </c>
      <c r="X169" s="4">
        <v>1</v>
      </c>
    </row>
    <row r="170" spans="1:24" s="28" customFormat="1" ht="15" x14ac:dyDescent="0.2">
      <c r="A170" s="27" t="s">
        <v>319</v>
      </c>
      <c r="B170" s="27"/>
      <c r="C170" s="27">
        <f>SUM(S170:X170)</f>
        <v>1.33</v>
      </c>
      <c r="D170" s="28">
        <v>0.96199999999999997</v>
      </c>
      <c r="E170" s="28">
        <v>0.11</v>
      </c>
      <c r="F170" s="28">
        <v>0.75600000000000001</v>
      </c>
      <c r="G170" s="28" t="s">
        <v>491</v>
      </c>
      <c r="H170" s="29" t="s">
        <v>601</v>
      </c>
      <c r="I170" s="30">
        <v>3</v>
      </c>
      <c r="J170" s="31">
        <f t="shared" si="4"/>
        <v>0.85</v>
      </c>
      <c r="K170" s="31">
        <f t="shared" si="5"/>
        <v>0</v>
      </c>
      <c r="L170" s="30">
        <v>1</v>
      </c>
      <c r="M170" s="30">
        <v>1</v>
      </c>
      <c r="N170" s="30">
        <v>0.85</v>
      </c>
      <c r="O170" s="30">
        <v>1</v>
      </c>
      <c r="P170" s="28" t="s">
        <v>320</v>
      </c>
      <c r="Q170" s="31">
        <v>13</v>
      </c>
      <c r="R170" s="28" t="s">
        <v>321</v>
      </c>
      <c r="S170" s="32">
        <v>0</v>
      </c>
      <c r="T170" s="32">
        <v>1</v>
      </c>
      <c r="U170" s="32">
        <v>0</v>
      </c>
      <c r="V170" s="32">
        <v>0</v>
      </c>
      <c r="W170" s="32">
        <v>0</v>
      </c>
      <c r="X170" s="32">
        <v>0.33</v>
      </c>
    </row>
    <row r="171" spans="1:24" x14ac:dyDescent="0.2">
      <c r="A171" s="19" t="s">
        <v>328</v>
      </c>
      <c r="C171" s="19">
        <f>SUM(S171:X171)</f>
        <v>5.29</v>
      </c>
      <c r="D171" s="2">
        <v>0.97599999999999998</v>
      </c>
      <c r="E171" s="2">
        <v>7.0000000000000007E-2</v>
      </c>
      <c r="F171" s="2">
        <v>1.5009999999999999</v>
      </c>
      <c r="G171" s="5" t="s">
        <v>472</v>
      </c>
      <c r="H171" s="16" t="s">
        <v>559</v>
      </c>
      <c r="I171" s="1">
        <v>7</v>
      </c>
      <c r="J171" s="3">
        <f t="shared" si="4"/>
        <v>0.10333333333333333</v>
      </c>
      <c r="K171" s="3">
        <f t="shared" si="5"/>
        <v>0</v>
      </c>
      <c r="L171" s="1">
        <v>2</v>
      </c>
      <c r="M171" s="1">
        <v>1</v>
      </c>
      <c r="N171" s="1">
        <v>0.62</v>
      </c>
      <c r="O171" s="1">
        <v>3</v>
      </c>
      <c r="P171" s="2" t="s">
        <v>329</v>
      </c>
      <c r="Q171" s="3">
        <v>30.43</v>
      </c>
      <c r="R171" s="2" t="s">
        <v>271</v>
      </c>
      <c r="S171" s="4">
        <v>1</v>
      </c>
      <c r="T171" s="4">
        <v>1</v>
      </c>
      <c r="U171" s="4">
        <v>1</v>
      </c>
      <c r="V171" s="4">
        <v>0.43</v>
      </c>
      <c r="W171" s="4">
        <v>0.86</v>
      </c>
      <c r="X171" s="4">
        <v>1</v>
      </c>
    </row>
    <row r="172" spans="1:24" x14ac:dyDescent="0.2">
      <c r="A172" s="19" t="s">
        <v>353</v>
      </c>
      <c r="C172" s="19">
        <f>SUM(S172:X172)</f>
        <v>4.25</v>
      </c>
      <c r="D172" s="2">
        <v>0.83</v>
      </c>
      <c r="E172" s="2">
        <v>0.71699999999999997</v>
      </c>
      <c r="G172" s="5" t="s">
        <v>472</v>
      </c>
      <c r="H172" s="15" t="s">
        <v>583</v>
      </c>
      <c r="I172" s="1">
        <v>4</v>
      </c>
      <c r="J172" s="3">
        <f t="shared" si="4"/>
        <v>0.14000000000000001</v>
      </c>
      <c r="K172" s="3">
        <f t="shared" si="5"/>
        <v>0</v>
      </c>
      <c r="L172" s="1">
        <v>2</v>
      </c>
      <c r="M172" s="1">
        <v>1</v>
      </c>
      <c r="N172" s="1">
        <v>0.56000000000000005</v>
      </c>
      <c r="O172" s="1">
        <v>2</v>
      </c>
      <c r="P172" s="2" t="s">
        <v>354</v>
      </c>
      <c r="Q172" s="3">
        <v>22.25</v>
      </c>
      <c r="R172" s="2" t="s">
        <v>355</v>
      </c>
      <c r="S172" s="4">
        <v>0.75</v>
      </c>
      <c r="T172" s="4">
        <v>1</v>
      </c>
      <c r="U172" s="4">
        <v>0.5</v>
      </c>
      <c r="V172" s="4">
        <v>0.5</v>
      </c>
      <c r="W172" s="4">
        <v>1</v>
      </c>
      <c r="X172" s="4">
        <v>0.5</v>
      </c>
    </row>
    <row r="173" spans="1:24" x14ac:dyDescent="0.2">
      <c r="A173" s="19" t="s">
        <v>395</v>
      </c>
      <c r="C173" s="19">
        <f>SUM(S173:X173)</f>
        <v>4.8000000000000007</v>
      </c>
      <c r="D173" s="2">
        <v>0.90900000000000003</v>
      </c>
      <c r="E173" s="2">
        <v>0.312</v>
      </c>
      <c r="F173" s="2">
        <v>0.55100000000000005</v>
      </c>
      <c r="G173" s="5" t="s">
        <v>472</v>
      </c>
      <c r="H173" s="15" t="s">
        <v>539</v>
      </c>
      <c r="I173" s="1">
        <v>5</v>
      </c>
      <c r="J173" s="3">
        <f t="shared" si="4"/>
        <v>0.24</v>
      </c>
      <c r="K173" s="3">
        <f t="shared" si="5"/>
        <v>0</v>
      </c>
      <c r="L173" s="1">
        <v>2</v>
      </c>
      <c r="M173" s="1">
        <v>1</v>
      </c>
      <c r="N173" s="1">
        <v>0.96</v>
      </c>
      <c r="O173" s="1">
        <v>2</v>
      </c>
      <c r="P173" s="2" t="s">
        <v>396</v>
      </c>
      <c r="Q173" s="3">
        <v>21.6</v>
      </c>
      <c r="R173" s="2" t="s">
        <v>13</v>
      </c>
      <c r="S173" s="4">
        <v>0.6</v>
      </c>
      <c r="T173" s="4">
        <v>1</v>
      </c>
      <c r="U173" s="4">
        <v>0.8</v>
      </c>
      <c r="V173" s="4">
        <v>0.4</v>
      </c>
      <c r="W173" s="4">
        <v>1</v>
      </c>
      <c r="X173" s="4">
        <v>1</v>
      </c>
    </row>
    <row r="174" spans="1:24" x14ac:dyDescent="0.2">
      <c r="A174" s="19" t="s">
        <v>108</v>
      </c>
      <c r="C174" s="19">
        <f>SUM(S174:X174)</f>
        <v>4.5999999999999996</v>
      </c>
      <c r="D174" s="2">
        <v>0.878</v>
      </c>
      <c r="E174" s="2">
        <v>0.38300000000000001</v>
      </c>
      <c r="F174" s="2">
        <v>0.45900000000000002</v>
      </c>
      <c r="G174" s="5" t="s">
        <v>472</v>
      </c>
      <c r="H174" s="17" t="s">
        <v>568</v>
      </c>
      <c r="I174" s="1">
        <v>5</v>
      </c>
      <c r="J174" s="3">
        <f t="shared" si="4"/>
        <v>0.215</v>
      </c>
      <c r="K174" s="3">
        <f t="shared" si="5"/>
        <v>0</v>
      </c>
      <c r="L174" s="1">
        <v>2</v>
      </c>
      <c r="M174" s="1">
        <v>1</v>
      </c>
      <c r="N174" s="1">
        <v>0.86</v>
      </c>
      <c r="O174" s="1">
        <v>2</v>
      </c>
      <c r="P174" s="2" t="s">
        <v>109</v>
      </c>
      <c r="Q174" s="3">
        <v>21</v>
      </c>
      <c r="R174" s="2" t="s">
        <v>110</v>
      </c>
      <c r="S174" s="4">
        <v>0.6</v>
      </c>
      <c r="T174" s="4">
        <v>1</v>
      </c>
      <c r="U174" s="4">
        <v>0.6</v>
      </c>
      <c r="V174" s="4">
        <v>0.4</v>
      </c>
      <c r="W174" s="4">
        <v>1</v>
      </c>
      <c r="X174" s="4">
        <v>1</v>
      </c>
    </row>
    <row r="175" spans="1:24" x14ac:dyDescent="0.2">
      <c r="A175" s="19" t="s">
        <v>301</v>
      </c>
      <c r="C175" s="19">
        <f>SUM(S175:X175)</f>
        <v>4.17</v>
      </c>
      <c r="D175" s="2">
        <v>0.89800000000000002</v>
      </c>
      <c r="E175" s="2">
        <v>0.313</v>
      </c>
      <c r="F175" s="2">
        <v>0.38900000000000001</v>
      </c>
      <c r="G175" s="5" t="s">
        <v>472</v>
      </c>
      <c r="H175" s="17" t="s">
        <v>598</v>
      </c>
      <c r="I175" s="1">
        <v>6</v>
      </c>
      <c r="J175" s="3">
        <f t="shared" si="4"/>
        <v>0.17749999999999999</v>
      </c>
      <c r="K175" s="3">
        <f t="shared" si="5"/>
        <v>0</v>
      </c>
      <c r="L175" s="1">
        <v>2</v>
      </c>
      <c r="M175" s="1">
        <v>1</v>
      </c>
      <c r="N175" s="1">
        <v>0.71</v>
      </c>
      <c r="O175" s="1">
        <v>2</v>
      </c>
      <c r="P175" s="2" t="s">
        <v>302</v>
      </c>
      <c r="Q175" s="3">
        <v>20.83</v>
      </c>
      <c r="R175" s="2" t="s">
        <v>300</v>
      </c>
      <c r="S175" s="4">
        <v>0.67</v>
      </c>
      <c r="T175" s="4">
        <v>1</v>
      </c>
      <c r="U175" s="4">
        <v>0</v>
      </c>
      <c r="V175" s="4">
        <v>0.5</v>
      </c>
      <c r="W175" s="4">
        <v>1</v>
      </c>
      <c r="X175" s="4">
        <v>1</v>
      </c>
    </row>
    <row r="176" spans="1:24" x14ac:dyDescent="0.2">
      <c r="A176" s="19" t="s">
        <v>149</v>
      </c>
      <c r="C176" s="19">
        <f>SUM(S176:X176)</f>
        <v>3.5</v>
      </c>
      <c r="D176" s="2">
        <v>0.90600000000000003</v>
      </c>
      <c r="E176" s="2">
        <v>0.497</v>
      </c>
      <c r="F176" s="2">
        <v>0.51300000000000001</v>
      </c>
      <c r="G176" s="5" t="s">
        <v>472</v>
      </c>
      <c r="H176" s="17" t="s">
        <v>572</v>
      </c>
      <c r="I176" s="1">
        <v>4</v>
      </c>
      <c r="J176" s="3">
        <f t="shared" si="4"/>
        <v>9.0000000000000011E-2</v>
      </c>
      <c r="K176" s="3">
        <f t="shared" si="5"/>
        <v>0</v>
      </c>
      <c r="L176" s="1">
        <v>2</v>
      </c>
      <c r="M176" s="1">
        <v>1</v>
      </c>
      <c r="N176" s="1">
        <v>0.54</v>
      </c>
      <c r="O176" s="1">
        <v>3</v>
      </c>
      <c r="P176" s="2" t="s">
        <v>150</v>
      </c>
      <c r="Q176" s="3">
        <v>16.25</v>
      </c>
      <c r="R176" s="2" t="s">
        <v>51</v>
      </c>
      <c r="S176" s="4">
        <v>0.5</v>
      </c>
      <c r="T176" s="4">
        <v>0.75</v>
      </c>
      <c r="U176" s="4">
        <v>0</v>
      </c>
      <c r="V176" s="4">
        <v>0.5</v>
      </c>
      <c r="W176" s="4">
        <v>0.75</v>
      </c>
      <c r="X176" s="4">
        <v>1</v>
      </c>
    </row>
    <row r="177" spans="1:24" x14ac:dyDescent="0.2">
      <c r="A177" s="19" t="s">
        <v>156</v>
      </c>
      <c r="C177" s="19">
        <f>SUM(S177:X177)</f>
        <v>3.15</v>
      </c>
      <c r="D177" s="2">
        <v>0.93400000000000005</v>
      </c>
      <c r="E177" s="2">
        <v>0.20200000000000001</v>
      </c>
      <c r="F177" s="2">
        <v>0.34599999999999997</v>
      </c>
      <c r="G177" s="5" t="s">
        <v>472</v>
      </c>
      <c r="H177" s="17" t="s">
        <v>568</v>
      </c>
      <c r="I177" s="1">
        <v>7</v>
      </c>
      <c r="J177" s="3">
        <f t="shared" si="4"/>
        <v>0.5</v>
      </c>
      <c r="K177" s="3">
        <f t="shared" si="5"/>
        <v>0</v>
      </c>
      <c r="L177" s="1">
        <v>1</v>
      </c>
      <c r="M177" s="1">
        <v>2</v>
      </c>
      <c r="N177" s="1">
        <v>1</v>
      </c>
      <c r="O177" s="1">
        <v>1</v>
      </c>
      <c r="P177" s="2" t="s">
        <v>59</v>
      </c>
      <c r="Q177" s="3">
        <v>15.14</v>
      </c>
      <c r="R177" s="2" t="s">
        <v>157</v>
      </c>
      <c r="S177" s="4">
        <v>0</v>
      </c>
      <c r="T177" s="4">
        <v>0.86</v>
      </c>
      <c r="U177" s="4">
        <v>0.28999999999999998</v>
      </c>
      <c r="V177" s="4">
        <v>0</v>
      </c>
      <c r="W177" s="4">
        <v>1</v>
      </c>
      <c r="X177" s="4">
        <v>1</v>
      </c>
    </row>
    <row r="178" spans="1:24" x14ac:dyDescent="0.2">
      <c r="A178" s="19" t="s">
        <v>365</v>
      </c>
      <c r="C178" s="19">
        <f>SUM(S178:X178)</f>
        <v>2.58</v>
      </c>
      <c r="D178" s="2">
        <v>0.83899999999999997</v>
      </c>
      <c r="E178" s="2">
        <v>0.51500000000000001</v>
      </c>
      <c r="F178" s="2">
        <v>0.57899999999999996</v>
      </c>
      <c r="G178" s="5" t="s">
        <v>472</v>
      </c>
      <c r="H178" s="17" t="s">
        <v>553</v>
      </c>
      <c r="I178" s="1">
        <v>7</v>
      </c>
      <c r="J178" s="3">
        <f t="shared" si="4"/>
        <v>0.5</v>
      </c>
      <c r="K178" s="3">
        <f t="shared" si="5"/>
        <v>0</v>
      </c>
      <c r="L178" s="1">
        <v>1</v>
      </c>
      <c r="M178" s="1">
        <v>2</v>
      </c>
      <c r="N178" s="1">
        <v>1</v>
      </c>
      <c r="O178" s="1">
        <v>1</v>
      </c>
      <c r="P178" s="2" t="s">
        <v>59</v>
      </c>
      <c r="Q178" s="3">
        <v>15.14</v>
      </c>
      <c r="R178" s="2" t="s">
        <v>366</v>
      </c>
      <c r="S178" s="4">
        <v>0.28999999999999998</v>
      </c>
      <c r="T178" s="4">
        <v>0.71</v>
      </c>
      <c r="U178" s="4">
        <v>0</v>
      </c>
      <c r="V178" s="4">
        <v>0.28999999999999998</v>
      </c>
      <c r="W178" s="4">
        <v>0.28999999999999998</v>
      </c>
      <c r="X178" s="4">
        <v>1</v>
      </c>
    </row>
    <row r="179" spans="1:24" x14ac:dyDescent="0.2">
      <c r="A179" s="19" t="s">
        <v>136</v>
      </c>
      <c r="C179" s="19">
        <f>SUM(S179:X179)</f>
        <v>2.4000000000000004</v>
      </c>
      <c r="D179" s="2">
        <v>0.92200000000000004</v>
      </c>
      <c r="E179" s="2">
        <v>0.19400000000000001</v>
      </c>
      <c r="G179" s="5" t="s">
        <v>472</v>
      </c>
      <c r="H179" s="17" t="s">
        <v>575</v>
      </c>
      <c r="I179" s="1">
        <v>5</v>
      </c>
      <c r="J179" s="3">
        <f t="shared" si="4"/>
        <v>0.24</v>
      </c>
      <c r="K179" s="3">
        <f t="shared" si="5"/>
        <v>0</v>
      </c>
      <c r="L179" s="1">
        <v>2</v>
      </c>
      <c r="M179" s="1">
        <v>1</v>
      </c>
      <c r="N179" s="1">
        <v>0.96</v>
      </c>
      <c r="O179" s="1">
        <v>2</v>
      </c>
      <c r="P179" s="2" t="s">
        <v>137</v>
      </c>
      <c r="Q179" s="3">
        <v>10.8</v>
      </c>
      <c r="R179" s="2" t="s">
        <v>138</v>
      </c>
      <c r="S179" s="4">
        <v>0</v>
      </c>
      <c r="T179" s="4">
        <v>0.8</v>
      </c>
      <c r="U179" s="4">
        <v>0.4</v>
      </c>
      <c r="V179" s="4">
        <v>0</v>
      </c>
      <c r="W179" s="4">
        <v>0.2</v>
      </c>
      <c r="X179" s="4">
        <v>1</v>
      </c>
    </row>
    <row r="180" spans="1:24" x14ac:dyDescent="0.2">
      <c r="A180" s="19" t="s">
        <v>402</v>
      </c>
      <c r="C180" s="19">
        <f>SUM(S180:X180)</f>
        <v>2.15</v>
      </c>
      <c r="D180" s="2">
        <v>0.96299999999999997</v>
      </c>
      <c r="E180" s="2">
        <v>0.109</v>
      </c>
      <c r="F180" s="2">
        <v>0.747</v>
      </c>
      <c r="G180" s="5" t="s">
        <v>472</v>
      </c>
      <c r="H180" s="17" t="s">
        <v>560</v>
      </c>
      <c r="I180" s="1">
        <v>7</v>
      </c>
      <c r="J180" s="3">
        <f t="shared" si="4"/>
        <v>0.10888888888888888</v>
      </c>
      <c r="K180" s="3">
        <f t="shared" si="5"/>
        <v>0</v>
      </c>
      <c r="L180" s="1">
        <v>3</v>
      </c>
      <c r="M180" s="1">
        <v>1</v>
      </c>
      <c r="N180" s="1">
        <v>0.98</v>
      </c>
      <c r="O180" s="1">
        <v>3</v>
      </c>
      <c r="P180" s="2" t="s">
        <v>403</v>
      </c>
      <c r="Q180" s="3">
        <v>10</v>
      </c>
      <c r="R180" s="2" t="s">
        <v>404</v>
      </c>
      <c r="S180" s="4">
        <v>0</v>
      </c>
      <c r="T180" s="4">
        <v>0.86</v>
      </c>
      <c r="U180" s="4">
        <v>0</v>
      </c>
      <c r="V180" s="4">
        <v>0</v>
      </c>
      <c r="W180" s="4">
        <v>1</v>
      </c>
      <c r="X180" s="4">
        <v>0.28999999999999998</v>
      </c>
    </row>
    <row r="181" spans="1:24" x14ac:dyDescent="0.2">
      <c r="A181" s="19" t="s">
        <v>445</v>
      </c>
      <c r="C181" s="19">
        <f>SUM(S181:X181)</f>
        <v>1</v>
      </c>
      <c r="G181" s="5" t="s">
        <v>472</v>
      </c>
      <c r="H181" s="15" t="s">
        <v>616</v>
      </c>
      <c r="I181" s="1">
        <v>1</v>
      </c>
      <c r="J181" s="3">
        <f t="shared" si="4"/>
        <v>0.99</v>
      </c>
      <c r="K181" s="3">
        <f t="shared" si="5"/>
        <v>0</v>
      </c>
      <c r="L181" s="1">
        <v>1</v>
      </c>
      <c r="M181" s="1">
        <v>1</v>
      </c>
      <c r="N181" s="1">
        <v>0.99</v>
      </c>
      <c r="O181" s="1">
        <v>1</v>
      </c>
      <c r="P181" s="2" t="s">
        <v>446</v>
      </c>
      <c r="Q181" s="3">
        <v>4</v>
      </c>
      <c r="R181" s="2" t="s">
        <v>433</v>
      </c>
      <c r="S181" s="4">
        <v>0</v>
      </c>
      <c r="T181" s="4">
        <v>1</v>
      </c>
      <c r="U181" s="4">
        <v>0</v>
      </c>
      <c r="V181" s="4">
        <v>0</v>
      </c>
      <c r="W181" s="4">
        <v>0</v>
      </c>
      <c r="X181" s="4">
        <v>0</v>
      </c>
    </row>
    <row r="182" spans="1:24" x14ac:dyDescent="0.2">
      <c r="A182" s="19" t="s">
        <v>303</v>
      </c>
      <c r="C182" s="19">
        <f>SUM(S182:X182)</f>
        <v>0.36</v>
      </c>
      <c r="D182" s="2">
        <v>0.85699999999999998</v>
      </c>
      <c r="E182" s="2">
        <v>0.29799999999999999</v>
      </c>
      <c r="F182" s="2">
        <v>1.2330000000000001</v>
      </c>
      <c r="G182" s="5" t="s">
        <v>480</v>
      </c>
      <c r="H182" s="17" t="s">
        <v>594</v>
      </c>
      <c r="I182" s="1">
        <v>11</v>
      </c>
      <c r="J182" s="3">
        <f t="shared" si="4"/>
        <v>0.48</v>
      </c>
      <c r="K182" s="3">
        <f t="shared" si="5"/>
        <v>0</v>
      </c>
      <c r="L182" s="1">
        <v>1</v>
      </c>
      <c r="M182" s="1">
        <v>2</v>
      </c>
      <c r="N182" s="1">
        <v>0.96</v>
      </c>
      <c r="O182" s="1">
        <v>1</v>
      </c>
      <c r="P182" s="2" t="s">
        <v>304</v>
      </c>
      <c r="Q182" s="3">
        <v>3.82</v>
      </c>
      <c r="R182" s="2" t="s">
        <v>305</v>
      </c>
      <c r="S182" s="4">
        <v>0.18</v>
      </c>
      <c r="T182" s="4">
        <v>0.09</v>
      </c>
      <c r="U182" s="4">
        <v>0</v>
      </c>
      <c r="V182" s="4">
        <v>0.09</v>
      </c>
      <c r="W182" s="4">
        <v>0</v>
      </c>
      <c r="X182" s="4">
        <v>0</v>
      </c>
    </row>
    <row r="183" spans="1:24" x14ac:dyDescent="0.2">
      <c r="A183" s="19" t="s">
        <v>256</v>
      </c>
      <c r="C183" s="19">
        <f>SUM(S183:X183)</f>
        <v>0.2</v>
      </c>
      <c r="D183" s="2">
        <v>0.92400000000000004</v>
      </c>
      <c r="E183" s="2">
        <v>0.24399999999999999</v>
      </c>
      <c r="F183" s="2">
        <v>0.89100000000000001</v>
      </c>
      <c r="G183" s="5" t="s">
        <v>480</v>
      </c>
      <c r="H183" s="17" t="s">
        <v>594</v>
      </c>
      <c r="I183" s="1">
        <v>5</v>
      </c>
      <c r="J183" s="3">
        <f t="shared" si="4"/>
        <v>9.2222222222222205E-2</v>
      </c>
      <c r="K183" s="3">
        <f t="shared" si="5"/>
        <v>0</v>
      </c>
      <c r="L183" s="1">
        <v>3</v>
      </c>
      <c r="M183" s="1">
        <v>1</v>
      </c>
      <c r="N183" s="1">
        <v>0.83</v>
      </c>
      <c r="O183" s="1">
        <v>3</v>
      </c>
      <c r="P183" s="2" t="s">
        <v>257</v>
      </c>
      <c r="Q183" s="3">
        <v>1.8</v>
      </c>
      <c r="R183" s="2" t="s">
        <v>135</v>
      </c>
      <c r="S183" s="4">
        <v>0</v>
      </c>
      <c r="T183" s="4">
        <v>0.2</v>
      </c>
      <c r="U183" s="4">
        <v>0</v>
      </c>
      <c r="V183" s="4">
        <v>0</v>
      </c>
      <c r="W183" s="4">
        <v>0</v>
      </c>
      <c r="X183" s="4">
        <v>0</v>
      </c>
    </row>
    <row r="184" spans="1:24" x14ac:dyDescent="0.2">
      <c r="A184" s="19" t="s">
        <v>371</v>
      </c>
      <c r="C184" s="19">
        <f>SUM(S184:X184)</f>
        <v>0.2</v>
      </c>
      <c r="D184" s="2">
        <v>0.97099999999999997</v>
      </c>
      <c r="E184" s="2">
        <v>8.2000000000000003E-2</v>
      </c>
      <c r="F184" s="2">
        <v>3.379</v>
      </c>
      <c r="G184" s="5" t="s">
        <v>494</v>
      </c>
      <c r="H184" s="16" t="s">
        <v>604</v>
      </c>
      <c r="I184" s="1">
        <v>5</v>
      </c>
      <c r="J184" s="3">
        <f t="shared" si="4"/>
        <v>0.19500000000000001</v>
      </c>
      <c r="K184" s="3">
        <f t="shared" si="5"/>
        <v>0</v>
      </c>
      <c r="L184" s="1">
        <v>1</v>
      </c>
      <c r="M184" s="1">
        <v>1</v>
      </c>
      <c r="N184" s="1">
        <v>0.39</v>
      </c>
      <c r="O184" s="1">
        <v>2</v>
      </c>
      <c r="P184" s="2" t="s">
        <v>372</v>
      </c>
      <c r="Q184" s="3">
        <v>1.6</v>
      </c>
      <c r="R184" s="2" t="s">
        <v>135</v>
      </c>
      <c r="S184" s="4">
        <v>0</v>
      </c>
      <c r="T184" s="4">
        <v>0.2</v>
      </c>
      <c r="U184" s="4">
        <v>0</v>
      </c>
      <c r="V184" s="4">
        <v>0</v>
      </c>
      <c r="W184" s="4">
        <v>0</v>
      </c>
      <c r="X184" s="4">
        <v>0</v>
      </c>
    </row>
    <row r="185" spans="1:24" x14ac:dyDescent="0.2">
      <c r="A185" s="19" t="s">
        <v>378</v>
      </c>
      <c r="C185" s="19">
        <f>SUM(S185:X185)</f>
        <v>5.26</v>
      </c>
      <c r="D185" s="2">
        <v>0.93</v>
      </c>
      <c r="E185" s="2">
        <v>0.28199999999999997</v>
      </c>
      <c r="F185" s="2">
        <v>0.46300000000000002</v>
      </c>
      <c r="G185" s="5" t="s">
        <v>481</v>
      </c>
      <c r="H185" s="17" t="s">
        <v>537</v>
      </c>
      <c r="I185" s="1">
        <v>8</v>
      </c>
      <c r="J185" s="3">
        <f t="shared" si="4"/>
        <v>8.5555555555555551E-2</v>
      </c>
      <c r="K185" s="3">
        <f t="shared" si="5"/>
        <v>0</v>
      </c>
      <c r="L185" s="1">
        <v>3</v>
      </c>
      <c r="M185" s="1">
        <v>1</v>
      </c>
      <c r="N185" s="1">
        <v>0.77</v>
      </c>
      <c r="O185" s="1">
        <v>3</v>
      </c>
      <c r="P185" s="2" t="s">
        <v>379</v>
      </c>
      <c r="Q185" s="3">
        <v>25</v>
      </c>
      <c r="R185" s="2" t="s">
        <v>380</v>
      </c>
      <c r="S185" s="4">
        <v>1</v>
      </c>
      <c r="T185" s="4">
        <v>1</v>
      </c>
      <c r="U185" s="4">
        <v>0.88</v>
      </c>
      <c r="V185" s="4">
        <v>0.38</v>
      </c>
      <c r="W185" s="4">
        <v>1</v>
      </c>
      <c r="X185" s="4">
        <v>1</v>
      </c>
    </row>
    <row r="186" spans="1:24" x14ac:dyDescent="0.2">
      <c r="A186" s="19" t="s">
        <v>298</v>
      </c>
      <c r="C186" s="19">
        <f>SUM(S186:X186)</f>
        <v>3.99</v>
      </c>
      <c r="D186" s="2">
        <v>0.89600000000000002</v>
      </c>
      <c r="E186" s="2">
        <v>0.499</v>
      </c>
      <c r="F186" s="2">
        <v>0.64800000000000002</v>
      </c>
      <c r="G186" s="5" t="s">
        <v>481</v>
      </c>
      <c r="H186" s="17" t="s">
        <v>537</v>
      </c>
      <c r="I186" s="1">
        <v>6</v>
      </c>
      <c r="J186" s="3">
        <f t="shared" si="4"/>
        <v>0.22750000000000001</v>
      </c>
      <c r="K186" s="3">
        <f t="shared" si="5"/>
        <v>0</v>
      </c>
      <c r="L186" s="1">
        <v>2</v>
      </c>
      <c r="M186" s="1">
        <v>1</v>
      </c>
      <c r="N186" s="1">
        <v>0.91</v>
      </c>
      <c r="O186" s="1">
        <v>2</v>
      </c>
      <c r="P186" s="2" t="s">
        <v>299</v>
      </c>
      <c r="Q186" s="3">
        <v>20.67</v>
      </c>
      <c r="R186" s="2" t="s">
        <v>300</v>
      </c>
      <c r="S186" s="4">
        <v>1</v>
      </c>
      <c r="T186" s="4">
        <v>1</v>
      </c>
      <c r="U186" s="4">
        <v>0.33</v>
      </c>
      <c r="V186" s="4">
        <v>0.33</v>
      </c>
      <c r="W186" s="4">
        <v>0.5</v>
      </c>
      <c r="X186" s="4">
        <v>0.83</v>
      </c>
    </row>
    <row r="187" spans="1:24" x14ac:dyDescent="0.2">
      <c r="A187" s="19" t="s">
        <v>452</v>
      </c>
      <c r="C187" s="19">
        <f>SUM(S187:X187)</f>
        <v>3.33</v>
      </c>
      <c r="D187" s="2">
        <v>0.90900000000000003</v>
      </c>
      <c r="E187" s="2">
        <v>0.41499999999999998</v>
      </c>
      <c r="F187" s="2">
        <v>0.51800000000000002</v>
      </c>
      <c r="G187" s="5" t="s">
        <v>481</v>
      </c>
      <c r="H187" s="16" t="s">
        <v>548</v>
      </c>
      <c r="I187" s="1">
        <v>6</v>
      </c>
      <c r="J187" s="3">
        <f t="shared" si="4"/>
        <v>0.22</v>
      </c>
      <c r="K187" s="3">
        <f t="shared" si="5"/>
        <v>0</v>
      </c>
      <c r="L187" s="1">
        <v>2</v>
      </c>
      <c r="M187" s="1">
        <v>1</v>
      </c>
      <c r="N187" s="1">
        <v>0.88</v>
      </c>
      <c r="O187" s="1">
        <v>2</v>
      </c>
      <c r="P187" s="2" t="s">
        <v>299</v>
      </c>
      <c r="Q187" s="3">
        <v>19.829999999999998</v>
      </c>
      <c r="R187" s="2" t="s">
        <v>453</v>
      </c>
      <c r="S187" s="4">
        <v>0.67</v>
      </c>
      <c r="T187" s="4">
        <v>1</v>
      </c>
      <c r="U187" s="4">
        <v>0.83</v>
      </c>
      <c r="V187" s="4">
        <v>0.5</v>
      </c>
      <c r="W187" s="4">
        <v>0</v>
      </c>
      <c r="X187" s="4">
        <v>0.33</v>
      </c>
    </row>
    <row r="188" spans="1:24" x14ac:dyDescent="0.2">
      <c r="A188" s="19" t="s">
        <v>332</v>
      </c>
      <c r="C188" s="19">
        <f>SUM(S188:X188)</f>
        <v>4</v>
      </c>
      <c r="D188" s="2">
        <v>0.91500000000000004</v>
      </c>
      <c r="E188" s="2">
        <v>0.28799999999999998</v>
      </c>
      <c r="F188" s="2">
        <v>0.40500000000000003</v>
      </c>
      <c r="G188" s="5" t="s">
        <v>481</v>
      </c>
      <c r="H188" s="17" t="s">
        <v>575</v>
      </c>
      <c r="I188" s="1">
        <v>4</v>
      </c>
      <c r="J188" s="3">
        <f t="shared" si="4"/>
        <v>0.42499999999999999</v>
      </c>
      <c r="K188" s="3">
        <f t="shared" si="5"/>
        <v>0</v>
      </c>
      <c r="L188" s="1">
        <v>1</v>
      </c>
      <c r="M188" s="1">
        <v>1</v>
      </c>
      <c r="N188" s="1">
        <v>0.85</v>
      </c>
      <c r="O188" s="1">
        <v>2</v>
      </c>
      <c r="P188" s="2" t="s">
        <v>333</v>
      </c>
      <c r="Q188" s="3">
        <v>15.5</v>
      </c>
      <c r="R188" s="2" t="s">
        <v>334</v>
      </c>
      <c r="S188" s="4">
        <v>0.5</v>
      </c>
      <c r="T188" s="4">
        <v>0.75</v>
      </c>
      <c r="U188" s="4">
        <v>0.75</v>
      </c>
      <c r="V188" s="4">
        <v>0.5</v>
      </c>
      <c r="W188" s="4">
        <v>0.5</v>
      </c>
      <c r="X188" s="4">
        <v>1</v>
      </c>
    </row>
    <row r="189" spans="1:24" x14ac:dyDescent="0.2">
      <c r="A189" s="19" t="s">
        <v>440</v>
      </c>
      <c r="C189" s="19">
        <f>SUM(S189:X189)</f>
        <v>1</v>
      </c>
      <c r="G189" s="5" t="s">
        <v>481</v>
      </c>
      <c r="H189" s="17" t="s">
        <v>537</v>
      </c>
      <c r="I189" s="1">
        <v>1</v>
      </c>
      <c r="J189" s="3">
        <f t="shared" si="4"/>
        <v>0.99</v>
      </c>
      <c r="K189" s="3">
        <f t="shared" si="5"/>
        <v>0</v>
      </c>
      <c r="L189" s="1">
        <v>1</v>
      </c>
      <c r="M189" s="1">
        <v>1</v>
      </c>
      <c r="N189" s="1">
        <v>0.99</v>
      </c>
      <c r="O189" s="1">
        <v>1</v>
      </c>
      <c r="P189" s="2" t="s">
        <v>432</v>
      </c>
      <c r="Q189" s="3">
        <v>7</v>
      </c>
      <c r="R189" s="2" t="s">
        <v>433</v>
      </c>
      <c r="S189" s="4">
        <v>0</v>
      </c>
      <c r="T189" s="4">
        <v>1</v>
      </c>
      <c r="U189" s="4">
        <v>0</v>
      </c>
      <c r="V189" s="4">
        <v>0</v>
      </c>
      <c r="W189" s="4">
        <v>0</v>
      </c>
      <c r="X189" s="4">
        <v>0</v>
      </c>
    </row>
    <row r="190" spans="1:24" x14ac:dyDescent="0.2">
      <c r="A190" s="19" t="s">
        <v>163</v>
      </c>
      <c r="C190" s="19">
        <f>SUM(S190:X190)</f>
        <v>0.8600000000000001</v>
      </c>
      <c r="D190" s="2">
        <v>0.90600000000000003</v>
      </c>
      <c r="E190" s="2">
        <v>0.307</v>
      </c>
      <c r="F190" s="2">
        <v>0.55600000000000005</v>
      </c>
      <c r="G190" s="5" t="s">
        <v>481</v>
      </c>
      <c r="H190" s="17" t="s">
        <v>537</v>
      </c>
      <c r="I190" s="1">
        <v>7</v>
      </c>
      <c r="J190" s="3">
        <f t="shared" si="4"/>
        <v>0.16166666666666665</v>
      </c>
      <c r="K190" s="3">
        <f t="shared" si="5"/>
        <v>0</v>
      </c>
      <c r="L190" s="1">
        <v>2</v>
      </c>
      <c r="M190" s="1">
        <v>1</v>
      </c>
      <c r="N190" s="1">
        <v>0.97</v>
      </c>
      <c r="O190" s="1">
        <v>3</v>
      </c>
      <c r="P190" s="2" t="s">
        <v>164</v>
      </c>
      <c r="Q190" s="3">
        <v>5.29</v>
      </c>
      <c r="R190" s="2" t="s">
        <v>73</v>
      </c>
      <c r="S190" s="4">
        <v>0</v>
      </c>
      <c r="T190" s="4">
        <v>0.43</v>
      </c>
      <c r="U190" s="4">
        <v>0</v>
      </c>
      <c r="V190" s="4">
        <v>0.14000000000000001</v>
      </c>
      <c r="W190" s="4">
        <v>0.28999999999999998</v>
      </c>
      <c r="X190" s="4">
        <v>0</v>
      </c>
    </row>
    <row r="191" spans="1:24" x14ac:dyDescent="0.2">
      <c r="A191" s="19" t="s">
        <v>437</v>
      </c>
      <c r="C191" s="19">
        <f>SUM(S191:X191)</f>
        <v>0</v>
      </c>
      <c r="G191" s="5" t="s">
        <v>481</v>
      </c>
      <c r="H191" s="17" t="s">
        <v>537</v>
      </c>
      <c r="I191" s="1">
        <v>1</v>
      </c>
      <c r="J191" s="3">
        <f t="shared" si="4"/>
        <v>1</v>
      </c>
      <c r="K191" s="3">
        <f t="shared" si="5"/>
        <v>0</v>
      </c>
      <c r="L191" s="1">
        <v>1</v>
      </c>
      <c r="M191" s="1">
        <v>1</v>
      </c>
      <c r="N191" s="1">
        <v>1</v>
      </c>
      <c r="O191" s="1">
        <v>1</v>
      </c>
      <c r="P191" s="2" t="s">
        <v>432</v>
      </c>
      <c r="Q191" s="3">
        <v>4</v>
      </c>
      <c r="R191" s="2" t="s">
        <v>433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</row>
    <row r="192" spans="1:24" x14ac:dyDescent="0.2">
      <c r="A192" s="19" t="s">
        <v>441</v>
      </c>
      <c r="C192" s="19">
        <f>SUM(S192:X192)</f>
        <v>0.86</v>
      </c>
      <c r="D192" s="2">
        <v>0.94899999999999995</v>
      </c>
      <c r="E192" s="2">
        <v>0.157</v>
      </c>
      <c r="F192" s="2">
        <v>0.57199999999999995</v>
      </c>
      <c r="G192" s="5" t="s">
        <v>481</v>
      </c>
      <c r="H192" s="17" t="s">
        <v>537</v>
      </c>
      <c r="I192" s="1">
        <v>7</v>
      </c>
      <c r="J192" s="3">
        <f t="shared" si="4"/>
        <v>0.41499999999999998</v>
      </c>
      <c r="K192" s="3">
        <f t="shared" si="5"/>
        <v>0</v>
      </c>
      <c r="L192" s="1">
        <v>1</v>
      </c>
      <c r="M192" s="1">
        <v>1</v>
      </c>
      <c r="N192" s="1">
        <v>0.83</v>
      </c>
      <c r="O192" s="1">
        <v>2</v>
      </c>
      <c r="P192" s="2" t="s">
        <v>442</v>
      </c>
      <c r="Q192" s="3">
        <v>3.57</v>
      </c>
      <c r="R192" s="2" t="s">
        <v>73</v>
      </c>
      <c r="S192" s="4">
        <v>0</v>
      </c>
      <c r="T192" s="4">
        <v>0.86</v>
      </c>
      <c r="U192" s="4">
        <v>0</v>
      </c>
      <c r="V192" s="4">
        <v>0</v>
      </c>
      <c r="W192" s="4">
        <v>0</v>
      </c>
      <c r="X192" s="4">
        <v>0</v>
      </c>
    </row>
    <row r="193" spans="1:24" x14ac:dyDescent="0.2">
      <c r="A193" s="19" t="s">
        <v>431</v>
      </c>
      <c r="C193" s="19">
        <f>SUM(S193:X193)</f>
        <v>1</v>
      </c>
      <c r="G193" s="5" t="s">
        <v>481</v>
      </c>
      <c r="H193" s="17" t="s">
        <v>537</v>
      </c>
      <c r="I193" s="1">
        <v>1</v>
      </c>
      <c r="J193" s="3">
        <f t="shared" si="4"/>
        <v>0.99</v>
      </c>
      <c r="K193" s="3">
        <f t="shared" si="5"/>
        <v>0</v>
      </c>
      <c r="L193" s="1">
        <v>1</v>
      </c>
      <c r="M193" s="1">
        <v>1</v>
      </c>
      <c r="N193" s="1">
        <v>0.99</v>
      </c>
      <c r="O193" s="1">
        <v>1</v>
      </c>
      <c r="P193" s="2" t="s">
        <v>432</v>
      </c>
      <c r="Q193" s="3">
        <v>3</v>
      </c>
      <c r="R193" s="2" t="s">
        <v>433</v>
      </c>
      <c r="S193" s="4">
        <v>0</v>
      </c>
      <c r="T193" s="4">
        <v>1</v>
      </c>
      <c r="U193" s="4">
        <v>0</v>
      </c>
      <c r="V193" s="4">
        <v>0</v>
      </c>
      <c r="W193" s="4">
        <v>0</v>
      </c>
      <c r="X193" s="4">
        <v>0</v>
      </c>
    </row>
    <row r="194" spans="1:24" x14ac:dyDescent="0.2">
      <c r="A194" s="19" t="s">
        <v>399</v>
      </c>
      <c r="C194" s="19">
        <f>SUM(S194:X194)</f>
        <v>3.25</v>
      </c>
      <c r="D194" s="2">
        <v>0.85899999999999999</v>
      </c>
      <c r="E194" s="2">
        <v>0.72</v>
      </c>
      <c r="F194" s="2">
        <v>0.22700000000000001</v>
      </c>
      <c r="G194" s="5" t="s">
        <v>484</v>
      </c>
      <c r="H194" s="16" t="s">
        <v>539</v>
      </c>
      <c r="I194" s="1">
        <v>4</v>
      </c>
      <c r="J194" s="3">
        <f t="shared" ref="J194:J218" si="6">1/L194 * 1/M194 * N194 * 1/O194</f>
        <v>9.2222222222222205E-2</v>
      </c>
      <c r="K194" s="3">
        <f t="shared" ref="K194:K218" si="7">IF(AND(J194 &gt; 0.8, I194 &gt; 3), 1, 0)</f>
        <v>0</v>
      </c>
      <c r="L194" s="1">
        <v>3</v>
      </c>
      <c r="M194" s="1">
        <v>1</v>
      </c>
      <c r="N194" s="1">
        <v>0.83</v>
      </c>
      <c r="O194" s="1">
        <v>3</v>
      </c>
      <c r="P194" s="2" t="s">
        <v>400</v>
      </c>
      <c r="Q194" s="3">
        <v>13.75</v>
      </c>
      <c r="R194" s="2" t="s">
        <v>401</v>
      </c>
      <c r="S194" s="4">
        <v>0.25</v>
      </c>
      <c r="T194" s="4">
        <v>0.75</v>
      </c>
      <c r="U194" s="4">
        <v>0</v>
      </c>
      <c r="V194" s="4">
        <v>0.5</v>
      </c>
      <c r="W194" s="4">
        <v>0.75</v>
      </c>
      <c r="X194" s="4">
        <v>1</v>
      </c>
    </row>
    <row r="195" spans="1:24" x14ac:dyDescent="0.2">
      <c r="A195" s="19" t="s">
        <v>397</v>
      </c>
      <c r="C195" s="19">
        <f>SUM(S195:X195)</f>
        <v>4</v>
      </c>
      <c r="D195" s="2">
        <v>0.96</v>
      </c>
      <c r="E195" s="2">
        <v>0.20899999999999999</v>
      </c>
      <c r="F195" s="2">
        <v>0.45400000000000001</v>
      </c>
      <c r="G195" s="5" t="s">
        <v>484</v>
      </c>
      <c r="H195" s="16" t="s">
        <v>539</v>
      </c>
      <c r="I195" s="1">
        <v>5</v>
      </c>
      <c r="J195" s="3">
        <f t="shared" si="6"/>
        <v>0.23499999999999999</v>
      </c>
      <c r="K195" s="3">
        <f t="shared" si="7"/>
        <v>0</v>
      </c>
      <c r="L195" s="1">
        <v>2</v>
      </c>
      <c r="M195" s="1">
        <v>1</v>
      </c>
      <c r="N195" s="1">
        <v>0.94</v>
      </c>
      <c r="O195" s="1">
        <v>2</v>
      </c>
      <c r="P195" s="2" t="s">
        <v>398</v>
      </c>
      <c r="Q195" s="3">
        <v>13.4</v>
      </c>
      <c r="R195" s="2" t="s">
        <v>138</v>
      </c>
      <c r="S195" s="4">
        <v>0.2</v>
      </c>
      <c r="T195" s="4">
        <v>1</v>
      </c>
      <c r="U195" s="4">
        <v>0.6</v>
      </c>
      <c r="V195" s="4">
        <v>0.2</v>
      </c>
      <c r="W195" s="4">
        <v>1</v>
      </c>
      <c r="X195" s="4">
        <v>1</v>
      </c>
    </row>
    <row r="196" spans="1:24" x14ac:dyDescent="0.2">
      <c r="A196" s="19" t="s">
        <v>230</v>
      </c>
      <c r="C196" s="19">
        <f>SUM(S196:X196)</f>
        <v>3.8</v>
      </c>
      <c r="D196" s="2">
        <v>0.66500000000000004</v>
      </c>
      <c r="E196" s="2">
        <v>0.51200000000000001</v>
      </c>
      <c r="F196" s="2">
        <v>0.32400000000000001</v>
      </c>
      <c r="G196" s="5" t="s">
        <v>485</v>
      </c>
      <c r="H196" s="15" t="s">
        <v>591</v>
      </c>
      <c r="I196" s="1">
        <v>5</v>
      </c>
      <c r="J196" s="3">
        <f t="shared" si="6"/>
        <v>8.5555555555555551E-2</v>
      </c>
      <c r="K196" s="3">
        <f t="shared" si="7"/>
        <v>0</v>
      </c>
      <c r="L196" s="1">
        <v>3</v>
      </c>
      <c r="M196" s="1">
        <v>1</v>
      </c>
      <c r="N196" s="1">
        <v>0.77</v>
      </c>
      <c r="O196" s="1">
        <v>3</v>
      </c>
      <c r="P196" s="2" t="s">
        <v>231</v>
      </c>
      <c r="Q196" s="3">
        <v>27.4</v>
      </c>
      <c r="R196" s="2" t="s">
        <v>13</v>
      </c>
      <c r="S196" s="4">
        <v>1</v>
      </c>
      <c r="T196" s="4">
        <v>1</v>
      </c>
      <c r="U196" s="4">
        <v>0.8</v>
      </c>
      <c r="V196" s="4">
        <v>0</v>
      </c>
      <c r="W196" s="4">
        <v>0.2</v>
      </c>
      <c r="X196" s="4">
        <v>0.8</v>
      </c>
    </row>
    <row r="197" spans="1:24" x14ac:dyDescent="0.2">
      <c r="A197" s="19" t="s">
        <v>187</v>
      </c>
      <c r="C197" s="19">
        <f>SUM(S197:X197)</f>
        <v>5</v>
      </c>
      <c r="D197" s="2">
        <v>0.96199999999999997</v>
      </c>
      <c r="E197" s="2">
        <v>0.109</v>
      </c>
      <c r="F197" s="2">
        <v>0.24299999999999999</v>
      </c>
      <c r="G197" s="5" t="s">
        <v>479</v>
      </c>
      <c r="H197" s="15" t="s">
        <v>583</v>
      </c>
      <c r="I197" s="1">
        <v>2</v>
      </c>
      <c r="J197" s="3">
        <f t="shared" si="6"/>
        <v>0.95</v>
      </c>
      <c r="K197" s="3">
        <f t="shared" si="7"/>
        <v>0</v>
      </c>
      <c r="L197" s="1">
        <v>1</v>
      </c>
      <c r="M197" s="1">
        <v>1</v>
      </c>
      <c r="N197" s="1">
        <v>0.95</v>
      </c>
      <c r="O197" s="1">
        <v>1</v>
      </c>
      <c r="P197" s="2" t="s">
        <v>188</v>
      </c>
      <c r="Q197" s="3">
        <v>24.5</v>
      </c>
      <c r="R197" s="2" t="s">
        <v>189</v>
      </c>
      <c r="S197" s="4">
        <v>1</v>
      </c>
      <c r="T197" s="4">
        <v>1</v>
      </c>
      <c r="U197" s="4">
        <v>1</v>
      </c>
      <c r="V197" s="4">
        <v>0</v>
      </c>
      <c r="W197" s="4">
        <v>1</v>
      </c>
      <c r="X197" s="4">
        <v>1</v>
      </c>
    </row>
    <row r="198" spans="1:24" x14ac:dyDescent="0.2">
      <c r="A198" s="19" t="s">
        <v>140</v>
      </c>
      <c r="C198" s="19">
        <f>SUM(S198:X198)</f>
        <v>4.67</v>
      </c>
      <c r="D198" s="2">
        <v>0.91300000000000003</v>
      </c>
      <c r="E198" s="2">
        <v>0.57299999999999995</v>
      </c>
      <c r="F198" s="2">
        <v>0.56699999999999995</v>
      </c>
      <c r="G198" s="5" t="s">
        <v>479</v>
      </c>
      <c r="H198" s="17" t="s">
        <v>575</v>
      </c>
      <c r="I198" s="1">
        <v>3</v>
      </c>
      <c r="J198" s="3">
        <f t="shared" si="6"/>
        <v>0.17249999999999999</v>
      </c>
      <c r="K198" s="3">
        <f t="shared" si="7"/>
        <v>0</v>
      </c>
      <c r="L198" s="1">
        <v>2</v>
      </c>
      <c r="M198" s="1">
        <v>1</v>
      </c>
      <c r="N198" s="1">
        <v>0.69</v>
      </c>
      <c r="O198" s="1">
        <v>2</v>
      </c>
      <c r="P198" s="2" t="s">
        <v>141</v>
      </c>
      <c r="Q198" s="3">
        <v>20.329999999999998</v>
      </c>
      <c r="R198" s="2" t="s">
        <v>142</v>
      </c>
      <c r="S198" s="4">
        <v>0.67</v>
      </c>
      <c r="T198" s="4">
        <v>1</v>
      </c>
      <c r="U198" s="4">
        <v>0.33</v>
      </c>
      <c r="V198" s="4">
        <v>0.67</v>
      </c>
      <c r="W198" s="4">
        <v>1</v>
      </c>
      <c r="X198" s="4">
        <v>1</v>
      </c>
    </row>
    <row r="199" spans="1:24" x14ac:dyDescent="0.2">
      <c r="A199" s="19" t="s">
        <v>438</v>
      </c>
      <c r="C199" s="19">
        <f>SUM(S199:X199)</f>
        <v>4.33</v>
      </c>
      <c r="D199" s="2">
        <v>0.98899999999999999</v>
      </c>
      <c r="E199" s="20">
        <v>0</v>
      </c>
      <c r="F199" s="2">
        <v>0.54</v>
      </c>
      <c r="G199" s="5" t="s">
        <v>479</v>
      </c>
      <c r="H199" s="17" t="s">
        <v>575</v>
      </c>
      <c r="I199" s="1">
        <v>6</v>
      </c>
      <c r="J199" s="3">
        <f t="shared" si="6"/>
        <v>0.2475</v>
      </c>
      <c r="K199" s="3">
        <f t="shared" si="7"/>
        <v>0</v>
      </c>
      <c r="L199" s="1">
        <v>2</v>
      </c>
      <c r="M199" s="1">
        <v>1</v>
      </c>
      <c r="N199" s="1">
        <v>0.99</v>
      </c>
      <c r="O199" s="1">
        <v>2</v>
      </c>
      <c r="P199" s="2" t="s">
        <v>439</v>
      </c>
      <c r="Q199" s="3">
        <v>20.170000000000002</v>
      </c>
      <c r="R199" s="2" t="s">
        <v>37</v>
      </c>
      <c r="S199" s="4">
        <v>0.33</v>
      </c>
      <c r="T199" s="4">
        <v>1</v>
      </c>
      <c r="U199" s="4">
        <v>1</v>
      </c>
      <c r="V199" s="4">
        <v>0</v>
      </c>
      <c r="W199" s="4">
        <v>1</v>
      </c>
      <c r="X199" s="4">
        <v>1</v>
      </c>
    </row>
    <row r="200" spans="1:24" x14ac:dyDescent="0.2">
      <c r="A200" s="19" t="s">
        <v>434</v>
      </c>
      <c r="C200" s="19">
        <f>SUM(S200:X200)</f>
        <v>4.38</v>
      </c>
      <c r="D200" s="2">
        <v>0.97899999999999998</v>
      </c>
      <c r="E200" s="2">
        <v>4.1000000000000002E-2</v>
      </c>
      <c r="F200" s="2">
        <v>0.47499999999999998</v>
      </c>
      <c r="G200" s="5" t="s">
        <v>479</v>
      </c>
      <c r="H200" s="17" t="s">
        <v>575</v>
      </c>
      <c r="I200" s="1">
        <v>8</v>
      </c>
      <c r="J200" s="3">
        <f t="shared" si="6"/>
        <v>0.105</v>
      </c>
      <c r="K200" s="3">
        <f t="shared" si="7"/>
        <v>0</v>
      </c>
      <c r="L200" s="1">
        <v>2</v>
      </c>
      <c r="M200" s="1">
        <v>1</v>
      </c>
      <c r="N200" s="1">
        <v>0.63</v>
      </c>
      <c r="O200" s="1">
        <v>3</v>
      </c>
      <c r="P200" s="2" t="s">
        <v>435</v>
      </c>
      <c r="Q200" s="3">
        <v>19</v>
      </c>
      <c r="R200" s="2" t="s">
        <v>436</v>
      </c>
      <c r="S200" s="4">
        <v>0.38</v>
      </c>
      <c r="T200" s="4">
        <v>1</v>
      </c>
      <c r="U200" s="4">
        <v>1</v>
      </c>
      <c r="V200" s="4">
        <v>0</v>
      </c>
      <c r="W200" s="4">
        <v>1</v>
      </c>
      <c r="X200" s="4">
        <v>1</v>
      </c>
    </row>
    <row r="201" spans="1:24" x14ac:dyDescent="0.2">
      <c r="A201" s="19" t="s">
        <v>447</v>
      </c>
      <c r="C201" s="19">
        <f>SUM(S201:X201)</f>
        <v>3.67</v>
      </c>
      <c r="D201" s="2">
        <v>0.95899999999999996</v>
      </c>
      <c r="E201" s="2">
        <v>0.129</v>
      </c>
      <c r="F201" s="2">
        <v>0.48599999999999999</v>
      </c>
      <c r="G201" s="5" t="s">
        <v>479</v>
      </c>
      <c r="H201" s="17" t="s">
        <v>575</v>
      </c>
      <c r="I201" s="1">
        <v>6</v>
      </c>
      <c r="J201" s="3">
        <f t="shared" si="6"/>
        <v>0.23</v>
      </c>
      <c r="K201" s="3">
        <f t="shared" si="7"/>
        <v>0</v>
      </c>
      <c r="L201" s="1">
        <v>2</v>
      </c>
      <c r="M201" s="1">
        <v>1</v>
      </c>
      <c r="N201" s="1">
        <v>0.92</v>
      </c>
      <c r="O201" s="1">
        <v>2</v>
      </c>
      <c r="P201" s="2" t="s">
        <v>448</v>
      </c>
      <c r="Q201" s="3">
        <v>18.170000000000002</v>
      </c>
      <c r="R201" s="2" t="s">
        <v>449</v>
      </c>
      <c r="S201" s="4">
        <v>0</v>
      </c>
      <c r="T201" s="4">
        <v>1</v>
      </c>
      <c r="U201" s="4">
        <v>1</v>
      </c>
      <c r="V201" s="4">
        <v>0</v>
      </c>
      <c r="W201" s="4">
        <v>1</v>
      </c>
      <c r="X201" s="4">
        <v>0.67</v>
      </c>
    </row>
    <row r="202" spans="1:24" x14ac:dyDescent="0.2">
      <c r="A202" s="19" t="s">
        <v>392</v>
      </c>
      <c r="C202" s="19">
        <f>SUM(S202:X202)</f>
        <v>2.71</v>
      </c>
      <c r="D202" s="2">
        <v>0.82599999999999996</v>
      </c>
      <c r="E202" s="2">
        <v>0.438</v>
      </c>
      <c r="F202" s="2">
        <v>1.0960000000000001</v>
      </c>
      <c r="G202" s="5" t="s">
        <v>479</v>
      </c>
      <c r="H202" s="17" t="s">
        <v>575</v>
      </c>
      <c r="I202" s="1">
        <v>7</v>
      </c>
      <c r="J202" s="3">
        <f t="shared" si="6"/>
        <v>0.5</v>
      </c>
      <c r="K202" s="3">
        <f t="shared" si="7"/>
        <v>0</v>
      </c>
      <c r="L202" s="1">
        <v>1</v>
      </c>
      <c r="M202" s="1">
        <v>2</v>
      </c>
      <c r="N202" s="1">
        <v>1</v>
      </c>
      <c r="O202" s="1">
        <v>1</v>
      </c>
      <c r="P202" s="2" t="s">
        <v>393</v>
      </c>
      <c r="Q202" s="3">
        <v>9.57</v>
      </c>
      <c r="R202" s="2" t="s">
        <v>394</v>
      </c>
      <c r="S202" s="4">
        <v>0</v>
      </c>
      <c r="T202" s="4">
        <v>0.28999999999999998</v>
      </c>
      <c r="U202" s="4">
        <v>0.71</v>
      </c>
      <c r="V202" s="4">
        <v>0.14000000000000001</v>
      </c>
      <c r="W202" s="4">
        <v>0.86</v>
      </c>
      <c r="X202" s="4">
        <v>0.71</v>
      </c>
    </row>
    <row r="203" spans="1:24" x14ac:dyDescent="0.2">
      <c r="A203" s="19" t="s">
        <v>96</v>
      </c>
      <c r="C203" s="19">
        <f>SUM(S203:X203)</f>
        <v>2.75</v>
      </c>
      <c r="D203" s="2">
        <v>0.96699999999999997</v>
      </c>
      <c r="E203" s="2">
        <v>7.8E-2</v>
      </c>
      <c r="F203" s="2">
        <v>0.56699999999999995</v>
      </c>
      <c r="G203" s="5" t="s">
        <v>479</v>
      </c>
      <c r="H203" s="15" t="s">
        <v>547</v>
      </c>
      <c r="I203" s="1">
        <v>4</v>
      </c>
      <c r="J203" s="3">
        <f t="shared" si="6"/>
        <v>0.2475</v>
      </c>
      <c r="K203" s="3">
        <f t="shared" si="7"/>
        <v>0</v>
      </c>
      <c r="L203" s="1">
        <v>2</v>
      </c>
      <c r="M203" s="1">
        <v>1</v>
      </c>
      <c r="N203" s="1">
        <v>0.99</v>
      </c>
      <c r="O203" s="1">
        <v>2</v>
      </c>
      <c r="P203" s="2" t="s">
        <v>97</v>
      </c>
      <c r="Q203" s="3">
        <v>8.25</v>
      </c>
      <c r="R203" s="2" t="s">
        <v>98</v>
      </c>
      <c r="S203" s="4">
        <v>0</v>
      </c>
      <c r="T203" s="4">
        <v>1</v>
      </c>
      <c r="U203" s="4">
        <v>0.75</v>
      </c>
      <c r="V203" s="4">
        <v>0</v>
      </c>
      <c r="W203" s="4">
        <v>1</v>
      </c>
      <c r="X203" s="4">
        <v>0</v>
      </c>
    </row>
    <row r="204" spans="1:24" x14ac:dyDescent="0.2">
      <c r="A204" s="19" t="s">
        <v>160</v>
      </c>
      <c r="C204" s="19">
        <f>SUM(S204:X204)</f>
        <v>1.34</v>
      </c>
      <c r="D204" s="2">
        <v>0.92700000000000005</v>
      </c>
      <c r="E204" s="2">
        <v>0.25800000000000001</v>
      </c>
      <c r="F204" s="2">
        <v>0.63700000000000001</v>
      </c>
      <c r="G204" s="5" t="s">
        <v>479</v>
      </c>
      <c r="H204" s="17" t="s">
        <v>545</v>
      </c>
      <c r="I204" s="1">
        <v>6</v>
      </c>
      <c r="J204" s="3">
        <f t="shared" si="6"/>
        <v>0.245</v>
      </c>
      <c r="K204" s="3">
        <f t="shared" si="7"/>
        <v>0</v>
      </c>
      <c r="L204" s="1">
        <v>2</v>
      </c>
      <c r="M204" s="1">
        <v>1</v>
      </c>
      <c r="N204" s="1">
        <v>0.98</v>
      </c>
      <c r="O204" s="1">
        <v>2</v>
      </c>
      <c r="P204" s="2" t="s">
        <v>161</v>
      </c>
      <c r="Q204" s="3">
        <v>7.33</v>
      </c>
      <c r="R204" s="2" t="s">
        <v>162</v>
      </c>
      <c r="S204" s="4">
        <v>0</v>
      </c>
      <c r="T204" s="4">
        <v>0.67</v>
      </c>
      <c r="U204" s="4">
        <v>0</v>
      </c>
      <c r="V204" s="4">
        <v>0.17</v>
      </c>
      <c r="W204" s="4">
        <v>0</v>
      </c>
      <c r="X204" s="4">
        <v>0.5</v>
      </c>
    </row>
    <row r="205" spans="1:24" x14ac:dyDescent="0.2">
      <c r="A205" s="19" t="s">
        <v>158</v>
      </c>
      <c r="C205" s="19">
        <f>SUM(S205:X205)</f>
        <v>1.5</v>
      </c>
      <c r="D205" s="2">
        <v>0.92400000000000004</v>
      </c>
      <c r="E205" s="2">
        <v>0.246</v>
      </c>
      <c r="F205" s="2">
        <v>0.71299999999999997</v>
      </c>
      <c r="G205" s="5" t="s">
        <v>479</v>
      </c>
      <c r="H205" s="17" t="s">
        <v>562</v>
      </c>
      <c r="I205" s="1">
        <v>4</v>
      </c>
      <c r="J205" s="3">
        <f t="shared" si="6"/>
        <v>0.24</v>
      </c>
      <c r="K205" s="3">
        <f t="shared" si="7"/>
        <v>0</v>
      </c>
      <c r="L205" s="1">
        <v>2</v>
      </c>
      <c r="M205" s="1">
        <v>1</v>
      </c>
      <c r="N205" s="1">
        <v>0.96</v>
      </c>
      <c r="O205" s="1">
        <v>2</v>
      </c>
      <c r="P205" s="2" t="s">
        <v>159</v>
      </c>
      <c r="Q205" s="3">
        <v>5.5</v>
      </c>
      <c r="R205" s="2" t="s">
        <v>42</v>
      </c>
      <c r="S205" s="4">
        <v>0</v>
      </c>
      <c r="T205" s="4">
        <v>0.5</v>
      </c>
      <c r="U205" s="4">
        <v>0.25</v>
      </c>
      <c r="V205" s="4">
        <v>0</v>
      </c>
      <c r="W205" s="4">
        <v>0.25</v>
      </c>
      <c r="X205" s="4">
        <v>0.5</v>
      </c>
    </row>
    <row r="206" spans="1:24" x14ac:dyDescent="0.2">
      <c r="A206" s="19" t="s">
        <v>426</v>
      </c>
      <c r="C206" s="19">
        <f>SUM(S206:X206)</f>
        <v>1.17</v>
      </c>
      <c r="D206" s="2">
        <v>0.97099999999999997</v>
      </c>
      <c r="E206" s="2">
        <v>6.8000000000000005E-2</v>
      </c>
      <c r="F206" s="2">
        <v>0.67</v>
      </c>
      <c r="G206" s="5" t="s">
        <v>479</v>
      </c>
      <c r="H206" s="17" t="s">
        <v>575</v>
      </c>
      <c r="I206" s="1">
        <v>6</v>
      </c>
      <c r="J206" s="3">
        <f t="shared" si="6"/>
        <v>9.8888888888888873E-2</v>
      </c>
      <c r="K206" s="3">
        <f t="shared" si="7"/>
        <v>0</v>
      </c>
      <c r="L206" s="1">
        <v>3</v>
      </c>
      <c r="M206" s="1">
        <v>1</v>
      </c>
      <c r="N206" s="1">
        <v>0.89</v>
      </c>
      <c r="O206" s="1">
        <v>3</v>
      </c>
      <c r="P206" s="2" t="s">
        <v>427</v>
      </c>
      <c r="Q206" s="3">
        <v>3.33</v>
      </c>
      <c r="R206" s="2" t="s">
        <v>28</v>
      </c>
      <c r="S206" s="4">
        <v>0</v>
      </c>
      <c r="T206" s="4">
        <v>1</v>
      </c>
      <c r="U206" s="4">
        <v>0</v>
      </c>
      <c r="V206" s="4">
        <v>0</v>
      </c>
      <c r="W206" s="4">
        <v>0</v>
      </c>
      <c r="X206" s="4">
        <v>0.17</v>
      </c>
    </row>
    <row r="207" spans="1:24" x14ac:dyDescent="0.2">
      <c r="A207" s="19" t="s">
        <v>368</v>
      </c>
      <c r="C207" s="19">
        <f>SUM(S207:X207)</f>
        <v>3.34</v>
      </c>
      <c r="D207" s="2">
        <v>0.93500000000000005</v>
      </c>
      <c r="E207" s="2">
        <v>0.441</v>
      </c>
      <c r="F207" s="2">
        <v>0.16200000000000001</v>
      </c>
      <c r="G207" s="5" t="s">
        <v>493</v>
      </c>
      <c r="H207" s="17" t="s">
        <v>604</v>
      </c>
      <c r="I207" s="1">
        <v>3</v>
      </c>
      <c r="J207" s="3">
        <f t="shared" si="6"/>
        <v>0.94</v>
      </c>
      <c r="K207" s="3">
        <f t="shared" si="7"/>
        <v>0</v>
      </c>
      <c r="L207" s="1">
        <v>1</v>
      </c>
      <c r="M207" s="1">
        <v>1</v>
      </c>
      <c r="N207" s="1">
        <v>0.94</v>
      </c>
      <c r="O207" s="1">
        <v>1</v>
      </c>
      <c r="P207" s="2" t="s">
        <v>369</v>
      </c>
      <c r="Q207" s="3">
        <v>13</v>
      </c>
      <c r="R207" s="2" t="s">
        <v>370</v>
      </c>
      <c r="S207" s="4">
        <v>1</v>
      </c>
      <c r="T207" s="4">
        <v>0.67</v>
      </c>
      <c r="U207" s="4">
        <v>0</v>
      </c>
      <c r="V207" s="4">
        <v>0.67</v>
      </c>
      <c r="W207" s="4">
        <v>0.33</v>
      </c>
      <c r="X207" s="4">
        <v>0.67</v>
      </c>
    </row>
    <row r="208" spans="1:24" x14ac:dyDescent="0.2">
      <c r="A208" s="19" t="s">
        <v>241</v>
      </c>
      <c r="C208" s="19">
        <f>SUM(S208:X208)</f>
        <v>3.01</v>
      </c>
      <c r="D208" s="2">
        <v>0.95099999999999996</v>
      </c>
      <c r="E208" s="2">
        <v>0.17599999999999999</v>
      </c>
      <c r="F208" s="2">
        <v>0.97199999999999998</v>
      </c>
      <c r="G208" s="5" t="s">
        <v>489</v>
      </c>
      <c r="H208" s="17" t="s">
        <v>593</v>
      </c>
      <c r="I208" s="1">
        <v>3</v>
      </c>
      <c r="J208" s="3">
        <f t="shared" si="6"/>
        <v>0.19</v>
      </c>
      <c r="K208" s="3">
        <f t="shared" si="7"/>
        <v>0</v>
      </c>
      <c r="L208" s="1">
        <v>2</v>
      </c>
      <c r="M208" s="1">
        <v>1</v>
      </c>
      <c r="N208" s="1">
        <v>0.76</v>
      </c>
      <c r="O208" s="1">
        <v>2</v>
      </c>
      <c r="P208" s="2" t="s">
        <v>242</v>
      </c>
      <c r="Q208" s="3">
        <v>11.33</v>
      </c>
      <c r="R208" s="2" t="s">
        <v>243</v>
      </c>
      <c r="S208" s="4">
        <v>0</v>
      </c>
      <c r="T208" s="4">
        <v>1</v>
      </c>
      <c r="U208" s="4">
        <v>0.67</v>
      </c>
      <c r="V208" s="4">
        <v>0</v>
      </c>
      <c r="W208" s="4">
        <v>0.67</v>
      </c>
      <c r="X208" s="4">
        <v>0.67</v>
      </c>
    </row>
    <row r="209" spans="1:24" x14ac:dyDescent="0.2">
      <c r="A209" s="19" t="s">
        <v>450</v>
      </c>
      <c r="C209" s="19">
        <f>SUM(S209:X209)</f>
        <v>1</v>
      </c>
      <c r="G209" s="5" t="s">
        <v>477</v>
      </c>
      <c r="H209" s="16" t="s">
        <v>537</v>
      </c>
      <c r="I209" s="1">
        <v>1</v>
      </c>
      <c r="J209" s="3">
        <f t="shared" si="6"/>
        <v>0.96</v>
      </c>
      <c r="K209" s="3">
        <f t="shared" si="7"/>
        <v>0</v>
      </c>
      <c r="L209" s="1">
        <v>1</v>
      </c>
      <c r="M209" s="1">
        <v>1</v>
      </c>
      <c r="N209" s="1">
        <v>0.96</v>
      </c>
      <c r="O209" s="1">
        <v>1</v>
      </c>
      <c r="P209" s="2" t="s">
        <v>451</v>
      </c>
      <c r="Q209" s="3">
        <v>6</v>
      </c>
      <c r="R209" s="2" t="s">
        <v>433</v>
      </c>
      <c r="S209" s="4">
        <v>0</v>
      </c>
      <c r="T209" s="4">
        <v>0</v>
      </c>
      <c r="U209" s="4">
        <v>0</v>
      </c>
      <c r="V209" s="4">
        <v>0</v>
      </c>
      <c r="W209" s="4">
        <v>1</v>
      </c>
      <c r="X209" s="4">
        <v>0</v>
      </c>
    </row>
    <row r="210" spans="1:24" x14ac:dyDescent="0.2">
      <c r="A210" s="19" t="s">
        <v>167</v>
      </c>
      <c r="C210" s="19">
        <f>SUM(S210:X210)</f>
        <v>5</v>
      </c>
      <c r="F210" s="2">
        <v>1.647</v>
      </c>
      <c r="G210" s="5" t="s">
        <v>470</v>
      </c>
      <c r="H210" s="17" t="s">
        <v>580</v>
      </c>
      <c r="I210" s="1">
        <v>1</v>
      </c>
      <c r="J210" s="3">
        <f t="shared" si="6"/>
        <v>1</v>
      </c>
      <c r="K210" s="3">
        <f t="shared" si="7"/>
        <v>0</v>
      </c>
      <c r="L210" s="1">
        <v>1</v>
      </c>
      <c r="M210" s="1">
        <v>1</v>
      </c>
      <c r="N210" s="1">
        <v>1</v>
      </c>
      <c r="O210" s="1">
        <v>1</v>
      </c>
      <c r="P210" s="2" t="s">
        <v>168</v>
      </c>
      <c r="Q210" s="3">
        <v>28</v>
      </c>
      <c r="R210" s="2" t="s">
        <v>169</v>
      </c>
      <c r="S210" s="4">
        <v>1</v>
      </c>
      <c r="T210" s="4">
        <v>1</v>
      </c>
      <c r="U210" s="4">
        <v>0</v>
      </c>
      <c r="V210" s="4">
        <v>1</v>
      </c>
      <c r="W210" s="4">
        <v>1</v>
      </c>
      <c r="X210" s="4">
        <v>1</v>
      </c>
    </row>
    <row r="211" spans="1:24" x14ac:dyDescent="0.2">
      <c r="A211" s="19" t="s">
        <v>288</v>
      </c>
      <c r="C211" s="19">
        <f>SUM(S211:X211)</f>
        <v>4.29</v>
      </c>
      <c r="D211" s="2">
        <v>0.90800000000000003</v>
      </c>
      <c r="E211" s="2">
        <v>0.51200000000000001</v>
      </c>
      <c r="F211" s="2">
        <v>0.875</v>
      </c>
      <c r="G211" s="5" t="s">
        <v>470</v>
      </c>
      <c r="H211" s="17" t="s">
        <v>588</v>
      </c>
      <c r="I211" s="1">
        <v>7</v>
      </c>
      <c r="J211" s="3">
        <f t="shared" si="6"/>
        <v>0.10222222222222221</v>
      </c>
      <c r="K211" s="3">
        <f t="shared" si="7"/>
        <v>0</v>
      </c>
      <c r="L211" s="1">
        <v>3</v>
      </c>
      <c r="M211" s="1">
        <v>1</v>
      </c>
      <c r="N211" s="1">
        <v>0.92</v>
      </c>
      <c r="O211" s="1">
        <v>3</v>
      </c>
      <c r="P211" s="2" t="s">
        <v>289</v>
      </c>
      <c r="Q211" s="3">
        <v>19.43</v>
      </c>
      <c r="R211" s="2" t="s">
        <v>290</v>
      </c>
      <c r="S211" s="4">
        <v>0.71</v>
      </c>
      <c r="T211" s="4">
        <v>0.86</v>
      </c>
      <c r="U211" s="4">
        <v>0.14000000000000001</v>
      </c>
      <c r="V211" s="4">
        <v>0.86</v>
      </c>
      <c r="W211" s="4">
        <v>0.86</v>
      </c>
      <c r="X211" s="4">
        <v>0.86</v>
      </c>
    </row>
    <row r="212" spans="1:24" x14ac:dyDescent="0.2">
      <c r="A212" s="19" t="s">
        <v>463</v>
      </c>
      <c r="C212" s="19">
        <f>SUM(S212:X212)</f>
        <v>1.8399999999999999</v>
      </c>
      <c r="D212" s="2">
        <v>0.96099999999999997</v>
      </c>
      <c r="E212" s="2">
        <v>0.13100000000000001</v>
      </c>
      <c r="F212" s="2">
        <v>1.1020000000000001</v>
      </c>
      <c r="G212" s="5" t="s">
        <v>470</v>
      </c>
      <c r="H212" s="17" t="s">
        <v>589</v>
      </c>
      <c r="I212" s="1">
        <v>6</v>
      </c>
      <c r="J212" s="3">
        <f t="shared" si="6"/>
        <v>0.23499999999999999</v>
      </c>
      <c r="K212" s="3">
        <f t="shared" si="7"/>
        <v>0</v>
      </c>
      <c r="L212" s="1">
        <v>2</v>
      </c>
      <c r="M212" s="1">
        <v>1</v>
      </c>
      <c r="N212" s="1">
        <v>0.94</v>
      </c>
      <c r="O212" s="1">
        <v>2</v>
      </c>
      <c r="P212" s="2" t="s">
        <v>464</v>
      </c>
      <c r="Q212" s="3">
        <v>14.5</v>
      </c>
      <c r="R212" s="2" t="s">
        <v>226</v>
      </c>
      <c r="S212" s="4">
        <v>0</v>
      </c>
      <c r="T212" s="4">
        <v>1</v>
      </c>
      <c r="U212" s="4">
        <v>0.17</v>
      </c>
      <c r="V212" s="4">
        <v>0</v>
      </c>
      <c r="W212" s="4">
        <v>0</v>
      </c>
      <c r="X212" s="4">
        <v>0.67</v>
      </c>
    </row>
    <row r="213" spans="1:24" x14ac:dyDescent="0.2">
      <c r="A213" s="19" t="s">
        <v>8</v>
      </c>
      <c r="C213" s="19">
        <f>SUM(S213:X213)</f>
        <v>2.34</v>
      </c>
      <c r="D213" s="2">
        <v>0.95</v>
      </c>
      <c r="E213" s="2">
        <v>0.13500000000000001</v>
      </c>
      <c r="F213" s="2">
        <v>0.29699999999999999</v>
      </c>
      <c r="G213" s="5" t="s">
        <v>470</v>
      </c>
      <c r="H213" s="17" t="s">
        <v>543</v>
      </c>
      <c r="I213" s="1">
        <v>6</v>
      </c>
      <c r="J213" s="3">
        <f t="shared" si="6"/>
        <v>0.5</v>
      </c>
      <c r="K213" s="3">
        <f t="shared" si="7"/>
        <v>0</v>
      </c>
      <c r="L213" s="1">
        <v>1</v>
      </c>
      <c r="M213" s="1">
        <v>2</v>
      </c>
      <c r="N213" s="1">
        <v>1</v>
      </c>
      <c r="O213" s="1">
        <v>1</v>
      </c>
      <c r="P213" s="2" t="s">
        <v>9</v>
      </c>
      <c r="Q213" s="3">
        <v>14</v>
      </c>
      <c r="R213" s="2" t="s">
        <v>10</v>
      </c>
      <c r="S213" s="4">
        <v>0.5</v>
      </c>
      <c r="T213" s="4">
        <v>1</v>
      </c>
      <c r="U213" s="4">
        <v>0.17</v>
      </c>
      <c r="V213" s="4">
        <v>0</v>
      </c>
      <c r="W213" s="4">
        <v>0.5</v>
      </c>
      <c r="X213" s="4">
        <v>0.17</v>
      </c>
    </row>
    <row r="214" spans="1:24" x14ac:dyDescent="0.2">
      <c r="A214" s="19" t="s">
        <v>251</v>
      </c>
      <c r="C214" s="19">
        <f>SUM(S214:X214)</f>
        <v>1.5699999999999998</v>
      </c>
      <c r="D214" s="2">
        <v>0.90700000000000003</v>
      </c>
      <c r="E214" s="2">
        <v>0.29599999999999999</v>
      </c>
      <c r="F214" s="2">
        <v>1.145</v>
      </c>
      <c r="G214" s="5" t="s">
        <v>470</v>
      </c>
      <c r="H214" s="17" t="s">
        <v>588</v>
      </c>
      <c r="I214" s="1">
        <v>7</v>
      </c>
      <c r="J214" s="3">
        <f t="shared" si="6"/>
        <v>9.6666666666666665E-2</v>
      </c>
      <c r="K214" s="3">
        <f t="shared" si="7"/>
        <v>0</v>
      </c>
      <c r="L214" s="1">
        <v>3</v>
      </c>
      <c r="M214" s="1">
        <v>1</v>
      </c>
      <c r="N214" s="1">
        <v>0.87</v>
      </c>
      <c r="O214" s="1">
        <v>3</v>
      </c>
      <c r="P214" s="2" t="s">
        <v>252</v>
      </c>
      <c r="Q214" s="3">
        <v>9.14</v>
      </c>
      <c r="R214" s="2" t="s">
        <v>253</v>
      </c>
      <c r="S214" s="4">
        <v>0.14000000000000001</v>
      </c>
      <c r="T214" s="4">
        <v>0.28999999999999998</v>
      </c>
      <c r="U214" s="4">
        <v>0</v>
      </c>
      <c r="V214" s="4">
        <v>0</v>
      </c>
      <c r="W214" s="4">
        <v>0.71</v>
      </c>
      <c r="X214" s="4">
        <v>0.43</v>
      </c>
    </row>
    <row r="215" spans="1:24" x14ac:dyDescent="0.2">
      <c r="A215" s="19" t="s">
        <v>415</v>
      </c>
      <c r="C215" s="19">
        <f>SUM(S215:X215)</f>
        <v>1</v>
      </c>
      <c r="D215" s="2">
        <v>0.97</v>
      </c>
      <c r="E215" s="2">
        <v>0.127</v>
      </c>
      <c r="F215" s="2">
        <v>0.90700000000000003</v>
      </c>
      <c r="G215" s="5" t="s">
        <v>470</v>
      </c>
      <c r="H215" s="16" t="s">
        <v>607</v>
      </c>
      <c r="I215" s="1">
        <v>2</v>
      </c>
      <c r="J215" s="3">
        <f t="shared" si="6"/>
        <v>0.98</v>
      </c>
      <c r="K215" s="3">
        <f t="shared" si="7"/>
        <v>0</v>
      </c>
      <c r="L215" s="1">
        <v>1</v>
      </c>
      <c r="M215" s="1">
        <v>1</v>
      </c>
      <c r="N215" s="1">
        <v>0.98</v>
      </c>
      <c r="O215" s="1">
        <v>1</v>
      </c>
      <c r="P215" s="2" t="s">
        <v>416</v>
      </c>
      <c r="Q215" s="3">
        <v>7.5</v>
      </c>
      <c r="R215" s="2" t="s">
        <v>417</v>
      </c>
      <c r="S215" s="4">
        <v>0</v>
      </c>
      <c r="T215" s="4">
        <v>0</v>
      </c>
      <c r="U215" s="4">
        <v>0</v>
      </c>
      <c r="V215" s="4">
        <v>0.5</v>
      </c>
      <c r="W215" s="4">
        <v>0.5</v>
      </c>
      <c r="X215" s="4">
        <v>0</v>
      </c>
    </row>
    <row r="216" spans="1:24" x14ac:dyDescent="0.2">
      <c r="A216" s="19" t="s">
        <v>154</v>
      </c>
      <c r="C216" s="19">
        <f>SUM(S216:X216)</f>
        <v>5.2</v>
      </c>
      <c r="D216" s="2">
        <v>0.90800000000000003</v>
      </c>
      <c r="E216" s="2">
        <v>0.40600000000000003</v>
      </c>
      <c r="F216" s="2">
        <v>8.1000000000000003E-2</v>
      </c>
      <c r="G216" s="5" t="s">
        <v>475</v>
      </c>
      <c r="H216" s="16" t="s">
        <v>567</v>
      </c>
      <c r="I216" s="1">
        <v>5</v>
      </c>
      <c r="J216" s="3">
        <f t="shared" si="6"/>
        <v>0.41</v>
      </c>
      <c r="K216" s="3">
        <f t="shared" si="7"/>
        <v>0</v>
      </c>
      <c r="L216" s="1">
        <v>1</v>
      </c>
      <c r="M216" s="1">
        <v>1</v>
      </c>
      <c r="N216" s="1">
        <v>0.41</v>
      </c>
      <c r="O216" s="1">
        <v>1</v>
      </c>
      <c r="P216" s="2" t="s">
        <v>155</v>
      </c>
      <c r="Q216" s="3">
        <v>28.4</v>
      </c>
      <c r="R216" s="2" t="s">
        <v>13</v>
      </c>
      <c r="S216" s="4">
        <v>0.8</v>
      </c>
      <c r="T216" s="4">
        <v>1</v>
      </c>
      <c r="U216" s="4">
        <v>0.8</v>
      </c>
      <c r="V216" s="4">
        <v>0.6</v>
      </c>
      <c r="W216" s="4">
        <v>1</v>
      </c>
      <c r="X216" s="4">
        <v>1</v>
      </c>
    </row>
    <row r="217" spans="1:24" x14ac:dyDescent="0.2">
      <c r="A217" s="19" t="s">
        <v>129</v>
      </c>
      <c r="C217" s="19">
        <f>SUM(S217:X217)</f>
        <v>3.6</v>
      </c>
      <c r="D217" s="2">
        <v>0.95199999999999996</v>
      </c>
      <c r="E217" s="2">
        <v>0.16800000000000001</v>
      </c>
      <c r="F217" s="2">
        <v>1.026</v>
      </c>
      <c r="G217" s="5" t="s">
        <v>475</v>
      </c>
      <c r="H217" s="17" t="s">
        <v>554</v>
      </c>
      <c r="I217" s="1">
        <v>5</v>
      </c>
      <c r="J217" s="3">
        <f t="shared" si="6"/>
        <v>0.23499999999999999</v>
      </c>
      <c r="K217" s="3">
        <f t="shared" si="7"/>
        <v>0</v>
      </c>
      <c r="L217" s="1">
        <v>2</v>
      </c>
      <c r="M217" s="1">
        <v>1</v>
      </c>
      <c r="N217" s="1">
        <v>0.94</v>
      </c>
      <c r="O217" s="1">
        <v>2</v>
      </c>
      <c r="P217" s="2" t="s">
        <v>130</v>
      </c>
      <c r="Q217" s="3">
        <v>18.600000000000001</v>
      </c>
      <c r="R217" s="2" t="s">
        <v>131</v>
      </c>
      <c r="S217" s="4">
        <v>0</v>
      </c>
      <c r="T217" s="4">
        <v>1</v>
      </c>
      <c r="U217" s="4">
        <v>0.6</v>
      </c>
      <c r="V217" s="4">
        <v>0</v>
      </c>
      <c r="W217" s="4">
        <v>1</v>
      </c>
      <c r="X217" s="4">
        <v>1</v>
      </c>
    </row>
    <row r="218" spans="1:24" x14ac:dyDescent="0.2">
      <c r="A218" s="19" t="s">
        <v>65</v>
      </c>
      <c r="C218" s="19">
        <f>SUM(S218:X218)</f>
        <v>3.5</v>
      </c>
      <c r="D218" s="2">
        <v>0.88800000000000001</v>
      </c>
      <c r="E218" s="2">
        <v>0.48499999999999999</v>
      </c>
      <c r="F218" s="2">
        <v>0.54</v>
      </c>
      <c r="G218" s="5" t="s">
        <v>478</v>
      </c>
      <c r="H218" s="17" t="s">
        <v>558</v>
      </c>
      <c r="I218" s="1">
        <v>4</v>
      </c>
      <c r="J218" s="3">
        <f t="shared" si="6"/>
        <v>0.32500000000000001</v>
      </c>
      <c r="K218" s="3">
        <f t="shared" si="7"/>
        <v>0</v>
      </c>
      <c r="L218" s="1">
        <v>1</v>
      </c>
      <c r="M218" s="1">
        <v>1</v>
      </c>
      <c r="N218" s="1">
        <v>0.65</v>
      </c>
      <c r="O218" s="1">
        <v>2</v>
      </c>
      <c r="P218" s="2" t="s">
        <v>66</v>
      </c>
      <c r="Q218" s="3">
        <v>17.25</v>
      </c>
      <c r="R218" s="2" t="s">
        <v>67</v>
      </c>
      <c r="S218" s="4">
        <v>0.5</v>
      </c>
      <c r="T218" s="4">
        <v>0.5</v>
      </c>
      <c r="U218" s="4">
        <v>0.5</v>
      </c>
      <c r="V218" s="4">
        <v>0.5</v>
      </c>
      <c r="W218" s="4">
        <v>1</v>
      </c>
      <c r="X218" s="4">
        <v>0.5</v>
      </c>
    </row>
    <row r="219" spans="1:24" x14ac:dyDescent="0.2">
      <c r="C219" s="19">
        <f>AVERAGE(C2:C218)</f>
        <v>2.7772811059907836</v>
      </c>
    </row>
    <row r="220" spans="1:24" x14ac:dyDescent="0.2">
      <c r="C220" s="19">
        <f>MEDIAN(C2:C218)</f>
        <v>2.83</v>
      </c>
    </row>
  </sheetData>
  <sortState ref="A2:X218">
    <sortCondition descending="1" ref="K2:K218"/>
    <sortCondition ref="G2:G218"/>
    <sortCondition descending="1" ref="Q2:Q218"/>
  </sortState>
  <conditionalFormatting sqref="I2:K218 I1072:K1048576">
    <cfRule type="cellIs" dxfId="209" priority="199" operator="lessThan">
      <formula>4</formula>
    </cfRule>
    <cfRule type="cellIs" dxfId="208" priority="203" operator="greaterThan">
      <formula>3</formula>
    </cfRule>
  </conditionalFormatting>
  <conditionalFormatting sqref="L2:L218 L1072:L1048576">
    <cfRule type="cellIs" dxfId="207" priority="200" operator="greaterThan">
      <formula>1</formula>
    </cfRule>
    <cfRule type="cellIs" dxfId="206" priority="201" operator="equal">
      <formula>1</formula>
    </cfRule>
    <cfRule type="cellIs" dxfId="205" priority="202" operator="greaterThan">
      <formula>1</formula>
    </cfRule>
  </conditionalFormatting>
  <conditionalFormatting sqref="M2:M218 M1072:M1048576">
    <cfRule type="cellIs" dxfId="204" priority="197" operator="equal">
      <formula>1</formula>
    </cfRule>
    <cfRule type="cellIs" dxfId="203" priority="198" operator="greaterThan">
      <formula>1</formula>
    </cfRule>
  </conditionalFormatting>
  <conditionalFormatting sqref="N2:N218 N1072:N1048576">
    <cfRule type="cellIs" dxfId="202" priority="195" operator="lessThan">
      <formula>0.95</formula>
    </cfRule>
    <cfRule type="cellIs" dxfId="201" priority="196" operator="greaterThan">
      <formula>0.95</formula>
    </cfRule>
  </conditionalFormatting>
  <conditionalFormatting sqref="O2:O218 O1072:O1048576">
    <cfRule type="cellIs" dxfId="200" priority="192" operator="greaterThan">
      <formula>1</formula>
    </cfRule>
    <cfRule type="cellIs" dxfId="199" priority="194" operator="equal">
      <formula>1</formula>
    </cfRule>
  </conditionalFormatting>
  <conditionalFormatting sqref="O14">
    <cfRule type="cellIs" dxfId="198" priority="193" operator="greaterThan">
      <formula>1</formula>
    </cfRule>
  </conditionalFormatting>
  <conditionalFormatting sqref="Q2:Q218 Q1072:Q1048576">
    <cfRule type="cellIs" dxfId="197" priority="189" operator="between">
      <formula>8</formula>
      <formula>16</formula>
    </cfRule>
    <cfRule type="cellIs" dxfId="196" priority="190" operator="lessThan">
      <formula>8</formula>
    </cfRule>
    <cfRule type="cellIs" dxfId="195" priority="191" operator="greaterThan">
      <formula>16</formula>
    </cfRule>
  </conditionalFormatting>
  <conditionalFormatting sqref="S2:X218 S1072:X1048576">
    <cfRule type="cellIs" dxfId="194" priority="186" operator="between">
      <formula>0.5</formula>
      <formula>0.8</formula>
    </cfRule>
    <cfRule type="cellIs" dxfId="193" priority="187" operator="lessThan">
      <formula>0.5</formula>
    </cfRule>
    <cfRule type="cellIs" dxfId="192" priority="188" operator="greaterThan">
      <formula>0.8</formula>
    </cfRule>
  </conditionalFormatting>
  <conditionalFormatting sqref="N2:N218 N1072:N1048576">
    <cfRule type="cellIs" dxfId="191" priority="184" operator="greaterThan">
      <formula>0.94</formula>
    </cfRule>
  </conditionalFormatting>
  <conditionalFormatting sqref="J2:K218 J1072:K1048576">
    <cfRule type="cellIs" dxfId="190" priority="183" operator="greaterThan">
      <formula>0.85</formula>
    </cfRule>
  </conditionalFormatting>
  <conditionalFormatting sqref="G2:H2">
    <cfRule type="cellIs" dxfId="189" priority="179" operator="equal">
      <formula>"RS"</formula>
    </cfRule>
  </conditionalFormatting>
  <conditionalFormatting sqref="G3:H3">
    <cfRule type="cellIs" dxfId="188" priority="178" operator="equal">
      <formula>"RS"</formula>
    </cfRule>
  </conditionalFormatting>
  <conditionalFormatting sqref="G4:H4">
    <cfRule type="cellIs" dxfId="187" priority="177" operator="equal">
      <formula>"RS"</formula>
    </cfRule>
  </conditionalFormatting>
  <conditionalFormatting sqref="G5:H5">
    <cfRule type="cellIs" dxfId="186" priority="176" operator="equal">
      <formula>"RS"</formula>
    </cfRule>
  </conditionalFormatting>
  <conditionalFormatting sqref="G6:H6">
    <cfRule type="cellIs" dxfId="185" priority="175" operator="equal">
      <formula>"RS"</formula>
    </cfRule>
  </conditionalFormatting>
  <conditionalFormatting sqref="G7:H7">
    <cfRule type="cellIs" dxfId="184" priority="174" operator="equal">
      <formula>"RS"</formula>
    </cfRule>
  </conditionalFormatting>
  <conditionalFormatting sqref="G8:H8">
    <cfRule type="cellIs" dxfId="183" priority="173" operator="equal">
      <formula>"RS"</formula>
    </cfRule>
  </conditionalFormatting>
  <conditionalFormatting sqref="G9:H9">
    <cfRule type="cellIs" dxfId="182" priority="172" operator="equal">
      <formula>"RS"</formula>
    </cfRule>
  </conditionalFormatting>
  <conditionalFormatting sqref="G10:H10">
    <cfRule type="cellIs" dxfId="181" priority="171" operator="equal">
      <formula>"RS"</formula>
    </cfRule>
  </conditionalFormatting>
  <conditionalFormatting sqref="G12:H12">
    <cfRule type="cellIs" dxfId="180" priority="170" operator="equal">
      <formula>"RS"</formula>
    </cfRule>
  </conditionalFormatting>
  <conditionalFormatting sqref="G13:H13">
    <cfRule type="cellIs" dxfId="179" priority="169" operator="equal">
      <formula>"RS"</formula>
    </cfRule>
  </conditionalFormatting>
  <conditionalFormatting sqref="G14:H14">
    <cfRule type="cellIs" dxfId="178" priority="168" operator="equal">
      <formula>"RS"</formula>
    </cfRule>
  </conditionalFormatting>
  <conditionalFormatting sqref="G15:H15">
    <cfRule type="cellIs" dxfId="177" priority="167" operator="equal">
      <formula>"RS"</formula>
    </cfRule>
  </conditionalFormatting>
  <conditionalFormatting sqref="G16:H16">
    <cfRule type="cellIs" dxfId="176" priority="166" operator="equal">
      <formula>"RS"</formula>
    </cfRule>
  </conditionalFormatting>
  <conditionalFormatting sqref="G200:H200">
    <cfRule type="cellIs" dxfId="175" priority="37" operator="equal">
      <formula>"RS"</formula>
    </cfRule>
  </conditionalFormatting>
  <conditionalFormatting sqref="G18:H18">
    <cfRule type="cellIs" dxfId="174" priority="164" operator="equal">
      <formula>"RS"</formula>
    </cfRule>
  </conditionalFormatting>
  <conditionalFormatting sqref="G17">
    <cfRule type="cellIs" dxfId="173" priority="163" operator="equal">
      <formula>"RS"</formula>
    </cfRule>
  </conditionalFormatting>
  <conditionalFormatting sqref="G19:H19">
    <cfRule type="cellIs" dxfId="172" priority="162" operator="equal">
      <formula>"RS"</formula>
    </cfRule>
  </conditionalFormatting>
  <conditionalFormatting sqref="G20:H20">
    <cfRule type="cellIs" dxfId="171" priority="161" operator="equal">
      <formula>"RS"</formula>
    </cfRule>
  </conditionalFormatting>
  <conditionalFormatting sqref="G21:H21">
    <cfRule type="cellIs" dxfId="170" priority="160" operator="equal">
      <formula>"RS"</formula>
    </cfRule>
  </conditionalFormatting>
  <conditionalFormatting sqref="G22:H22">
    <cfRule type="cellIs" dxfId="169" priority="159" operator="equal">
      <formula>"RS"</formula>
    </cfRule>
  </conditionalFormatting>
  <conditionalFormatting sqref="G23:H23">
    <cfRule type="cellIs" dxfId="168" priority="158" operator="equal">
      <formula>"RS"</formula>
    </cfRule>
  </conditionalFormatting>
  <conditionalFormatting sqref="G11:H11">
    <cfRule type="cellIs" dxfId="167" priority="157" operator="equal">
      <formula>"RS"</formula>
    </cfRule>
  </conditionalFormatting>
  <conditionalFormatting sqref="G24:H24">
    <cfRule type="cellIs" dxfId="166" priority="156" operator="equal">
      <formula>"RS"</formula>
    </cfRule>
  </conditionalFormatting>
  <conditionalFormatting sqref="G25:H25">
    <cfRule type="cellIs" dxfId="165" priority="155" operator="equal">
      <formula>"RS"</formula>
    </cfRule>
  </conditionalFormatting>
  <conditionalFormatting sqref="G26:H26">
    <cfRule type="cellIs" dxfId="164" priority="154" operator="equal">
      <formula>"RS"</formula>
    </cfRule>
  </conditionalFormatting>
  <conditionalFormatting sqref="G27:H27">
    <cfRule type="cellIs" dxfId="163" priority="153" operator="equal">
      <formula>"RS"</formula>
    </cfRule>
  </conditionalFormatting>
  <conditionalFormatting sqref="G28:H28">
    <cfRule type="cellIs" dxfId="162" priority="152" operator="equal">
      <formula>"RS"</formula>
    </cfRule>
  </conditionalFormatting>
  <conditionalFormatting sqref="G30:H30">
    <cfRule type="cellIs" dxfId="161" priority="151" operator="equal">
      <formula>"RS"</formula>
    </cfRule>
  </conditionalFormatting>
  <conditionalFormatting sqref="G31:H31">
    <cfRule type="cellIs" dxfId="160" priority="150" operator="equal">
      <formula>"RS"</formula>
    </cfRule>
  </conditionalFormatting>
  <conditionalFormatting sqref="G32:H32">
    <cfRule type="cellIs" dxfId="159" priority="149" operator="equal">
      <formula>"RS"</formula>
    </cfRule>
  </conditionalFormatting>
  <conditionalFormatting sqref="G33:H33">
    <cfRule type="cellIs" dxfId="158" priority="148" operator="equal">
      <formula>"RS"</formula>
    </cfRule>
  </conditionalFormatting>
  <conditionalFormatting sqref="G34:H34">
    <cfRule type="cellIs" dxfId="157" priority="147" operator="equal">
      <formula>"RS"</formula>
    </cfRule>
  </conditionalFormatting>
  <conditionalFormatting sqref="G35:H35">
    <cfRule type="cellIs" dxfId="156" priority="146" operator="equal">
      <formula>"RS"</formula>
    </cfRule>
  </conditionalFormatting>
  <conditionalFormatting sqref="G36:H36">
    <cfRule type="cellIs" dxfId="155" priority="145" operator="equal">
      <formula>"RS"</formula>
    </cfRule>
  </conditionalFormatting>
  <conditionalFormatting sqref="G38:H38">
    <cfRule type="cellIs" dxfId="154" priority="144" operator="equal">
      <formula>"RS"</formula>
    </cfRule>
  </conditionalFormatting>
  <conditionalFormatting sqref="G39:H39">
    <cfRule type="cellIs" dxfId="153" priority="143" operator="equal">
      <formula>"RS"</formula>
    </cfRule>
  </conditionalFormatting>
  <conditionalFormatting sqref="G41:H41">
    <cfRule type="cellIs" dxfId="152" priority="142" operator="equal">
      <formula>"RS"</formula>
    </cfRule>
  </conditionalFormatting>
  <conditionalFormatting sqref="G43:H43">
    <cfRule type="cellIs" dxfId="151" priority="141" operator="equal">
      <formula>"RS"</formula>
    </cfRule>
  </conditionalFormatting>
  <conditionalFormatting sqref="G44:H44">
    <cfRule type="cellIs" dxfId="150" priority="140" operator="equal">
      <formula>"RS"</formula>
    </cfRule>
  </conditionalFormatting>
  <conditionalFormatting sqref="G45:H45">
    <cfRule type="cellIs" dxfId="149" priority="139" operator="equal">
      <formula>"RS"</formula>
    </cfRule>
  </conditionalFormatting>
  <conditionalFormatting sqref="G46:H46">
    <cfRule type="cellIs" dxfId="148" priority="138" operator="equal">
      <formula>"RS"</formula>
    </cfRule>
  </conditionalFormatting>
  <conditionalFormatting sqref="G47:H47">
    <cfRule type="cellIs" dxfId="147" priority="137" operator="equal">
      <formula>"RS"</formula>
    </cfRule>
  </conditionalFormatting>
  <conditionalFormatting sqref="G48:H48">
    <cfRule type="cellIs" dxfId="146" priority="136" operator="equal">
      <formula>"RS"</formula>
    </cfRule>
  </conditionalFormatting>
  <conditionalFormatting sqref="G49:H49">
    <cfRule type="cellIs" dxfId="145" priority="135" operator="equal">
      <formula>"RS"</formula>
    </cfRule>
  </conditionalFormatting>
  <conditionalFormatting sqref="G50:H50">
    <cfRule type="cellIs" dxfId="144" priority="134" operator="equal">
      <formula>"RS"</formula>
    </cfRule>
  </conditionalFormatting>
  <conditionalFormatting sqref="G51:H51">
    <cfRule type="cellIs" dxfId="143" priority="133" operator="equal">
      <formula>"RS"</formula>
    </cfRule>
  </conditionalFormatting>
  <conditionalFormatting sqref="G53:H53">
    <cfRule type="cellIs" dxfId="142" priority="132" operator="equal">
      <formula>"RS"</formula>
    </cfRule>
  </conditionalFormatting>
  <conditionalFormatting sqref="G54:H54">
    <cfRule type="cellIs" dxfId="141" priority="131" operator="equal">
      <formula>"RS"</formula>
    </cfRule>
  </conditionalFormatting>
  <conditionalFormatting sqref="G56:H56">
    <cfRule type="cellIs" dxfId="140" priority="130" operator="equal">
      <formula>"RS"</formula>
    </cfRule>
  </conditionalFormatting>
  <conditionalFormatting sqref="G58:H58">
    <cfRule type="cellIs" dxfId="139" priority="129" operator="equal">
      <formula>"RS"</formula>
    </cfRule>
  </conditionalFormatting>
  <conditionalFormatting sqref="G59:H59">
    <cfRule type="cellIs" dxfId="138" priority="128" operator="equal">
      <formula>"RS"</formula>
    </cfRule>
  </conditionalFormatting>
  <conditionalFormatting sqref="G60:H60">
    <cfRule type="cellIs" dxfId="137" priority="127" operator="equal">
      <formula>"RS"</formula>
    </cfRule>
  </conditionalFormatting>
  <conditionalFormatting sqref="G61:H61">
    <cfRule type="cellIs" dxfId="136" priority="126" operator="equal">
      <formula>"RS"</formula>
    </cfRule>
  </conditionalFormatting>
  <conditionalFormatting sqref="G62:H62">
    <cfRule type="cellIs" dxfId="135" priority="125" operator="equal">
      <formula>"RS"</formula>
    </cfRule>
  </conditionalFormatting>
  <conditionalFormatting sqref="G63:H63">
    <cfRule type="cellIs" dxfId="134" priority="124" operator="equal">
      <formula>"RS"</formula>
    </cfRule>
  </conditionalFormatting>
  <conditionalFormatting sqref="G65:H65">
    <cfRule type="cellIs" dxfId="133" priority="123" operator="equal">
      <formula>"RS"</formula>
    </cfRule>
  </conditionalFormatting>
  <conditionalFormatting sqref="G70:H70">
    <cfRule type="cellIs" dxfId="132" priority="122" operator="equal">
      <formula>"RS"</formula>
    </cfRule>
  </conditionalFormatting>
  <conditionalFormatting sqref="G71:H71">
    <cfRule type="cellIs" dxfId="131" priority="121" operator="equal">
      <formula>"RS"</formula>
    </cfRule>
  </conditionalFormatting>
  <conditionalFormatting sqref="G73:H73">
    <cfRule type="cellIs" dxfId="130" priority="120" operator="equal">
      <formula>"RS"</formula>
    </cfRule>
  </conditionalFormatting>
  <conditionalFormatting sqref="G74:H74">
    <cfRule type="cellIs" dxfId="129" priority="119" operator="equal">
      <formula>"RS"</formula>
    </cfRule>
  </conditionalFormatting>
  <conditionalFormatting sqref="G76:H76">
    <cfRule type="cellIs" dxfId="128" priority="118" operator="equal">
      <formula>"RS"</formula>
    </cfRule>
  </conditionalFormatting>
  <conditionalFormatting sqref="G77:H77">
    <cfRule type="cellIs" dxfId="127" priority="117" operator="equal">
      <formula>"RS"</formula>
    </cfRule>
  </conditionalFormatting>
  <conditionalFormatting sqref="G78:H78">
    <cfRule type="cellIs" dxfId="126" priority="116" operator="equal">
      <formula>"RS"</formula>
    </cfRule>
  </conditionalFormatting>
  <conditionalFormatting sqref="G79:H79">
    <cfRule type="cellIs" dxfId="125" priority="115" operator="equal">
      <formula>"RS"</formula>
    </cfRule>
  </conditionalFormatting>
  <conditionalFormatting sqref="G82:H82">
    <cfRule type="cellIs" dxfId="124" priority="114" operator="equal">
      <formula>"RS"</formula>
    </cfRule>
  </conditionalFormatting>
  <conditionalFormatting sqref="G84:H84">
    <cfRule type="cellIs" dxfId="123" priority="113" operator="equal">
      <formula>"RS"</formula>
    </cfRule>
  </conditionalFormatting>
  <conditionalFormatting sqref="G86:H86">
    <cfRule type="cellIs" dxfId="122" priority="112" operator="equal">
      <formula>"RS"</formula>
    </cfRule>
  </conditionalFormatting>
  <conditionalFormatting sqref="G87:H87">
    <cfRule type="cellIs" dxfId="121" priority="111" operator="equal">
      <formula>"RS"</formula>
    </cfRule>
  </conditionalFormatting>
  <conditionalFormatting sqref="G88:H88">
    <cfRule type="cellIs" dxfId="120" priority="110" operator="equal">
      <formula>"RS"</formula>
    </cfRule>
  </conditionalFormatting>
  <conditionalFormatting sqref="G90:H90">
    <cfRule type="cellIs" dxfId="119" priority="109" operator="equal">
      <formula>"RS"</formula>
    </cfRule>
  </conditionalFormatting>
  <conditionalFormatting sqref="G93:H93">
    <cfRule type="cellIs" dxfId="118" priority="108" operator="equal">
      <formula>"RS"</formula>
    </cfRule>
  </conditionalFormatting>
  <conditionalFormatting sqref="G94:H94">
    <cfRule type="cellIs" dxfId="117" priority="107" operator="equal">
      <formula>"RS"</formula>
    </cfRule>
  </conditionalFormatting>
  <conditionalFormatting sqref="G95:H95">
    <cfRule type="cellIs" dxfId="116" priority="106" operator="equal">
      <formula>"RS"</formula>
    </cfRule>
  </conditionalFormatting>
  <conditionalFormatting sqref="G96:H96">
    <cfRule type="cellIs" dxfId="115" priority="105" operator="equal">
      <formula>"RS"</formula>
    </cfRule>
  </conditionalFormatting>
  <conditionalFormatting sqref="G97:H97">
    <cfRule type="cellIs" dxfId="114" priority="104" operator="equal">
      <formula>"RS"</formula>
    </cfRule>
  </conditionalFormatting>
  <conditionalFormatting sqref="G99:H99">
    <cfRule type="cellIs" dxfId="113" priority="103" operator="equal">
      <formula>"RS"</formula>
    </cfRule>
  </conditionalFormatting>
  <conditionalFormatting sqref="G100:H100">
    <cfRule type="cellIs" dxfId="112" priority="102" operator="equal">
      <formula>"RS"</formula>
    </cfRule>
  </conditionalFormatting>
  <conditionalFormatting sqref="G101:H101">
    <cfRule type="cellIs" dxfId="111" priority="101" operator="equal">
      <formula>"RS"</formula>
    </cfRule>
  </conditionalFormatting>
  <conditionalFormatting sqref="G103:H103">
    <cfRule type="cellIs" dxfId="110" priority="100" operator="equal">
      <formula>"RS"</formula>
    </cfRule>
  </conditionalFormatting>
  <conditionalFormatting sqref="G104:H104">
    <cfRule type="cellIs" dxfId="109" priority="99" operator="equal">
      <formula>"RS"</formula>
    </cfRule>
  </conditionalFormatting>
  <conditionalFormatting sqref="G107:H107">
    <cfRule type="cellIs" dxfId="108" priority="98" operator="equal">
      <formula>"RS"</formula>
    </cfRule>
  </conditionalFormatting>
  <conditionalFormatting sqref="G108:H108">
    <cfRule type="cellIs" dxfId="107" priority="97" operator="equal">
      <formula>"RS"</formula>
    </cfRule>
  </conditionalFormatting>
  <conditionalFormatting sqref="G110:H110">
    <cfRule type="cellIs" dxfId="106" priority="96" operator="equal">
      <formula>"RS"</formula>
    </cfRule>
  </conditionalFormatting>
  <conditionalFormatting sqref="G112:H112">
    <cfRule type="cellIs" dxfId="105" priority="95" operator="equal">
      <formula>"RS"</formula>
    </cfRule>
  </conditionalFormatting>
  <conditionalFormatting sqref="G113:H113">
    <cfRule type="cellIs" dxfId="104" priority="94" operator="equal">
      <formula>"RS"</formula>
    </cfRule>
  </conditionalFormatting>
  <conditionalFormatting sqref="G114:H114">
    <cfRule type="cellIs" dxfId="103" priority="93" operator="equal">
      <formula>"RS"</formula>
    </cfRule>
  </conditionalFormatting>
  <conditionalFormatting sqref="G115:H115">
    <cfRule type="cellIs" dxfId="102" priority="92" operator="equal">
      <formula>"RS"</formula>
    </cfRule>
  </conditionalFormatting>
  <conditionalFormatting sqref="G116:H116">
    <cfRule type="cellIs" dxfId="101" priority="91" operator="equal">
      <formula>"RS"</formula>
    </cfRule>
  </conditionalFormatting>
  <conditionalFormatting sqref="G117:H117">
    <cfRule type="cellIs" dxfId="100" priority="90" operator="equal">
      <formula>"RS"</formula>
    </cfRule>
  </conditionalFormatting>
  <conditionalFormatting sqref="G119:H119">
    <cfRule type="cellIs" dxfId="99" priority="89" operator="equal">
      <formula>"RS"</formula>
    </cfRule>
  </conditionalFormatting>
  <conditionalFormatting sqref="G120:H120">
    <cfRule type="cellIs" dxfId="98" priority="88" operator="equal">
      <formula>"RS"</formula>
    </cfRule>
  </conditionalFormatting>
  <conditionalFormatting sqref="G121:H121">
    <cfRule type="cellIs" dxfId="97" priority="87" operator="equal">
      <formula>"RS"</formula>
    </cfRule>
  </conditionalFormatting>
  <conditionalFormatting sqref="G122:H122">
    <cfRule type="cellIs" dxfId="96" priority="86" operator="equal">
      <formula>"RS"</formula>
    </cfRule>
  </conditionalFormatting>
  <conditionalFormatting sqref="G123:H123">
    <cfRule type="cellIs" dxfId="95" priority="85" operator="equal">
      <formula>"RS"</formula>
    </cfRule>
  </conditionalFormatting>
  <conditionalFormatting sqref="G127:H127">
    <cfRule type="cellIs" dxfId="94" priority="84" operator="equal">
      <formula>"RS"</formula>
    </cfRule>
  </conditionalFormatting>
  <conditionalFormatting sqref="G128:H128">
    <cfRule type="cellIs" dxfId="93" priority="83" operator="equal">
      <formula>"RS"</formula>
    </cfRule>
  </conditionalFormatting>
  <conditionalFormatting sqref="G129:H129">
    <cfRule type="cellIs" dxfId="92" priority="82" operator="equal">
      <formula>"RS"</formula>
    </cfRule>
  </conditionalFormatting>
  <conditionalFormatting sqref="G130:H130">
    <cfRule type="cellIs" dxfId="91" priority="81" operator="equal">
      <formula>"RS"</formula>
    </cfRule>
  </conditionalFormatting>
  <conditionalFormatting sqref="G133:H133">
    <cfRule type="cellIs" dxfId="90" priority="80" operator="equal">
      <formula>"RS"</formula>
    </cfRule>
  </conditionalFormatting>
  <conditionalFormatting sqref="G142:H142">
    <cfRule type="cellIs" dxfId="89" priority="79" operator="equal">
      <formula>"RS"</formula>
    </cfRule>
  </conditionalFormatting>
  <conditionalFormatting sqref="G143:H143">
    <cfRule type="cellIs" dxfId="88" priority="78" operator="equal">
      <formula>"RS"</formula>
    </cfRule>
  </conditionalFormatting>
  <conditionalFormatting sqref="G144:H144">
    <cfRule type="cellIs" dxfId="87" priority="77" operator="equal">
      <formula>"RS"</formula>
    </cfRule>
  </conditionalFormatting>
  <conditionalFormatting sqref="G145:H145">
    <cfRule type="cellIs" dxfId="86" priority="76" operator="equal">
      <formula>"RS"</formula>
    </cfRule>
  </conditionalFormatting>
  <conditionalFormatting sqref="G146:H146">
    <cfRule type="cellIs" dxfId="85" priority="75" operator="equal">
      <formula>"RS"</formula>
    </cfRule>
  </conditionalFormatting>
  <conditionalFormatting sqref="G147:H147">
    <cfRule type="cellIs" dxfId="84" priority="74" operator="equal">
      <formula>"RS"</formula>
    </cfRule>
  </conditionalFormatting>
  <conditionalFormatting sqref="G148:H148">
    <cfRule type="cellIs" dxfId="83" priority="73" operator="equal">
      <formula>"RS"</formula>
    </cfRule>
  </conditionalFormatting>
  <conditionalFormatting sqref="G149:H149">
    <cfRule type="cellIs" dxfId="82" priority="72" operator="equal">
      <formula>"RS"</formula>
    </cfRule>
  </conditionalFormatting>
  <conditionalFormatting sqref="G151:H151">
    <cfRule type="cellIs" dxfId="81" priority="71" operator="equal">
      <formula>"RS"</formula>
    </cfRule>
  </conditionalFormatting>
  <conditionalFormatting sqref="G152">
    <cfRule type="cellIs" dxfId="80" priority="70" operator="equal">
      <formula>"RS"</formula>
    </cfRule>
  </conditionalFormatting>
  <conditionalFormatting sqref="G153:H153">
    <cfRule type="cellIs" dxfId="79" priority="69" operator="equal">
      <formula>"RS"</formula>
    </cfRule>
  </conditionalFormatting>
  <conditionalFormatting sqref="G154:H154">
    <cfRule type="cellIs" dxfId="78" priority="68" operator="equal">
      <formula>"RS"</formula>
    </cfRule>
  </conditionalFormatting>
  <conditionalFormatting sqref="G155:H155">
    <cfRule type="cellIs" dxfId="77" priority="67" operator="equal">
      <formula>"RS"</formula>
    </cfRule>
  </conditionalFormatting>
  <conditionalFormatting sqref="G157:H157">
    <cfRule type="cellIs" dxfId="76" priority="66" operator="equal">
      <formula>"RS"</formula>
    </cfRule>
  </conditionalFormatting>
  <conditionalFormatting sqref="G158:H158">
    <cfRule type="cellIs" dxfId="75" priority="65" operator="equal">
      <formula>"RS"</formula>
    </cfRule>
  </conditionalFormatting>
  <conditionalFormatting sqref="G159:H159">
    <cfRule type="cellIs" dxfId="74" priority="64" operator="equal">
      <formula>"RS"</formula>
    </cfRule>
  </conditionalFormatting>
  <conditionalFormatting sqref="G160:H160">
    <cfRule type="cellIs" dxfId="73" priority="63" operator="equal">
      <formula>"RS"</formula>
    </cfRule>
  </conditionalFormatting>
  <conditionalFormatting sqref="G161:H161">
    <cfRule type="cellIs" dxfId="72" priority="62" operator="equal">
      <formula>"RS"</formula>
    </cfRule>
  </conditionalFormatting>
  <conditionalFormatting sqref="G162:H162">
    <cfRule type="cellIs" dxfId="71" priority="61" operator="equal">
      <formula>"RS"</formula>
    </cfRule>
  </conditionalFormatting>
  <conditionalFormatting sqref="G163:H163">
    <cfRule type="cellIs" dxfId="70" priority="60" operator="equal">
      <formula>"RS"</formula>
    </cfRule>
  </conditionalFormatting>
  <conditionalFormatting sqref="G164:H164">
    <cfRule type="cellIs" dxfId="69" priority="59" operator="equal">
      <formula>"RS"</formula>
    </cfRule>
  </conditionalFormatting>
  <conditionalFormatting sqref="G167:H167">
    <cfRule type="cellIs" dxfId="68" priority="58" operator="equal">
      <formula>"RS"</formula>
    </cfRule>
  </conditionalFormatting>
  <conditionalFormatting sqref="G168:H168">
    <cfRule type="cellIs" dxfId="67" priority="57" operator="equal">
      <formula>"RS"</formula>
    </cfRule>
  </conditionalFormatting>
  <conditionalFormatting sqref="G169:H169">
    <cfRule type="cellIs" dxfId="66" priority="56" operator="equal">
      <formula>"RS"</formula>
    </cfRule>
  </conditionalFormatting>
  <conditionalFormatting sqref="G171:H171">
    <cfRule type="cellIs" dxfId="65" priority="55" operator="equal">
      <formula>"RS"</formula>
    </cfRule>
  </conditionalFormatting>
  <conditionalFormatting sqref="G172:H172">
    <cfRule type="cellIs" dxfId="64" priority="54" operator="equal">
      <formula>"RS"</formula>
    </cfRule>
  </conditionalFormatting>
  <conditionalFormatting sqref="G173:H173">
    <cfRule type="cellIs" dxfId="63" priority="53" operator="equal">
      <formula>"RS"</formula>
    </cfRule>
  </conditionalFormatting>
  <conditionalFormatting sqref="G174:H174">
    <cfRule type="cellIs" dxfId="62" priority="52" operator="equal">
      <formula>"RS"</formula>
    </cfRule>
  </conditionalFormatting>
  <conditionalFormatting sqref="G175:H175">
    <cfRule type="cellIs" dxfId="61" priority="51" operator="equal">
      <formula>"RS"</formula>
    </cfRule>
  </conditionalFormatting>
  <conditionalFormatting sqref="G176:H176">
    <cfRule type="cellIs" dxfId="60" priority="50" operator="equal">
      <formula>"RS"</formula>
    </cfRule>
  </conditionalFormatting>
  <conditionalFormatting sqref="G177:H177">
    <cfRule type="cellIs" dxfId="59" priority="49" operator="equal">
      <formula>"RS"</formula>
    </cfRule>
  </conditionalFormatting>
  <conditionalFormatting sqref="G179:H179">
    <cfRule type="cellIs" dxfId="58" priority="48" operator="equal">
      <formula>"RS"</formula>
    </cfRule>
  </conditionalFormatting>
  <conditionalFormatting sqref="G180:H180">
    <cfRule type="cellIs" dxfId="57" priority="47" operator="equal">
      <formula>"RS"</formula>
    </cfRule>
  </conditionalFormatting>
  <conditionalFormatting sqref="G183:H183">
    <cfRule type="cellIs" dxfId="56" priority="46" operator="equal">
      <formula>"RS"</formula>
    </cfRule>
  </conditionalFormatting>
  <conditionalFormatting sqref="G184:H184">
    <cfRule type="cellIs" dxfId="55" priority="45" operator="equal">
      <formula>"RS"</formula>
    </cfRule>
  </conditionalFormatting>
  <conditionalFormatting sqref="G185:H185">
    <cfRule type="cellIs" dxfId="54" priority="44" operator="equal">
      <formula>"RS"</formula>
    </cfRule>
  </conditionalFormatting>
  <conditionalFormatting sqref="G187:H187">
    <cfRule type="cellIs" dxfId="53" priority="43" operator="equal">
      <formula>"RS"</formula>
    </cfRule>
  </conditionalFormatting>
  <conditionalFormatting sqref="G189">
    <cfRule type="cellIs" dxfId="52" priority="42" operator="equal">
      <formula>"RS"</formula>
    </cfRule>
  </conditionalFormatting>
  <conditionalFormatting sqref="G191">
    <cfRule type="cellIs" dxfId="51" priority="41" operator="equal">
      <formula>"RS"</formula>
    </cfRule>
  </conditionalFormatting>
  <conditionalFormatting sqref="G194:H194">
    <cfRule type="cellIs" dxfId="50" priority="40" operator="equal">
      <formula>"RS"</formula>
    </cfRule>
  </conditionalFormatting>
  <conditionalFormatting sqref="G195:H195">
    <cfRule type="cellIs" dxfId="49" priority="39" operator="equal">
      <formula>"RS"</formula>
    </cfRule>
  </conditionalFormatting>
  <conditionalFormatting sqref="G196:H196">
    <cfRule type="cellIs" dxfId="48" priority="38" operator="equal">
      <formula>"RS"</formula>
    </cfRule>
  </conditionalFormatting>
  <conditionalFormatting sqref="G217:H217">
    <cfRule type="cellIs" dxfId="47" priority="25" operator="equal">
      <formula>"RS"</formula>
    </cfRule>
  </conditionalFormatting>
  <conditionalFormatting sqref="G202:H202">
    <cfRule type="cellIs" dxfId="46" priority="36" operator="equal">
      <formula>"RS"</formula>
    </cfRule>
  </conditionalFormatting>
  <conditionalFormatting sqref="G201:H201">
    <cfRule type="cellIs" dxfId="45" priority="35" operator="equal">
      <formula>"RS"</formula>
    </cfRule>
  </conditionalFormatting>
  <conditionalFormatting sqref="G204:H204">
    <cfRule type="cellIs" dxfId="44" priority="34" operator="equal">
      <formula>"RS"</formula>
    </cfRule>
  </conditionalFormatting>
  <conditionalFormatting sqref="G206:H206">
    <cfRule type="cellIs" dxfId="43" priority="33" operator="equal">
      <formula>"RS"</formula>
    </cfRule>
  </conditionalFormatting>
  <conditionalFormatting sqref="G207:H207">
    <cfRule type="cellIs" dxfId="42" priority="32" operator="equal">
      <formula>"RS"</formula>
    </cfRule>
  </conditionalFormatting>
  <conditionalFormatting sqref="G210:H210">
    <cfRule type="cellIs" dxfId="41" priority="31" operator="equal">
      <formula>"RS"</formula>
    </cfRule>
  </conditionalFormatting>
  <conditionalFormatting sqref="G211:H211">
    <cfRule type="cellIs" dxfId="40" priority="30" operator="equal">
      <formula>"RS"</formula>
    </cfRule>
  </conditionalFormatting>
  <conditionalFormatting sqref="G213:H213">
    <cfRule type="cellIs" dxfId="39" priority="29" operator="equal">
      <formula>"RS"</formula>
    </cfRule>
  </conditionalFormatting>
  <conditionalFormatting sqref="G214:H214">
    <cfRule type="cellIs" dxfId="38" priority="28" operator="equal">
      <formula>"RS"</formula>
    </cfRule>
  </conditionalFormatting>
  <conditionalFormatting sqref="G215:H215">
    <cfRule type="cellIs" dxfId="37" priority="27" operator="equal">
      <formula>"RS"</formula>
    </cfRule>
  </conditionalFormatting>
  <conditionalFormatting sqref="G216:H216">
    <cfRule type="cellIs" dxfId="36" priority="26" operator="equal">
      <formula>"RS"</formula>
    </cfRule>
  </conditionalFormatting>
  <conditionalFormatting sqref="G218:H218">
    <cfRule type="cellIs" dxfId="35" priority="24" operator="equal">
      <formula>"RS"</formula>
    </cfRule>
  </conditionalFormatting>
  <conditionalFormatting sqref="H17">
    <cfRule type="cellIs" dxfId="34" priority="22" operator="equal">
      <formula>"RS"</formula>
    </cfRule>
  </conditionalFormatting>
  <conditionalFormatting sqref="H152">
    <cfRule type="cellIs" dxfId="33" priority="21" operator="equal">
      <formula>"RS"</formula>
    </cfRule>
  </conditionalFormatting>
  <conditionalFormatting sqref="E2:E1048576">
    <cfRule type="cellIs" dxfId="32" priority="20" operator="greaterThan">
      <formula>0.8</formula>
    </cfRule>
  </conditionalFormatting>
  <conditionalFormatting sqref="E2:E218">
    <cfRule type="cellIs" dxfId="31" priority="18" operator="between">
      <formula>0.00001</formula>
      <formula>0.49999</formula>
    </cfRule>
  </conditionalFormatting>
  <conditionalFormatting sqref="D2:D218">
    <cfRule type="cellIs" dxfId="30" priority="5" operator="lessThan">
      <formula>0.8</formula>
    </cfRule>
    <cfRule type="cellIs" dxfId="29" priority="6" operator="between">
      <formula>0.8</formula>
      <formula>0.94</formula>
    </cfRule>
    <cfRule type="cellIs" dxfId="28" priority="7" operator="greaterThan">
      <formula>0.93</formula>
    </cfRule>
    <cfRule type="cellIs" dxfId="27" priority="15" operator="greaterThan">
      <formula>0.95</formula>
    </cfRule>
    <cfRule type="cellIs" dxfId="26" priority="16" operator="between">
      <formula>0.8</formula>
      <formula>0.85</formula>
    </cfRule>
    <cfRule type="cellIs" dxfId="25" priority="17" operator="between">
      <formula>0.001</formula>
      <formula>0.8</formula>
    </cfRule>
  </conditionalFormatting>
  <conditionalFormatting sqref="F2:F218">
    <cfRule type="cellIs" dxfId="24" priority="12" operator="between">
      <formula>0.001</formula>
      <formula>0.5</formula>
    </cfRule>
    <cfRule type="cellIs" dxfId="23" priority="13" operator="between">
      <formula>0.0001</formula>
      <formula>0.2</formula>
    </cfRule>
    <cfRule type="cellIs" dxfId="22" priority="14" operator="greaterThan">
      <formula>1</formula>
    </cfRule>
  </conditionalFormatting>
  <conditionalFormatting sqref="C2">
    <cfRule type="cellIs" dxfId="21" priority="11" operator="greaterThan">
      <formula>4</formula>
    </cfRule>
  </conditionalFormatting>
  <conditionalFormatting sqref="C3:C218">
    <cfRule type="cellIs" dxfId="20" priority="10" operator="greaterThan">
      <formula>4</formula>
    </cfRule>
  </conditionalFormatting>
  <conditionalFormatting sqref="C2:C218">
    <cfRule type="cellIs" dxfId="6" priority="8" operator="between">
      <formula>4</formula>
      <formula>3</formula>
    </cfRule>
    <cfRule type="cellIs" dxfId="7" priority="9" operator="lessThan">
      <formula>3</formula>
    </cfRule>
    <cfRule type="cellIs" dxfId="8" priority="4" operator="greaterThan">
      <formula>4</formula>
    </cfRule>
    <cfRule type="cellIs" dxfId="9" priority="3" operator="between">
      <formula>2.5</formula>
      <formula>4</formula>
    </cfRule>
    <cfRule type="cellIs" dxfId="10" priority="2" operator="lessThan">
      <formula>2.5</formula>
    </cfRule>
    <cfRule type="cellIs" dxfId="5" priority="1" operator="greaterThan">
      <formula>3.5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593F-62AE-4337-9BE4-FB44C934561B}">
  <dimension ref="A1:I291"/>
  <sheetViews>
    <sheetView topLeftCell="A189" workbookViewId="0">
      <selection activeCell="B2" sqref="B2:B218"/>
    </sheetView>
  </sheetViews>
  <sheetFormatPr baseColWidth="10" defaultColWidth="8.83203125" defaultRowHeight="16" x14ac:dyDescent="0.2"/>
  <cols>
    <col min="1" max="1" width="21.33203125" customWidth="1"/>
    <col min="2" max="2" width="40.1640625" customWidth="1"/>
    <col min="8" max="8" width="43.33203125" customWidth="1"/>
  </cols>
  <sheetData>
    <row r="1" spans="1:9" x14ac:dyDescent="0.2">
      <c r="A1" s="6" t="s">
        <v>467</v>
      </c>
      <c r="B1" s="14" t="s">
        <v>614</v>
      </c>
    </row>
    <row r="2" spans="1:9" x14ac:dyDescent="0.2">
      <c r="A2" s="13">
        <v>665939</v>
      </c>
      <c r="B2" t="str">
        <f>INDEX(H:H,MATCH(Table1[GroupBy(Model)],G:G,0))</f>
        <v>Urothelial/bladder cancer, NOS</v>
      </c>
      <c r="G2">
        <v>112718</v>
      </c>
      <c r="H2" t="s">
        <v>537</v>
      </c>
      <c r="I2" t="s">
        <v>538</v>
      </c>
    </row>
    <row r="3" spans="1:9" x14ac:dyDescent="0.2">
      <c r="A3" s="13">
        <v>139182</v>
      </c>
      <c r="B3" t="str">
        <f>INDEX(H:H,MATCH(Table1[GroupBy(Model)],G:G,0))</f>
        <v>Transitional cell car. - uroth.</v>
      </c>
      <c r="G3">
        <v>112975</v>
      </c>
      <c r="H3" t="s">
        <v>539</v>
      </c>
      <c r="I3" t="s">
        <v>540</v>
      </c>
    </row>
    <row r="4" spans="1:9" x14ac:dyDescent="0.2">
      <c r="A4" s="13">
        <v>146476</v>
      </c>
      <c r="B4" t="str">
        <f>INDEX(H:H,MATCH(Table1[GroupBy(Model)],G:G,0))</f>
        <v>Urothelial/bladder cancer, NOS</v>
      </c>
      <c r="G4">
        <v>114348</v>
      </c>
      <c r="H4" t="s">
        <v>541</v>
      </c>
      <c r="I4" t="s">
        <v>542</v>
      </c>
    </row>
    <row r="5" spans="1:9" x14ac:dyDescent="0.2">
      <c r="A5" s="13">
        <v>227169</v>
      </c>
      <c r="B5" t="str">
        <f>INDEX(H:H,MATCH(Table1[GroupBy(Model)],G:G,0))</f>
        <v>Urothelial/bladder cancer, NOS</v>
      </c>
      <c r="G5">
        <v>114434</v>
      </c>
      <c r="H5" t="s">
        <v>543</v>
      </c>
      <c r="I5" t="s">
        <v>544</v>
      </c>
    </row>
    <row r="6" spans="1:9" x14ac:dyDescent="0.2">
      <c r="A6" s="13">
        <v>746718</v>
      </c>
      <c r="B6" t="str">
        <f>INDEX(H:H,MATCH(Table1[GroupBy(Model)],G:G,0))</f>
        <v>Transitional cell car. - uroth.</v>
      </c>
      <c r="G6">
        <v>114551</v>
      </c>
      <c r="H6" t="s">
        <v>545</v>
      </c>
      <c r="I6" t="s">
        <v>546</v>
      </c>
    </row>
    <row r="7" spans="1:9" x14ac:dyDescent="0.2">
      <c r="A7" s="13">
        <v>855422</v>
      </c>
      <c r="B7" t="str">
        <f>INDEX(H:H,MATCH(Table1[GroupBy(Model)],G:G,0))</f>
        <v>Urothelial/bladder cancer, NOS</v>
      </c>
      <c r="G7">
        <v>114868</v>
      </c>
      <c r="H7" t="s">
        <v>547</v>
      </c>
      <c r="I7" t="s">
        <v>546</v>
      </c>
    </row>
    <row r="8" spans="1:9" x14ac:dyDescent="0.2">
      <c r="A8" s="13">
        <v>593322</v>
      </c>
      <c r="B8" t="str">
        <f>INDEX(H:H,MATCH(Table1[GroupBy(Model)],G:G,0))</f>
        <v>Urothelial/bladder cancer, NOS</v>
      </c>
      <c r="G8">
        <v>115264</v>
      </c>
      <c r="H8" t="s">
        <v>548</v>
      </c>
      <c r="I8" t="s">
        <v>549</v>
      </c>
    </row>
    <row r="9" spans="1:9" x14ac:dyDescent="0.2">
      <c r="A9" s="13">
        <v>222454</v>
      </c>
      <c r="B9" t="str">
        <f>INDEX(H:H,MATCH(Table1[GroupBy(Model)],G:G,0))</f>
        <v>Transitional cell car. - uroth.</v>
      </c>
      <c r="G9">
        <v>116312</v>
      </c>
      <c r="H9" t="s">
        <v>550</v>
      </c>
      <c r="I9" t="s">
        <v>544</v>
      </c>
    </row>
    <row r="10" spans="1:9" x14ac:dyDescent="0.2">
      <c r="A10" s="13">
        <v>243952</v>
      </c>
      <c r="B10" t="str">
        <f>INDEX(H:H,MATCH(Table1[GroupBy(Model)],G:G,0))</f>
        <v>Urothelial/bladder cancer, NOS</v>
      </c>
      <c r="G10">
        <v>117519</v>
      </c>
      <c r="H10" t="s">
        <v>551</v>
      </c>
      <c r="I10" t="s">
        <v>540</v>
      </c>
    </row>
    <row r="11" spans="1:9" x14ac:dyDescent="0.2">
      <c r="A11" s="13">
        <v>261386</v>
      </c>
      <c r="B11" t="str">
        <f>INDEX(H:H,MATCH(Table1[GroupBy(Model)],G:G,0))</f>
        <v>Urothelial/bladder cancer, NOS</v>
      </c>
      <c r="G11">
        <v>119177</v>
      </c>
      <c r="H11" t="s">
        <v>552</v>
      </c>
      <c r="I11" t="s">
        <v>544</v>
      </c>
    </row>
    <row r="12" spans="1:9" x14ac:dyDescent="0.2">
      <c r="A12" s="13">
        <v>459534</v>
      </c>
      <c r="B12" t="str">
        <f>INDEX(H:H,MATCH(Table1[GroupBy(Model)],G:G,0))</f>
        <v>Urothelial/bladder cancer, NOS</v>
      </c>
      <c r="G12">
        <v>125672</v>
      </c>
      <c r="H12" t="s">
        <v>553</v>
      </c>
      <c r="I12" t="s">
        <v>546</v>
      </c>
    </row>
    <row r="13" spans="1:9" x14ac:dyDescent="0.2">
      <c r="A13" s="13">
        <v>512744</v>
      </c>
      <c r="B13" t="str">
        <f>INDEX(H:H,MATCH(Table1[GroupBy(Model)],G:G,0))</f>
        <v>Urothelial/bladder cancer, NOS</v>
      </c>
      <c r="G13">
        <v>126254</v>
      </c>
      <c r="H13" t="s">
        <v>543</v>
      </c>
      <c r="I13" t="s">
        <v>544</v>
      </c>
    </row>
    <row r="14" spans="1:9" x14ac:dyDescent="0.2">
      <c r="A14" s="13">
        <v>416634</v>
      </c>
      <c r="B14" t="str">
        <f>INDEX(H:H,MATCH(Table1[GroupBy(Model)],G:G,0))</f>
        <v>Transitional cell car. - uroth.</v>
      </c>
      <c r="G14">
        <v>126779</v>
      </c>
      <c r="H14" t="s">
        <v>539</v>
      </c>
      <c r="I14" t="s">
        <v>540</v>
      </c>
    </row>
    <row r="15" spans="1:9" x14ac:dyDescent="0.2">
      <c r="A15" s="13">
        <v>235635</v>
      </c>
      <c r="B15" t="str">
        <f>INDEX(H:H,MATCH(Table1[GroupBy(Model)],G:G,0))</f>
        <v>Adenocarcinoma - cervix</v>
      </c>
      <c r="G15">
        <v>128128</v>
      </c>
      <c r="H15" t="s">
        <v>554</v>
      </c>
      <c r="I15" t="s">
        <v>555</v>
      </c>
    </row>
    <row r="16" spans="1:9" x14ac:dyDescent="0.2">
      <c r="A16" s="13" t="s">
        <v>504</v>
      </c>
      <c r="B16" t="e">
        <f>INDEX(H:H,MATCH(Table1[GroupBy(Model)],G:G,0))</f>
        <v>#N/A</v>
      </c>
      <c r="G16">
        <v>128311</v>
      </c>
      <c r="H16" t="s">
        <v>556</v>
      </c>
      <c r="I16" t="s">
        <v>557</v>
      </c>
    </row>
    <row r="17" spans="1:9" x14ac:dyDescent="0.2">
      <c r="A17" s="13">
        <v>116653</v>
      </c>
      <c r="B17" t="e">
        <f>INDEX(H:H,MATCH(Table1[GroupBy(Model)],G:G,0))</f>
        <v>#N/A</v>
      </c>
      <c r="G17">
        <v>128783</v>
      </c>
      <c r="H17" t="s">
        <v>558</v>
      </c>
      <c r="I17" t="s">
        <v>542</v>
      </c>
    </row>
    <row r="18" spans="1:9" x14ac:dyDescent="0.2">
      <c r="A18" s="13">
        <v>193523</v>
      </c>
      <c r="B18" t="str">
        <f>INDEX(H:H,MATCH(Table1[GroupBy(Model)],G:G,0))</f>
        <v>Female reprod. system cancer, NOS</v>
      </c>
      <c r="G18">
        <v>135848</v>
      </c>
      <c r="H18" t="s">
        <v>558</v>
      </c>
      <c r="I18" t="s">
        <v>542</v>
      </c>
    </row>
    <row r="19" spans="1:9" x14ac:dyDescent="0.2">
      <c r="A19" s="13">
        <v>945468</v>
      </c>
      <c r="B19" t="str">
        <f>INDEX(H:H,MATCH(Table1[GroupBy(Model)],G:G,0))</f>
        <v>Adenocarcinoma - rectum</v>
      </c>
      <c r="G19">
        <v>137432</v>
      </c>
      <c r="H19" t="s">
        <v>553</v>
      </c>
      <c r="I19" t="s">
        <v>546</v>
      </c>
    </row>
    <row r="20" spans="1:9" x14ac:dyDescent="0.2">
      <c r="A20" s="13">
        <v>186277</v>
      </c>
      <c r="B20" t="str">
        <f>INDEX(H:H,MATCH(Table1[GroupBy(Model)],G:G,0))</f>
        <v>Adenocarcinoma - colon</v>
      </c>
      <c r="G20">
        <v>137849</v>
      </c>
      <c r="H20" t="s">
        <v>554</v>
      </c>
      <c r="I20" t="s">
        <v>555</v>
      </c>
    </row>
    <row r="21" spans="1:9" x14ac:dyDescent="0.2">
      <c r="A21" s="13">
        <v>673867</v>
      </c>
      <c r="B21" t="str">
        <f>INDEX(H:H,MATCH(Table1[GroupBy(Model)],G:G,0))</f>
        <v>Adenocarcinoma - colon</v>
      </c>
      <c r="G21">
        <v>138582</v>
      </c>
      <c r="H21" t="s">
        <v>559</v>
      </c>
      <c r="I21" t="s">
        <v>555</v>
      </c>
    </row>
    <row r="22" spans="1:9" x14ac:dyDescent="0.2">
      <c r="A22" s="13">
        <v>944381</v>
      </c>
      <c r="B22" t="str">
        <f>INDEX(H:H,MATCH(Table1[GroupBy(Model)],G:G,0))</f>
        <v>Adenocarcinoma - colon</v>
      </c>
      <c r="G22">
        <v>139182</v>
      </c>
      <c r="H22" t="s">
        <v>560</v>
      </c>
      <c r="I22" t="s">
        <v>540</v>
      </c>
    </row>
    <row r="23" spans="1:9" x14ac:dyDescent="0.2">
      <c r="A23" s="13">
        <v>722911</v>
      </c>
      <c r="B23" t="str">
        <f>INDEX(H:H,MATCH(Table1[GroupBy(Model)],G:G,0))</f>
        <v>Adenocarcinoma - colon</v>
      </c>
      <c r="G23">
        <v>144126</v>
      </c>
      <c r="H23" t="s">
        <v>548</v>
      </c>
      <c r="I23" t="s">
        <v>549</v>
      </c>
    </row>
    <row r="24" spans="1:9" x14ac:dyDescent="0.2">
      <c r="A24" s="13">
        <v>693688</v>
      </c>
      <c r="B24" t="str">
        <f>INDEX(H:H,MATCH(Table1[GroupBy(Model)],G:G,0))</f>
        <v>Small cell car. (extrapulmonary)</v>
      </c>
      <c r="G24">
        <v>144555</v>
      </c>
      <c r="H24" t="s">
        <v>558</v>
      </c>
      <c r="I24" t="s">
        <v>542</v>
      </c>
    </row>
    <row r="25" spans="1:9" x14ac:dyDescent="0.2">
      <c r="A25" s="13">
        <v>625472</v>
      </c>
      <c r="B25" t="str">
        <f>INDEX(H:H,MATCH(Table1[GroupBy(Model)],G:G,0))</f>
        <v>Adenocarcinoma - colon</v>
      </c>
      <c r="G25">
        <v>145919</v>
      </c>
      <c r="H25" t="s">
        <v>558</v>
      </c>
      <c r="I25" t="s">
        <v>542</v>
      </c>
    </row>
    <row r="26" spans="1:9" x14ac:dyDescent="0.2">
      <c r="A26" s="13">
        <v>997537</v>
      </c>
      <c r="B26" t="str">
        <f>INDEX(H:H,MATCH(Table1[GroupBy(Model)],G:G,0))</f>
        <v>Adenocarcinoma - colon</v>
      </c>
      <c r="G26">
        <v>146476</v>
      </c>
      <c r="H26" t="s">
        <v>539</v>
      </c>
      <c r="I26" t="s">
        <v>540</v>
      </c>
    </row>
    <row r="27" spans="1:9" x14ac:dyDescent="0.2">
      <c r="A27" s="13">
        <v>413561</v>
      </c>
      <c r="B27" t="str">
        <f>INDEX(H:H,MATCH(Table1[GroupBy(Model)],G:G,0))</f>
        <v>Adenocarcinoma - colon</v>
      </c>
      <c r="G27">
        <v>154431</v>
      </c>
      <c r="H27" t="s">
        <v>541</v>
      </c>
      <c r="I27" t="s">
        <v>542</v>
      </c>
    </row>
    <row r="28" spans="1:9" x14ac:dyDescent="0.2">
      <c r="A28" s="13">
        <v>762968</v>
      </c>
      <c r="B28" t="str">
        <f>INDEX(H:H,MATCH(Table1[GroupBy(Model)],G:G,0))</f>
        <v>Adenocarcinoma - colon</v>
      </c>
      <c r="G28">
        <v>156681</v>
      </c>
      <c r="H28" t="s">
        <v>554</v>
      </c>
      <c r="I28" t="s">
        <v>555</v>
      </c>
    </row>
    <row r="29" spans="1:9" x14ac:dyDescent="0.2">
      <c r="A29" s="13">
        <v>158597</v>
      </c>
      <c r="B29" t="str">
        <f>INDEX(H:H,MATCH(Table1[GroupBy(Model)],G:G,0))</f>
        <v>Adenocarcinoma - colon</v>
      </c>
      <c r="G29">
        <v>158597</v>
      </c>
      <c r="H29" t="s">
        <v>558</v>
      </c>
      <c r="I29" t="s">
        <v>542</v>
      </c>
    </row>
    <row r="30" spans="1:9" x14ac:dyDescent="0.2">
      <c r="A30" s="13">
        <v>512936</v>
      </c>
      <c r="B30" t="str">
        <f>INDEX(H:H,MATCH(Table1[GroupBy(Model)],G:G,0))</f>
        <v>Adenocarcinoma - rectum</v>
      </c>
      <c r="G30">
        <v>158883</v>
      </c>
      <c r="H30" t="s">
        <v>543</v>
      </c>
      <c r="I30" t="s">
        <v>544</v>
      </c>
    </row>
    <row r="31" spans="1:9" x14ac:dyDescent="0.2">
      <c r="A31" s="13" t="s">
        <v>505</v>
      </c>
      <c r="B31" t="str">
        <f>INDEX(H:H,MATCH(Table1[GroupBy(Model)],G:G,0))</f>
        <v>Adenocarcinoma - colon</v>
      </c>
      <c r="G31">
        <v>159449</v>
      </c>
      <c r="H31" t="s">
        <v>560</v>
      </c>
      <c r="I31" t="s">
        <v>540</v>
      </c>
    </row>
    <row r="32" spans="1:9" x14ac:dyDescent="0.2">
      <c r="A32" s="13">
        <v>519858</v>
      </c>
      <c r="B32" t="str">
        <f>INDEX(H:H,MATCH(Table1[GroupBy(Model)],G:G,0))</f>
        <v>Adenocarcinoma - colon</v>
      </c>
      <c r="G32">
        <v>165739</v>
      </c>
      <c r="H32" t="s">
        <v>561</v>
      </c>
      <c r="I32" t="s">
        <v>542</v>
      </c>
    </row>
    <row r="33" spans="1:9" x14ac:dyDescent="0.2">
      <c r="A33" s="13" t="s">
        <v>506</v>
      </c>
      <c r="B33" t="str">
        <f>INDEX(H:H,MATCH(Table1[GroupBy(Model)],G:G,0))</f>
        <v>Adenocarcinoma - colon</v>
      </c>
      <c r="G33">
        <v>172845</v>
      </c>
      <c r="H33" t="s">
        <v>558</v>
      </c>
      <c r="I33" t="s">
        <v>542</v>
      </c>
    </row>
    <row r="34" spans="1:9" x14ac:dyDescent="0.2">
      <c r="A34" s="13">
        <v>435261</v>
      </c>
      <c r="B34" t="str">
        <f>INDEX(H:H,MATCH(Table1[GroupBy(Model)],G:G,0))</f>
        <v>Adenocarcinoma - colon</v>
      </c>
      <c r="G34">
        <v>172845</v>
      </c>
      <c r="H34" t="s">
        <v>558</v>
      </c>
      <c r="I34" t="s">
        <v>542</v>
      </c>
    </row>
    <row r="35" spans="1:9" x14ac:dyDescent="0.2">
      <c r="A35" s="13">
        <v>296347</v>
      </c>
      <c r="B35" t="str">
        <f>INDEX(H:H,MATCH(Table1[GroupBy(Model)],G:G,0))</f>
        <v>Adenocarcinoma - colon</v>
      </c>
      <c r="G35">
        <v>172845</v>
      </c>
      <c r="H35" t="s">
        <v>558</v>
      </c>
      <c r="I35" t="s">
        <v>542</v>
      </c>
    </row>
    <row r="36" spans="1:9" x14ac:dyDescent="0.2">
      <c r="A36" s="13">
        <v>817829</v>
      </c>
      <c r="B36" t="str">
        <f>INDEX(H:H,MATCH(Table1[GroupBy(Model)],G:G,0))</f>
        <v>Adenocarcinoma - colon</v>
      </c>
      <c r="G36">
        <v>172845</v>
      </c>
      <c r="H36" t="s">
        <v>558</v>
      </c>
      <c r="I36" t="s">
        <v>542</v>
      </c>
    </row>
    <row r="37" spans="1:9" x14ac:dyDescent="0.2">
      <c r="A37" s="13">
        <v>253994</v>
      </c>
      <c r="B37" t="str">
        <f>INDEX(H:H,MATCH(Table1[GroupBy(Model)],G:G,0))</f>
        <v>Colorectal cancer, NOS</v>
      </c>
      <c r="G37">
        <v>174316</v>
      </c>
      <c r="H37" t="s">
        <v>562</v>
      </c>
      <c r="I37" t="s">
        <v>555</v>
      </c>
    </row>
    <row r="38" spans="1:9" x14ac:dyDescent="0.2">
      <c r="A38" s="13">
        <v>753774</v>
      </c>
      <c r="B38" t="str">
        <f>INDEX(H:H,MATCH(Table1[GroupBy(Model)],G:G,0))</f>
        <v>Adenocarcinoma - colon</v>
      </c>
      <c r="G38">
        <v>174941</v>
      </c>
      <c r="H38" t="s">
        <v>554</v>
      </c>
      <c r="I38" t="s">
        <v>555</v>
      </c>
    </row>
    <row r="39" spans="1:9" x14ac:dyDescent="0.2">
      <c r="A39" s="13">
        <v>431354</v>
      </c>
      <c r="B39" t="str">
        <f>INDEX(H:H,MATCH(Table1[GroupBy(Model)],G:G,0))</f>
        <v>Adenocarcinoma - colon</v>
      </c>
      <c r="G39">
        <v>175126</v>
      </c>
      <c r="H39" t="s">
        <v>558</v>
      </c>
      <c r="I39" t="s">
        <v>542</v>
      </c>
    </row>
    <row r="40" spans="1:9" x14ac:dyDescent="0.2">
      <c r="A40" s="13">
        <v>862259</v>
      </c>
      <c r="B40" t="str">
        <f>INDEX(H:H,MATCH(Table1[GroupBy(Model)],G:G,0))</f>
        <v>Adenocarcinoma - colon</v>
      </c>
      <c r="G40">
        <v>176247</v>
      </c>
      <c r="H40" t="s">
        <v>558</v>
      </c>
      <c r="I40" t="s">
        <v>542</v>
      </c>
    </row>
    <row r="41" spans="1:9" x14ac:dyDescent="0.2">
      <c r="A41" s="13">
        <v>746538</v>
      </c>
      <c r="B41" t="str">
        <f>INDEX(H:H,MATCH(Table1[GroupBy(Model)],G:G,0))</f>
        <v>Adenocarcinoma - colon</v>
      </c>
      <c r="G41">
        <v>182917</v>
      </c>
      <c r="H41" t="s">
        <v>554</v>
      </c>
      <c r="I41" t="s">
        <v>555</v>
      </c>
    </row>
    <row r="42" spans="1:9" x14ac:dyDescent="0.2">
      <c r="A42" s="13">
        <v>273541</v>
      </c>
      <c r="B42" t="str">
        <f>INDEX(H:H,MATCH(Table1[GroupBy(Model)],G:G,0))</f>
        <v>Adenocarcinoma - colon</v>
      </c>
      <c r="G42">
        <v>185487</v>
      </c>
      <c r="H42" t="s">
        <v>558</v>
      </c>
      <c r="I42" t="s">
        <v>542</v>
      </c>
    </row>
    <row r="43" spans="1:9" x14ac:dyDescent="0.2">
      <c r="A43" s="13">
        <v>199195</v>
      </c>
      <c r="B43" t="str">
        <f>INDEX(H:H,MATCH(Table1[GroupBy(Model)],G:G,0))</f>
        <v>Adenocarcinoma - colon</v>
      </c>
      <c r="G43">
        <v>186277</v>
      </c>
      <c r="H43" t="s">
        <v>558</v>
      </c>
      <c r="I43" t="s">
        <v>542</v>
      </c>
    </row>
    <row r="44" spans="1:9" x14ac:dyDescent="0.2">
      <c r="A44" s="13">
        <v>176247</v>
      </c>
      <c r="B44" t="str">
        <f>INDEX(H:H,MATCH(Table1[GroupBy(Model)],G:G,0))</f>
        <v>Adenocarcinoma - colon</v>
      </c>
      <c r="G44">
        <v>186413</v>
      </c>
      <c r="H44" t="s">
        <v>558</v>
      </c>
      <c r="I44" t="s">
        <v>542</v>
      </c>
    </row>
    <row r="45" spans="1:9" x14ac:dyDescent="0.2">
      <c r="A45" s="13">
        <v>479181</v>
      </c>
      <c r="B45" t="str">
        <f>INDEX(H:H,MATCH(Table1[GroupBy(Model)],G:G,0))</f>
        <v>Adenocarcinoma - colon</v>
      </c>
      <c r="G45">
        <v>193399</v>
      </c>
      <c r="H45" t="s">
        <v>561</v>
      </c>
      <c r="I45" t="s">
        <v>542</v>
      </c>
    </row>
    <row r="46" spans="1:9" x14ac:dyDescent="0.2">
      <c r="A46" s="13">
        <v>782815</v>
      </c>
      <c r="B46" t="str">
        <f>INDEX(H:H,MATCH(Table1[GroupBy(Model)],G:G,0))</f>
        <v>Adenocarcinoma - colon</v>
      </c>
      <c r="G46">
        <v>193523</v>
      </c>
      <c r="H46" t="s">
        <v>563</v>
      </c>
      <c r="I46" t="s">
        <v>564</v>
      </c>
    </row>
    <row r="47" spans="1:9" x14ac:dyDescent="0.2">
      <c r="A47" s="13" t="s">
        <v>507</v>
      </c>
      <c r="B47" t="str">
        <f>INDEX(H:H,MATCH(Table1[GroupBy(Model)],G:G,0))</f>
        <v>Adenocarcinoma - colon</v>
      </c>
      <c r="G47">
        <v>197837</v>
      </c>
      <c r="H47" t="s">
        <v>565</v>
      </c>
      <c r="I47" t="s">
        <v>542</v>
      </c>
    </row>
    <row r="48" spans="1:9" x14ac:dyDescent="0.2">
      <c r="A48" s="13">
        <v>779769</v>
      </c>
      <c r="B48" t="str">
        <f>INDEX(H:H,MATCH(Table1[GroupBy(Model)],G:G,0))</f>
        <v>Adenocarcinoma - rectum</v>
      </c>
      <c r="G48">
        <v>199195</v>
      </c>
      <c r="H48" t="s">
        <v>558</v>
      </c>
      <c r="I48" t="s">
        <v>542</v>
      </c>
    </row>
    <row r="49" spans="1:9" x14ac:dyDescent="0.2">
      <c r="A49" s="13">
        <v>186413</v>
      </c>
      <c r="B49" t="str">
        <f>INDEX(H:H,MATCH(Table1[GroupBy(Model)],G:G,0))</f>
        <v>Adenocarcinoma - colon</v>
      </c>
      <c r="G49">
        <v>218243</v>
      </c>
      <c r="H49" t="s">
        <v>566</v>
      </c>
      <c r="I49" t="s">
        <v>544</v>
      </c>
    </row>
    <row r="50" spans="1:9" x14ac:dyDescent="0.2">
      <c r="A50" s="13">
        <v>451658</v>
      </c>
      <c r="B50" t="str">
        <f>INDEX(H:H,MATCH(Table1[GroupBy(Model)],G:G,0))</f>
        <v>Adenocarcinoma - colon</v>
      </c>
      <c r="G50">
        <v>218898</v>
      </c>
      <c r="H50" t="s">
        <v>567</v>
      </c>
      <c r="I50" t="s">
        <v>564</v>
      </c>
    </row>
    <row r="51" spans="1:9" x14ac:dyDescent="0.2">
      <c r="A51" s="13">
        <v>135848</v>
      </c>
      <c r="B51" t="str">
        <f>INDEX(H:H,MATCH(Table1[GroupBy(Model)],G:G,0))</f>
        <v>Adenocarcinoma - colon</v>
      </c>
      <c r="G51">
        <v>222454</v>
      </c>
      <c r="H51" t="s">
        <v>560</v>
      </c>
      <c r="I51" t="s">
        <v>540</v>
      </c>
    </row>
    <row r="52" spans="1:9" x14ac:dyDescent="0.2">
      <c r="A52" s="13">
        <v>714841</v>
      </c>
      <c r="B52" t="str">
        <f>INDEX(H:H,MATCH(Table1[GroupBy(Model)],G:G,0))</f>
        <v>Adenocarcinoma - colon</v>
      </c>
      <c r="G52">
        <v>226611</v>
      </c>
      <c r="H52" t="s">
        <v>568</v>
      </c>
      <c r="I52" t="s">
        <v>546</v>
      </c>
    </row>
    <row r="53" spans="1:9" x14ac:dyDescent="0.2">
      <c r="A53" s="13">
        <v>756784</v>
      </c>
      <c r="B53" t="str">
        <f>INDEX(H:H,MATCH(Table1[GroupBy(Model)],G:G,0))</f>
        <v>Adenocarcinoma - colon</v>
      </c>
      <c r="G53">
        <v>227169</v>
      </c>
      <c r="H53" t="s">
        <v>539</v>
      </c>
      <c r="I53" t="s">
        <v>540</v>
      </c>
    </row>
    <row r="54" spans="1:9" x14ac:dyDescent="0.2">
      <c r="A54" s="13">
        <v>521389</v>
      </c>
      <c r="B54" t="str">
        <f>INDEX(H:H,MATCH(Table1[GroupBy(Model)],G:G,0))</f>
        <v>Adenocarcinoma - colon</v>
      </c>
      <c r="G54">
        <v>233499</v>
      </c>
      <c r="H54" t="s">
        <v>558</v>
      </c>
      <c r="I54" t="s">
        <v>542</v>
      </c>
    </row>
    <row r="55" spans="1:9" x14ac:dyDescent="0.2">
      <c r="A55" s="13">
        <v>246569</v>
      </c>
      <c r="B55" t="str">
        <f>INDEX(H:H,MATCH(Table1[GroupBy(Model)],G:G,0))</f>
        <v>Laryngeal squamous cell carcinoma</v>
      </c>
      <c r="G55">
        <v>235635</v>
      </c>
      <c r="H55" t="s">
        <v>569</v>
      </c>
      <c r="I55" t="s">
        <v>564</v>
      </c>
    </row>
    <row r="56" spans="1:9" x14ac:dyDescent="0.2">
      <c r="A56" s="13">
        <v>932174</v>
      </c>
      <c r="B56" t="str">
        <f>INDEX(H:H,MATCH(Table1[GroupBy(Model)],G:G,0))</f>
        <v>Pharyngeal squam. cell carcinoma</v>
      </c>
      <c r="G56">
        <v>237351</v>
      </c>
      <c r="H56" t="s">
        <v>570</v>
      </c>
      <c r="I56" t="s">
        <v>544</v>
      </c>
    </row>
    <row r="57" spans="1:9" x14ac:dyDescent="0.2">
      <c r="A57" s="13">
        <v>871537</v>
      </c>
      <c r="B57" t="str">
        <f>INDEX(H:H,MATCH(Table1[GroupBy(Model)],G:G,0))</f>
        <v>Pharyngeal squam. cell carcinoma</v>
      </c>
      <c r="G57">
        <v>241356</v>
      </c>
      <c r="H57" t="s">
        <v>547</v>
      </c>
      <c r="I57" t="s">
        <v>546</v>
      </c>
    </row>
    <row r="58" spans="1:9" x14ac:dyDescent="0.2">
      <c r="A58" s="13">
        <v>832693</v>
      </c>
      <c r="B58" t="str">
        <f>INDEX(H:H,MATCH(Table1[GroupBy(Model)],G:G,0))</f>
        <v>Lip/oral cavity squam. cell car.</v>
      </c>
      <c r="G58">
        <v>243952</v>
      </c>
      <c r="H58" t="s">
        <v>539</v>
      </c>
      <c r="I58" t="s">
        <v>540</v>
      </c>
    </row>
    <row r="59" spans="1:9" x14ac:dyDescent="0.2">
      <c r="A59" s="13">
        <v>391396</v>
      </c>
      <c r="B59" t="str">
        <f>INDEX(H:H,MATCH(Table1[GroupBy(Model)],G:G,0))</f>
        <v>Pharyngeal squam. cell carcinoma</v>
      </c>
      <c r="G59">
        <v>244774</v>
      </c>
      <c r="H59" t="s">
        <v>571</v>
      </c>
      <c r="I59" t="s">
        <v>564</v>
      </c>
    </row>
    <row r="60" spans="1:9" x14ac:dyDescent="0.2">
      <c r="A60" s="13">
        <v>562742</v>
      </c>
      <c r="B60" t="str">
        <f>INDEX(H:H,MATCH(Table1[GroupBy(Model)],G:G,0))</f>
        <v>Lip/oral cavity squam. cell car.</v>
      </c>
      <c r="G60">
        <v>245127</v>
      </c>
      <c r="H60" t="s">
        <v>553</v>
      </c>
      <c r="I60" t="s">
        <v>546</v>
      </c>
    </row>
    <row r="61" spans="1:9" x14ac:dyDescent="0.2">
      <c r="A61" s="13">
        <v>582836</v>
      </c>
      <c r="B61" t="str">
        <f>INDEX(H:H,MATCH(Table1[GroupBy(Model)],G:G,0))</f>
        <v>Pharyngeal squam. cell carcinoma</v>
      </c>
      <c r="G61">
        <v>246569</v>
      </c>
      <c r="H61" t="s">
        <v>572</v>
      </c>
      <c r="I61" t="s">
        <v>546</v>
      </c>
    </row>
    <row r="62" spans="1:9" x14ac:dyDescent="0.2">
      <c r="A62" s="13">
        <v>981375</v>
      </c>
      <c r="B62" t="str">
        <f>INDEX(H:H,MATCH(Table1[GroupBy(Model)],G:G,0))</f>
        <v>Lip/oral cavity squam. cell car.</v>
      </c>
      <c r="G62">
        <v>248138</v>
      </c>
      <c r="H62" t="s">
        <v>573</v>
      </c>
      <c r="I62" t="s">
        <v>549</v>
      </c>
    </row>
    <row r="63" spans="1:9" x14ac:dyDescent="0.2">
      <c r="A63" s="13">
        <v>915372</v>
      </c>
      <c r="B63" t="str">
        <f>INDEX(H:H,MATCH(Table1[GroupBy(Model)],G:G,0))</f>
        <v>Pharyngeal squam. cell carcinoma</v>
      </c>
      <c r="G63">
        <v>251477</v>
      </c>
      <c r="H63" t="s">
        <v>560</v>
      </c>
      <c r="I63" t="s">
        <v>540</v>
      </c>
    </row>
    <row r="64" spans="1:9" x14ac:dyDescent="0.2">
      <c r="A64" s="13">
        <v>272983</v>
      </c>
      <c r="B64" t="str">
        <f>INDEX(H:H,MATCH(Table1[GroupBy(Model)],G:G,0))</f>
        <v>Vaginal cancer, NOS</v>
      </c>
      <c r="G64">
        <v>252836</v>
      </c>
      <c r="H64" t="s">
        <v>568</v>
      </c>
      <c r="I64" t="s">
        <v>546</v>
      </c>
    </row>
    <row r="65" spans="1:9" x14ac:dyDescent="0.2">
      <c r="A65" s="13">
        <v>295223</v>
      </c>
      <c r="B65" t="str">
        <f>INDEX(H:H,MATCH(Table1[GroupBy(Model)],G:G,0))</f>
        <v>H &amp; N squamous cell car., NOS</v>
      </c>
      <c r="G65">
        <v>253994</v>
      </c>
      <c r="H65" t="s">
        <v>574</v>
      </c>
      <c r="I65" t="s">
        <v>542</v>
      </c>
    </row>
    <row r="66" spans="1:9" x14ac:dyDescent="0.2">
      <c r="A66" s="13">
        <v>668155</v>
      </c>
      <c r="B66" t="str">
        <f>INDEX(H:H,MATCH(Table1[GroupBy(Model)],G:G,0))</f>
        <v>H &amp; N squamous cell car., NOS</v>
      </c>
      <c r="G66">
        <v>254851</v>
      </c>
      <c r="H66" t="s">
        <v>558</v>
      </c>
      <c r="I66" t="s">
        <v>542</v>
      </c>
    </row>
    <row r="67" spans="1:9" x14ac:dyDescent="0.2">
      <c r="A67" s="13">
        <v>959717</v>
      </c>
      <c r="B67" t="str">
        <f>INDEX(H:H,MATCH(Table1[GroupBy(Model)],G:G,0))</f>
        <v>Lip/oral cavity squam. cell car.</v>
      </c>
      <c r="G67">
        <v>258747</v>
      </c>
      <c r="H67" t="s">
        <v>575</v>
      </c>
      <c r="I67" t="s">
        <v>538</v>
      </c>
    </row>
    <row r="68" spans="1:9" x14ac:dyDescent="0.2">
      <c r="A68" s="13">
        <v>114868</v>
      </c>
      <c r="B68" t="str">
        <f>INDEX(H:H,MATCH(Table1[GroupBy(Model)],G:G,0))</f>
        <v>Pharyngeal squam. cell carcinoma</v>
      </c>
      <c r="G68">
        <v>261386</v>
      </c>
      <c r="H68" t="s">
        <v>539</v>
      </c>
      <c r="I68" t="s">
        <v>540</v>
      </c>
    </row>
    <row r="69" spans="1:9" x14ac:dyDescent="0.2">
      <c r="A69" s="13">
        <v>394591</v>
      </c>
      <c r="B69" t="str">
        <f>INDEX(H:H,MATCH(Table1[GroupBy(Model)],G:G,0))</f>
        <v>Lip/oral cavity squam. cell car.</v>
      </c>
      <c r="G69">
        <v>266295</v>
      </c>
      <c r="H69" t="s">
        <v>547</v>
      </c>
      <c r="I69" t="s">
        <v>546</v>
      </c>
    </row>
    <row r="70" spans="1:9" x14ac:dyDescent="0.2">
      <c r="A70" s="13">
        <v>949433</v>
      </c>
      <c r="B70" t="str">
        <f>INDEX(H:H,MATCH(Table1[GroupBy(Model)],G:G,0))</f>
        <v>Pharyngeal squam. cell carcinoma</v>
      </c>
      <c r="G70">
        <v>269878</v>
      </c>
      <c r="H70" t="s">
        <v>559</v>
      </c>
      <c r="I70" t="s">
        <v>555</v>
      </c>
    </row>
    <row r="71" spans="1:9" x14ac:dyDescent="0.2">
      <c r="A71" s="13">
        <v>174316</v>
      </c>
      <c r="B71" t="str">
        <f>INDEX(H:H,MATCH(Table1[GroupBy(Model)],G:G,0))</f>
        <v>Squamous cell carcinoma - skin</v>
      </c>
      <c r="G71">
        <v>272462</v>
      </c>
      <c r="H71" t="s">
        <v>576</v>
      </c>
      <c r="I71" t="s">
        <v>540</v>
      </c>
    </row>
    <row r="72" spans="1:9" x14ac:dyDescent="0.2">
      <c r="A72" s="13">
        <v>359531</v>
      </c>
      <c r="B72" t="str">
        <f>INDEX(H:H,MATCH(Table1[GroupBy(Model)],G:G,0))</f>
        <v>Lip/oral cavity squam. cell car.</v>
      </c>
      <c r="G72">
        <v>272983</v>
      </c>
      <c r="H72" t="s">
        <v>577</v>
      </c>
      <c r="I72" t="s">
        <v>564</v>
      </c>
    </row>
    <row r="73" spans="1:9" x14ac:dyDescent="0.2">
      <c r="A73" s="13">
        <v>275155</v>
      </c>
      <c r="B73" t="str">
        <f>INDEX(H:H,MATCH(Table1[GroupBy(Model)],G:G,0))</f>
        <v>Salivary gland cancer</v>
      </c>
      <c r="G73">
        <v>273541</v>
      </c>
      <c r="H73" t="s">
        <v>558</v>
      </c>
      <c r="I73" t="s">
        <v>542</v>
      </c>
    </row>
    <row r="74" spans="1:9" x14ac:dyDescent="0.2">
      <c r="A74" s="13">
        <v>245127</v>
      </c>
      <c r="B74" t="str">
        <f>INDEX(H:H,MATCH(Table1[GroupBy(Model)],G:G,0))</f>
        <v>Lip/oral cavity squam. cell car.</v>
      </c>
      <c r="G74">
        <v>275155</v>
      </c>
      <c r="H74" t="s">
        <v>545</v>
      </c>
      <c r="I74" t="s">
        <v>546</v>
      </c>
    </row>
    <row r="75" spans="1:9" x14ac:dyDescent="0.2">
      <c r="A75" s="13">
        <v>415371</v>
      </c>
      <c r="B75" t="str">
        <f>INDEX(H:H,MATCH(Table1[GroupBy(Model)],G:G,0))</f>
        <v>Squamous cell carcinoma - skin</v>
      </c>
      <c r="G75">
        <v>282377</v>
      </c>
      <c r="H75" t="s">
        <v>558</v>
      </c>
      <c r="I75" t="s">
        <v>542</v>
      </c>
    </row>
    <row r="76" spans="1:9" x14ac:dyDescent="0.2">
      <c r="A76" s="13">
        <v>845751</v>
      </c>
      <c r="B76" t="str">
        <f>INDEX(H:H,MATCH(Table1[GroupBy(Model)],G:G,0))</f>
        <v>Lip/oral cavity squam. cell car.</v>
      </c>
      <c r="G76">
        <v>283228</v>
      </c>
      <c r="H76" t="s">
        <v>554</v>
      </c>
      <c r="I76" t="s">
        <v>555</v>
      </c>
    </row>
    <row r="77" spans="1:9" x14ac:dyDescent="0.2">
      <c r="A77" s="13">
        <v>784116</v>
      </c>
      <c r="B77" t="str">
        <f>INDEX(H:H,MATCH(Table1[GroupBy(Model)],G:G,0))</f>
        <v>Laryngeal squamous cell carcinoma</v>
      </c>
      <c r="G77">
        <v>283339</v>
      </c>
      <c r="H77" t="s">
        <v>577</v>
      </c>
      <c r="I77" t="s">
        <v>564</v>
      </c>
    </row>
    <row r="78" spans="1:9" x14ac:dyDescent="0.2">
      <c r="A78" s="13">
        <v>958767</v>
      </c>
      <c r="B78" t="str">
        <f>INDEX(H:H,MATCH(Table1[GroupBy(Model)],G:G,0))</f>
        <v>Lip/oral cavity squam. cell car.</v>
      </c>
      <c r="G78">
        <v>286954</v>
      </c>
      <c r="H78" t="s">
        <v>550</v>
      </c>
      <c r="I78" t="s">
        <v>544</v>
      </c>
    </row>
    <row r="79" spans="1:9" x14ac:dyDescent="0.2">
      <c r="A79" s="13">
        <v>226611</v>
      </c>
      <c r="B79" t="str">
        <f>INDEX(H:H,MATCH(Table1[GroupBy(Model)],G:G,0))</f>
        <v>H &amp; N squamous cell car., NOS</v>
      </c>
      <c r="G79">
        <v>287614</v>
      </c>
      <c r="H79" t="s">
        <v>575</v>
      </c>
      <c r="I79" t="s">
        <v>538</v>
      </c>
    </row>
    <row r="80" spans="1:9" x14ac:dyDescent="0.2">
      <c r="A80" s="13">
        <v>272462</v>
      </c>
      <c r="B80" t="str">
        <f>INDEX(H:H,MATCH(Table1[GroupBy(Model)],G:G,0))</f>
        <v>RCC, clear cell adenocarcinoma</v>
      </c>
      <c r="G80">
        <v>287954</v>
      </c>
      <c r="H80" t="s">
        <v>570</v>
      </c>
      <c r="I80" t="s">
        <v>544</v>
      </c>
    </row>
    <row r="81" spans="1:9" x14ac:dyDescent="0.2">
      <c r="A81" s="13">
        <v>961994</v>
      </c>
      <c r="B81" t="str">
        <f>INDEX(H:H,MATCH(Table1[GroupBy(Model)],G:G,0))</f>
        <v>RCC, clear cell adenocarcinoma</v>
      </c>
      <c r="G81">
        <v>289964</v>
      </c>
      <c r="H81" t="s">
        <v>575</v>
      </c>
      <c r="I81" t="s">
        <v>538</v>
      </c>
    </row>
    <row r="82" spans="1:9" x14ac:dyDescent="0.2">
      <c r="A82" s="13">
        <v>372686</v>
      </c>
      <c r="B82" t="str">
        <f>INDEX(H:H,MATCH(Table1[GroupBy(Model)],G:G,0))</f>
        <v>RCC, clear cell adenocarcinoma</v>
      </c>
      <c r="G82">
        <v>292921</v>
      </c>
      <c r="H82" t="s">
        <v>561</v>
      </c>
      <c r="I82" t="s">
        <v>542</v>
      </c>
    </row>
    <row r="83" spans="1:9" x14ac:dyDescent="0.2">
      <c r="A83" s="13" t="s">
        <v>508</v>
      </c>
      <c r="B83" t="str">
        <f>INDEX(H:H,MATCH(Table1[GroupBy(Model)],G:G,0))</f>
        <v>Lung adenocarcinoma</v>
      </c>
      <c r="G83">
        <v>295223</v>
      </c>
      <c r="H83" t="s">
        <v>568</v>
      </c>
      <c r="I83" t="s">
        <v>546</v>
      </c>
    </row>
    <row r="84" spans="1:9" x14ac:dyDescent="0.2">
      <c r="A84" s="13" t="s">
        <v>509</v>
      </c>
      <c r="B84" t="str">
        <f>INDEX(H:H,MATCH(Table1[GroupBy(Model)],G:G,0))</f>
        <v>Lung adenocarcinoma</v>
      </c>
      <c r="G84">
        <v>296347</v>
      </c>
      <c r="H84" t="s">
        <v>558</v>
      </c>
      <c r="I84" t="s">
        <v>542</v>
      </c>
    </row>
    <row r="85" spans="1:9" x14ac:dyDescent="0.2">
      <c r="A85" s="13" t="s">
        <v>510</v>
      </c>
      <c r="B85" t="str">
        <f>INDEX(H:H,MATCH(Table1[GroupBy(Model)],G:G,0))</f>
        <v>Lung adenocarcinoma</v>
      </c>
      <c r="G85">
        <v>297248</v>
      </c>
      <c r="H85" t="s">
        <v>572</v>
      </c>
      <c r="I85" t="s">
        <v>546</v>
      </c>
    </row>
    <row r="86" spans="1:9" x14ac:dyDescent="0.2">
      <c r="A86" s="13">
        <v>765638</v>
      </c>
      <c r="B86" t="str">
        <f>INDEX(H:H,MATCH(Table1[GroupBy(Model)],G:G,0))</f>
        <v>Squamous cell lung carcinoma</v>
      </c>
      <c r="G86">
        <v>299254</v>
      </c>
      <c r="H86" t="s">
        <v>554</v>
      </c>
      <c r="I86" t="s">
        <v>555</v>
      </c>
    </row>
    <row r="87" spans="1:9" x14ac:dyDescent="0.2">
      <c r="A87" s="13">
        <v>417821</v>
      </c>
      <c r="B87" t="str">
        <f>INDEX(H:H,MATCH(Table1[GroupBy(Model)],G:G,0))</f>
        <v>Squamous cell lung carcinoma</v>
      </c>
      <c r="G87">
        <v>299373</v>
      </c>
      <c r="H87" t="s">
        <v>558</v>
      </c>
      <c r="I87" t="s">
        <v>542</v>
      </c>
    </row>
    <row r="88" spans="1:9" x14ac:dyDescent="0.2">
      <c r="A88" s="13">
        <v>692585</v>
      </c>
      <c r="B88" t="str">
        <f>INDEX(H:H,MATCH(Table1[GroupBy(Model)],G:G,0))</f>
        <v>Squamous cell lung carcinoma</v>
      </c>
      <c r="G88">
        <v>317291</v>
      </c>
      <c r="H88" t="s">
        <v>578</v>
      </c>
      <c r="I88" t="s">
        <v>544</v>
      </c>
    </row>
    <row r="89" spans="1:9" x14ac:dyDescent="0.2">
      <c r="A89" s="13">
        <v>592484</v>
      </c>
      <c r="B89" t="str">
        <f>INDEX(H:H,MATCH(Table1[GroupBy(Model)],G:G,0))</f>
        <v>Small cell lung cancer</v>
      </c>
      <c r="G89">
        <v>323965</v>
      </c>
      <c r="H89" t="s">
        <v>579</v>
      </c>
      <c r="I89" t="s">
        <v>542</v>
      </c>
    </row>
    <row r="90" spans="1:9" x14ac:dyDescent="0.2">
      <c r="A90" s="13">
        <v>638129</v>
      </c>
      <c r="B90" t="str">
        <f>INDEX(H:H,MATCH(Table1[GroupBy(Model)],G:G,0))</f>
        <v>Small cell lung cancer</v>
      </c>
      <c r="G90">
        <v>327498</v>
      </c>
      <c r="H90" t="s">
        <v>567</v>
      </c>
      <c r="I90" t="s">
        <v>564</v>
      </c>
    </row>
    <row r="91" spans="1:9" x14ac:dyDescent="0.2">
      <c r="A91" s="13">
        <v>456648</v>
      </c>
      <c r="B91" t="str">
        <f>INDEX(H:H,MATCH(Table1[GroupBy(Model)],G:G,0))</f>
        <v>Small cell car. (extrapulmonary)</v>
      </c>
      <c r="G91">
        <v>328373</v>
      </c>
      <c r="H91" t="s">
        <v>568</v>
      </c>
      <c r="I91" t="s">
        <v>546</v>
      </c>
    </row>
    <row r="92" spans="1:9" x14ac:dyDescent="0.2">
      <c r="A92" s="13">
        <v>868977</v>
      </c>
      <c r="B92" t="str">
        <f>INDEX(H:H,MATCH(Table1[GroupBy(Model)],G:G,0))</f>
        <v>Squamous cell lung carcinoma</v>
      </c>
      <c r="G92">
        <v>328469</v>
      </c>
      <c r="H92" t="s">
        <v>558</v>
      </c>
      <c r="I92" t="s">
        <v>542</v>
      </c>
    </row>
    <row r="93" spans="1:9" x14ac:dyDescent="0.2">
      <c r="A93" s="13">
        <v>258747</v>
      </c>
      <c r="B93" t="str">
        <f>INDEX(H:H,MATCH(Table1[GroupBy(Model)],G:G,0))</f>
        <v>Squamous cell lung carcinoma</v>
      </c>
      <c r="G93">
        <v>329996</v>
      </c>
      <c r="H93" t="s">
        <v>562</v>
      </c>
      <c r="I93" t="s">
        <v>555</v>
      </c>
    </row>
    <row r="94" spans="1:9" x14ac:dyDescent="0.2">
      <c r="A94" s="13" t="s">
        <v>511</v>
      </c>
      <c r="B94" t="str">
        <f>INDEX(H:H,MATCH(Table1[GroupBy(Model)],G:G,0))</f>
        <v>Squamous cell lung carcinoma</v>
      </c>
      <c r="G94">
        <v>345371</v>
      </c>
      <c r="H94" t="s">
        <v>545</v>
      </c>
      <c r="I94" t="s">
        <v>546</v>
      </c>
    </row>
    <row r="95" spans="1:9" x14ac:dyDescent="0.2">
      <c r="A95" s="13">
        <v>543952</v>
      </c>
      <c r="B95" t="str">
        <f>INDEX(H:H,MATCH(Table1[GroupBy(Model)],G:G,0))</f>
        <v>Leiomyosarcoma - uterus</v>
      </c>
      <c r="G95">
        <v>349418</v>
      </c>
      <c r="H95" t="s">
        <v>537</v>
      </c>
      <c r="I95" t="s">
        <v>538</v>
      </c>
    </row>
    <row r="96" spans="1:9" x14ac:dyDescent="0.2">
      <c r="A96" s="13">
        <v>572874</v>
      </c>
      <c r="B96" t="str">
        <f>INDEX(H:H,MATCH(Table1[GroupBy(Model)],G:G,0))</f>
        <v>Ovarian epithelial cancer</v>
      </c>
      <c r="G96">
        <v>359531</v>
      </c>
      <c r="H96" t="s">
        <v>553</v>
      </c>
      <c r="I96" t="s">
        <v>546</v>
      </c>
    </row>
    <row r="97" spans="1:9" x14ac:dyDescent="0.2">
      <c r="A97" s="13">
        <v>683768</v>
      </c>
      <c r="B97" t="str">
        <f>INDEX(H:H,MATCH(Table1[GroupBy(Model)],G:G,0))</f>
        <v>Ovarian epithelial cancer</v>
      </c>
      <c r="G97">
        <v>369146</v>
      </c>
      <c r="H97" t="s">
        <v>580</v>
      </c>
      <c r="I97" t="s">
        <v>544</v>
      </c>
    </row>
    <row r="98" spans="1:9" x14ac:dyDescent="0.2">
      <c r="A98" s="13">
        <v>381576</v>
      </c>
      <c r="B98" t="str">
        <f>INDEX(H:H,MATCH(Table1[GroupBy(Model)],G:G,0))</f>
        <v>Adenocarcinoma - pancreas</v>
      </c>
      <c r="G98">
        <v>372686</v>
      </c>
      <c r="H98" t="s">
        <v>576</v>
      </c>
      <c r="I98" t="s">
        <v>540</v>
      </c>
    </row>
    <row r="99" spans="1:9" x14ac:dyDescent="0.2">
      <c r="A99" s="13">
        <v>165739</v>
      </c>
      <c r="B99" t="str">
        <f>INDEX(H:H,MATCH(Table1[GroupBy(Model)],G:G,0))</f>
        <v>Adenocarcinoma - pancreas</v>
      </c>
      <c r="G99">
        <v>378893</v>
      </c>
      <c r="H99" t="s">
        <v>581</v>
      </c>
      <c r="I99" t="s">
        <v>564</v>
      </c>
    </row>
    <row r="100" spans="1:9" x14ac:dyDescent="0.2">
      <c r="A100" s="13">
        <v>292921</v>
      </c>
      <c r="B100" t="str">
        <f>INDEX(H:H,MATCH(Table1[GroupBy(Model)],G:G,0))</f>
        <v>Adenocarcinoma - pancreas</v>
      </c>
      <c r="G100">
        <v>381249</v>
      </c>
      <c r="H100" t="s">
        <v>582</v>
      </c>
      <c r="I100" t="s">
        <v>564</v>
      </c>
    </row>
    <row r="101" spans="1:9" x14ac:dyDescent="0.2">
      <c r="A101" s="13">
        <v>463931</v>
      </c>
      <c r="B101" t="str">
        <f>INDEX(H:H,MATCH(Table1[GroupBy(Model)],G:G,0))</f>
        <v>Adenocarcinoma - pancreas</v>
      </c>
      <c r="G101">
        <v>381576</v>
      </c>
      <c r="H101" t="s">
        <v>561</v>
      </c>
      <c r="I101" t="s">
        <v>542</v>
      </c>
    </row>
    <row r="102" spans="1:9" x14ac:dyDescent="0.2">
      <c r="A102" s="13" t="s">
        <v>512</v>
      </c>
      <c r="B102" t="str">
        <f>INDEX(H:H,MATCH(Table1[GroupBy(Model)],G:G,0))</f>
        <v>Lung adenocarcinoma</v>
      </c>
      <c r="G102">
        <v>391396</v>
      </c>
      <c r="H102" t="s">
        <v>547</v>
      </c>
      <c r="I102" t="s">
        <v>546</v>
      </c>
    </row>
    <row r="103" spans="1:9" x14ac:dyDescent="0.2">
      <c r="A103" s="13">
        <v>466636</v>
      </c>
      <c r="B103" t="str">
        <f>INDEX(H:H,MATCH(Table1[GroupBy(Model)],G:G,0))</f>
        <v>Adenocarcinoma - pancreas</v>
      </c>
      <c r="G103">
        <v>394591</v>
      </c>
      <c r="H103" t="s">
        <v>553</v>
      </c>
      <c r="I103" t="s">
        <v>546</v>
      </c>
    </row>
    <row r="104" spans="1:9" x14ac:dyDescent="0.2">
      <c r="A104" s="13">
        <v>323965</v>
      </c>
      <c r="B104" t="str">
        <f>INDEX(H:H,MATCH(Table1[GroupBy(Model)],G:G,0))</f>
        <v>Pancreatic cancer (not Islets)</v>
      </c>
      <c r="G104">
        <v>413561</v>
      </c>
      <c r="H104" t="s">
        <v>558</v>
      </c>
      <c r="I104" t="s">
        <v>542</v>
      </c>
    </row>
    <row r="105" spans="1:9" x14ac:dyDescent="0.2">
      <c r="A105" s="13">
        <v>833975</v>
      </c>
      <c r="B105" t="str">
        <f>INDEX(H:H,MATCH(Table1[GroupBy(Model)],G:G,0))</f>
        <v>Adenocarcinoma - pancreas</v>
      </c>
      <c r="G105">
        <v>415371</v>
      </c>
      <c r="H105" t="s">
        <v>562</v>
      </c>
      <c r="I105" t="s">
        <v>555</v>
      </c>
    </row>
    <row r="106" spans="1:9" x14ac:dyDescent="0.2">
      <c r="A106" s="13">
        <v>885724</v>
      </c>
      <c r="B106" t="str">
        <f>INDEX(H:H,MATCH(Table1[GroupBy(Model)],G:G,0))</f>
        <v>Adenocarcinoma - pancreas</v>
      </c>
      <c r="G106">
        <v>416634</v>
      </c>
      <c r="H106" t="s">
        <v>560</v>
      </c>
      <c r="I106" t="s">
        <v>540</v>
      </c>
    </row>
    <row r="107" spans="1:9" x14ac:dyDescent="0.2">
      <c r="A107" s="13">
        <v>193399</v>
      </c>
      <c r="B107" t="str">
        <f>INDEX(H:H,MATCH(Table1[GroupBy(Model)],G:G,0))</f>
        <v>Adenocarcinoma - pancreas</v>
      </c>
      <c r="G107">
        <v>417821</v>
      </c>
      <c r="H107" t="s">
        <v>575</v>
      </c>
      <c r="I107" t="s">
        <v>538</v>
      </c>
    </row>
    <row r="108" spans="1:9" x14ac:dyDescent="0.2">
      <c r="A108" s="13">
        <v>117519</v>
      </c>
      <c r="B108" t="str">
        <f>INDEX(H:H,MATCH(Table1[GroupBy(Model)],G:G,0))</f>
        <v>Prostate cancer, NOS</v>
      </c>
      <c r="G108">
        <v>419622</v>
      </c>
      <c r="H108" t="s">
        <v>583</v>
      </c>
      <c r="I108" t="s">
        <v>542</v>
      </c>
    </row>
    <row r="109" spans="1:9" x14ac:dyDescent="0.2">
      <c r="A109" s="13">
        <v>237351</v>
      </c>
      <c r="B109" t="str">
        <f>INDEX(H:H,MATCH(Table1[GroupBy(Model)],G:G,0))</f>
        <v>Ewing sarcoma/Peripheral PNET</v>
      </c>
      <c r="G109">
        <v>425362</v>
      </c>
      <c r="H109" t="s">
        <v>554</v>
      </c>
      <c r="I109" t="s">
        <v>555</v>
      </c>
    </row>
    <row r="110" spans="1:9" x14ac:dyDescent="0.2">
      <c r="A110" s="13">
        <v>287954</v>
      </c>
      <c r="B110" t="str">
        <f>INDEX(H:H,MATCH(Table1[GroupBy(Model)],G:G,0))</f>
        <v>Ewing sarcoma/Peripheral PNET</v>
      </c>
      <c r="G110">
        <v>428932</v>
      </c>
      <c r="H110" t="s">
        <v>578</v>
      </c>
      <c r="I110" t="s">
        <v>544</v>
      </c>
    </row>
    <row r="111" spans="1:9" x14ac:dyDescent="0.2">
      <c r="A111" s="13">
        <v>994434</v>
      </c>
      <c r="B111" t="str">
        <f>INDEX(H:H,MATCH(Table1[GroupBy(Model)],G:G,0))</f>
        <v>Ewing sarcoma/Peripheral PNET</v>
      </c>
      <c r="G111">
        <v>431354</v>
      </c>
      <c r="H111" t="s">
        <v>558</v>
      </c>
      <c r="I111" t="s">
        <v>542</v>
      </c>
    </row>
    <row r="112" spans="1:9" x14ac:dyDescent="0.2">
      <c r="A112" s="13">
        <v>755483</v>
      </c>
      <c r="B112" t="str">
        <f>INDEX(H:H,MATCH(Table1[GroupBy(Model)],G:G,0))</f>
        <v>Rhabdomyosarcoma, NOS</v>
      </c>
      <c r="G112">
        <v>435261</v>
      </c>
      <c r="H112" t="s">
        <v>558</v>
      </c>
      <c r="I112" t="s">
        <v>542</v>
      </c>
    </row>
    <row r="113" spans="1:9" x14ac:dyDescent="0.2">
      <c r="A113" s="13">
        <v>636974</v>
      </c>
      <c r="B113" t="str">
        <f>INDEX(H:H,MATCH(Table1[GroupBy(Model)],G:G,0))</f>
        <v>Gastrointestinal stromal tumor</v>
      </c>
      <c r="G113">
        <v>439126</v>
      </c>
      <c r="H113" t="s">
        <v>558</v>
      </c>
      <c r="I113" t="s">
        <v>542</v>
      </c>
    </row>
    <row r="114" spans="1:9" x14ac:dyDescent="0.2">
      <c r="A114" s="13">
        <v>471365</v>
      </c>
      <c r="B114" t="str">
        <f>INDEX(H:H,MATCH(Table1[GroupBy(Model)],G:G,0))</f>
        <v>Non-Rhabdo. soft tissue sarcoma</v>
      </c>
      <c r="G114">
        <v>439559</v>
      </c>
      <c r="H114" t="s">
        <v>558</v>
      </c>
      <c r="I114" t="s">
        <v>542</v>
      </c>
    </row>
    <row r="115" spans="1:9" x14ac:dyDescent="0.2">
      <c r="A115" s="13">
        <v>218243</v>
      </c>
      <c r="B115" t="str">
        <f>INDEX(H:H,MATCH(Table1[GroupBy(Model)],G:G,0))</f>
        <v>Fibrosarcoma - not infantile</v>
      </c>
      <c r="G115">
        <v>451658</v>
      </c>
      <c r="H115" t="s">
        <v>558</v>
      </c>
      <c r="I115" t="s">
        <v>542</v>
      </c>
    </row>
    <row r="116" spans="1:9" x14ac:dyDescent="0.2">
      <c r="A116" s="13" t="s">
        <v>513</v>
      </c>
      <c r="B116" t="str">
        <f>INDEX(H:H,MATCH(Table1[GroupBy(Model)],G:G,0))</f>
        <v>Uterine cancer, NOS</v>
      </c>
      <c r="G116">
        <v>455511</v>
      </c>
      <c r="H116" t="s">
        <v>578</v>
      </c>
      <c r="I116" t="s">
        <v>544</v>
      </c>
    </row>
    <row r="117" spans="1:9" x14ac:dyDescent="0.2">
      <c r="A117" s="13">
        <v>712175</v>
      </c>
      <c r="B117" t="str">
        <f>INDEX(H:H,MATCH(Table1[GroupBy(Model)],G:G,0))</f>
        <v>Leiomyosarcoma - not uterine</v>
      </c>
      <c r="G117">
        <v>456648</v>
      </c>
      <c r="H117" t="s">
        <v>584</v>
      </c>
      <c r="I117" t="s">
        <v>549</v>
      </c>
    </row>
    <row r="118" spans="1:9" x14ac:dyDescent="0.2">
      <c r="A118" s="13">
        <v>918122</v>
      </c>
      <c r="B118" t="str">
        <f>INDEX(H:H,MATCH(Table1[GroupBy(Model)],G:G,0))</f>
        <v>Fibrosarcoma - not infantile</v>
      </c>
      <c r="G118">
        <v>457572</v>
      </c>
      <c r="H118" t="s">
        <v>585</v>
      </c>
      <c r="I118" t="s">
        <v>542</v>
      </c>
    </row>
    <row r="119" spans="1:9" x14ac:dyDescent="0.2">
      <c r="A119" s="13">
        <v>455511</v>
      </c>
      <c r="B119" t="str">
        <f>INDEX(H:H,MATCH(Table1[GroupBy(Model)],G:G,0))</f>
        <v>Malignant fibrous histiocytoma</v>
      </c>
      <c r="G119">
        <v>459534</v>
      </c>
      <c r="H119" t="s">
        <v>539</v>
      </c>
      <c r="I119" t="s">
        <v>540</v>
      </c>
    </row>
    <row r="120" spans="1:9" x14ac:dyDescent="0.2">
      <c r="A120" s="13">
        <v>492797</v>
      </c>
      <c r="B120" t="str">
        <f>INDEX(H:H,MATCH(Table1[GroupBy(Model)],G:G,0))</f>
        <v>Non-Rhabdo. soft tissue sarcoma</v>
      </c>
      <c r="G120">
        <v>463931</v>
      </c>
      <c r="H120" t="s">
        <v>561</v>
      </c>
      <c r="I120" t="s">
        <v>542</v>
      </c>
    </row>
    <row r="121" spans="1:9" x14ac:dyDescent="0.2">
      <c r="A121" s="13">
        <v>248138</v>
      </c>
      <c r="B121" t="str">
        <f>INDEX(H:H,MATCH(Table1[GroupBy(Model)],G:G,0))</f>
        <v>Hurthle cell neoplasm (thyroid)</v>
      </c>
      <c r="G121">
        <v>466636</v>
      </c>
      <c r="H121" t="s">
        <v>561</v>
      </c>
      <c r="I121" t="s">
        <v>542</v>
      </c>
    </row>
    <row r="122" spans="1:9" x14ac:dyDescent="0.2">
      <c r="A122" s="13">
        <v>317291</v>
      </c>
      <c r="B122" t="str">
        <f>INDEX(H:H,MATCH(Table1[GroupBy(Model)],G:G,0))</f>
        <v>Malignant fibrous histiocytoma</v>
      </c>
      <c r="G122">
        <v>466732</v>
      </c>
      <c r="H122" t="s">
        <v>586</v>
      </c>
      <c r="I122" t="s">
        <v>542</v>
      </c>
    </row>
    <row r="123" spans="1:9" x14ac:dyDescent="0.2">
      <c r="A123" s="13">
        <v>713595</v>
      </c>
      <c r="B123" t="str">
        <f>INDEX(H:H,MATCH(Table1[GroupBy(Model)],G:G,0))</f>
        <v>Fibrosarcoma - not infantile</v>
      </c>
      <c r="G123">
        <v>467112</v>
      </c>
      <c r="H123" t="s">
        <v>587</v>
      </c>
      <c r="I123" t="s">
        <v>544</v>
      </c>
    </row>
    <row r="124" spans="1:9" x14ac:dyDescent="0.2">
      <c r="A124" s="13">
        <v>286954</v>
      </c>
      <c r="B124" t="str">
        <f>INDEX(H:H,MATCH(Table1[GroupBy(Model)],G:G,0))</f>
        <v>Liposarcoma</v>
      </c>
      <c r="G124">
        <v>471365</v>
      </c>
      <c r="H124" t="s">
        <v>543</v>
      </c>
      <c r="I124" t="s">
        <v>544</v>
      </c>
    </row>
    <row r="125" spans="1:9" x14ac:dyDescent="0.2">
      <c r="A125" s="13">
        <v>632484</v>
      </c>
      <c r="B125" t="str">
        <f>INDEX(H:H,MATCH(Table1[GroupBy(Model)],G:G,0))</f>
        <v>Malig. periph. nerve sheath tum.</v>
      </c>
      <c r="G125">
        <v>474343</v>
      </c>
      <c r="H125" t="s">
        <v>588</v>
      </c>
      <c r="I125" t="s">
        <v>544</v>
      </c>
    </row>
    <row r="126" spans="1:9" x14ac:dyDescent="0.2">
      <c r="A126" s="13">
        <v>767577</v>
      </c>
      <c r="B126" t="str">
        <f>INDEX(H:H,MATCH(Table1[GroupBy(Model)],G:G,0))</f>
        <v>Chondrosarcoma</v>
      </c>
      <c r="G126">
        <v>474377</v>
      </c>
      <c r="H126" t="s">
        <v>582</v>
      </c>
      <c r="I126" t="s">
        <v>564</v>
      </c>
    </row>
    <row r="127" spans="1:9" x14ac:dyDescent="0.2">
      <c r="A127" s="13">
        <v>969956</v>
      </c>
      <c r="B127" t="str">
        <f>INDEX(H:H,MATCH(Table1[GroupBy(Model)],G:G,0))</f>
        <v>Non-Rhabdo. soft tissue sarcoma</v>
      </c>
      <c r="G127">
        <v>475296</v>
      </c>
      <c r="H127" t="s">
        <v>541</v>
      </c>
      <c r="I127" t="s">
        <v>542</v>
      </c>
    </row>
    <row r="128" spans="1:9" x14ac:dyDescent="0.2">
      <c r="A128" s="13">
        <v>697273</v>
      </c>
      <c r="B128" t="str">
        <f>INDEX(H:H,MATCH(Table1[GroupBy(Model)],G:G,0))</f>
        <v>Fibrosarcoma - not infantile</v>
      </c>
      <c r="G128">
        <v>478993</v>
      </c>
      <c r="H128" t="s">
        <v>543</v>
      </c>
      <c r="I128" t="s">
        <v>544</v>
      </c>
    </row>
    <row r="129" spans="1:9" x14ac:dyDescent="0.2">
      <c r="A129" s="13">
        <v>474343</v>
      </c>
      <c r="B129" t="str">
        <f>INDEX(H:H,MATCH(Table1[GroupBy(Model)],G:G,0))</f>
        <v>Osteosarcoma</v>
      </c>
      <c r="G129">
        <v>479181</v>
      </c>
      <c r="H129" t="s">
        <v>558</v>
      </c>
      <c r="I129" t="s">
        <v>542</v>
      </c>
    </row>
    <row r="130" spans="1:9" x14ac:dyDescent="0.2">
      <c r="A130" s="13">
        <v>156681</v>
      </c>
      <c r="B130" t="str">
        <f>INDEX(H:H,MATCH(Table1[GroupBy(Model)],G:G,0))</f>
        <v>Melanoma</v>
      </c>
      <c r="G130">
        <v>492797</v>
      </c>
      <c r="H130" t="s">
        <v>543</v>
      </c>
      <c r="I130" t="s">
        <v>544</v>
      </c>
    </row>
    <row r="131" spans="1:9" x14ac:dyDescent="0.2">
      <c r="A131" s="13">
        <v>773659</v>
      </c>
      <c r="B131" t="str">
        <f>INDEX(H:H,MATCH(Table1[GroupBy(Model)],G:G,0))</f>
        <v>Melanoma</v>
      </c>
      <c r="G131">
        <v>497265</v>
      </c>
      <c r="H131" t="s">
        <v>589</v>
      </c>
      <c r="I131" t="s">
        <v>544</v>
      </c>
    </row>
    <row r="132" spans="1:9" x14ac:dyDescent="0.2">
      <c r="A132" s="13">
        <v>515677</v>
      </c>
      <c r="B132" t="str">
        <f>INDEX(H:H,MATCH(Table1[GroupBy(Model)],G:G,0))</f>
        <v>Melanoma</v>
      </c>
      <c r="G132">
        <v>498487</v>
      </c>
      <c r="H132" t="s">
        <v>576</v>
      </c>
      <c r="I132" t="s">
        <v>540</v>
      </c>
    </row>
    <row r="133" spans="1:9" x14ac:dyDescent="0.2">
      <c r="A133" s="13">
        <v>633993</v>
      </c>
      <c r="B133" t="str">
        <f>INDEX(H:H,MATCH(Table1[GroupBy(Model)],G:G,0))</f>
        <v>Melanoma</v>
      </c>
      <c r="G133">
        <v>512744</v>
      </c>
      <c r="H133" t="s">
        <v>539</v>
      </c>
      <c r="I133" t="s">
        <v>540</v>
      </c>
    </row>
    <row r="134" spans="1:9" x14ac:dyDescent="0.2">
      <c r="A134" s="13">
        <v>891866</v>
      </c>
      <c r="B134" t="str">
        <f>INDEX(H:H,MATCH(Table1[GroupBy(Model)],G:G,0))</f>
        <v>Melanoma</v>
      </c>
      <c r="G134">
        <v>512936</v>
      </c>
      <c r="H134" t="s">
        <v>541</v>
      </c>
      <c r="I134" t="s">
        <v>542</v>
      </c>
    </row>
    <row r="135" spans="1:9" x14ac:dyDescent="0.2">
      <c r="A135" s="13">
        <v>695669</v>
      </c>
      <c r="B135" t="str">
        <f>INDEX(H:H,MATCH(Table1[GroupBy(Model)],G:G,0))</f>
        <v>Melanoma</v>
      </c>
      <c r="G135">
        <v>513682</v>
      </c>
      <c r="H135" t="s">
        <v>590</v>
      </c>
      <c r="I135" t="s">
        <v>544</v>
      </c>
    </row>
    <row r="136" spans="1:9" x14ac:dyDescent="0.2">
      <c r="A136" s="13">
        <v>994946</v>
      </c>
      <c r="B136" t="str">
        <f>INDEX(H:H,MATCH(Table1[GroupBy(Model)],G:G,0))</f>
        <v>Melanoma</v>
      </c>
      <c r="G136">
        <v>514821</v>
      </c>
      <c r="H136" t="s">
        <v>558</v>
      </c>
      <c r="I136" t="s">
        <v>542</v>
      </c>
    </row>
    <row r="137" spans="1:9" x14ac:dyDescent="0.2">
      <c r="A137" s="13">
        <v>174941</v>
      </c>
      <c r="B137" t="str">
        <f>INDEX(H:H,MATCH(Table1[GroupBy(Model)],G:G,0))</f>
        <v>Melanoma</v>
      </c>
      <c r="G137">
        <v>515677</v>
      </c>
      <c r="H137" t="s">
        <v>554</v>
      </c>
      <c r="I137" t="s">
        <v>555</v>
      </c>
    </row>
    <row r="138" spans="1:9" x14ac:dyDescent="0.2">
      <c r="A138" s="13">
        <v>137849</v>
      </c>
      <c r="B138" t="str">
        <f>INDEX(H:H,MATCH(Table1[GroupBy(Model)],G:G,0))</f>
        <v>Melanoma</v>
      </c>
      <c r="G138">
        <v>519858</v>
      </c>
      <c r="H138" t="s">
        <v>558</v>
      </c>
      <c r="I138" t="s">
        <v>542</v>
      </c>
    </row>
    <row r="139" spans="1:9" x14ac:dyDescent="0.2">
      <c r="A139" s="13">
        <v>128128</v>
      </c>
      <c r="B139" t="str">
        <f>INDEX(H:H,MATCH(Table1[GroupBy(Model)],G:G,0))</f>
        <v>Melanoma</v>
      </c>
      <c r="G139">
        <v>521389</v>
      </c>
      <c r="H139" t="s">
        <v>558</v>
      </c>
      <c r="I139" t="s">
        <v>542</v>
      </c>
    </row>
    <row r="140" spans="1:9" x14ac:dyDescent="0.2">
      <c r="A140" s="13">
        <v>425362</v>
      </c>
      <c r="B140" t="str">
        <f>INDEX(H:H,MATCH(Table1[GroupBy(Model)],G:G,0))</f>
        <v>Melanoma</v>
      </c>
      <c r="G140">
        <v>521955</v>
      </c>
      <c r="H140" t="s">
        <v>561</v>
      </c>
      <c r="I140" t="s">
        <v>542</v>
      </c>
    </row>
    <row r="141" spans="1:9" x14ac:dyDescent="0.2">
      <c r="A141" s="13">
        <v>563396</v>
      </c>
      <c r="B141" t="str">
        <f>INDEX(H:H,MATCH(Table1[GroupBy(Model)],G:G,0))</f>
        <v>Melanoma</v>
      </c>
      <c r="G141">
        <v>521955</v>
      </c>
      <c r="H141" t="s">
        <v>561</v>
      </c>
      <c r="I141" t="s">
        <v>542</v>
      </c>
    </row>
    <row r="142" spans="1:9" x14ac:dyDescent="0.2">
      <c r="A142" s="13">
        <v>695221</v>
      </c>
      <c r="B142" t="str">
        <f>INDEX(H:H,MATCH(Table1[GroupBy(Model)],G:G,0))</f>
        <v>Melanoma</v>
      </c>
      <c r="G142">
        <v>521955</v>
      </c>
      <c r="H142" t="s">
        <v>561</v>
      </c>
      <c r="I142" t="s">
        <v>542</v>
      </c>
    </row>
    <row r="143" spans="1:9" x14ac:dyDescent="0.2">
      <c r="A143" s="13">
        <v>466732</v>
      </c>
      <c r="B143" t="str">
        <f>INDEX(H:H,MATCH(Table1[GroupBy(Model)],G:G,0))</f>
        <v>Adenocarcinoma - small intest.</v>
      </c>
      <c r="G143">
        <v>521955</v>
      </c>
      <c r="H143" t="s">
        <v>561</v>
      </c>
      <c r="I143" t="s">
        <v>542</v>
      </c>
    </row>
    <row r="144" spans="1:9" x14ac:dyDescent="0.2">
      <c r="A144" s="13">
        <v>592915</v>
      </c>
      <c r="B144" t="str">
        <f>INDEX(H:H,MATCH(Table1[GroupBy(Model)],G:G,0))</f>
        <v>Adenocarcinoma - stomach</v>
      </c>
      <c r="G144">
        <v>521955</v>
      </c>
      <c r="H144" t="s">
        <v>561</v>
      </c>
      <c r="I144" t="s">
        <v>542</v>
      </c>
    </row>
    <row r="145" spans="1:9" x14ac:dyDescent="0.2">
      <c r="A145" s="13">
        <v>197837</v>
      </c>
      <c r="B145" t="str">
        <f>INDEX(H:H,MATCH(Table1[GroupBy(Model)],G:G,0))</f>
        <v>Gastric cancer, NOS</v>
      </c>
      <c r="G145">
        <v>541946</v>
      </c>
      <c r="H145" t="s">
        <v>591</v>
      </c>
      <c r="I145" t="s">
        <v>538</v>
      </c>
    </row>
    <row r="146" spans="1:9" x14ac:dyDescent="0.2">
      <c r="A146" s="13">
        <v>457572</v>
      </c>
      <c r="B146" t="str">
        <f>INDEX(H:H,MATCH(Table1[GroupBy(Model)],G:G,0))</f>
        <v>Adenocarcinoma - stomach</v>
      </c>
      <c r="G146">
        <v>543952</v>
      </c>
      <c r="H146" t="s">
        <v>589</v>
      </c>
      <c r="I146" t="s">
        <v>544</v>
      </c>
    </row>
    <row r="147" spans="1:9" x14ac:dyDescent="0.2">
      <c r="A147" s="13">
        <v>381249</v>
      </c>
      <c r="B147" t="str">
        <f>INDEX(H:H,MATCH(Table1[GroupBy(Model)],G:G,0))</f>
        <v>Endometrioid endomet. adenocar.</v>
      </c>
      <c r="G147">
        <v>558786</v>
      </c>
      <c r="H147" t="s">
        <v>539</v>
      </c>
      <c r="I147" t="s">
        <v>540</v>
      </c>
    </row>
    <row r="148" spans="1:9" x14ac:dyDescent="0.2">
      <c r="A148" s="13">
        <v>692163</v>
      </c>
      <c r="B148" t="str">
        <f>INDEX(H:H,MATCH(Table1[GroupBy(Model)],G:G,0))</f>
        <v>Leiomyosarcoma - uterus</v>
      </c>
      <c r="G148">
        <v>562742</v>
      </c>
      <c r="H148" t="s">
        <v>553</v>
      </c>
      <c r="I148" t="s">
        <v>546</v>
      </c>
    </row>
    <row r="149" spans="1:9" x14ac:dyDescent="0.2">
      <c r="A149" s="13">
        <v>497265</v>
      </c>
      <c r="B149" t="str">
        <f>INDEX(H:H,MATCH(Table1[GroupBy(Model)],G:G,0))</f>
        <v>Leiomyosarcoma - uterus</v>
      </c>
      <c r="G149">
        <v>563396</v>
      </c>
      <c r="H149" t="s">
        <v>554</v>
      </c>
      <c r="I149" t="s">
        <v>555</v>
      </c>
    </row>
    <row r="150" spans="1:9" x14ac:dyDescent="0.2">
      <c r="A150" s="13">
        <v>114551</v>
      </c>
      <c r="B150" t="str">
        <f>INDEX(H:H,MATCH(Table1[GroupBy(Model)],G:G,0))</f>
        <v>Salivary gland cancer</v>
      </c>
      <c r="G150">
        <v>572874</v>
      </c>
      <c r="H150" t="s">
        <v>592</v>
      </c>
      <c r="I150" t="s">
        <v>564</v>
      </c>
    </row>
    <row r="151" spans="1:9" x14ac:dyDescent="0.2">
      <c r="A151" s="13">
        <v>558786</v>
      </c>
      <c r="B151" t="str">
        <f>INDEX(H:H,MATCH(Table1[GroupBy(Model)],G:G,0))</f>
        <v>Urothelial/bladder cancer, NOS</v>
      </c>
      <c r="G151">
        <v>575813</v>
      </c>
      <c r="H151" t="s">
        <v>593</v>
      </c>
      <c r="I151" t="s">
        <v>564</v>
      </c>
    </row>
    <row r="152" spans="1:9" x14ac:dyDescent="0.2">
      <c r="A152" s="13">
        <v>922882</v>
      </c>
      <c r="B152" t="e">
        <f>INDEX(H:H,MATCH(Table1[GroupBy(Model)],G:G,0))</f>
        <v>#N/A</v>
      </c>
      <c r="G152">
        <v>575813</v>
      </c>
      <c r="H152" t="s">
        <v>593</v>
      </c>
      <c r="I152" t="s">
        <v>564</v>
      </c>
    </row>
    <row r="153" spans="1:9" x14ac:dyDescent="0.2">
      <c r="A153" s="13">
        <v>889142</v>
      </c>
      <c r="B153" t="str">
        <f>INDEX(H:H,MATCH(Table1[GroupBy(Model)],G:G,0))</f>
        <v>Urothelial/bladder cancer, NOS</v>
      </c>
      <c r="G153">
        <v>582836</v>
      </c>
      <c r="H153" t="s">
        <v>547</v>
      </c>
      <c r="I153" t="s">
        <v>546</v>
      </c>
    </row>
    <row r="154" spans="1:9" x14ac:dyDescent="0.2">
      <c r="A154" s="13">
        <v>594431</v>
      </c>
      <c r="B154" t="str">
        <f>INDEX(H:H,MATCH(Table1[GroupBy(Model)],G:G,0))</f>
        <v>Small cell lung cancer</v>
      </c>
      <c r="G154">
        <v>589616</v>
      </c>
      <c r="H154" t="s">
        <v>587</v>
      </c>
      <c r="I154" t="s">
        <v>544</v>
      </c>
    </row>
    <row r="155" spans="1:9" x14ac:dyDescent="0.2">
      <c r="A155" s="13" t="s">
        <v>514</v>
      </c>
      <c r="B155" t="str">
        <f>INDEX(H:H,MATCH(Table1[GroupBy(Model)],G:G,0))</f>
        <v>Glioblastoma multiforme</v>
      </c>
      <c r="G155">
        <v>592484</v>
      </c>
      <c r="H155" t="s">
        <v>591</v>
      </c>
      <c r="I155" t="s">
        <v>538</v>
      </c>
    </row>
    <row r="156" spans="1:9" x14ac:dyDescent="0.2">
      <c r="A156" s="13">
        <v>269878</v>
      </c>
      <c r="B156" t="str">
        <f>INDEX(H:H,MATCH(Table1[GroupBy(Model)],G:G,0))</f>
        <v>Merkel cell tumor</v>
      </c>
      <c r="G156">
        <v>592915</v>
      </c>
      <c r="H156" t="s">
        <v>585</v>
      </c>
      <c r="I156" t="s">
        <v>542</v>
      </c>
    </row>
    <row r="157" spans="1:9" x14ac:dyDescent="0.2">
      <c r="A157" s="13">
        <v>138582</v>
      </c>
      <c r="B157" t="str">
        <f>INDEX(H:H,MATCH(Table1[GroupBy(Model)],G:G,0))</f>
        <v>Merkel cell tumor</v>
      </c>
      <c r="G157">
        <v>593322</v>
      </c>
      <c r="H157" t="s">
        <v>539</v>
      </c>
      <c r="I157" t="s">
        <v>540</v>
      </c>
    </row>
    <row r="158" spans="1:9" x14ac:dyDescent="0.2">
      <c r="A158" s="13" t="s">
        <v>515</v>
      </c>
      <c r="B158" t="str">
        <f>INDEX(H:H,MATCH(Table1[GroupBy(Model)],G:G,0))</f>
        <v>Lung adenocarcinoma</v>
      </c>
      <c r="G158">
        <v>594176</v>
      </c>
      <c r="H158" t="s">
        <v>588</v>
      </c>
      <c r="I158" t="s">
        <v>544</v>
      </c>
    </row>
    <row r="159" spans="1:9" x14ac:dyDescent="0.2">
      <c r="A159" s="13">
        <v>126254</v>
      </c>
      <c r="B159" t="str">
        <f>INDEX(H:H,MATCH(Table1[GroupBy(Model)],G:G,0))</f>
        <v>Non-Rhabdo. soft tissue sarcoma</v>
      </c>
      <c r="G159">
        <v>594431</v>
      </c>
      <c r="H159" t="s">
        <v>591</v>
      </c>
      <c r="I159" t="s">
        <v>538</v>
      </c>
    </row>
    <row r="160" spans="1:9" x14ac:dyDescent="0.2">
      <c r="A160" s="13">
        <v>914883</v>
      </c>
      <c r="B160" t="str">
        <f>INDEX(H:H,MATCH(Table1[GroupBy(Model)],G:G,0))</f>
        <v>Squamous cell lung carcinoma</v>
      </c>
      <c r="G160">
        <v>596521</v>
      </c>
      <c r="H160" t="s">
        <v>578</v>
      </c>
      <c r="I160" t="s">
        <v>544</v>
      </c>
    </row>
    <row r="161" spans="1:9" x14ac:dyDescent="0.2">
      <c r="A161" s="13">
        <v>283339</v>
      </c>
      <c r="B161" t="str">
        <f>INDEX(H:H,MATCH(Table1[GroupBy(Model)],G:G,0))</f>
        <v>Vaginal cancer, NOS</v>
      </c>
      <c r="G161">
        <v>597326</v>
      </c>
      <c r="H161" t="s">
        <v>594</v>
      </c>
      <c r="I161" t="s">
        <v>540</v>
      </c>
    </row>
    <row r="162" spans="1:9" x14ac:dyDescent="0.2">
      <c r="A162" s="13" t="s">
        <v>516</v>
      </c>
      <c r="B162" t="str">
        <f>INDEX(H:H,MATCH(Table1[GroupBy(Model)],G:G,0))</f>
        <v>Gastrointestinal stromal tumor</v>
      </c>
      <c r="G162">
        <v>616732</v>
      </c>
      <c r="H162" t="s">
        <v>561</v>
      </c>
      <c r="I162" t="s">
        <v>542</v>
      </c>
    </row>
    <row r="163" spans="1:9" x14ac:dyDescent="0.2">
      <c r="A163" s="13">
        <v>128783</v>
      </c>
      <c r="B163" t="str">
        <f>INDEX(H:H,MATCH(Table1[GroupBy(Model)],G:G,0))</f>
        <v>Adenocarcinoma - colon</v>
      </c>
      <c r="G163">
        <v>618468</v>
      </c>
      <c r="H163" t="s">
        <v>575</v>
      </c>
      <c r="I163" t="s">
        <v>538</v>
      </c>
    </row>
    <row r="164" spans="1:9" x14ac:dyDescent="0.2">
      <c r="A164" s="13">
        <v>623946</v>
      </c>
      <c r="B164" t="str">
        <f>INDEX(H:H,MATCH(Table1[GroupBy(Model)],G:G,0))</f>
        <v>Adenocarcinoma - rectum</v>
      </c>
      <c r="G164">
        <v>623946</v>
      </c>
      <c r="H164" t="s">
        <v>541</v>
      </c>
      <c r="I164" t="s">
        <v>542</v>
      </c>
    </row>
    <row r="165" spans="1:9" x14ac:dyDescent="0.2">
      <c r="A165" s="13" t="s">
        <v>517</v>
      </c>
      <c r="B165" t="str">
        <f>INDEX(H:H,MATCH(Table1[GroupBy(Model)],G:G,0))</f>
        <v>Adenocarcinoma - colon</v>
      </c>
      <c r="G165">
        <v>625472</v>
      </c>
      <c r="H165" t="s">
        <v>558</v>
      </c>
      <c r="I165" t="s">
        <v>542</v>
      </c>
    </row>
    <row r="166" spans="1:9" x14ac:dyDescent="0.2">
      <c r="A166" s="13">
        <v>172845</v>
      </c>
      <c r="B166" t="str">
        <f>INDEX(H:H,MATCH(Table1[GroupBy(Model)],G:G,0))</f>
        <v>Adenocarcinoma - colon</v>
      </c>
      <c r="G166">
        <v>632484</v>
      </c>
      <c r="H166" t="s">
        <v>587</v>
      </c>
      <c r="I166" t="s">
        <v>544</v>
      </c>
    </row>
    <row r="167" spans="1:9" x14ac:dyDescent="0.2">
      <c r="A167" s="13">
        <v>144555</v>
      </c>
      <c r="B167" t="str">
        <f>INDEX(H:H,MATCH(Table1[GroupBy(Model)],G:G,0))</f>
        <v>Adenocarcinoma - colon</v>
      </c>
      <c r="G167">
        <v>633739</v>
      </c>
      <c r="H167" t="s">
        <v>561</v>
      </c>
      <c r="I167" t="s">
        <v>542</v>
      </c>
    </row>
    <row r="168" spans="1:9" x14ac:dyDescent="0.2">
      <c r="A168" s="13" t="s">
        <v>518</v>
      </c>
      <c r="B168" t="str">
        <f>INDEX(H:H,MATCH(Table1[GroupBy(Model)],G:G,0))</f>
        <v>Glioblastoma multiforme</v>
      </c>
      <c r="G168">
        <v>633993</v>
      </c>
      <c r="H168" t="s">
        <v>554</v>
      </c>
      <c r="I168" t="s">
        <v>555</v>
      </c>
    </row>
    <row r="169" spans="1:9" x14ac:dyDescent="0.2">
      <c r="A169" s="13" t="s">
        <v>519</v>
      </c>
      <c r="B169" t="str">
        <f>INDEX(H:H,MATCH(Table1[GroupBy(Model)],G:G,0))</f>
        <v>Glioblastoma multiforme</v>
      </c>
      <c r="G169">
        <v>636974</v>
      </c>
      <c r="H169" t="s">
        <v>595</v>
      </c>
      <c r="I169" t="s">
        <v>542</v>
      </c>
    </row>
    <row r="170" spans="1:9" x14ac:dyDescent="0.2">
      <c r="A170" s="13">
        <v>769687</v>
      </c>
      <c r="B170" t="str">
        <f>INDEX(H:H,MATCH(Table1[GroupBy(Model)],G:G,0))</f>
        <v>Diffuse large B-cell lymphoma</v>
      </c>
      <c r="G170">
        <v>638129</v>
      </c>
      <c r="H170" t="s">
        <v>591</v>
      </c>
      <c r="I170" t="s">
        <v>538</v>
      </c>
    </row>
    <row r="171" spans="1:9" x14ac:dyDescent="0.2">
      <c r="A171" s="13">
        <v>787269</v>
      </c>
      <c r="B171" t="str">
        <f>INDEX(H:H,MATCH(Table1[GroupBy(Model)],G:G,0))</f>
        <v>Merkel cell tumor</v>
      </c>
      <c r="G171">
        <v>665939</v>
      </c>
      <c r="H171" t="s">
        <v>539</v>
      </c>
      <c r="I171" t="s">
        <v>540</v>
      </c>
    </row>
    <row r="172" spans="1:9" x14ac:dyDescent="0.2">
      <c r="A172" s="13">
        <v>894883</v>
      </c>
      <c r="B172" t="str">
        <f>INDEX(H:H,MATCH(Table1[GroupBy(Model)],G:G,0))</f>
        <v>Squamous cell carcinoma - anus</v>
      </c>
      <c r="G172">
        <v>668155</v>
      </c>
      <c r="H172" t="s">
        <v>568</v>
      </c>
      <c r="I172" t="s">
        <v>546</v>
      </c>
    </row>
    <row r="173" spans="1:9" x14ac:dyDescent="0.2">
      <c r="A173" s="13" t="s">
        <v>520</v>
      </c>
      <c r="B173" t="str">
        <f>INDEX(H:H,MATCH(Table1[GroupBy(Model)],G:G,0))</f>
        <v>Urothelial/bladder cancer, NOS</v>
      </c>
      <c r="G173">
        <v>672227</v>
      </c>
      <c r="H173" t="s">
        <v>596</v>
      </c>
      <c r="I173" t="s">
        <v>597</v>
      </c>
    </row>
    <row r="174" spans="1:9" x14ac:dyDescent="0.2">
      <c r="A174" s="13">
        <v>252836</v>
      </c>
      <c r="B174" t="str">
        <f>INDEX(H:H,MATCH(Table1[GroupBy(Model)],G:G,0))</f>
        <v>H &amp; N squamous cell car., NOS</v>
      </c>
      <c r="G174">
        <v>673867</v>
      </c>
      <c r="H174" t="s">
        <v>558</v>
      </c>
      <c r="I174" t="s">
        <v>542</v>
      </c>
    </row>
    <row r="175" spans="1:9" x14ac:dyDescent="0.2">
      <c r="A175" s="13">
        <v>735871</v>
      </c>
      <c r="B175" t="str">
        <f>INDEX(H:H,MATCH(Table1[GroupBy(Model)],G:G,0))</f>
        <v>Nasopharyngeal carcinoma</v>
      </c>
      <c r="G175">
        <v>674366</v>
      </c>
      <c r="H175" t="s">
        <v>543</v>
      </c>
      <c r="I175" t="s">
        <v>544</v>
      </c>
    </row>
    <row r="176" spans="1:9" x14ac:dyDescent="0.2">
      <c r="A176" s="13">
        <v>297248</v>
      </c>
      <c r="B176" t="str">
        <f>INDEX(H:H,MATCH(Table1[GroupBy(Model)],G:G,0))</f>
        <v>Laryngeal squamous cell carcinoma</v>
      </c>
      <c r="G176">
        <v>681556</v>
      </c>
      <c r="H176" t="s">
        <v>560</v>
      </c>
      <c r="I176" t="s">
        <v>540</v>
      </c>
    </row>
    <row r="177" spans="1:9" x14ac:dyDescent="0.2">
      <c r="A177" s="13">
        <v>328373</v>
      </c>
      <c r="B177" t="str">
        <f>INDEX(H:H,MATCH(Table1[GroupBy(Model)],G:G,0))</f>
        <v>H &amp; N squamous cell car., NOS</v>
      </c>
      <c r="G177">
        <v>683768</v>
      </c>
      <c r="H177" t="s">
        <v>592</v>
      </c>
      <c r="I177" t="s">
        <v>564</v>
      </c>
    </row>
    <row r="178" spans="1:9" x14ac:dyDescent="0.2">
      <c r="A178" s="13">
        <v>929823</v>
      </c>
      <c r="B178" t="str">
        <f>INDEX(H:H,MATCH(Table1[GroupBy(Model)],G:G,0))</f>
        <v>Lip/oral cavity squam. cell car.</v>
      </c>
      <c r="G178">
        <v>692163</v>
      </c>
      <c r="H178" t="s">
        <v>589</v>
      </c>
      <c r="I178" t="s">
        <v>544</v>
      </c>
    </row>
    <row r="179" spans="1:9" x14ac:dyDescent="0.2">
      <c r="A179" s="13">
        <v>287614</v>
      </c>
      <c r="B179" t="str">
        <f>INDEX(H:H,MATCH(Table1[GroupBy(Model)],G:G,0))</f>
        <v>Squamous cell lung carcinoma</v>
      </c>
      <c r="G179">
        <v>692585</v>
      </c>
      <c r="H179" t="s">
        <v>575</v>
      </c>
      <c r="I179" t="s">
        <v>538</v>
      </c>
    </row>
    <row r="180" spans="1:9" x14ac:dyDescent="0.2">
      <c r="A180" s="13" t="s">
        <v>521</v>
      </c>
      <c r="B180" t="str">
        <f>INDEX(H:H,MATCH(Table1[GroupBy(Model)],G:G,0))</f>
        <v>Transitional cell car. - uroth.</v>
      </c>
      <c r="G180">
        <v>693688</v>
      </c>
      <c r="H180" t="s">
        <v>584</v>
      </c>
      <c r="I180" t="s">
        <v>549</v>
      </c>
    </row>
    <row r="181" spans="1:9" x14ac:dyDescent="0.2">
      <c r="A181" s="13" t="s">
        <v>522</v>
      </c>
      <c r="B181" t="e">
        <f>INDEX(H:H,MATCH(Table1[GroupBy(Model)],G:G,0))</f>
        <v>#N/A</v>
      </c>
      <c r="G181">
        <v>695221</v>
      </c>
      <c r="H181" t="s">
        <v>554</v>
      </c>
      <c r="I181" t="s">
        <v>555</v>
      </c>
    </row>
    <row r="182" spans="1:9" x14ac:dyDescent="0.2">
      <c r="A182" s="13">
        <v>743489</v>
      </c>
      <c r="B182" t="str">
        <f>INDEX(H:H,MATCH(Table1[GroupBy(Model)],G:G,0))</f>
        <v>Renal cell carcinoma, NOS</v>
      </c>
      <c r="G182">
        <v>695669</v>
      </c>
      <c r="H182" t="s">
        <v>554</v>
      </c>
      <c r="I182" t="s">
        <v>555</v>
      </c>
    </row>
    <row r="183" spans="1:9" x14ac:dyDescent="0.2">
      <c r="A183" s="13">
        <v>597326</v>
      </c>
      <c r="B183" t="str">
        <f>INDEX(H:H,MATCH(Table1[GroupBy(Model)],G:G,0))</f>
        <v>Renal cell carcinoma, NOS</v>
      </c>
      <c r="G183">
        <v>697273</v>
      </c>
      <c r="H183" t="s">
        <v>566</v>
      </c>
      <c r="I183" t="s">
        <v>544</v>
      </c>
    </row>
    <row r="184" spans="1:9" x14ac:dyDescent="0.2">
      <c r="A184" s="13">
        <v>941425</v>
      </c>
      <c r="B184" t="str">
        <f>INDEX(H:H,MATCH(Table1[GroupBy(Model)],G:G,0))</f>
        <v>Mesothelioma</v>
      </c>
      <c r="G184">
        <v>698357</v>
      </c>
      <c r="H184" t="s">
        <v>588</v>
      </c>
      <c r="I184" t="s">
        <v>544</v>
      </c>
    </row>
    <row r="185" spans="1:9" x14ac:dyDescent="0.2">
      <c r="A185" s="13">
        <v>952719</v>
      </c>
      <c r="B185" t="str">
        <f>INDEX(H:H,MATCH(Table1[GroupBy(Model)],G:G,0))</f>
        <v>Lung adenocarcinoma</v>
      </c>
      <c r="G185">
        <v>712175</v>
      </c>
      <c r="H185" t="s">
        <v>590</v>
      </c>
      <c r="I185" t="s">
        <v>544</v>
      </c>
    </row>
    <row r="186" spans="1:9" x14ac:dyDescent="0.2">
      <c r="A186" s="13">
        <v>729321</v>
      </c>
      <c r="B186" t="str">
        <f>INDEX(H:H,MATCH(Table1[GroupBy(Model)],G:G,0))</f>
        <v>Lung adenocarcinoma</v>
      </c>
      <c r="G186">
        <v>713595</v>
      </c>
      <c r="H186" t="s">
        <v>566</v>
      </c>
      <c r="I186" t="s">
        <v>544</v>
      </c>
    </row>
    <row r="187" spans="1:9" x14ac:dyDescent="0.2">
      <c r="A187" s="13" t="s">
        <v>523</v>
      </c>
      <c r="B187" t="str">
        <f>INDEX(H:H,MATCH(Table1[GroupBy(Model)],G:G,0))</f>
        <v>Neuroendocrine cancer, NOS</v>
      </c>
      <c r="G187">
        <v>714174</v>
      </c>
      <c r="H187" t="s">
        <v>558</v>
      </c>
      <c r="I187" t="s">
        <v>542</v>
      </c>
    </row>
    <row r="188" spans="1:9" x14ac:dyDescent="0.2">
      <c r="A188" s="13">
        <v>827478</v>
      </c>
      <c r="B188" t="str">
        <f>INDEX(H:H,MATCH(Table1[GroupBy(Model)],G:G,0))</f>
        <v>Squamous cell lung carcinoma</v>
      </c>
      <c r="G188">
        <v>714841</v>
      </c>
      <c r="H188" t="s">
        <v>558</v>
      </c>
      <c r="I188" t="s">
        <v>542</v>
      </c>
    </row>
    <row r="189" spans="1:9" x14ac:dyDescent="0.2">
      <c r="A189" s="13" t="s">
        <v>524</v>
      </c>
      <c r="B189" t="e">
        <f>INDEX(H:H,MATCH(Table1[GroupBy(Model)],G:G,0))</f>
        <v>#N/A</v>
      </c>
      <c r="G189">
        <v>719797</v>
      </c>
      <c r="H189" t="s">
        <v>587</v>
      </c>
      <c r="I189" t="s">
        <v>544</v>
      </c>
    </row>
    <row r="190" spans="1:9" x14ac:dyDescent="0.2">
      <c r="A190" s="13">
        <v>349418</v>
      </c>
      <c r="B190" t="str">
        <f>INDEX(H:H,MATCH(Table1[GroupBy(Model)],G:G,0))</f>
        <v>Lung adenocarcinoma</v>
      </c>
      <c r="G190">
        <v>722911</v>
      </c>
      <c r="H190" t="s">
        <v>558</v>
      </c>
      <c r="I190" t="s">
        <v>542</v>
      </c>
    </row>
    <row r="191" spans="1:9" x14ac:dyDescent="0.2">
      <c r="A191" s="13" t="s">
        <v>525</v>
      </c>
      <c r="B191" t="e">
        <f>INDEX(H:H,MATCH(Table1[GroupBy(Model)],G:G,0))</f>
        <v>#N/A</v>
      </c>
      <c r="G191">
        <v>729321</v>
      </c>
      <c r="H191" t="s">
        <v>537</v>
      </c>
      <c r="I191" t="s">
        <v>538</v>
      </c>
    </row>
    <row r="192" spans="1:9" x14ac:dyDescent="0.2">
      <c r="A192" s="13" t="s">
        <v>526</v>
      </c>
      <c r="B192" t="str">
        <f>INDEX(H:H,MATCH(Table1[GroupBy(Model)],G:G,0))</f>
        <v>Lung adenocarcinoma</v>
      </c>
      <c r="G192">
        <v>735871</v>
      </c>
      <c r="H192" t="s">
        <v>598</v>
      </c>
      <c r="I192" t="s">
        <v>546</v>
      </c>
    </row>
    <row r="193" spans="1:9" x14ac:dyDescent="0.2">
      <c r="A193" s="13" t="s">
        <v>527</v>
      </c>
      <c r="B193" t="e">
        <f>INDEX(H:H,MATCH(Table1[GroupBy(Model)],G:G,0))</f>
        <v>#N/A</v>
      </c>
      <c r="G193">
        <v>743489</v>
      </c>
      <c r="H193" t="s">
        <v>594</v>
      </c>
      <c r="I193" t="s">
        <v>540</v>
      </c>
    </row>
    <row r="194" spans="1:9" x14ac:dyDescent="0.2">
      <c r="A194" s="13" t="s">
        <v>528</v>
      </c>
      <c r="B194" t="str">
        <f>INDEX(H:H,MATCH(Table1[GroupBy(Model)],G:G,0))</f>
        <v>Urothelial/bladder cancer, NOS</v>
      </c>
      <c r="G194">
        <v>743489</v>
      </c>
      <c r="H194" t="s">
        <v>594</v>
      </c>
      <c r="I194" t="s">
        <v>540</v>
      </c>
    </row>
    <row r="195" spans="1:9" x14ac:dyDescent="0.2">
      <c r="A195" s="13" t="s">
        <v>529</v>
      </c>
      <c r="B195" t="str">
        <f>INDEX(H:H,MATCH(Table1[GroupBy(Model)],G:G,0))</f>
        <v>Urothelial/bladder cancer, NOS</v>
      </c>
      <c r="G195">
        <v>746538</v>
      </c>
      <c r="H195" t="s">
        <v>558</v>
      </c>
      <c r="I195" t="s">
        <v>542</v>
      </c>
    </row>
    <row r="196" spans="1:9" x14ac:dyDescent="0.2">
      <c r="A196" s="13">
        <v>541946</v>
      </c>
      <c r="B196" t="str">
        <f>INDEX(H:H,MATCH(Table1[GroupBy(Model)],G:G,0))</f>
        <v>Small cell lung cancer</v>
      </c>
      <c r="G196">
        <v>746718</v>
      </c>
      <c r="H196" t="s">
        <v>560</v>
      </c>
      <c r="I196" t="s">
        <v>540</v>
      </c>
    </row>
    <row r="197" spans="1:9" x14ac:dyDescent="0.2">
      <c r="A197" s="13">
        <v>419622</v>
      </c>
      <c r="B197" t="str">
        <f>INDEX(H:H,MATCH(Table1[GroupBy(Model)],G:G,0))</f>
        <v>Squamous cell carcinoma - anus</v>
      </c>
      <c r="G197">
        <v>747524</v>
      </c>
      <c r="H197" t="s">
        <v>553</v>
      </c>
      <c r="I197" t="s">
        <v>546</v>
      </c>
    </row>
    <row r="198" spans="1:9" x14ac:dyDescent="0.2">
      <c r="A198" s="13">
        <v>289964</v>
      </c>
      <c r="B198" t="str">
        <f>INDEX(H:H,MATCH(Table1[GroupBy(Model)],G:G,0))</f>
        <v>Squamous cell lung carcinoma</v>
      </c>
      <c r="G198">
        <v>753774</v>
      </c>
      <c r="H198" t="s">
        <v>558</v>
      </c>
      <c r="I198" t="s">
        <v>542</v>
      </c>
    </row>
    <row r="199" spans="1:9" x14ac:dyDescent="0.2">
      <c r="A199" s="13" t="s">
        <v>530</v>
      </c>
      <c r="B199" t="str">
        <f>INDEX(H:H,MATCH(Table1[GroupBy(Model)],G:G,0))</f>
        <v>Squamous cell lung carcinoma</v>
      </c>
      <c r="G199">
        <v>755483</v>
      </c>
      <c r="H199" t="s">
        <v>599</v>
      </c>
      <c r="I199" t="s">
        <v>544</v>
      </c>
    </row>
    <row r="200" spans="1:9" x14ac:dyDescent="0.2">
      <c r="A200" s="13" t="s">
        <v>531</v>
      </c>
      <c r="B200" t="str">
        <f>INDEX(H:H,MATCH(Table1[GroupBy(Model)],G:G,0))</f>
        <v>Squamous cell lung carcinoma</v>
      </c>
      <c r="G200">
        <v>756784</v>
      </c>
      <c r="H200" t="s">
        <v>558</v>
      </c>
      <c r="I200" t="s">
        <v>542</v>
      </c>
    </row>
    <row r="201" spans="1:9" x14ac:dyDescent="0.2">
      <c r="A201" s="13" t="s">
        <v>532</v>
      </c>
      <c r="B201" t="str">
        <f>INDEX(H:H,MATCH(Table1[GroupBy(Model)],G:G,0))</f>
        <v>Squamous cell lung carcinoma</v>
      </c>
      <c r="G201">
        <v>762968</v>
      </c>
      <c r="H201" t="s">
        <v>558</v>
      </c>
      <c r="I201" t="s">
        <v>542</v>
      </c>
    </row>
    <row r="202" spans="1:9" x14ac:dyDescent="0.2">
      <c r="A202" s="13">
        <v>997726</v>
      </c>
      <c r="B202" t="str">
        <f>INDEX(H:H,MATCH(Table1[GroupBy(Model)],G:G,0))</f>
        <v>Squamous cell lung carcinoma</v>
      </c>
      <c r="G202">
        <v>765638</v>
      </c>
      <c r="H202" t="s">
        <v>575</v>
      </c>
      <c r="I202" t="s">
        <v>538</v>
      </c>
    </row>
    <row r="203" spans="1:9" x14ac:dyDescent="0.2">
      <c r="A203" s="13">
        <v>241356</v>
      </c>
      <c r="B203" t="str">
        <f>INDEX(H:H,MATCH(Table1[GroupBy(Model)],G:G,0))</f>
        <v>Pharyngeal squam. cell carcinoma</v>
      </c>
      <c r="G203">
        <v>767577</v>
      </c>
      <c r="H203" t="s">
        <v>600</v>
      </c>
      <c r="I203" t="s">
        <v>544</v>
      </c>
    </row>
    <row r="204" spans="1:9" x14ac:dyDescent="0.2">
      <c r="A204" s="13">
        <v>345371</v>
      </c>
      <c r="B204" t="str">
        <f>INDEX(H:H,MATCH(Table1[GroupBy(Model)],G:G,0))</f>
        <v>Salivary gland cancer</v>
      </c>
      <c r="G204">
        <v>769687</v>
      </c>
      <c r="H204" t="s">
        <v>601</v>
      </c>
      <c r="I204" t="s">
        <v>602</v>
      </c>
    </row>
    <row r="205" spans="1:9" x14ac:dyDescent="0.2">
      <c r="A205" s="13">
        <v>329996</v>
      </c>
      <c r="B205" t="str">
        <f>INDEX(H:H,MATCH(Table1[GroupBy(Model)],G:G,0))</f>
        <v>Squamous cell carcinoma - skin</v>
      </c>
      <c r="G205">
        <v>771514</v>
      </c>
      <c r="H205" t="s">
        <v>545</v>
      </c>
      <c r="I205" t="s">
        <v>546</v>
      </c>
    </row>
    <row r="206" spans="1:9" x14ac:dyDescent="0.2">
      <c r="A206" s="13" t="s">
        <v>533</v>
      </c>
      <c r="B206" t="str">
        <f>INDEX(H:H,MATCH(Table1[GroupBy(Model)],G:G,0))</f>
        <v>Squamous cell lung carcinoma</v>
      </c>
      <c r="G206">
        <v>773659</v>
      </c>
      <c r="H206" t="s">
        <v>554</v>
      </c>
      <c r="I206" t="s">
        <v>555</v>
      </c>
    </row>
    <row r="207" spans="1:9" x14ac:dyDescent="0.2">
      <c r="A207" s="13">
        <v>933738</v>
      </c>
      <c r="B207" t="str">
        <f>INDEX(H:H,MATCH(Table1[GroupBy(Model)],G:G,0))</f>
        <v>Mesothelioma</v>
      </c>
      <c r="G207">
        <v>779769</v>
      </c>
      <c r="H207" t="s">
        <v>541</v>
      </c>
      <c r="I207" t="s">
        <v>542</v>
      </c>
    </row>
    <row r="208" spans="1:9" x14ac:dyDescent="0.2">
      <c r="A208" s="13">
        <v>575813</v>
      </c>
      <c r="B208" t="str">
        <f>INDEX(H:H,MATCH(Table1[GroupBy(Model)],G:G,0))</f>
        <v>Ovarian cancer, NOS</v>
      </c>
      <c r="G208">
        <v>782815</v>
      </c>
      <c r="H208" t="s">
        <v>558</v>
      </c>
      <c r="I208" t="s">
        <v>542</v>
      </c>
    </row>
    <row r="209" spans="1:9" x14ac:dyDescent="0.2">
      <c r="A209" s="13" t="s">
        <v>534</v>
      </c>
      <c r="B209" t="str">
        <f>INDEX(H:H,MATCH(Table1[GroupBy(Model)],G:G,0))</f>
        <v>Lung adenocarcinoma</v>
      </c>
      <c r="G209">
        <v>784116</v>
      </c>
      <c r="H209" t="s">
        <v>572</v>
      </c>
      <c r="I209" t="s">
        <v>546</v>
      </c>
    </row>
    <row r="210" spans="1:9" x14ac:dyDescent="0.2">
      <c r="A210" s="13">
        <v>369146</v>
      </c>
      <c r="B210" t="str">
        <f>INDEX(H:H,MATCH(Table1[GroupBy(Model)],G:G,0))</f>
        <v>Soft tissue neoplasm, NOS</v>
      </c>
      <c r="G210">
        <v>784911</v>
      </c>
      <c r="H210" t="s">
        <v>558</v>
      </c>
      <c r="I210" t="s">
        <v>542</v>
      </c>
    </row>
    <row r="211" spans="1:9" x14ac:dyDescent="0.2">
      <c r="A211" s="13">
        <v>698357</v>
      </c>
      <c r="B211" t="str">
        <f>INDEX(H:H,MATCH(Table1[GroupBy(Model)],G:G,0))</f>
        <v>Osteosarcoma</v>
      </c>
      <c r="G211">
        <v>787269</v>
      </c>
      <c r="H211" t="s">
        <v>559</v>
      </c>
      <c r="I211" t="s">
        <v>555</v>
      </c>
    </row>
    <row r="212" spans="1:9" x14ac:dyDescent="0.2">
      <c r="A212" s="13" t="s">
        <v>535</v>
      </c>
      <c r="B212" t="str">
        <f>INDEX(H:H,MATCH(Table1[GroupBy(Model)],G:G,0))</f>
        <v>Leiomyosarcoma - uterus</v>
      </c>
      <c r="G212">
        <v>791794</v>
      </c>
      <c r="H212" t="s">
        <v>581</v>
      </c>
      <c r="I212" t="s">
        <v>564</v>
      </c>
    </row>
    <row r="213" spans="1:9" x14ac:dyDescent="0.2">
      <c r="A213" s="13">
        <v>114434</v>
      </c>
      <c r="B213" t="str">
        <f>INDEX(H:H,MATCH(Table1[GroupBy(Model)],G:G,0))</f>
        <v>Non-Rhabdo. soft tissue sarcoma</v>
      </c>
      <c r="G213">
        <v>817829</v>
      </c>
      <c r="H213" t="s">
        <v>558</v>
      </c>
      <c r="I213" t="s">
        <v>542</v>
      </c>
    </row>
    <row r="214" spans="1:9" x14ac:dyDescent="0.2">
      <c r="A214" s="13">
        <v>594176</v>
      </c>
      <c r="B214" t="str">
        <f>INDEX(H:H,MATCH(Table1[GroupBy(Model)],G:G,0))</f>
        <v>Osteosarcoma</v>
      </c>
      <c r="G214">
        <v>825966</v>
      </c>
      <c r="H214" t="s">
        <v>558</v>
      </c>
      <c r="I214" t="s">
        <v>542</v>
      </c>
    </row>
    <row r="215" spans="1:9" x14ac:dyDescent="0.2">
      <c r="A215" s="13" t="s">
        <v>536</v>
      </c>
      <c r="B215" t="str">
        <f>INDEX(H:H,MATCH(Table1[GroupBy(Model)],G:G,0))</f>
        <v>Glioblastoma multiforme</v>
      </c>
      <c r="G215">
        <v>827478</v>
      </c>
      <c r="H215" t="s">
        <v>575</v>
      </c>
      <c r="I215" t="s">
        <v>538</v>
      </c>
    </row>
    <row r="216" spans="1:9" x14ac:dyDescent="0.2">
      <c r="A216" s="13">
        <v>327498</v>
      </c>
      <c r="B216" t="str">
        <f>INDEX(H:H,MATCH(Table1[GroupBy(Model)],G:G,0))</f>
        <v>Carcinosarcoma of the uterus</v>
      </c>
      <c r="G216">
        <v>832693</v>
      </c>
      <c r="H216" t="s">
        <v>553</v>
      </c>
      <c r="I216" t="s">
        <v>546</v>
      </c>
    </row>
    <row r="217" spans="1:9" x14ac:dyDescent="0.2">
      <c r="A217" s="13">
        <v>283228</v>
      </c>
      <c r="B217" t="str">
        <f>INDEX(H:H,MATCH(Table1[GroupBy(Model)],G:G,0))</f>
        <v>Melanoma</v>
      </c>
      <c r="G217">
        <v>833975</v>
      </c>
      <c r="H217" t="s">
        <v>561</v>
      </c>
      <c r="I217" t="s">
        <v>542</v>
      </c>
    </row>
    <row r="218" spans="1:9" x14ac:dyDescent="0.2">
      <c r="A218" s="13">
        <v>185487</v>
      </c>
      <c r="B218" t="str">
        <f>INDEX(H:H,MATCH(Table1[GroupBy(Model)],G:G,0))</f>
        <v>Adenocarcinoma - colon</v>
      </c>
      <c r="G218">
        <v>843126</v>
      </c>
      <c r="H218" t="s">
        <v>554</v>
      </c>
      <c r="I218" t="s">
        <v>555</v>
      </c>
    </row>
    <row r="219" spans="1:9" x14ac:dyDescent="0.2">
      <c r="G219">
        <v>845751</v>
      </c>
      <c r="H219" t="s">
        <v>553</v>
      </c>
      <c r="I219" t="s">
        <v>546</v>
      </c>
    </row>
    <row r="220" spans="1:9" x14ac:dyDescent="0.2">
      <c r="G220">
        <v>849917</v>
      </c>
      <c r="H220" t="s">
        <v>603</v>
      </c>
      <c r="I220" t="s">
        <v>602</v>
      </c>
    </row>
    <row r="221" spans="1:9" x14ac:dyDescent="0.2">
      <c r="G221">
        <v>855422</v>
      </c>
      <c r="H221" t="s">
        <v>539</v>
      </c>
      <c r="I221" t="s">
        <v>540</v>
      </c>
    </row>
    <row r="222" spans="1:9" x14ac:dyDescent="0.2">
      <c r="G222">
        <v>862259</v>
      </c>
      <c r="H222" t="s">
        <v>558</v>
      </c>
      <c r="I222" t="s">
        <v>542</v>
      </c>
    </row>
    <row r="223" spans="1:9" x14ac:dyDescent="0.2">
      <c r="G223">
        <v>863532</v>
      </c>
      <c r="H223" t="s">
        <v>554</v>
      </c>
      <c r="I223" t="s">
        <v>555</v>
      </c>
    </row>
    <row r="224" spans="1:9" x14ac:dyDescent="0.2">
      <c r="G224">
        <v>868977</v>
      </c>
      <c r="H224" t="s">
        <v>575</v>
      </c>
      <c r="I224" t="s">
        <v>538</v>
      </c>
    </row>
    <row r="225" spans="7:9" x14ac:dyDescent="0.2">
      <c r="G225">
        <v>871537</v>
      </c>
      <c r="H225" t="s">
        <v>547</v>
      </c>
      <c r="I225" t="s">
        <v>546</v>
      </c>
    </row>
    <row r="226" spans="7:9" x14ac:dyDescent="0.2">
      <c r="G226">
        <v>883617</v>
      </c>
      <c r="H226" t="s">
        <v>539</v>
      </c>
      <c r="I226" t="s">
        <v>540</v>
      </c>
    </row>
    <row r="227" spans="7:9" x14ac:dyDescent="0.2">
      <c r="G227">
        <v>884544</v>
      </c>
      <c r="H227" t="s">
        <v>558</v>
      </c>
      <c r="I227" t="s">
        <v>542</v>
      </c>
    </row>
    <row r="228" spans="7:9" x14ac:dyDescent="0.2">
      <c r="G228">
        <v>884782</v>
      </c>
      <c r="H228" t="s">
        <v>543</v>
      </c>
      <c r="I228" t="s">
        <v>544</v>
      </c>
    </row>
    <row r="229" spans="7:9" x14ac:dyDescent="0.2">
      <c r="G229">
        <v>885724</v>
      </c>
      <c r="H229" t="s">
        <v>561</v>
      </c>
      <c r="I229" t="s">
        <v>542</v>
      </c>
    </row>
    <row r="230" spans="7:9" x14ac:dyDescent="0.2">
      <c r="G230">
        <v>889142</v>
      </c>
      <c r="H230" t="s">
        <v>539</v>
      </c>
      <c r="I230" t="s">
        <v>540</v>
      </c>
    </row>
    <row r="231" spans="7:9" x14ac:dyDescent="0.2">
      <c r="G231">
        <v>891866</v>
      </c>
      <c r="H231" t="s">
        <v>554</v>
      </c>
      <c r="I231" t="s">
        <v>555</v>
      </c>
    </row>
    <row r="232" spans="7:9" x14ac:dyDescent="0.2">
      <c r="G232">
        <v>894883</v>
      </c>
      <c r="H232" t="s">
        <v>583</v>
      </c>
      <c r="I232" t="s">
        <v>542</v>
      </c>
    </row>
    <row r="233" spans="7:9" x14ac:dyDescent="0.2">
      <c r="G233">
        <v>914883</v>
      </c>
      <c r="H233" t="s">
        <v>575</v>
      </c>
      <c r="I233" t="s">
        <v>538</v>
      </c>
    </row>
    <row r="234" spans="7:9" x14ac:dyDescent="0.2">
      <c r="G234">
        <v>915372</v>
      </c>
      <c r="H234" t="s">
        <v>547</v>
      </c>
      <c r="I234" t="s">
        <v>546</v>
      </c>
    </row>
    <row r="235" spans="7:9" x14ac:dyDescent="0.2">
      <c r="G235">
        <v>918122</v>
      </c>
      <c r="H235" t="s">
        <v>566</v>
      </c>
      <c r="I235" t="s">
        <v>544</v>
      </c>
    </row>
    <row r="236" spans="7:9" x14ac:dyDescent="0.2">
      <c r="G236">
        <v>929823</v>
      </c>
      <c r="H236" t="s">
        <v>553</v>
      </c>
      <c r="I236" t="s">
        <v>546</v>
      </c>
    </row>
    <row r="237" spans="7:9" x14ac:dyDescent="0.2">
      <c r="G237">
        <v>932174</v>
      </c>
      <c r="H237" t="s">
        <v>547</v>
      </c>
      <c r="I237" t="s">
        <v>546</v>
      </c>
    </row>
    <row r="238" spans="7:9" x14ac:dyDescent="0.2">
      <c r="G238">
        <v>933738</v>
      </c>
      <c r="H238" t="s">
        <v>604</v>
      </c>
      <c r="I238" t="s">
        <v>597</v>
      </c>
    </row>
    <row r="239" spans="7:9" x14ac:dyDescent="0.2">
      <c r="G239">
        <v>939949</v>
      </c>
      <c r="H239" t="s">
        <v>553</v>
      </c>
      <c r="I239" t="s">
        <v>546</v>
      </c>
    </row>
    <row r="240" spans="7:9" x14ac:dyDescent="0.2">
      <c r="G240">
        <v>941425</v>
      </c>
      <c r="H240" t="s">
        <v>604</v>
      </c>
      <c r="I240" t="s">
        <v>597</v>
      </c>
    </row>
    <row r="241" spans="7:9" x14ac:dyDescent="0.2">
      <c r="G241">
        <v>944381</v>
      </c>
      <c r="H241" t="s">
        <v>558</v>
      </c>
      <c r="I241" t="s">
        <v>542</v>
      </c>
    </row>
    <row r="242" spans="7:9" x14ac:dyDescent="0.2">
      <c r="G242">
        <v>944545</v>
      </c>
      <c r="H242" t="s">
        <v>553</v>
      </c>
      <c r="I242" t="s">
        <v>546</v>
      </c>
    </row>
    <row r="243" spans="7:9" x14ac:dyDescent="0.2">
      <c r="G243">
        <v>945468</v>
      </c>
      <c r="H243" t="s">
        <v>541</v>
      </c>
      <c r="I243" t="s">
        <v>542</v>
      </c>
    </row>
    <row r="244" spans="7:9" x14ac:dyDescent="0.2">
      <c r="G244">
        <v>949433</v>
      </c>
      <c r="H244" t="s">
        <v>547</v>
      </c>
      <c r="I244" t="s">
        <v>546</v>
      </c>
    </row>
    <row r="245" spans="7:9" x14ac:dyDescent="0.2">
      <c r="G245">
        <v>952719</v>
      </c>
      <c r="H245" t="s">
        <v>537</v>
      </c>
      <c r="I245" t="s">
        <v>538</v>
      </c>
    </row>
    <row r="246" spans="7:9" x14ac:dyDescent="0.2">
      <c r="G246">
        <v>958767</v>
      </c>
      <c r="H246" t="s">
        <v>553</v>
      </c>
      <c r="I246" t="s">
        <v>546</v>
      </c>
    </row>
    <row r="247" spans="7:9" x14ac:dyDescent="0.2">
      <c r="G247">
        <v>959717</v>
      </c>
      <c r="H247" t="s">
        <v>553</v>
      </c>
      <c r="I247" t="s">
        <v>546</v>
      </c>
    </row>
    <row r="248" spans="7:9" x14ac:dyDescent="0.2">
      <c r="G248">
        <v>961439</v>
      </c>
      <c r="H248" t="s">
        <v>543</v>
      </c>
      <c r="I248" t="s">
        <v>544</v>
      </c>
    </row>
    <row r="249" spans="7:9" x14ac:dyDescent="0.2">
      <c r="G249">
        <v>961994</v>
      </c>
      <c r="H249" t="s">
        <v>576</v>
      </c>
      <c r="I249" t="s">
        <v>540</v>
      </c>
    </row>
    <row r="250" spans="7:9" x14ac:dyDescent="0.2">
      <c r="G250">
        <v>969956</v>
      </c>
      <c r="H250" t="s">
        <v>543</v>
      </c>
      <c r="I250" t="s">
        <v>544</v>
      </c>
    </row>
    <row r="251" spans="7:9" x14ac:dyDescent="0.2">
      <c r="G251">
        <v>979744</v>
      </c>
      <c r="H251" t="s">
        <v>558</v>
      </c>
      <c r="I251" t="s">
        <v>542</v>
      </c>
    </row>
    <row r="252" spans="7:9" x14ac:dyDescent="0.2">
      <c r="G252">
        <v>979852</v>
      </c>
      <c r="H252" t="s">
        <v>599</v>
      </c>
      <c r="I252" t="s">
        <v>544</v>
      </c>
    </row>
    <row r="253" spans="7:9" x14ac:dyDescent="0.2">
      <c r="G253">
        <v>981375</v>
      </c>
      <c r="H253" t="s">
        <v>553</v>
      </c>
      <c r="I253" t="s">
        <v>546</v>
      </c>
    </row>
    <row r="254" spans="7:9" x14ac:dyDescent="0.2">
      <c r="G254">
        <v>989133</v>
      </c>
      <c r="H254" t="s">
        <v>605</v>
      </c>
      <c r="I254" t="s">
        <v>538</v>
      </c>
    </row>
    <row r="255" spans="7:9" x14ac:dyDescent="0.2">
      <c r="G255">
        <v>994434</v>
      </c>
      <c r="H255" t="s">
        <v>570</v>
      </c>
      <c r="I255" t="s">
        <v>544</v>
      </c>
    </row>
    <row r="256" spans="7:9" x14ac:dyDescent="0.2">
      <c r="G256">
        <v>994819</v>
      </c>
      <c r="H256" t="s">
        <v>556</v>
      </c>
      <c r="I256" t="s">
        <v>557</v>
      </c>
    </row>
    <row r="257" spans="7:9" x14ac:dyDescent="0.2">
      <c r="G257">
        <v>994946</v>
      </c>
      <c r="H257" t="s">
        <v>554</v>
      </c>
      <c r="I257" t="s">
        <v>555</v>
      </c>
    </row>
    <row r="258" spans="7:9" x14ac:dyDescent="0.2">
      <c r="G258">
        <v>997537</v>
      </c>
      <c r="H258" t="s">
        <v>558</v>
      </c>
      <c r="I258" t="s">
        <v>542</v>
      </c>
    </row>
    <row r="259" spans="7:9" x14ac:dyDescent="0.2">
      <c r="G259">
        <v>997726</v>
      </c>
      <c r="H259" t="s">
        <v>575</v>
      </c>
      <c r="I259" t="s">
        <v>538</v>
      </c>
    </row>
    <row r="260" spans="7:9" x14ac:dyDescent="0.2">
      <c r="G260" t="s">
        <v>520</v>
      </c>
      <c r="H260" t="s">
        <v>539</v>
      </c>
      <c r="I260" t="s">
        <v>540</v>
      </c>
    </row>
    <row r="261" spans="7:9" x14ac:dyDescent="0.2">
      <c r="G261" t="s">
        <v>529</v>
      </c>
      <c r="H261" t="s">
        <v>539</v>
      </c>
      <c r="I261" t="s">
        <v>540</v>
      </c>
    </row>
    <row r="262" spans="7:9" x14ac:dyDescent="0.2">
      <c r="G262" t="s">
        <v>528</v>
      </c>
      <c r="H262" t="s">
        <v>539</v>
      </c>
      <c r="I262" t="s">
        <v>540</v>
      </c>
    </row>
    <row r="263" spans="7:9" x14ac:dyDescent="0.2">
      <c r="G263" t="s">
        <v>521</v>
      </c>
      <c r="H263" t="s">
        <v>560</v>
      </c>
      <c r="I263" t="s">
        <v>540</v>
      </c>
    </row>
    <row r="264" spans="7:9" x14ac:dyDescent="0.2">
      <c r="G264" t="s">
        <v>507</v>
      </c>
      <c r="H264" t="s">
        <v>558</v>
      </c>
      <c r="I264" t="s">
        <v>542</v>
      </c>
    </row>
    <row r="265" spans="7:9" x14ac:dyDescent="0.2">
      <c r="G265" t="s">
        <v>506</v>
      </c>
      <c r="H265" t="s">
        <v>558</v>
      </c>
      <c r="I265" t="s">
        <v>542</v>
      </c>
    </row>
    <row r="266" spans="7:9" x14ac:dyDescent="0.2">
      <c r="G266" t="s">
        <v>505</v>
      </c>
      <c r="H266" t="s">
        <v>558</v>
      </c>
      <c r="I266" t="s">
        <v>542</v>
      </c>
    </row>
    <row r="267" spans="7:9" x14ac:dyDescent="0.2">
      <c r="G267" t="s">
        <v>517</v>
      </c>
      <c r="H267" t="s">
        <v>558</v>
      </c>
      <c r="I267" t="s">
        <v>542</v>
      </c>
    </row>
    <row r="268" spans="7:9" x14ac:dyDescent="0.2">
      <c r="G268" t="s">
        <v>606</v>
      </c>
      <c r="H268" t="s">
        <v>607</v>
      </c>
      <c r="I268" t="s">
        <v>608</v>
      </c>
    </row>
    <row r="269" spans="7:9" x14ac:dyDescent="0.2">
      <c r="G269" t="s">
        <v>536</v>
      </c>
      <c r="H269" t="s">
        <v>607</v>
      </c>
      <c r="I269" t="s">
        <v>608</v>
      </c>
    </row>
    <row r="270" spans="7:9" x14ac:dyDescent="0.2">
      <c r="G270" t="s">
        <v>609</v>
      </c>
      <c r="H270" t="s">
        <v>607</v>
      </c>
      <c r="I270" t="s">
        <v>608</v>
      </c>
    </row>
    <row r="271" spans="7:9" x14ac:dyDescent="0.2">
      <c r="G271" t="s">
        <v>518</v>
      </c>
      <c r="H271" t="s">
        <v>607</v>
      </c>
      <c r="I271" t="s">
        <v>608</v>
      </c>
    </row>
    <row r="272" spans="7:9" x14ac:dyDescent="0.2">
      <c r="G272" t="s">
        <v>610</v>
      </c>
      <c r="H272" t="s">
        <v>607</v>
      </c>
      <c r="I272" t="s">
        <v>608</v>
      </c>
    </row>
    <row r="273" spans="7:9" x14ac:dyDescent="0.2">
      <c r="G273" t="s">
        <v>519</v>
      </c>
      <c r="H273" t="s">
        <v>607</v>
      </c>
      <c r="I273" t="s">
        <v>608</v>
      </c>
    </row>
    <row r="274" spans="7:9" x14ac:dyDescent="0.2">
      <c r="G274" t="s">
        <v>514</v>
      </c>
      <c r="H274" t="s">
        <v>607</v>
      </c>
      <c r="I274" t="s">
        <v>608</v>
      </c>
    </row>
    <row r="275" spans="7:9" x14ac:dyDescent="0.2">
      <c r="G275" t="s">
        <v>533</v>
      </c>
      <c r="H275" t="s">
        <v>575</v>
      </c>
      <c r="I275" t="s">
        <v>538</v>
      </c>
    </row>
    <row r="276" spans="7:9" x14ac:dyDescent="0.2">
      <c r="G276" t="s">
        <v>508</v>
      </c>
      <c r="H276" t="s">
        <v>537</v>
      </c>
      <c r="I276" t="s">
        <v>538</v>
      </c>
    </row>
    <row r="277" spans="7:9" x14ac:dyDescent="0.2">
      <c r="G277" t="s">
        <v>531</v>
      </c>
      <c r="H277" t="s">
        <v>575</v>
      </c>
      <c r="I277" t="s">
        <v>538</v>
      </c>
    </row>
    <row r="278" spans="7:9" x14ac:dyDescent="0.2">
      <c r="G278" t="s">
        <v>530</v>
      </c>
      <c r="H278" t="s">
        <v>575</v>
      </c>
      <c r="I278" t="s">
        <v>538</v>
      </c>
    </row>
    <row r="279" spans="7:9" x14ac:dyDescent="0.2">
      <c r="G279" t="s">
        <v>526</v>
      </c>
      <c r="H279" t="s">
        <v>537</v>
      </c>
      <c r="I279" t="s">
        <v>538</v>
      </c>
    </row>
    <row r="280" spans="7:9" x14ac:dyDescent="0.2">
      <c r="G280" t="s">
        <v>510</v>
      </c>
      <c r="H280" t="s">
        <v>537</v>
      </c>
      <c r="I280" t="s">
        <v>538</v>
      </c>
    </row>
    <row r="281" spans="7:9" x14ac:dyDescent="0.2">
      <c r="G281" t="s">
        <v>532</v>
      </c>
      <c r="H281" t="s">
        <v>575</v>
      </c>
      <c r="I281" t="s">
        <v>538</v>
      </c>
    </row>
    <row r="282" spans="7:9" x14ac:dyDescent="0.2">
      <c r="G282" t="s">
        <v>534</v>
      </c>
      <c r="H282" t="s">
        <v>537</v>
      </c>
      <c r="I282" t="s">
        <v>538</v>
      </c>
    </row>
    <row r="283" spans="7:9" x14ac:dyDescent="0.2">
      <c r="G283" t="s">
        <v>523</v>
      </c>
      <c r="H283" t="s">
        <v>548</v>
      </c>
      <c r="I283" t="s">
        <v>549</v>
      </c>
    </row>
    <row r="284" spans="7:9" x14ac:dyDescent="0.2">
      <c r="G284" t="s">
        <v>515</v>
      </c>
      <c r="H284" t="s">
        <v>537</v>
      </c>
      <c r="I284" t="s">
        <v>538</v>
      </c>
    </row>
    <row r="285" spans="7:9" x14ac:dyDescent="0.2">
      <c r="G285" t="s">
        <v>509</v>
      </c>
      <c r="H285" t="s">
        <v>537</v>
      </c>
      <c r="I285" t="s">
        <v>538</v>
      </c>
    </row>
    <row r="286" spans="7:9" x14ac:dyDescent="0.2">
      <c r="G286" t="s">
        <v>512</v>
      </c>
      <c r="H286" t="s">
        <v>537</v>
      </c>
      <c r="I286" t="s">
        <v>538</v>
      </c>
    </row>
    <row r="287" spans="7:9" x14ac:dyDescent="0.2">
      <c r="G287" t="s">
        <v>511</v>
      </c>
      <c r="H287" t="s">
        <v>575</v>
      </c>
      <c r="I287" t="s">
        <v>538</v>
      </c>
    </row>
    <row r="288" spans="7:9" x14ac:dyDescent="0.2">
      <c r="G288" t="s">
        <v>513</v>
      </c>
      <c r="H288" t="s">
        <v>611</v>
      </c>
      <c r="I288" t="s">
        <v>564</v>
      </c>
    </row>
    <row r="289" spans="7:9" x14ac:dyDescent="0.2">
      <c r="G289" t="s">
        <v>535</v>
      </c>
      <c r="H289" t="s">
        <v>589</v>
      </c>
      <c r="I289" t="s">
        <v>544</v>
      </c>
    </row>
    <row r="290" spans="7:9" x14ac:dyDescent="0.2">
      <c r="G290" t="s">
        <v>516</v>
      </c>
      <c r="H290" t="s">
        <v>595</v>
      </c>
      <c r="I290" t="s">
        <v>542</v>
      </c>
    </row>
    <row r="291" spans="7:9" x14ac:dyDescent="0.2">
      <c r="G291" t="s">
        <v>612</v>
      </c>
      <c r="H291" t="s">
        <v>613</v>
      </c>
      <c r="I291" t="s">
        <v>597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Sheet1!PDM.summary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Stevens, Rick L.</dc:creator>
  <cp:lastModifiedBy>Stevens, Rick L.</cp:lastModifiedBy>
  <dcterms:created xsi:type="dcterms:W3CDTF">2018-06-10T09:28:11Z</dcterms:created>
  <dcterms:modified xsi:type="dcterms:W3CDTF">2018-07-04T20:24:54Z</dcterms:modified>
</cp:coreProperties>
</file>