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ustomProperty1.bin" ContentType="application/vnd.openxmlformats-officedocument.spreadsheetml.customProperty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026"/>
  <workbookPr codeName="ThisWorkbook" autoCompressPictures="0"/>
  <mc:AlternateContent xmlns:mc="http://schemas.openxmlformats.org/markup-compatibility/2006">
    <mc:Choice Requires="x15">
      <x15ac:absPath xmlns:x15ac="http://schemas.microsoft.com/office/spreadsheetml/2010/11/ac" url="C:\pleiades\workspace\A-4\documents\"/>
    </mc:Choice>
  </mc:AlternateContent>
  <xr:revisionPtr revIDLastSave="0" documentId="13_ncr:1_{0C470A5E-72EA-44A0-A247-906A1EF5D077}" xr6:coauthVersionLast="47" xr6:coauthVersionMax="47" xr10:uidLastSave="{00000000-0000-0000-0000-000000000000}"/>
  <bookViews>
    <workbookView xWindow="-120" yWindow="-120" windowWidth="20730" windowHeight="11160" tabRatio="788" activeTab="5" xr2:uid="{00000000-000D-0000-FFFF-FFFF00000000}"/>
  </bookViews>
  <sheets>
    <sheet name="1 月" sheetId="14" r:id="rId1"/>
    <sheet name="2 月" sheetId="15" r:id="rId2"/>
    <sheet name="3 月" sheetId="16" r:id="rId3"/>
    <sheet name="4 月" sheetId="17" r:id="rId4"/>
    <sheet name="5 月" sheetId="18" r:id="rId5"/>
    <sheet name="6 月" sheetId="19" r:id="rId6"/>
    <sheet name="7 月" sheetId="20" r:id="rId7"/>
    <sheet name="8 月" sheetId="21" r:id="rId8"/>
    <sheet name="9 月" sheetId="22" r:id="rId9"/>
    <sheet name="10 月" sheetId="23" r:id="rId10"/>
    <sheet name="11 月" sheetId="24" r:id="rId11"/>
    <sheet name="12 月" sheetId="25" r:id="rId12"/>
  </sheets>
  <definedNames>
    <definedName name="CalendarYear">'1 月'!$K$2</definedName>
    <definedName name="ColumnTitleRegion1..H12.1">'1 月'!$B$2</definedName>
    <definedName name="ColumnTitleRegion1..H12.10">'10 月'!$B$2</definedName>
    <definedName name="ColumnTitleRegion1..H12.11">'11 月'!$B$2</definedName>
    <definedName name="ColumnTitleRegion1..H12.12">'12 月'!$B$2</definedName>
    <definedName name="ColumnTitleRegion1..H12.2">'2 月'!$B$2</definedName>
    <definedName name="ColumnTitleRegion1..H12.3">'3 月'!$B$2</definedName>
    <definedName name="ColumnTitleRegion1..H12.4">'4 月'!$B$2</definedName>
    <definedName name="ColumnTitleRegion1..H12.5">'5 月'!$B$2</definedName>
    <definedName name="ColumnTitleRegion1..H12.6">'6 月'!$C$2</definedName>
    <definedName name="ColumnTitleRegion1..H12.7">'7 月'!$B$2</definedName>
    <definedName name="ColumnTitleRegion1..H12.8">'8 月'!$B$2</definedName>
    <definedName name="ColumnTitleRegion1..H12.9">'9 月'!$B$2</definedName>
    <definedName name="ColumnTitleRegion2..C14.1">'1 月'!$B$2</definedName>
    <definedName name="ColumnTitleRegion2..C14.10">'10 月'!$B$2</definedName>
    <definedName name="ColumnTitleRegion2..C14.11">'11 月'!$B$2</definedName>
    <definedName name="ColumnTitleRegion2..C14.12">'12 月'!$B$2</definedName>
    <definedName name="ColumnTitleRegion2..C14.2">'2 月'!$B$2</definedName>
    <definedName name="ColumnTitleRegion2..C14.3">'3 月'!$B$2</definedName>
    <definedName name="ColumnTitleRegion2..C14.4">'4 月'!$B$2</definedName>
    <definedName name="ColumnTitleRegion2..C14.5">'5 月'!$B$2</definedName>
    <definedName name="ColumnTitleRegion2..C14.6">'6 月'!$C$2</definedName>
    <definedName name="ColumnTitleRegion2..C14.7">'7 月'!$B$2</definedName>
    <definedName name="ColumnTitleRegion2..C14.8">'8 月'!$B$2</definedName>
    <definedName name="ColumnTitleRegion2..C14.9">'9 月'!$B$2</definedName>
    <definedName name="DaysAndWeeks">{0,1,2,3,4,5,6} + {0;1;2;3;4;5}*7</definedName>
    <definedName name="_xlnm.Print_Area" localSheetId="0">'1 月'!$A$1:$H$14</definedName>
    <definedName name="RowTitleRegion1..K3">'1 月'!$J$2</definedName>
    <definedName name="週の始まり">'1 月'!$K$3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B2" i="16" l="1"/>
  <c r="B2" i="17"/>
  <c r="B2" i="18"/>
  <c r="C2" i="19"/>
  <c r="B2" i="20"/>
  <c r="B2" i="21"/>
  <c r="B2" i="22"/>
  <c r="B2" i="23"/>
  <c r="B2" i="24"/>
  <c r="B2" i="25"/>
  <c r="B2" i="15"/>
  <c r="K2" i="14" l="1"/>
  <c r="B1" i="24" l="1"/>
  <c r="B1" i="25"/>
  <c r="B1" i="22"/>
  <c r="B1" i="23"/>
  <c r="B1" i="20"/>
  <c r="B1" i="21"/>
  <c r="B1" i="18"/>
  <c r="C1" i="19"/>
  <c r="B1" i="16"/>
  <c r="B1" i="17"/>
  <c r="B1" i="14"/>
  <c r="B1" i="15"/>
  <c r="B13" i="16" a="1"/>
  <c r="B11" i="16" a="1"/>
  <c r="B9" i="16" a="1"/>
  <c r="B7" i="16" a="1"/>
  <c r="B5" i="16" a="1"/>
  <c r="B3" i="16" a="1"/>
  <c r="B13" i="17" a="1"/>
  <c r="B11" i="17" a="1"/>
  <c r="B9" i="17" a="1"/>
  <c r="B7" i="17" a="1"/>
  <c r="B5" i="17" a="1"/>
  <c r="B3" i="17" a="1"/>
  <c r="B13" i="18" a="1"/>
  <c r="B11" i="18" a="1"/>
  <c r="B9" i="18" a="1"/>
  <c r="B7" i="18" a="1"/>
  <c r="B5" i="18" a="1"/>
  <c r="B3" i="18" a="1"/>
  <c r="C17" i="19" a="1"/>
  <c r="C15" i="19" a="1"/>
  <c r="C13" i="19" a="1"/>
  <c r="C9" i="19" a="1"/>
  <c r="C5" i="19" a="1"/>
  <c r="C3" i="19" a="1"/>
  <c r="B13" i="20" a="1"/>
  <c r="B11" i="20" a="1"/>
  <c r="B9" i="20" a="1"/>
  <c r="B7" i="20" a="1"/>
  <c r="B5" i="20" a="1"/>
  <c r="B13" i="21" a="1"/>
  <c r="B11" i="21" a="1"/>
  <c r="B9" i="21" a="1"/>
  <c r="B7" i="21" a="1"/>
  <c r="B5" i="21" a="1"/>
  <c r="B3" i="21" a="1"/>
  <c r="B13" i="23" a="1"/>
  <c r="B11" i="23" a="1"/>
  <c r="B9" i="23" a="1"/>
  <c r="B7" i="23" a="1"/>
  <c r="B5" i="23" a="1"/>
  <c r="B3" i="23" a="1"/>
  <c r="B13" i="25" a="1"/>
  <c r="B11" i="25" a="1"/>
  <c r="B9" i="25" a="1"/>
  <c r="B7" i="25" a="1"/>
  <c r="B5" i="25" a="1"/>
  <c r="B13" i="15" a="1"/>
  <c r="B11" i="15" a="1"/>
  <c r="B3" i="20" a="1"/>
  <c r="B13" i="22" a="1"/>
  <c r="B11" i="22" a="1"/>
  <c r="B9" i="22" a="1"/>
  <c r="B7" i="22" a="1"/>
  <c r="B5" i="22" a="1"/>
  <c r="B3" i="22" a="1"/>
  <c r="B13" i="24" a="1"/>
  <c r="B11" i="24" a="1"/>
  <c r="B9" i="24" a="1"/>
  <c r="B7" i="24" a="1"/>
  <c r="B5" i="24" a="1"/>
  <c r="B3" i="24" a="1"/>
  <c r="B3" i="25" a="1"/>
  <c r="B13" i="14" a="1"/>
  <c r="B11" i="14" a="1"/>
  <c r="B9" i="14" a="1"/>
  <c r="B7" i="14" a="1"/>
  <c r="B5" i="14" a="1"/>
  <c r="B3" i="14" a="1"/>
  <c r="B5" i="15" a="1"/>
  <c r="B9" i="15" a="1"/>
  <c r="B7" i="15" a="1"/>
  <c r="B3" i="15" a="1"/>
  <c r="H7" i="15" l="1"/>
  <c r="F7" i="15"/>
  <c r="D7" i="15"/>
  <c r="B7" i="15"/>
  <c r="G7" i="15"/>
  <c r="E7" i="15"/>
  <c r="C7" i="15"/>
  <c r="H5" i="15"/>
  <c r="F5" i="15"/>
  <c r="D5" i="15"/>
  <c r="B5" i="15"/>
  <c r="E5" i="15"/>
  <c r="G5" i="15"/>
  <c r="C5" i="15"/>
  <c r="H5" i="14"/>
  <c r="F5" i="14"/>
  <c r="D5" i="14"/>
  <c r="B5" i="14"/>
  <c r="G5" i="14"/>
  <c r="E5" i="14"/>
  <c r="C5" i="14"/>
  <c r="H9" i="14"/>
  <c r="F9" i="14"/>
  <c r="D9" i="14"/>
  <c r="B9" i="14"/>
  <c r="G9" i="14"/>
  <c r="E9" i="14"/>
  <c r="C9" i="14"/>
  <c r="B13" i="14"/>
  <c r="C13" i="14"/>
  <c r="H3" i="24"/>
  <c r="H2" i="24" s="1"/>
  <c r="F3" i="24"/>
  <c r="F2" i="24" s="1"/>
  <c r="D3" i="24"/>
  <c r="B3" i="24"/>
  <c r="G3" i="24"/>
  <c r="G2" i="24" s="1"/>
  <c r="C3" i="24"/>
  <c r="C2" i="24" s="1"/>
  <c r="E3" i="24"/>
  <c r="H7" i="24"/>
  <c r="F7" i="24"/>
  <c r="D7" i="24"/>
  <c r="B7" i="24"/>
  <c r="G7" i="24"/>
  <c r="C7" i="24"/>
  <c r="E7" i="24"/>
  <c r="H11" i="24"/>
  <c r="F11" i="24"/>
  <c r="D11" i="24"/>
  <c r="B11" i="24"/>
  <c r="G11" i="24"/>
  <c r="C11" i="24"/>
  <c r="E11" i="24"/>
  <c r="H3" i="22"/>
  <c r="H2" i="22" s="1"/>
  <c r="F3" i="22"/>
  <c r="D3" i="22"/>
  <c r="D2" i="22" s="1"/>
  <c r="B3" i="22"/>
  <c r="G3" i="22"/>
  <c r="G2" i="22" s="1"/>
  <c r="C3" i="22"/>
  <c r="E3" i="22"/>
  <c r="E2" i="22" s="1"/>
  <c r="H7" i="22"/>
  <c r="F7" i="22"/>
  <c r="D7" i="22"/>
  <c r="B7" i="22"/>
  <c r="G7" i="22"/>
  <c r="C7" i="22"/>
  <c r="E7" i="22"/>
  <c r="H11" i="22"/>
  <c r="F11" i="22"/>
  <c r="D11" i="22"/>
  <c r="B11" i="22"/>
  <c r="G11" i="22"/>
  <c r="C11" i="22"/>
  <c r="E11" i="22"/>
  <c r="H3" i="20"/>
  <c r="F3" i="20"/>
  <c r="F2" i="20" s="1"/>
  <c r="D3" i="20"/>
  <c r="D2" i="20" s="1"/>
  <c r="B3" i="20"/>
  <c r="G3" i="20"/>
  <c r="G2" i="20" s="1"/>
  <c r="C3" i="20"/>
  <c r="C2" i="20" s="1"/>
  <c r="E3" i="20"/>
  <c r="E2" i="20" s="1"/>
  <c r="C13" i="15"/>
  <c r="B13" i="15"/>
  <c r="H7" i="25"/>
  <c r="F7" i="25"/>
  <c r="D7" i="25"/>
  <c r="B7" i="25"/>
  <c r="E7" i="25"/>
  <c r="G7" i="25"/>
  <c r="C7" i="25"/>
  <c r="H11" i="25"/>
  <c r="F11" i="25"/>
  <c r="D11" i="25"/>
  <c r="B11" i="25"/>
  <c r="E11" i="25"/>
  <c r="G11" i="25"/>
  <c r="C11" i="25"/>
  <c r="H3" i="23"/>
  <c r="H2" i="23" s="1"/>
  <c r="F3" i="23"/>
  <c r="F2" i="23" s="1"/>
  <c r="D3" i="23"/>
  <c r="B3" i="23"/>
  <c r="E3" i="23"/>
  <c r="E2" i="23" s="1"/>
  <c r="G3" i="23"/>
  <c r="G2" i="23" s="1"/>
  <c r="C3" i="23"/>
  <c r="C2" i="23" s="1"/>
  <c r="H7" i="23"/>
  <c r="F7" i="23"/>
  <c r="D7" i="23"/>
  <c r="B7" i="23"/>
  <c r="E7" i="23"/>
  <c r="G7" i="23"/>
  <c r="C7" i="23"/>
  <c r="H11" i="23"/>
  <c r="F11" i="23"/>
  <c r="D11" i="23"/>
  <c r="B11" i="23"/>
  <c r="E11" i="23"/>
  <c r="G11" i="23"/>
  <c r="C11" i="23"/>
  <c r="H3" i="21"/>
  <c r="H2" i="21" s="1"/>
  <c r="F3" i="21"/>
  <c r="F2" i="21" s="1"/>
  <c r="D3" i="21"/>
  <c r="D2" i="21" s="1"/>
  <c r="B3" i="21"/>
  <c r="E3" i="21"/>
  <c r="E2" i="21" s="1"/>
  <c r="G3" i="21"/>
  <c r="G2" i="21" s="1"/>
  <c r="C3" i="21"/>
  <c r="C2" i="21" s="1"/>
  <c r="H7" i="21"/>
  <c r="F7" i="21"/>
  <c r="D7" i="21"/>
  <c r="B7" i="21"/>
  <c r="E7" i="21"/>
  <c r="G7" i="21"/>
  <c r="C7" i="21"/>
  <c r="H11" i="21"/>
  <c r="F11" i="21"/>
  <c r="D11" i="21"/>
  <c r="B11" i="21"/>
  <c r="E11" i="21"/>
  <c r="G11" i="21"/>
  <c r="C11" i="21"/>
  <c r="H5" i="20"/>
  <c r="F5" i="20"/>
  <c r="D5" i="20"/>
  <c r="B5" i="20"/>
  <c r="G5" i="20"/>
  <c r="E5" i="20"/>
  <c r="C5" i="20"/>
  <c r="H9" i="20"/>
  <c r="F9" i="20"/>
  <c r="D9" i="20"/>
  <c r="B9" i="20"/>
  <c r="G9" i="20"/>
  <c r="E9" i="20"/>
  <c r="C9" i="20"/>
  <c r="B13" i="20"/>
  <c r="C13" i="20"/>
  <c r="H5" i="19"/>
  <c r="F5" i="19"/>
  <c r="D5" i="19"/>
  <c r="G5" i="19"/>
  <c r="C5" i="19"/>
  <c r="I5" i="19"/>
  <c r="E5" i="19"/>
  <c r="H13" i="19"/>
  <c r="F13" i="19"/>
  <c r="D13" i="19"/>
  <c r="G13" i="19"/>
  <c r="C13" i="19"/>
  <c r="I13" i="19"/>
  <c r="E13" i="19"/>
  <c r="D17" i="19"/>
  <c r="C17" i="19"/>
  <c r="G5" i="18"/>
  <c r="E5" i="18"/>
  <c r="C5" i="18"/>
  <c r="F5" i="18"/>
  <c r="B5" i="18"/>
  <c r="H5" i="18"/>
  <c r="D5" i="18"/>
  <c r="G9" i="18"/>
  <c r="E9" i="18"/>
  <c r="C9" i="18"/>
  <c r="F9" i="18"/>
  <c r="B9" i="18"/>
  <c r="H9" i="18"/>
  <c r="D9" i="18"/>
  <c r="C13" i="18"/>
  <c r="B13" i="18"/>
  <c r="G5" i="17"/>
  <c r="E5" i="17"/>
  <c r="C5" i="17"/>
  <c r="F5" i="17"/>
  <c r="B5" i="17"/>
  <c r="H5" i="17"/>
  <c r="D5" i="17"/>
  <c r="G9" i="17"/>
  <c r="E9" i="17"/>
  <c r="C9" i="17"/>
  <c r="F9" i="17"/>
  <c r="B9" i="17"/>
  <c r="H9" i="17"/>
  <c r="D9" i="17"/>
  <c r="C13" i="17"/>
  <c r="B13" i="17"/>
  <c r="G5" i="16"/>
  <c r="E5" i="16"/>
  <c r="C5" i="16"/>
  <c r="F5" i="16"/>
  <c r="B5" i="16"/>
  <c r="H5" i="16"/>
  <c r="D5" i="16"/>
  <c r="G9" i="16"/>
  <c r="E9" i="16"/>
  <c r="C9" i="16"/>
  <c r="F9" i="16"/>
  <c r="B9" i="16"/>
  <c r="H9" i="16"/>
  <c r="D9" i="16"/>
  <c r="C13" i="16"/>
  <c r="B13" i="16"/>
  <c r="H3" i="15"/>
  <c r="H2" i="15" s="1"/>
  <c r="F3" i="15"/>
  <c r="F2" i="15" s="1"/>
  <c r="D3" i="15"/>
  <c r="D2" i="15" s="1"/>
  <c r="B3" i="15"/>
  <c r="G3" i="15"/>
  <c r="G2" i="15" s="1"/>
  <c r="E3" i="15"/>
  <c r="E2" i="15" s="1"/>
  <c r="C3" i="15"/>
  <c r="C2" i="15" s="1"/>
  <c r="H9" i="15"/>
  <c r="F9" i="15"/>
  <c r="D9" i="15"/>
  <c r="B9" i="15"/>
  <c r="G9" i="15"/>
  <c r="E9" i="15"/>
  <c r="C9" i="15"/>
  <c r="H3" i="14"/>
  <c r="F3" i="14"/>
  <c r="D3" i="14"/>
  <c r="B3" i="14"/>
  <c r="G3" i="14"/>
  <c r="E3" i="14"/>
  <c r="C3" i="14"/>
  <c r="H7" i="14"/>
  <c r="F7" i="14"/>
  <c r="D7" i="14"/>
  <c r="B7" i="14"/>
  <c r="G7" i="14"/>
  <c r="E7" i="14"/>
  <c r="C7" i="14"/>
  <c r="H11" i="14"/>
  <c r="F11" i="14"/>
  <c r="D11" i="14"/>
  <c r="B11" i="14"/>
  <c r="G11" i="14"/>
  <c r="E11" i="14"/>
  <c r="C11" i="14"/>
  <c r="H3" i="25"/>
  <c r="H2" i="25" s="1"/>
  <c r="F3" i="25"/>
  <c r="D3" i="25"/>
  <c r="D2" i="25" s="1"/>
  <c r="E3" i="25"/>
  <c r="E2" i="25" s="1"/>
  <c r="B3" i="25"/>
  <c r="G3" i="25"/>
  <c r="G2" i="25" s="1"/>
  <c r="C3" i="25"/>
  <c r="H5" i="24"/>
  <c r="F5" i="24"/>
  <c r="D5" i="24"/>
  <c r="B5" i="24"/>
  <c r="G5" i="24"/>
  <c r="C5" i="24"/>
  <c r="E5" i="24"/>
  <c r="H9" i="24"/>
  <c r="F9" i="24"/>
  <c r="D9" i="24"/>
  <c r="B9" i="24"/>
  <c r="G9" i="24"/>
  <c r="C9" i="24"/>
  <c r="E9" i="24"/>
  <c r="B13" i="24"/>
  <c r="C13" i="24"/>
  <c r="H5" i="22"/>
  <c r="F5" i="22"/>
  <c r="D5" i="22"/>
  <c r="B5" i="22"/>
  <c r="G5" i="22"/>
  <c r="C5" i="22"/>
  <c r="E5" i="22"/>
  <c r="H9" i="22"/>
  <c r="F9" i="22"/>
  <c r="D9" i="22"/>
  <c r="B9" i="22"/>
  <c r="G9" i="22"/>
  <c r="C9" i="22"/>
  <c r="E9" i="22"/>
  <c r="B13" i="22"/>
  <c r="C13" i="22"/>
  <c r="G11" i="15"/>
  <c r="E11" i="15"/>
  <c r="C11" i="15"/>
  <c r="H11" i="15"/>
  <c r="F11" i="15"/>
  <c r="D11" i="15"/>
  <c r="B11" i="15"/>
  <c r="H5" i="25"/>
  <c r="F5" i="25"/>
  <c r="D5" i="25"/>
  <c r="B5" i="25"/>
  <c r="E5" i="25"/>
  <c r="G5" i="25"/>
  <c r="C5" i="25"/>
  <c r="H9" i="25"/>
  <c r="F9" i="25"/>
  <c r="D9" i="25"/>
  <c r="B9" i="25"/>
  <c r="E9" i="25"/>
  <c r="G9" i="25"/>
  <c r="C9" i="25"/>
  <c r="B13" i="25"/>
  <c r="C13" i="25"/>
  <c r="H5" i="23"/>
  <c r="F5" i="23"/>
  <c r="D5" i="23"/>
  <c r="B5" i="23"/>
  <c r="E5" i="23"/>
  <c r="G5" i="23"/>
  <c r="C5" i="23"/>
  <c r="H9" i="23"/>
  <c r="F9" i="23"/>
  <c r="D9" i="23"/>
  <c r="B9" i="23"/>
  <c r="E9" i="23"/>
  <c r="G9" i="23"/>
  <c r="C9" i="23"/>
  <c r="B13" i="23"/>
  <c r="C13" i="23"/>
  <c r="H5" i="21"/>
  <c r="F5" i="21"/>
  <c r="D5" i="21"/>
  <c r="B5" i="21"/>
  <c r="E5" i="21"/>
  <c r="G5" i="21"/>
  <c r="C5" i="21"/>
  <c r="H9" i="21"/>
  <c r="F9" i="21"/>
  <c r="D9" i="21"/>
  <c r="B9" i="21"/>
  <c r="E9" i="21"/>
  <c r="G9" i="21"/>
  <c r="C9" i="21"/>
  <c r="B13" i="21"/>
  <c r="C13" i="21"/>
  <c r="H7" i="20"/>
  <c r="F7" i="20"/>
  <c r="D7" i="20"/>
  <c r="B7" i="20"/>
  <c r="G7" i="20"/>
  <c r="E7" i="20"/>
  <c r="C7" i="20"/>
  <c r="H11" i="20"/>
  <c r="F11" i="20"/>
  <c r="D11" i="20"/>
  <c r="B11" i="20"/>
  <c r="G11" i="20"/>
  <c r="E11" i="20"/>
  <c r="C11" i="20"/>
  <c r="H3" i="19"/>
  <c r="H2" i="19" s="1"/>
  <c r="G3" i="19"/>
  <c r="G2" i="19" s="1"/>
  <c r="E3" i="19"/>
  <c r="E2" i="19" s="1"/>
  <c r="C3" i="19"/>
  <c r="I3" i="19"/>
  <c r="I2" i="19" s="1"/>
  <c r="F3" i="19"/>
  <c r="F2" i="19" s="1"/>
  <c r="D3" i="19"/>
  <c r="D2" i="19" s="1"/>
  <c r="H9" i="19"/>
  <c r="F9" i="19"/>
  <c r="D9" i="19"/>
  <c r="G9" i="19"/>
  <c r="C9" i="19"/>
  <c r="I9" i="19"/>
  <c r="E9" i="19"/>
  <c r="H15" i="19"/>
  <c r="F15" i="19"/>
  <c r="D15" i="19"/>
  <c r="G15" i="19"/>
  <c r="C15" i="19"/>
  <c r="I15" i="19"/>
  <c r="E15" i="19"/>
  <c r="G3" i="18"/>
  <c r="G2" i="18" s="1"/>
  <c r="E3" i="18"/>
  <c r="E2" i="18" s="1"/>
  <c r="C3" i="18"/>
  <c r="C2" i="18" s="1"/>
  <c r="F3" i="18"/>
  <c r="B3" i="18"/>
  <c r="H3" i="18"/>
  <c r="H2" i="18" s="1"/>
  <c r="D3" i="18"/>
  <c r="D2" i="18" s="1"/>
  <c r="G7" i="18"/>
  <c r="E7" i="18"/>
  <c r="C7" i="18"/>
  <c r="F7" i="18"/>
  <c r="B7" i="18"/>
  <c r="H7" i="18"/>
  <c r="D7" i="18"/>
  <c r="G11" i="18"/>
  <c r="E11" i="18"/>
  <c r="C11" i="18"/>
  <c r="F11" i="18"/>
  <c r="B11" i="18"/>
  <c r="H11" i="18"/>
  <c r="D11" i="18"/>
  <c r="G3" i="17"/>
  <c r="G2" i="17" s="1"/>
  <c r="E3" i="17"/>
  <c r="E2" i="17" s="1"/>
  <c r="C3" i="17"/>
  <c r="C2" i="17" s="1"/>
  <c r="F3" i="17"/>
  <c r="F2" i="17" s="1"/>
  <c r="B3" i="17"/>
  <c r="H3" i="17"/>
  <c r="H2" i="17" s="1"/>
  <c r="D3" i="17"/>
  <c r="D2" i="17" s="1"/>
  <c r="G7" i="17"/>
  <c r="E7" i="17"/>
  <c r="C7" i="17"/>
  <c r="F7" i="17"/>
  <c r="B7" i="17"/>
  <c r="H7" i="17"/>
  <c r="D7" i="17"/>
  <c r="G11" i="17"/>
  <c r="E11" i="17"/>
  <c r="C11" i="17"/>
  <c r="F11" i="17"/>
  <c r="B11" i="17"/>
  <c r="H11" i="17"/>
  <c r="D11" i="17"/>
  <c r="G3" i="16"/>
  <c r="G2" i="16" s="1"/>
  <c r="E3" i="16"/>
  <c r="E2" i="16" s="1"/>
  <c r="C3" i="16"/>
  <c r="C2" i="16" s="1"/>
  <c r="F3" i="16"/>
  <c r="F2" i="16" s="1"/>
  <c r="B3" i="16"/>
  <c r="H3" i="16"/>
  <c r="H2" i="16" s="1"/>
  <c r="D3" i="16"/>
  <c r="D2" i="16" s="1"/>
  <c r="G7" i="16"/>
  <c r="E7" i="16"/>
  <c r="C7" i="16"/>
  <c r="F7" i="16"/>
  <c r="B7" i="16"/>
  <c r="H7" i="16"/>
  <c r="D7" i="16"/>
  <c r="G11" i="16"/>
  <c r="E11" i="16"/>
  <c r="C11" i="16"/>
  <c r="F11" i="16"/>
  <c r="B11" i="16"/>
  <c r="H11" i="16"/>
  <c r="D11" i="16"/>
  <c r="F2" i="18"/>
  <c r="F2" i="25"/>
  <c r="C2" i="25"/>
  <c r="D2" i="24"/>
  <c r="E2" i="24"/>
  <c r="D2" i="23"/>
  <c r="C2" i="22"/>
  <c r="F2" i="22"/>
  <c r="H2" i="20"/>
  <c r="B2" i="14"/>
  <c r="G2" i="14" l="1"/>
  <c r="E2" i="14"/>
  <c r="C2" i="14"/>
  <c r="H2" i="14"/>
  <c r="F2" i="14"/>
  <c r="D2" i="14"/>
</calcChain>
</file>

<file path=xl/sharedStrings.xml><?xml version="1.0" encoding="utf-8"?>
<sst xmlns="http://schemas.openxmlformats.org/spreadsheetml/2006/main" count="55" uniqueCount="36">
  <si>
    <t>メモ</t>
  </si>
  <si>
    <t>カレンダーの設定</t>
  </si>
  <si>
    <t>年</t>
  </si>
  <si>
    <t>週の始まり</t>
  </si>
  <si>
    <t>日曜日</t>
  </si>
  <si>
    <t>外部設計</t>
    <rPh sb="0" eb="4">
      <t>ガイブセッケイ</t>
    </rPh>
    <phoneticPr fontId="28"/>
  </si>
  <si>
    <t>発表リハ</t>
    <rPh sb="0" eb="2">
      <t>ハッピョウ</t>
    </rPh>
    <phoneticPr fontId="28"/>
  </si>
  <si>
    <t>テスト,　座学あり</t>
    <rPh sb="5" eb="7">
      <t>ザガク</t>
    </rPh>
    <phoneticPr fontId="28"/>
  </si>
  <si>
    <t>発表会</t>
    <rPh sb="0" eb="3">
      <t>ハッピョウカイ</t>
    </rPh>
    <phoneticPr fontId="28"/>
  </si>
  <si>
    <t>発表資料は午前中に提出</t>
    <rPh sb="0" eb="4">
      <t>ハッピョウシリョウ</t>
    </rPh>
    <rPh sb="5" eb="8">
      <t>ゴゼンチュウ</t>
    </rPh>
    <rPh sb="9" eb="11">
      <t>テイシュツ</t>
    </rPh>
    <phoneticPr fontId="28"/>
  </si>
  <si>
    <t>チーム立ち上げ</t>
    <rPh sb="3" eb="4">
      <t>タ</t>
    </rPh>
    <rPh sb="5" eb="6">
      <t>ア</t>
    </rPh>
    <phoneticPr fontId="28"/>
  </si>
  <si>
    <t>要件定義</t>
    <rPh sb="0" eb="4">
      <t>ヨウケンテイギ</t>
    </rPh>
    <phoneticPr fontId="28"/>
  </si>
  <si>
    <t>実際に行った作業</t>
    <rPh sb="0" eb="2">
      <t>ジッサイ</t>
    </rPh>
    <rPh sb="3" eb="4">
      <t>オコナ</t>
    </rPh>
    <rPh sb="6" eb="8">
      <t>サギョウ</t>
    </rPh>
    <phoneticPr fontId="28"/>
  </si>
  <si>
    <t>外部設計　画面設計（14時？）→DB（少し入りたい）→詳細の設計</t>
    <rPh sb="0" eb="4">
      <t>ガイブセッケイ</t>
    </rPh>
    <rPh sb="5" eb="9">
      <t>ガメンセッケイ</t>
    </rPh>
    <rPh sb="12" eb="13">
      <t>ジ</t>
    </rPh>
    <rPh sb="19" eb="20">
      <t>スコ</t>
    </rPh>
    <rPh sb="21" eb="22">
      <t>ハイ</t>
    </rPh>
    <rPh sb="27" eb="29">
      <t>ショウサイ</t>
    </rPh>
    <rPh sb="30" eb="32">
      <t>セッケイ</t>
    </rPh>
    <phoneticPr fontId="28"/>
  </si>
  <si>
    <t>外部設計　画面設計（8割完成）</t>
    <rPh sb="0" eb="2">
      <t>ガイブ</t>
    </rPh>
    <rPh sb="2" eb="4">
      <t>セッケイ</t>
    </rPh>
    <rPh sb="5" eb="7">
      <t>ガメン</t>
    </rPh>
    <rPh sb="7" eb="9">
      <t>セッケイ</t>
    </rPh>
    <rPh sb="11" eb="12">
      <t>ワリ</t>
    </rPh>
    <rPh sb="12" eb="14">
      <t>カンセイ</t>
    </rPh>
    <phoneticPr fontId="28"/>
  </si>
  <si>
    <t>外部設計　画面設計のレビューをもらった後、指摘されたポイントの手直し</t>
    <rPh sb="0" eb="4">
      <t>ガイブセッケイ</t>
    </rPh>
    <rPh sb="5" eb="7">
      <t>ガメン</t>
    </rPh>
    <rPh sb="7" eb="9">
      <t>セッケイ</t>
    </rPh>
    <rPh sb="19" eb="20">
      <t>アト</t>
    </rPh>
    <rPh sb="21" eb="23">
      <t>シテキ</t>
    </rPh>
    <rPh sb="31" eb="33">
      <t>テナオ</t>
    </rPh>
    <phoneticPr fontId="28"/>
  </si>
  <si>
    <t>座学（プログラミング）　外部設計終了　DB定義書（レビューの後の訂正までやる）</t>
    <rPh sb="0" eb="2">
      <t>ザガク</t>
    </rPh>
    <rPh sb="12" eb="16">
      <t>ガイブセッケイ</t>
    </rPh>
    <rPh sb="16" eb="18">
      <t>シュウリョウ</t>
    </rPh>
    <rPh sb="21" eb="24">
      <t>テイギショ</t>
    </rPh>
    <rPh sb="30" eb="31">
      <t>アト</t>
    </rPh>
    <rPh sb="32" eb="34">
      <t>テイセイ</t>
    </rPh>
    <phoneticPr fontId="28"/>
  </si>
  <si>
    <t>11時までに前日の修正点を直す　14時までにDB定義書を完成させる　そのあと、機能詳細を2人ずつ分担して書く</t>
    <rPh sb="2" eb="3">
      <t>ジ</t>
    </rPh>
    <rPh sb="6" eb="8">
      <t>ゼンジツ</t>
    </rPh>
    <rPh sb="9" eb="12">
      <t>シュウセイテン</t>
    </rPh>
    <rPh sb="13" eb="14">
      <t>ナオ</t>
    </rPh>
    <rPh sb="18" eb="19">
      <t>ジ</t>
    </rPh>
    <rPh sb="24" eb="27">
      <t>テイギショ</t>
    </rPh>
    <rPh sb="28" eb="30">
      <t>カンセイ</t>
    </rPh>
    <rPh sb="39" eb="43">
      <t>キノウショウサイ</t>
    </rPh>
    <rPh sb="45" eb="46">
      <t>ニン</t>
    </rPh>
    <rPh sb="48" eb="50">
      <t>ブンタン</t>
    </rPh>
    <rPh sb="52" eb="53">
      <t>カ</t>
    </rPh>
    <phoneticPr fontId="28"/>
  </si>
  <si>
    <t>機能設計の確認（30分）/ 項目定義（1時間）/ ファイル一覧</t>
    <rPh sb="0" eb="4">
      <t>キノウセッケイ</t>
    </rPh>
    <rPh sb="5" eb="7">
      <t>カクニン</t>
    </rPh>
    <rPh sb="10" eb="11">
      <t>フン</t>
    </rPh>
    <rPh sb="14" eb="18">
      <t>コウモクテイギ</t>
    </rPh>
    <rPh sb="20" eb="22">
      <t>ジカン</t>
    </rPh>
    <rPh sb="29" eb="31">
      <t>イチラン</t>
    </rPh>
    <phoneticPr fontId="28"/>
  </si>
  <si>
    <t>その日の朝に立てた目標のスケジュール</t>
    <rPh sb="2" eb="3">
      <t>ヒ</t>
    </rPh>
    <rPh sb="4" eb="5">
      <t>アサ</t>
    </rPh>
    <rPh sb="6" eb="7">
      <t>タ</t>
    </rPh>
    <rPh sb="9" eb="11">
      <t>モクヒョウ</t>
    </rPh>
    <phoneticPr fontId="28"/>
  </si>
  <si>
    <t>当初のスケジュールを</t>
    <rPh sb="0" eb="2">
      <t>トウショ</t>
    </rPh>
    <phoneticPr fontId="28"/>
  </si>
  <si>
    <t>開発に入る</t>
    <rPh sb="0" eb="2">
      <t>カイハツ</t>
    </rPh>
    <rPh sb="3" eb="4">
      <t>ハイ</t>
    </rPh>
    <phoneticPr fontId="28"/>
  </si>
  <si>
    <t>外部設計</t>
    <rPh sb="0" eb="2">
      <t>ガイブ</t>
    </rPh>
    <rPh sb="2" eb="4">
      <t>セッケイ</t>
    </rPh>
    <phoneticPr fontId="28"/>
  </si>
  <si>
    <t>外部設計・内部設計</t>
    <rPh sb="0" eb="4">
      <t>ガイブセッケイ</t>
    </rPh>
    <rPh sb="5" eb="9">
      <t>ナイブセッケイ</t>
    </rPh>
    <phoneticPr fontId="28"/>
  </si>
  <si>
    <t>機能設計の確認（午前中）/ 項目定義（午後）/ ファイル一覧（1時間強）</t>
    <rPh sb="0" eb="4">
      <t>キノウセッケイ</t>
    </rPh>
    <rPh sb="5" eb="7">
      <t>カクニン</t>
    </rPh>
    <rPh sb="8" eb="11">
      <t>ゴゼンチュウ</t>
    </rPh>
    <rPh sb="14" eb="18">
      <t>コウモクテイギ</t>
    </rPh>
    <rPh sb="19" eb="21">
      <t>ゴゴ</t>
    </rPh>
    <rPh sb="28" eb="30">
      <t>イチラン</t>
    </rPh>
    <rPh sb="32" eb="35">
      <t>ジカンキョウ</t>
    </rPh>
    <phoneticPr fontId="28"/>
  </si>
  <si>
    <t>ファイル一覧（午前中）
プログラミング（午後）</t>
    <rPh sb="7" eb="10">
      <t>ゴゼンチュウ</t>
    </rPh>
    <rPh sb="20" eb="22">
      <t>ゴゴ</t>
    </rPh>
    <phoneticPr fontId="28"/>
  </si>
  <si>
    <t>午後からログイン周り　ログイン画面はほぼ完成</t>
    <rPh sb="0" eb="2">
      <t>ゴゴ</t>
    </rPh>
    <phoneticPr fontId="28"/>
  </si>
  <si>
    <t>開発</t>
    <rPh sb="0" eb="2">
      <t>カイハツ</t>
    </rPh>
    <phoneticPr fontId="28"/>
  </si>
  <si>
    <t>開発（基本的な機能を終わらせる）</t>
    <rPh sb="0" eb="2">
      <t>カイハツ</t>
    </rPh>
    <rPh sb="3" eb="6">
      <t>キホンテキ</t>
    </rPh>
    <rPh sb="7" eb="9">
      <t>キノウ</t>
    </rPh>
    <rPh sb="10" eb="11">
      <t>オ</t>
    </rPh>
    <phoneticPr fontId="28"/>
  </si>
  <si>
    <t>ログイン周りを一通り完成
jspのひな型を完成させる</t>
    <rPh sb="19" eb="20">
      <t>ガタ</t>
    </rPh>
    <rPh sb="21" eb="23">
      <t>カンセイ</t>
    </rPh>
    <phoneticPr fontId="28"/>
  </si>
  <si>
    <t>jsp11/14
ログインエラー処理以外ほぼ完成</t>
    <phoneticPr fontId="28"/>
  </si>
  <si>
    <t>午前中：jspのひな型完成　ログイン周り完成
午後：サーブレットを分担</t>
    <rPh sb="0" eb="3">
      <t>ゴゼンチュウ</t>
    </rPh>
    <rPh sb="10" eb="11">
      <t>ガタ</t>
    </rPh>
    <rPh sb="11" eb="13">
      <t>カンセイ</t>
    </rPh>
    <rPh sb="18" eb="19">
      <t>マワ</t>
    </rPh>
    <rPh sb="20" eb="22">
      <t>カンセイ</t>
    </rPh>
    <rPh sb="23" eb="25">
      <t>ゴゴ</t>
    </rPh>
    <rPh sb="33" eb="35">
      <t>ブンタン</t>
    </rPh>
    <phoneticPr fontId="28"/>
  </si>
  <si>
    <t>発表資料作りたい</t>
    <rPh sb="0" eb="4">
      <t>ハッピョウシリョウ</t>
    </rPh>
    <rPh sb="4" eb="5">
      <t>ツク</t>
    </rPh>
    <phoneticPr fontId="28"/>
  </si>
  <si>
    <t>CSS、JavaScript</t>
    <phoneticPr fontId="28"/>
  </si>
  <si>
    <t>サーブレット</t>
    <phoneticPr fontId="28"/>
  </si>
  <si>
    <t>サーブレット、JavaScript、CSS</t>
    <phoneticPr fontId="28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</si>
</sst>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2" formatCode="_ &quot;¥&quot;* #,##0_ ;_ &quot;¥&quot;* \-#,##0_ ;_ &quot;¥&quot;* &quot;-&quot;_ ;_ @_ "/>
    <numFmt numFmtId="44" formatCode="_ &quot;¥&quot;* #,##0.00_ ;_ &quot;¥&quot;* \-#,##0.00_ ;_ &quot;¥&quot;* &quot;-&quot;??_ ;_ @_ "/>
    <numFmt numFmtId="176" formatCode="_(* #,##0_);_(* \(#,##0\);_(* &quot;-&quot;_);_(@_)"/>
    <numFmt numFmtId="177" formatCode="_(* #,##0.00_);_(* \(#,##0.00\);_(* &quot;-&quot;??_);_(@_)"/>
    <numFmt numFmtId="178" formatCode="d"/>
    <numFmt numFmtId="179" formatCode="yyyy/m/d;@"/>
  </numFmts>
  <fonts count="30" x14ac:knownFonts="1">
    <font>
      <sz val="11"/>
      <color theme="1" tint="0.24994659260841701"/>
      <name val="Meiryo UI"/>
      <family val="2"/>
      <charset val="128"/>
    </font>
    <font>
      <sz val="8"/>
      <name val="Arial"/>
      <family val="2"/>
    </font>
    <font>
      <sz val="11"/>
      <color theme="1"/>
      <name val="Meiryo UI"/>
      <family val="2"/>
      <charset val="128"/>
    </font>
    <font>
      <sz val="11"/>
      <color indexed="63"/>
      <name val="Meiryo UI"/>
      <family val="2"/>
      <charset val="128"/>
    </font>
    <font>
      <sz val="11"/>
      <color theme="1" tint="0.34998626667073579"/>
      <name val="Meiryo UI"/>
      <family val="2"/>
      <charset val="128"/>
    </font>
    <font>
      <sz val="35"/>
      <color theme="4"/>
      <name val="Meiryo UI"/>
      <family val="2"/>
      <charset val="128"/>
    </font>
    <font>
      <sz val="11"/>
      <color theme="4" tint="-0.24994659260841701"/>
      <name val="Meiryo UI"/>
      <family val="2"/>
      <charset val="128"/>
    </font>
    <font>
      <sz val="11"/>
      <color theme="1" tint="0.24994659260841701"/>
      <name val="Meiryo UI"/>
      <family val="2"/>
      <charset val="128"/>
    </font>
    <font>
      <b/>
      <sz val="11"/>
      <color theme="1" tint="0.34998626667073579"/>
      <name val="Meiryo UI"/>
      <family val="2"/>
      <charset val="128"/>
    </font>
    <font>
      <sz val="11"/>
      <color rgb="FF9C0006"/>
      <name val="Meiryo UI"/>
      <family val="2"/>
      <charset val="128"/>
    </font>
    <font>
      <sz val="11"/>
      <name val="Meiryo UI"/>
      <family val="2"/>
      <charset val="128"/>
    </font>
    <font>
      <sz val="11"/>
      <color rgb="FF006100"/>
      <name val="Meiryo UI"/>
      <family val="2"/>
      <charset val="128"/>
    </font>
    <font>
      <b/>
      <sz val="11"/>
      <color theme="1"/>
      <name val="Meiryo UI"/>
      <family val="2"/>
      <charset val="128"/>
    </font>
    <font>
      <b/>
      <sz val="11"/>
      <color rgb="FFFA7D00"/>
      <name val="Meiryo UI"/>
      <family val="2"/>
      <charset val="128"/>
    </font>
    <font>
      <b/>
      <sz val="11"/>
      <color theme="0"/>
      <name val="Meiryo UI"/>
      <family val="2"/>
      <charset val="128"/>
    </font>
    <font>
      <i/>
      <sz val="11"/>
      <color rgb="FF7F7F7F"/>
      <name val="Meiryo UI"/>
      <family val="2"/>
      <charset val="128"/>
    </font>
    <font>
      <sz val="11"/>
      <color rgb="FFFF0000"/>
      <name val="Meiryo UI"/>
      <family val="2"/>
      <charset val="128"/>
    </font>
    <font>
      <sz val="11"/>
      <color rgb="FFFA7D00"/>
      <name val="Meiryo UI"/>
      <family val="2"/>
      <charset val="128"/>
    </font>
    <font>
      <sz val="12"/>
      <color theme="4" tint="-0.24994659260841701"/>
      <name val="Meiryo UI"/>
      <family val="2"/>
      <charset val="128"/>
    </font>
    <font>
      <sz val="11"/>
      <color rgb="FF9C5700"/>
      <name val="Meiryo UI"/>
      <family val="2"/>
      <charset val="128"/>
    </font>
    <font>
      <b/>
      <sz val="11"/>
      <color rgb="FF3F3F3F"/>
      <name val="Meiryo UI"/>
      <family val="2"/>
      <charset val="128"/>
    </font>
    <font>
      <sz val="11"/>
      <color rgb="FF3F3F76"/>
      <name val="Meiryo UI"/>
      <family val="2"/>
      <charset val="128"/>
    </font>
    <font>
      <sz val="11"/>
      <color theme="0"/>
      <name val="Meiryo UI"/>
      <family val="2"/>
      <charset val="128"/>
    </font>
    <font>
      <b/>
      <sz val="14"/>
      <color theme="0"/>
      <name val="Meiryo UI"/>
      <family val="2"/>
      <charset val="128"/>
    </font>
    <font>
      <sz val="10"/>
      <name val="Meiryo UI"/>
      <family val="2"/>
    </font>
    <font>
      <sz val="11"/>
      <color theme="1" tint="0.34998626667073579"/>
      <name val="Meiryo UI"/>
      <family val="2"/>
    </font>
    <font>
      <sz val="10"/>
      <name val="Meiryo UI"/>
      <family val="3"/>
      <charset val="128"/>
    </font>
    <font>
      <sz val="11"/>
      <color theme="1" tint="0.24994659260841701"/>
      <name val="Meiryo UI"/>
      <family val="3"/>
      <charset val="128"/>
    </font>
    <font>
      <sz val="6"/>
      <name val="Meiryo UI"/>
      <family val="2"/>
      <charset val="128"/>
    </font>
    <font>
      <sz val="11"/>
      <color theme="1" tint="0.24994659260841701"/>
      <name val="Meiryo UI"/>
      <family val="2"/>
    </font>
  </fonts>
  <fills count="3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/>
      </patternFill>
    </fill>
    <fill>
      <patternFill patternType="solid">
        <fgColor theme="8"/>
      </patternFill>
    </fill>
    <fill>
      <patternFill patternType="solid">
        <fgColor theme="2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 style="thin">
        <color theme="4" tint="0.39994506668294322"/>
      </left>
      <right style="thin">
        <color theme="4" tint="0.39994506668294322"/>
      </right>
      <top style="thin">
        <color theme="4" tint="0.39994506668294322"/>
      </top>
      <bottom style="thin">
        <color theme="4" tint="0.39994506668294322"/>
      </bottom>
      <diagonal/>
    </border>
    <border>
      <left style="thick">
        <color theme="1" tint="0.499984740745262"/>
      </left>
      <right style="thick">
        <color theme="1" tint="0.499984740745262"/>
      </right>
      <top style="thick">
        <color theme="1" tint="0.499984740745262"/>
      </top>
      <bottom style="thick">
        <color theme="1" tint="0.499984740745262"/>
      </bottom>
      <diagonal/>
    </border>
    <border>
      <left/>
      <right/>
      <top/>
      <bottom style="medium">
        <color theme="4" tint="-0.249946592608417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50">
    <xf numFmtId="0" fontId="0" fillId="0" borderId="0">
      <alignment vertical="top"/>
    </xf>
    <xf numFmtId="0" fontId="3" fillId="3" borderId="0" applyNumberFormat="0" applyBorder="0" applyAlignment="0" applyProtection="0"/>
    <xf numFmtId="0" fontId="6" fillId="0" borderId="3" applyNumberFormat="0" applyFill="0" applyProtection="0">
      <alignment horizontal="left" vertical="center" indent="1"/>
    </xf>
    <xf numFmtId="0" fontId="14" fillId="4" borderId="1" applyNumberFormat="0" applyAlignment="0" applyProtection="0"/>
    <xf numFmtId="0" fontId="23" fillId="5" borderId="2" applyNumberFormat="0" applyProtection="0">
      <alignment vertical="center"/>
    </xf>
    <xf numFmtId="0" fontId="5" fillId="0" borderId="0" applyFill="0" applyBorder="0" applyProtection="0">
      <alignment vertical="center"/>
    </xf>
    <xf numFmtId="177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2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8" fillId="6" borderId="0" applyBorder="0" applyProtection="0">
      <alignment horizontal="left" vertical="top" wrapText="1" indent="1"/>
    </xf>
    <xf numFmtId="178" fontId="4" fillId="0" borderId="0">
      <alignment horizontal="left" indent="1"/>
    </xf>
    <xf numFmtId="0" fontId="10" fillId="6" borderId="0" applyNumberFormat="0" applyFont="0" applyBorder="0" applyAlignment="0">
      <alignment horizontal="left" vertical="center" indent="1"/>
    </xf>
    <xf numFmtId="0" fontId="18" fillId="0" borderId="0">
      <alignment horizontal="left" indent="1"/>
    </xf>
    <xf numFmtId="0" fontId="6" fillId="0" borderId="0" applyFill="0" applyProtection="0"/>
    <xf numFmtId="0" fontId="7" fillId="0" borderId="0" applyFill="0" applyProtection="0"/>
    <xf numFmtId="0" fontId="11" fillId="7" borderId="0" applyNumberFormat="0" applyBorder="0" applyAlignment="0" applyProtection="0"/>
    <xf numFmtId="0" fontId="9" fillId="8" borderId="0" applyNumberFormat="0" applyBorder="0" applyAlignment="0" applyProtection="0"/>
    <xf numFmtId="0" fontId="19" fillId="9" borderId="0" applyNumberFormat="0" applyBorder="0" applyAlignment="0" applyProtection="0"/>
    <xf numFmtId="0" fontId="21" fillId="10" borderId="4" applyNumberFormat="0" applyAlignment="0" applyProtection="0"/>
    <xf numFmtId="0" fontId="20" fillId="11" borderId="5" applyNumberFormat="0" applyAlignment="0" applyProtection="0"/>
    <xf numFmtId="0" fontId="13" fillId="11" borderId="4" applyNumberFormat="0" applyAlignment="0" applyProtection="0"/>
    <xf numFmtId="0" fontId="17" fillId="0" borderId="6" applyNumberFormat="0" applyFill="0" applyAlignment="0" applyProtection="0"/>
    <xf numFmtId="0" fontId="14" fillId="12" borderId="7" applyNumberFormat="0" applyAlignment="0" applyProtection="0"/>
    <xf numFmtId="0" fontId="16" fillId="0" borderId="0" applyNumberFormat="0" applyFill="0" applyBorder="0" applyAlignment="0" applyProtection="0"/>
    <xf numFmtId="0" fontId="7" fillId="13" borderId="8" applyNumberFormat="0" applyFont="0" applyAlignment="0" applyProtection="0"/>
    <xf numFmtId="0" fontId="15" fillId="0" borderId="0" applyNumberFormat="0" applyFill="0" applyBorder="0" applyAlignment="0" applyProtection="0"/>
    <xf numFmtId="0" fontId="12" fillId="0" borderId="9" applyNumberFormat="0" applyFill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2" fillId="24" borderId="0" applyNumberFormat="0" applyBorder="0" applyAlignment="0" applyProtection="0"/>
    <xf numFmtId="0" fontId="2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29" borderId="0" applyNumberFormat="0" applyBorder="0" applyAlignment="0" applyProtection="0"/>
    <xf numFmtId="0" fontId="2" fillId="30" borderId="0" applyNumberFormat="0" applyBorder="0" applyAlignment="0" applyProtection="0"/>
    <xf numFmtId="0" fontId="2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3" borderId="0" applyNumberFormat="0" applyBorder="0" applyAlignment="0" applyProtection="0"/>
    <xf numFmtId="0" fontId="2" fillId="34" borderId="0" applyNumberFormat="0" applyBorder="0" applyAlignment="0" applyProtection="0"/>
  </cellStyleXfs>
  <cellXfs count="43">
    <xf numFmtId="0" fontId="0" fillId="0" borderId="0" xfId="0">
      <alignment vertical="top"/>
    </xf>
    <xf numFmtId="0" fontId="0" fillId="2" borderId="0" xfId="0" applyFill="1">
      <alignment vertical="top"/>
    </xf>
    <xf numFmtId="0" fontId="6" fillId="2" borderId="0" xfId="2" applyFill="1" applyBorder="1" applyAlignment="1">
      <alignment vertical="center"/>
    </xf>
    <xf numFmtId="0" fontId="5" fillId="0" borderId="0" xfId="5" applyFill="1" applyBorder="1" applyAlignment="1">
      <alignment horizontal="right" vertical="center"/>
    </xf>
    <xf numFmtId="0" fontId="0" fillId="0" borderId="0" xfId="0" applyAlignment="1">
      <alignment horizontal="left" indent="1"/>
    </xf>
    <xf numFmtId="0" fontId="0" fillId="2" borderId="0" xfId="0" applyFill="1" applyAlignment="1">
      <alignment horizontal="right"/>
    </xf>
    <xf numFmtId="0" fontId="5" fillId="2" borderId="0" xfId="5" applyFill="1" applyAlignment="1">
      <alignment horizontal="left" vertical="center"/>
    </xf>
    <xf numFmtId="0" fontId="0" fillId="0" borderId="0" xfId="0" applyFont="1">
      <alignment vertical="top"/>
    </xf>
    <xf numFmtId="0" fontId="0" fillId="2" borderId="0" xfId="0" applyFont="1" applyFill="1" applyAlignment="1">
      <alignment horizontal="right"/>
    </xf>
    <xf numFmtId="0" fontId="6" fillId="0" borderId="3" xfId="2" applyFill="1">
      <alignment horizontal="left" vertical="center" indent="1"/>
    </xf>
    <xf numFmtId="0" fontId="18" fillId="0" borderId="0" xfId="14">
      <alignment horizontal="left" indent="1"/>
    </xf>
    <xf numFmtId="0" fontId="0" fillId="0" borderId="0" xfId="0">
      <alignment vertical="top"/>
    </xf>
    <xf numFmtId="0" fontId="0" fillId="0" borderId="0" xfId="0">
      <alignment vertical="top"/>
    </xf>
    <xf numFmtId="0" fontId="7" fillId="0" borderId="0" xfId="16"/>
    <xf numFmtId="0" fontId="0" fillId="6" borderId="0" xfId="13" applyFont="1" applyAlignment="1">
      <alignment vertical="top"/>
    </xf>
    <xf numFmtId="0" fontId="24" fillId="0" borderId="0" xfId="0" applyFont="1">
      <alignment vertical="top"/>
    </xf>
    <xf numFmtId="179" fontId="0" fillId="0" borderId="0" xfId="0" applyNumberFormat="1">
      <alignment vertical="top"/>
    </xf>
    <xf numFmtId="0" fontId="26" fillId="0" borderId="0" xfId="0" applyFont="1">
      <alignment vertical="top"/>
    </xf>
    <xf numFmtId="0" fontId="27" fillId="0" borderId="0" xfId="0" applyFont="1" applyAlignment="1">
      <alignment horizontal="left" indent="1"/>
    </xf>
    <xf numFmtId="0" fontId="27" fillId="0" borderId="0" xfId="0" applyFont="1">
      <alignment vertical="top"/>
    </xf>
    <xf numFmtId="178" fontId="4" fillId="0" borderId="0" xfId="12" applyNumberFormat="1">
      <alignment horizontal="left" indent="1"/>
    </xf>
    <xf numFmtId="178" fontId="25" fillId="6" borderId="0" xfId="13" applyNumberFormat="1" applyFont="1" applyAlignment="1">
      <alignment horizontal="left" indent="1"/>
    </xf>
    <xf numFmtId="178" fontId="25" fillId="6" borderId="0" xfId="13" applyNumberFormat="1" applyFont="1" applyAlignment="1">
      <alignment horizontal="left" wrapText="1" indent="1"/>
    </xf>
    <xf numFmtId="0" fontId="29" fillId="0" borderId="0" xfId="0" applyFont="1">
      <alignment vertical="top"/>
    </xf>
    <xf numFmtId="0" fontId="0" fillId="0" borderId="0" xfId="0" applyAlignment="1">
      <alignment vertical="top" wrapText="1"/>
    </xf>
    <xf numFmtId="0" fontId="27" fillId="0" borderId="10" xfId="0" applyFont="1" applyBorder="1">
      <alignment vertical="top"/>
    </xf>
    <xf numFmtId="0" fontId="0" fillId="0" borderId="10" xfId="0" applyBorder="1">
      <alignment vertical="top"/>
    </xf>
    <xf numFmtId="178" fontId="25" fillId="6" borderId="10" xfId="13" applyNumberFormat="1" applyFont="1" applyBorder="1" applyAlignment="1">
      <alignment horizontal="left" indent="1"/>
    </xf>
    <xf numFmtId="0" fontId="27" fillId="0" borderId="11" xfId="0" applyFont="1" applyBorder="1">
      <alignment vertical="top"/>
    </xf>
    <xf numFmtId="0" fontId="0" fillId="0" borderId="11" xfId="0" applyBorder="1">
      <alignment vertical="top"/>
    </xf>
    <xf numFmtId="0" fontId="0" fillId="6" borderId="11" xfId="13" applyFont="1" applyBorder="1" applyAlignment="1">
      <alignment vertical="top"/>
    </xf>
    <xf numFmtId="0" fontId="0" fillId="6" borderId="11" xfId="13" applyFont="1" applyBorder="1" applyAlignment="1">
      <alignment vertical="top" wrapText="1"/>
    </xf>
    <xf numFmtId="0" fontId="27" fillId="0" borderId="11" xfId="0" applyFont="1" applyBorder="1" applyAlignment="1">
      <alignment vertical="top" wrapText="1"/>
    </xf>
    <xf numFmtId="0" fontId="0" fillId="6" borderId="0" xfId="13" applyFont="1" applyAlignment="1">
      <alignment vertical="top"/>
    </xf>
    <xf numFmtId="0" fontId="0" fillId="0" borderId="11" xfId="0" applyBorder="1" applyAlignment="1">
      <alignment vertical="top" wrapText="1"/>
    </xf>
    <xf numFmtId="178" fontId="25" fillId="6" borderId="11" xfId="13" applyNumberFormat="1" applyFont="1" applyBorder="1" applyAlignment="1">
      <alignment horizontal="left" indent="1"/>
    </xf>
    <xf numFmtId="178" fontId="25" fillId="6" borderId="11" xfId="13" applyNumberFormat="1" applyFont="1" applyBorder="1" applyAlignment="1">
      <alignment horizontal="left" wrapText="1" indent="1"/>
    </xf>
    <xf numFmtId="178" fontId="4" fillId="0" borderId="11" xfId="12" applyNumberFormat="1" applyBorder="1">
      <alignment horizontal="left" indent="1"/>
    </xf>
    <xf numFmtId="0" fontId="8" fillId="6" borderId="0" xfId="11">
      <alignment horizontal="left" vertical="top" wrapText="1" indent="1"/>
    </xf>
    <xf numFmtId="0" fontId="0" fillId="6" borderId="0" xfId="13" applyFont="1" applyAlignment="1">
      <alignment vertical="top"/>
    </xf>
    <xf numFmtId="0" fontId="6" fillId="2" borderId="0" xfId="15" applyFill="1"/>
    <xf numFmtId="0" fontId="5" fillId="2" borderId="0" xfId="5" applyFill="1" applyBorder="1">
      <alignment vertical="center"/>
    </xf>
    <xf numFmtId="0" fontId="5" fillId="2" borderId="0" xfId="5" applyFill="1" applyBorder="1" applyAlignment="1">
      <alignment horizontal="left" vertical="center"/>
    </xf>
  </cellXfs>
  <cellStyles count="50">
    <cellStyle name="20% - アクセント 1" xfId="29" builtinId="30" customBuiltin="1"/>
    <cellStyle name="20% - アクセント 2" xfId="32" builtinId="34" customBuiltin="1"/>
    <cellStyle name="20% - アクセント 3" xfId="36" builtinId="38" customBuiltin="1"/>
    <cellStyle name="20% - アクセント 4" xfId="40" builtinId="42" customBuiltin="1"/>
    <cellStyle name="20% - アクセント 5" xfId="43" builtinId="46" customBuiltin="1"/>
    <cellStyle name="20% - アクセント 6" xfId="47" builtinId="50" customBuiltin="1"/>
    <cellStyle name="40% - アクセント 1" xfId="1" builtinId="31" customBuiltin="1"/>
    <cellStyle name="40% - アクセント 2" xfId="33" builtinId="35" customBuiltin="1"/>
    <cellStyle name="40% - アクセント 3" xfId="37" builtinId="39" customBuiltin="1"/>
    <cellStyle name="40% - アクセント 4" xfId="41" builtinId="43" customBuiltin="1"/>
    <cellStyle name="40% - アクセント 5" xfId="44" builtinId="47" customBuiltin="1"/>
    <cellStyle name="40% - アクセント 6" xfId="48" builtinId="51" customBuiltin="1"/>
    <cellStyle name="60% - アクセント 1" xfId="30" builtinId="32" customBuiltin="1"/>
    <cellStyle name="60% - アクセント 2" xfId="34" builtinId="36" customBuiltin="1"/>
    <cellStyle name="60% - アクセント 3" xfId="38" builtinId="40" customBuiltin="1"/>
    <cellStyle name="60% - アクセント 4" xfId="42" builtinId="44" customBuiltin="1"/>
    <cellStyle name="60% - アクセント 5" xfId="45" builtinId="48" customBuiltin="1"/>
    <cellStyle name="60% - アクセント 6" xfId="49" builtinId="52" customBuiltin="1"/>
    <cellStyle name="アクセント 1" xfId="3" builtinId="29" customBuiltin="1"/>
    <cellStyle name="アクセント 2" xfId="31" builtinId="33" customBuiltin="1"/>
    <cellStyle name="アクセント 3" xfId="35" builtinId="37" customBuiltin="1"/>
    <cellStyle name="アクセント 4" xfId="39" builtinId="41" customBuiltin="1"/>
    <cellStyle name="アクセント 5" xfId="4" builtinId="45" customBuiltin="1"/>
    <cellStyle name="アクセント 6" xfId="46" builtinId="49" customBuiltin="1"/>
    <cellStyle name="タイトル" xfId="5" builtinId="15" customBuiltin="1"/>
    <cellStyle name="チェック セル" xfId="24" builtinId="23" customBuiltin="1"/>
    <cellStyle name="どちらでもない" xfId="19" builtinId="28" customBuiltin="1"/>
    <cellStyle name="パーセント" xfId="10" builtinId="5" customBuiltin="1"/>
    <cellStyle name="メモ" xfId="26" builtinId="10" customBuiltin="1"/>
    <cellStyle name="リンク セル" xfId="23" builtinId="24" customBuiltin="1"/>
    <cellStyle name="悪い" xfId="18" builtinId="27" customBuiltin="1"/>
    <cellStyle name="計算" xfId="22" builtinId="22" customBuiltin="1"/>
    <cellStyle name="警告文" xfId="25" builtinId="11" customBuiltin="1"/>
    <cellStyle name="桁区切り" xfId="7" builtinId="6" customBuiltin="1"/>
    <cellStyle name="桁区切り [0.00]" xfId="6" builtinId="3" customBuiltin="1"/>
    <cellStyle name="見出し 1" xfId="2" builtinId="16" customBuiltin="1"/>
    <cellStyle name="見出し 2" xfId="15" builtinId="17" customBuiltin="1"/>
    <cellStyle name="見出し 3" xfId="16" builtinId="18" customBuiltin="1"/>
    <cellStyle name="見出し 4" xfId="11" builtinId="19" customBuiltin="1"/>
    <cellStyle name="縞模様" xfId="13" xr:uid="{00000000-0005-0000-0000-000003000000}"/>
    <cellStyle name="集計" xfId="28" builtinId="25" customBuiltin="1"/>
    <cellStyle name="出力" xfId="21" builtinId="21" customBuiltin="1"/>
    <cellStyle name="設定エントリ" xfId="14" xr:uid="{00000000-0005-0000-0000-00000F000000}"/>
    <cellStyle name="説明文" xfId="27" builtinId="53" customBuiltin="1"/>
    <cellStyle name="通貨" xfId="9" builtinId="7" customBuiltin="1"/>
    <cellStyle name="通貨 [0.00]" xfId="8" builtinId="4" customBuiltin="1"/>
    <cellStyle name="日" xfId="12" xr:uid="{00000000-0005-0000-0000-000008000000}"/>
    <cellStyle name="入力" xfId="20" builtinId="20" customBuiltin="1"/>
    <cellStyle name="標準" xfId="0" builtinId="0" customBuiltin="1"/>
    <cellStyle name="良い" xfId="17" builtinId="26" customBuiltin="1"/>
  </cellStyles>
  <dxfs count="24"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F1F2F5"/>
      <rgbColor rgb="00008080"/>
      <rgbColor rgb="00E4EAF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314265"/>
      <rgbColor rgb="00CCFFCC"/>
      <rgbColor rgb="00FFEECD"/>
      <rgbColor rgb="00D0D8E2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71778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4B4B4B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Global Calendar">
      <a:dk1>
        <a:sysClr val="windowText" lastClr="000000"/>
      </a:dk1>
      <a:lt1>
        <a:sysClr val="window" lastClr="FFFFFF"/>
      </a:lt1>
      <a:dk2>
        <a:srgbClr val="404040"/>
      </a:dk2>
      <a:lt2>
        <a:srgbClr val="F6F6F1"/>
      </a:lt2>
      <a:accent1>
        <a:srgbClr val="669933"/>
      </a:accent1>
      <a:accent2>
        <a:srgbClr val="E69216"/>
      </a:accent2>
      <a:accent3>
        <a:srgbClr val="609FC2"/>
      </a:accent3>
      <a:accent4>
        <a:srgbClr val="E6B819"/>
      </a:accent4>
      <a:accent5>
        <a:srgbClr val="DA695B"/>
      </a:accent5>
      <a:accent6>
        <a:srgbClr val="956895"/>
      </a:accent6>
      <a:hlink>
        <a:srgbClr val="609FC2"/>
      </a:hlink>
      <a:folHlink>
        <a:srgbClr val="956895"/>
      </a:folHlink>
    </a:clrScheme>
    <a:fontScheme name="Calendar">
      <a:majorFont>
        <a:latin typeface="Sylfaen"/>
        <a:ea typeface=""/>
        <a:cs typeface=""/>
      </a:majorFont>
      <a:minorFont>
        <a:latin typeface="Sylfaen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1.bin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tabColor theme="4" tint="-0.499984740745262"/>
    <pageSetUpPr autoPageBreaks="0" fitToPage="1"/>
  </sheetPr>
  <dimension ref="A1:K14"/>
  <sheetViews>
    <sheetView showGridLines="0" topLeftCell="A25" zoomScaleNormal="100" workbookViewId="0"/>
  </sheetViews>
  <sheetFormatPr defaultColWidth="8.88671875" defaultRowHeight="15.75" x14ac:dyDescent="0.25"/>
  <cols>
    <col min="1" max="1" width="2.77734375" style="11" customWidth="1"/>
    <col min="2" max="2" width="18.44140625" customWidth="1"/>
    <col min="3" max="8" width="17.77734375" customWidth="1"/>
    <col min="9" max="9" width="2.77734375" customWidth="1"/>
    <col min="10" max="10" width="15.77734375" customWidth="1"/>
    <col min="11" max="11" width="13.77734375" customWidth="1"/>
    <col min="12" max="16384" width="8.88671875" style="19"/>
  </cols>
  <sheetData>
    <row r="1" spans="1:11" s="1" customFormat="1" ht="60" customHeight="1" x14ac:dyDescent="0.25">
      <c r="A1" s="11"/>
      <c r="B1" s="41" t="str">
        <f ca="1">CalendarYear&amp;" 年"&amp;" 1 月"</f>
        <v>2021 年 1 月</v>
      </c>
      <c r="C1" s="41"/>
      <c r="D1" s="41"/>
      <c r="E1" s="2"/>
      <c r="F1" s="2"/>
      <c r="G1" s="2"/>
      <c r="H1" s="6"/>
      <c r="J1" s="40" t="s">
        <v>1</v>
      </c>
      <c r="K1" s="40"/>
    </row>
    <row r="2" spans="1:11" s="17" customFormat="1" ht="21.75" customHeight="1" thickBot="1" x14ac:dyDescent="0.3">
      <c r="A2" s="11"/>
      <c r="B2" s="9" t="str">
        <f>週の始まり</f>
        <v>日曜日</v>
      </c>
      <c r="C2" s="9" t="str">
        <f t="shared" ref="C2:H2" ca="1" si="0">UPPER(TEXT(C3,"aaaa"))</f>
        <v>月曜日</v>
      </c>
      <c r="D2" s="9" t="str">
        <f t="shared" ca="1" si="0"/>
        <v>火曜日</v>
      </c>
      <c r="E2" s="9" t="str">
        <f t="shared" ca="1" si="0"/>
        <v>水曜日</v>
      </c>
      <c r="F2" s="9" t="str">
        <f t="shared" ca="1" si="0"/>
        <v>木曜日</v>
      </c>
      <c r="G2" s="9" t="str">
        <f t="shared" ca="1" si="0"/>
        <v>金曜日</v>
      </c>
      <c r="H2" s="9" t="str">
        <f t="shared" ca="1" si="0"/>
        <v>土曜日</v>
      </c>
      <c r="I2" s="15"/>
      <c r="J2" s="13" t="s">
        <v>2</v>
      </c>
      <c r="K2" s="10">
        <f ca="1">YEAR(TODAY())</f>
        <v>2021</v>
      </c>
    </row>
    <row r="3" spans="1:11" s="18" customFormat="1" ht="19.5" customHeight="1" x14ac:dyDescent="0.25">
      <c r="A3" s="11"/>
      <c r="B3" s="20">
        <f t="array" aca="1" ref="B3:H3" ca="1">DaysAndWeeks+DATE(CalendarYear,1,1)-WEEKDAY(DATE(CalendarYear,1,1),(週の始まり="月曜日")+1)+1</f>
        <v>44192</v>
      </c>
      <c r="C3" s="20">
        <f ca="1"/>
        <v>44193</v>
      </c>
      <c r="D3" s="20">
        <f ca="1"/>
        <v>44194</v>
      </c>
      <c r="E3" s="20">
        <f ca="1"/>
        <v>44195</v>
      </c>
      <c r="F3" s="20">
        <f ca="1"/>
        <v>44196</v>
      </c>
      <c r="G3" s="20">
        <f ca="1"/>
        <v>44197</v>
      </c>
      <c r="H3" s="20">
        <f ca="1"/>
        <v>44198</v>
      </c>
      <c r="I3" s="4"/>
      <c r="J3" s="13" t="s">
        <v>3</v>
      </c>
      <c r="K3" s="10" t="s">
        <v>4</v>
      </c>
    </row>
    <row r="4" spans="1:11" ht="57.95" customHeight="1" x14ac:dyDescent="0.25">
      <c r="B4" s="12"/>
      <c r="C4" s="12"/>
      <c r="D4" s="12"/>
      <c r="E4" s="12"/>
      <c r="F4" s="12"/>
      <c r="G4" s="12"/>
      <c r="H4" s="12"/>
      <c r="J4" s="16"/>
    </row>
    <row r="5" spans="1:11" s="18" customFormat="1" ht="19.5" customHeight="1" x14ac:dyDescent="0.25">
      <c r="A5" s="11"/>
      <c r="B5" s="22">
        <f t="array" aca="1" ref="B5:H5" ca="1">DaysAndWeeks+DATE(CalendarYear,1,1)-WEEKDAY(DATE(CalendarYear,1,1),(週の始まり="月曜日")+1)+8</f>
        <v>44199</v>
      </c>
      <c r="C5" s="22">
        <f ca="1"/>
        <v>44200</v>
      </c>
      <c r="D5" s="22">
        <f ca="1"/>
        <v>44201</v>
      </c>
      <c r="E5" s="22">
        <f ca="1"/>
        <v>44202</v>
      </c>
      <c r="F5" s="22">
        <f ca="1"/>
        <v>44203</v>
      </c>
      <c r="G5" s="22">
        <f ca="1"/>
        <v>44204</v>
      </c>
      <c r="H5" s="22">
        <f ca="1"/>
        <v>44205</v>
      </c>
      <c r="I5" s="4"/>
      <c r="J5" s="4"/>
      <c r="K5" s="4"/>
    </row>
    <row r="6" spans="1:11" ht="57.95" customHeight="1" x14ac:dyDescent="0.25">
      <c r="B6" s="14"/>
      <c r="C6" s="14"/>
      <c r="D6" s="14"/>
      <c r="E6" s="14"/>
      <c r="F6" s="14"/>
      <c r="G6" s="14"/>
      <c r="H6" s="14"/>
      <c r="I6" s="7"/>
      <c r="J6" s="8"/>
      <c r="K6" s="7"/>
    </row>
    <row r="7" spans="1:11" s="18" customFormat="1" ht="19.5" customHeight="1" x14ac:dyDescent="0.25">
      <c r="A7" s="11"/>
      <c r="B7" s="20">
        <f t="array" aca="1" ref="B7:H7" ca="1">DaysAndWeeks+DATE(CalendarYear,1,1)-WEEKDAY(DATE(CalendarYear,1,1),(週の始まり="月曜日")+1)+15</f>
        <v>44206</v>
      </c>
      <c r="C7" s="20">
        <f ca="1"/>
        <v>44207</v>
      </c>
      <c r="D7" s="20">
        <f ca="1"/>
        <v>44208</v>
      </c>
      <c r="E7" s="20">
        <f ca="1"/>
        <v>44209</v>
      </c>
      <c r="F7" s="20">
        <f ca="1"/>
        <v>44210</v>
      </c>
      <c r="G7" s="20">
        <f ca="1"/>
        <v>44211</v>
      </c>
      <c r="H7" s="20">
        <f ca="1"/>
        <v>44212</v>
      </c>
      <c r="I7" s="4"/>
      <c r="J7" s="5"/>
      <c r="K7" s="4"/>
    </row>
    <row r="8" spans="1:11" ht="57.95" customHeight="1" x14ac:dyDescent="0.25">
      <c r="B8" s="12"/>
      <c r="C8" s="12"/>
      <c r="D8" s="12"/>
      <c r="E8" s="12"/>
      <c r="F8" s="12"/>
      <c r="G8" s="12"/>
      <c r="H8" s="12"/>
      <c r="I8" s="7"/>
      <c r="J8" s="7"/>
      <c r="K8" s="7"/>
    </row>
    <row r="9" spans="1:11" s="18" customFormat="1" ht="19.5" customHeight="1" x14ac:dyDescent="0.25">
      <c r="A9" s="11"/>
      <c r="B9" s="22">
        <f t="array" aca="1" ref="B9:H9" ca="1">DaysAndWeeks+DATE(CalendarYear,1,1)-WEEKDAY(DATE(CalendarYear,1,1),(週の始まり="月曜日")+1)+22</f>
        <v>44213</v>
      </c>
      <c r="C9" s="22">
        <f ca="1"/>
        <v>44214</v>
      </c>
      <c r="D9" s="22">
        <f ca="1"/>
        <v>44215</v>
      </c>
      <c r="E9" s="22">
        <f ca="1"/>
        <v>44216</v>
      </c>
      <c r="F9" s="22">
        <f ca="1"/>
        <v>44217</v>
      </c>
      <c r="G9" s="22">
        <f ca="1"/>
        <v>44218</v>
      </c>
      <c r="H9" s="22">
        <f ca="1"/>
        <v>44219</v>
      </c>
      <c r="I9" s="4"/>
      <c r="J9" s="4"/>
      <c r="K9" s="4"/>
    </row>
    <row r="10" spans="1:11" ht="57.95" customHeight="1" x14ac:dyDescent="0.25">
      <c r="B10" s="14"/>
      <c r="C10" s="14"/>
      <c r="D10" s="14"/>
      <c r="E10" s="14"/>
      <c r="F10" s="14"/>
      <c r="G10" s="14"/>
      <c r="H10" s="14"/>
      <c r="I10" s="7"/>
      <c r="J10" s="7"/>
      <c r="K10" s="7"/>
    </row>
    <row r="11" spans="1:11" s="18" customFormat="1" ht="19.5" customHeight="1" x14ac:dyDescent="0.25">
      <c r="A11" s="11"/>
      <c r="B11" s="20">
        <f t="array" aca="1" ref="B11:H11" ca="1">DaysAndWeeks+DATE(CalendarYear,1,1)-WEEKDAY(DATE(CalendarYear,1,1),(週の始まり="月曜日")+1)+29</f>
        <v>44220</v>
      </c>
      <c r="C11" s="20">
        <f ca="1"/>
        <v>44221</v>
      </c>
      <c r="D11" s="20">
        <f ca="1"/>
        <v>44222</v>
      </c>
      <c r="E11" s="20">
        <f ca="1"/>
        <v>44223</v>
      </c>
      <c r="F11" s="20">
        <f ca="1"/>
        <v>44224</v>
      </c>
      <c r="G11" s="20">
        <f ca="1"/>
        <v>44225</v>
      </c>
      <c r="H11" s="20">
        <f ca="1"/>
        <v>44226</v>
      </c>
      <c r="I11" s="4"/>
      <c r="J11" s="4"/>
      <c r="K11" s="4"/>
    </row>
    <row r="12" spans="1:11" ht="57.95" customHeight="1" x14ac:dyDescent="0.25">
      <c r="B12" s="12"/>
      <c r="C12" s="12"/>
      <c r="D12" s="12"/>
      <c r="E12" s="12"/>
      <c r="F12" s="12"/>
      <c r="G12" s="12"/>
      <c r="H12" s="12"/>
      <c r="I12" s="7"/>
      <c r="J12" s="7"/>
      <c r="K12" s="7"/>
    </row>
    <row r="13" spans="1:11" s="18" customFormat="1" ht="19.5" customHeight="1" x14ac:dyDescent="0.25">
      <c r="A13" s="11"/>
      <c r="B13" s="22">
        <f t="array" aca="1" ref="B13:C13" ca="1">DaysAndWeeks+DATE(CalendarYear,1,1)-WEEKDAY(DATE(CalendarYear,1,1),(週の始まり="月曜日")+1)+36</f>
        <v>44227</v>
      </c>
      <c r="C13" s="22">
        <f ca="1"/>
        <v>44228</v>
      </c>
      <c r="D13" s="38" t="s">
        <v>0</v>
      </c>
      <c r="E13" s="39"/>
      <c r="F13" s="39"/>
      <c r="G13" s="39"/>
      <c r="H13" s="39"/>
      <c r="I13" s="4"/>
      <c r="J13" s="4"/>
      <c r="K13" s="4"/>
    </row>
    <row r="14" spans="1:11" ht="57.95" customHeight="1" x14ac:dyDescent="0.25">
      <c r="B14" s="14"/>
      <c r="C14" s="14"/>
      <c r="D14" s="38"/>
      <c r="E14" s="39"/>
      <c r="F14" s="39"/>
      <c r="G14" s="39"/>
      <c r="H14" s="39"/>
      <c r="I14" s="7"/>
      <c r="J14" s="7"/>
      <c r="K14" s="7"/>
    </row>
  </sheetData>
  <mergeCells count="4">
    <mergeCell ref="D13:D14"/>
    <mergeCell ref="E13:H14"/>
    <mergeCell ref="J1:K1"/>
    <mergeCell ref="B1:D1"/>
  </mergeCells>
  <phoneticPr fontId="1" type="noConversion"/>
  <conditionalFormatting sqref="B11:H11 B13:C13">
    <cfRule type="expression" dxfId="23" priority="24">
      <formula>AND(DAY(B11)&gt;=1,DAY(B11)&lt;=15)</formula>
    </cfRule>
  </conditionalFormatting>
  <conditionalFormatting sqref="B3:G3">
    <cfRule type="expression" dxfId="22" priority="23">
      <formula>DAY(B3)&gt;8</formula>
    </cfRule>
  </conditionalFormatting>
  <dataValidations count="13">
    <dataValidation type="list" errorStyle="warning" allowBlank="1" showInputMessage="1" showErrorMessage="1" error="リストから曜日を選びます。[キャンセル] を選択し、Alt キーを押しながら下矢印キーを押して、ドロップダウン リストから曜日を選びます。" prompt="このセルで、週の最初の曜日を選択します。Alt + 下矢印キーを押してドロップダウン リストを開きます。下矢印キーで移動し、Enter キーを押して選択します。" sqref="K3" xr:uid="{00000000-0002-0000-0000-000000000000}">
      <formula1>"日曜日,月曜日"</formula1>
    </dataValidation>
    <dataValidation allowBlank="1" showInputMessage="1" showErrorMessage="1" prompt="このブックでは、カスタムの 1 か月カレンダーを作成します。この 1 月のワークシートを使って、すべての月の年および週の最初の曜日をカスタマイズします。各月は、個別のワークシート上にあります" sqref="A1" xr:uid="{00000000-0002-0000-0000-000001000000}"/>
    <dataValidation allowBlank="1" showInputMessage="1" showErrorMessage="1" prompt="年を入力し、下のセルでカレンダーの最初の日を選択します。これらのカレンダー設定用のセルは印刷されません。" sqref="J1:K1" xr:uid="{00000000-0002-0000-0000-000002000000}"/>
    <dataValidation allowBlank="1" showInputMessage="1" showErrorMessage="1" prompt="右のセルに年を入力します" sqref="J2" xr:uid="{00000000-0002-0000-0000-000003000000}"/>
    <dataValidation allowBlank="1" showInputMessage="1" showErrorMessage="1" prompt="右側のセルで週の最初の曜日を選びます" sqref="J3" xr:uid="{00000000-0002-0000-0000-000004000000}"/>
    <dataValidation allowBlank="1" showInputMessage="1" showErrorMessage="1" prompt="このセルに年を入力します" sqref="K2" xr:uid="{00000000-0002-0000-0000-000005000000}"/>
    <dataValidation allowBlank="1" showInputMessage="1" showErrorMessage="1" prompt="この行には、このカレンダーの曜日名が含まれます。このセルには、週の最初の曜日が含まれます。週の最初の曜日を変更するには、このワークシートのセル K3 に新しい曜日を入力します" sqref="B2" xr:uid="{00000000-0002-0000-0000-000006000000}"/>
    <dataValidation allowBlank="1" showInputMessage="1" showErrorMessage="1" prompt="この行と行 5、7、9、11、13 には、週のカレンダー日が含まれます。このセルの数字が 1 でない場合は、前の月の日付ということです。セル E13 にメモを入力します" sqref="B3" xr:uid="{00000000-0002-0000-0000-000007000000}"/>
    <dataValidation allowBlank="1" showInputMessage="1" showErrorMessage="1" prompt="このセルの年は、セル K2 に入力された年に基づいて自動的に更新されます。下のカレンダーには、細字フォントの網掛けの前の月と次の月の日付が含まれます" sqref="B1:D1" xr:uid="{00000000-0002-0000-0000-000008000000}"/>
    <dataValidation allowBlank="1" showInputMessage="1" showErrorMessage="1" prompt="曜日は自動的に決定されます" sqref="C2:H2" xr:uid="{00000000-0002-0000-0000-000009000000}"/>
    <dataValidation allowBlank="1" showInputMessage="1" showErrorMessage="1" prompt="この行と行 6、8、10、12、14 は、上のセルのカレンダー日に関連する毎日のメモを入力するためのセルです" sqref="B4" xr:uid="{00000000-0002-0000-0000-00000A000000}"/>
    <dataValidation allowBlank="1" showInputMessage="1" showErrorMessage="1" prompt="このセルにメモを入力します" sqref="E13:H14" xr:uid="{00000000-0002-0000-0000-00000B000000}"/>
    <dataValidation allowBlank="1" showInputMessage="1" showErrorMessage="1" prompt="右のセルにメモを入力します" sqref="D13:D14" xr:uid="{00000000-0002-0000-0000-00000C000000}"/>
  </dataValidations>
  <printOptions horizontalCentered="1" verticalCentered="1"/>
  <pageMargins left="0.7" right="0.7" top="0.75" bottom="0.75" header="0.3" footer="0.3"/>
  <pageSetup paperSize="9" orientation="landscape" r:id="rId1"/>
  <headerFooter differentFirst="1" alignWithMargins="0">
    <oddFooter>Page &amp;P of &amp;N</oddFooter>
  </headerFooter>
  <customProperties>
    <customPr name="SheetChanged" r:id="rId2"/>
  </customProperties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tabColor theme="4" tint="-0.249977111117893"/>
    <pageSetUpPr fitToPage="1"/>
  </sheetPr>
  <dimension ref="A1:K14"/>
  <sheetViews>
    <sheetView showGridLines="0" workbookViewId="0"/>
  </sheetViews>
  <sheetFormatPr defaultColWidth="8.88671875" defaultRowHeight="15.75" x14ac:dyDescent="0.25"/>
  <cols>
    <col min="1" max="1" width="2.77734375" style="11" customWidth="1"/>
    <col min="2" max="2" width="18.44140625" customWidth="1"/>
    <col min="3" max="8" width="17.77734375" customWidth="1"/>
    <col min="9" max="9" width="2.77734375" customWidth="1"/>
    <col min="10" max="10" width="10.6640625" customWidth="1"/>
    <col min="12" max="16384" width="8.88671875" style="19"/>
  </cols>
  <sheetData>
    <row r="1" spans="1:11" s="1" customFormat="1" ht="60" customHeight="1" x14ac:dyDescent="0.25">
      <c r="A1" s="11"/>
      <c r="B1" s="42" t="str">
        <f ca="1">CalendarYear&amp;" 年"&amp;" 2 月"</f>
        <v>2021 年 2 月</v>
      </c>
      <c r="C1" s="42"/>
      <c r="D1" s="42"/>
      <c r="E1" s="2"/>
      <c r="F1" s="2"/>
      <c r="G1" s="2"/>
      <c r="H1" s="3"/>
    </row>
    <row r="2" spans="1:11" s="15" customFormat="1" ht="21.75" customHeight="1" thickBot="1" x14ac:dyDescent="0.3">
      <c r="A2" s="11"/>
      <c r="B2" s="9" t="str">
        <f>IF(週の始まり="日曜日", "日曜日","月曜日")</f>
        <v>日曜日</v>
      </c>
      <c r="C2" s="9" t="str">
        <f t="shared" ref="C2:H2" ca="1" si="0">UPPER(TEXT(C3,"aaaa"))</f>
        <v>月曜日</v>
      </c>
      <c r="D2" s="9" t="str">
        <f t="shared" ca="1" si="0"/>
        <v>火曜日</v>
      </c>
      <c r="E2" s="9" t="str">
        <f t="shared" ca="1" si="0"/>
        <v>水曜日</v>
      </c>
      <c r="F2" s="9" t="str">
        <f t="shared" ca="1" si="0"/>
        <v>木曜日</v>
      </c>
      <c r="G2" s="9" t="str">
        <f t="shared" ca="1" si="0"/>
        <v>金曜日</v>
      </c>
      <c r="H2" s="9" t="str">
        <f t="shared" ca="1" si="0"/>
        <v>土曜日</v>
      </c>
    </row>
    <row r="3" spans="1:11" s="18" customFormat="1" ht="19.5" customHeight="1" x14ac:dyDescent="0.25">
      <c r="A3" s="11"/>
      <c r="B3" s="20">
        <f t="array" aca="1" ref="B3:H3" ca="1">DaysAndWeeks+DATE(CalendarYear,2,1)-WEEKDAY(DATE(CalendarYear,2,1),(週の始まり="月曜日")+1)+1</f>
        <v>44227</v>
      </c>
      <c r="C3" s="20">
        <f ca="1"/>
        <v>44228</v>
      </c>
      <c r="D3" s="20">
        <f ca="1"/>
        <v>44229</v>
      </c>
      <c r="E3" s="20">
        <f ca="1"/>
        <v>44230</v>
      </c>
      <c r="F3" s="20">
        <f ca="1"/>
        <v>44231</v>
      </c>
      <c r="G3" s="20">
        <f ca="1"/>
        <v>44232</v>
      </c>
      <c r="H3" s="20">
        <f ca="1"/>
        <v>44233</v>
      </c>
      <c r="I3" s="4"/>
      <c r="J3" s="4"/>
      <c r="K3" s="4"/>
    </row>
    <row r="4" spans="1:11" ht="57.95" customHeight="1" x14ac:dyDescent="0.25">
      <c r="B4" s="11"/>
      <c r="C4" s="11"/>
      <c r="D4" s="11"/>
      <c r="E4" s="11"/>
      <c r="F4" s="11"/>
      <c r="G4" s="11"/>
      <c r="H4" s="11"/>
    </row>
    <row r="5" spans="1:11" s="18" customFormat="1" ht="19.5" customHeight="1" x14ac:dyDescent="0.25">
      <c r="A5" s="11"/>
      <c r="B5" s="21">
        <f t="array" aca="1" ref="B5:H5" ca="1">DaysAndWeeks+DATE(CalendarYear,2,1)-WEEKDAY(DATE(CalendarYear,2,1),(週の始まり="月曜日")+1)+8</f>
        <v>44234</v>
      </c>
      <c r="C5" s="21">
        <f ca="1"/>
        <v>44235</v>
      </c>
      <c r="D5" s="21">
        <f ca="1"/>
        <v>44236</v>
      </c>
      <c r="E5" s="21">
        <f ca="1"/>
        <v>44237</v>
      </c>
      <c r="F5" s="21">
        <f ca="1"/>
        <v>44238</v>
      </c>
      <c r="G5" s="21">
        <f ca="1"/>
        <v>44239</v>
      </c>
      <c r="H5" s="21">
        <f ca="1"/>
        <v>44240</v>
      </c>
      <c r="I5" s="4"/>
      <c r="J5" s="4"/>
      <c r="K5" s="4"/>
    </row>
    <row r="6" spans="1:11" ht="57.95" customHeight="1" x14ac:dyDescent="0.25">
      <c r="B6" s="14"/>
      <c r="C6" s="14"/>
      <c r="D6" s="14"/>
      <c r="E6" s="14"/>
      <c r="F6" s="14"/>
      <c r="G6" s="14"/>
      <c r="H6" s="14"/>
    </row>
    <row r="7" spans="1:11" s="18" customFormat="1" ht="19.5" customHeight="1" x14ac:dyDescent="0.25">
      <c r="A7" s="11"/>
      <c r="B7" s="20">
        <f t="array" aca="1" ref="B7:H7" ca="1">DaysAndWeeks+DATE(CalendarYear,2,1)-WEEKDAY(DATE(CalendarYear,2,1),(週の始まり="月曜日")+1)+15</f>
        <v>44241</v>
      </c>
      <c r="C7" s="20">
        <f ca="1"/>
        <v>44242</v>
      </c>
      <c r="D7" s="20">
        <f ca="1"/>
        <v>44243</v>
      </c>
      <c r="E7" s="20">
        <f ca="1"/>
        <v>44244</v>
      </c>
      <c r="F7" s="20">
        <f ca="1"/>
        <v>44245</v>
      </c>
      <c r="G7" s="20">
        <f ca="1"/>
        <v>44246</v>
      </c>
      <c r="H7" s="20">
        <f ca="1"/>
        <v>44247</v>
      </c>
      <c r="I7" s="4"/>
      <c r="J7" s="4"/>
      <c r="K7" s="4"/>
    </row>
    <row r="8" spans="1:11" ht="57.95" customHeight="1" x14ac:dyDescent="0.25">
      <c r="B8" s="11"/>
      <c r="C8" s="11"/>
      <c r="D8" s="11"/>
      <c r="E8" s="11"/>
      <c r="F8" s="11"/>
      <c r="G8" s="11"/>
      <c r="H8" s="11"/>
    </row>
    <row r="9" spans="1:11" s="18" customFormat="1" ht="19.5" customHeight="1" x14ac:dyDescent="0.25">
      <c r="A9" s="11"/>
      <c r="B9" s="21">
        <f t="array" aca="1" ref="B9:H9" ca="1">DaysAndWeeks+DATE(CalendarYear,2,1)-WEEKDAY(DATE(CalendarYear,2,1),(週の始まり="月曜日")+1)+22</f>
        <v>44248</v>
      </c>
      <c r="C9" s="21">
        <f ca="1"/>
        <v>44249</v>
      </c>
      <c r="D9" s="21">
        <f ca="1"/>
        <v>44250</v>
      </c>
      <c r="E9" s="21">
        <f ca="1"/>
        <v>44251</v>
      </c>
      <c r="F9" s="21">
        <f ca="1"/>
        <v>44252</v>
      </c>
      <c r="G9" s="21">
        <f ca="1"/>
        <v>44253</v>
      </c>
      <c r="H9" s="21">
        <f ca="1"/>
        <v>44254</v>
      </c>
      <c r="I9" s="4"/>
      <c r="J9" s="4"/>
      <c r="K9" s="4"/>
    </row>
    <row r="10" spans="1:11" ht="57.95" customHeight="1" x14ac:dyDescent="0.25">
      <c r="B10" s="14"/>
      <c r="C10" s="14"/>
      <c r="D10" s="14"/>
      <c r="E10" s="14"/>
      <c r="F10" s="14"/>
      <c r="G10" s="14"/>
      <c r="H10" s="14"/>
    </row>
    <row r="11" spans="1:11" s="18" customFormat="1" ht="19.5" customHeight="1" x14ac:dyDescent="0.25">
      <c r="A11" s="11"/>
      <c r="B11" s="20">
        <f t="array" aca="1" ref="B11:H11" ca="1">DaysAndWeeks+DATE(CalendarYear,2,1)-WEEKDAY(DATE(CalendarYear,2,1),(週の始まり="月曜日")+1)+29</f>
        <v>44255</v>
      </c>
      <c r="C11" s="20">
        <f ca="1"/>
        <v>44256</v>
      </c>
      <c r="D11" s="20">
        <f ca="1"/>
        <v>44257</v>
      </c>
      <c r="E11" s="20">
        <f ca="1"/>
        <v>44258</v>
      </c>
      <c r="F11" s="20">
        <f ca="1"/>
        <v>44259</v>
      </c>
      <c r="G11" s="20">
        <f ca="1"/>
        <v>44260</v>
      </c>
      <c r="H11" s="20">
        <f ca="1"/>
        <v>44261</v>
      </c>
      <c r="I11" s="4"/>
      <c r="J11" s="4"/>
      <c r="K11" s="4"/>
    </row>
    <row r="12" spans="1:11" ht="57.95" customHeight="1" x14ac:dyDescent="0.25">
      <c r="B12" s="11"/>
      <c r="C12" s="11"/>
      <c r="D12" s="11"/>
      <c r="E12" s="11"/>
      <c r="F12" s="11"/>
      <c r="G12" s="11"/>
      <c r="H12" s="11"/>
    </row>
    <row r="13" spans="1:11" s="18" customFormat="1" ht="19.5" customHeight="1" x14ac:dyDescent="0.25">
      <c r="A13" s="11"/>
      <c r="B13" s="21">
        <f t="array" aca="1" ref="B13:C13" ca="1">DaysAndWeeks+DATE(CalendarYear,2,1)-WEEKDAY(DATE(CalendarYear,2,1),(週の始まり="月曜日")+1)+36</f>
        <v>44262</v>
      </c>
      <c r="C13" s="21">
        <f ca="1"/>
        <v>44263</v>
      </c>
      <c r="D13" s="38" t="s">
        <v>0</v>
      </c>
      <c r="E13" s="39"/>
      <c r="F13" s="39"/>
      <c r="G13" s="39"/>
      <c r="H13" s="39"/>
      <c r="I13" s="4"/>
      <c r="J13" s="4"/>
      <c r="K13" s="4"/>
    </row>
    <row r="14" spans="1:11" ht="57.95" customHeight="1" x14ac:dyDescent="0.25">
      <c r="B14" s="14"/>
      <c r="C14" s="14"/>
      <c r="D14" s="38"/>
      <c r="E14" s="39"/>
      <c r="F14" s="39"/>
      <c r="G14" s="39"/>
      <c r="H14" s="39"/>
    </row>
  </sheetData>
  <mergeCells count="3">
    <mergeCell ref="D13:D14"/>
    <mergeCell ref="E13:H14"/>
    <mergeCell ref="B1:D1"/>
  </mergeCells>
  <phoneticPr fontId="28"/>
  <conditionalFormatting sqref="B11:H11 B13:C13">
    <cfRule type="expression" dxfId="21" priority="2">
      <formula>AND(DAY(B11)&gt;=1,DAY(B11)&lt;=15)</formula>
    </cfRule>
  </conditionalFormatting>
  <conditionalFormatting sqref="B3:G3">
    <cfRule type="expression" dxfId="20" priority="1">
      <formula>DAY(B3)&gt;8</formula>
    </cfRule>
  </conditionalFormatting>
  <dataValidations count="8">
    <dataValidation allowBlank="1" showInputMessage="1" showErrorMessage="1" prompt="曜日は自動的に決定されます" sqref="C2:H2" xr:uid="{00000000-0002-0000-0100-000000000000}"/>
    <dataValidation allowBlank="1" showInputMessage="1" showErrorMessage="1" prompt="このセルの年は、1 月のワークシートに入力された年に基づいて自動的に更新されます。下のカレンダーには、前の月と次の月の日付が薄い色のフォントで表示されます。" sqref="B1:D1" xr:uid="{00000000-0002-0000-0100-000001000000}"/>
    <dataValidation allowBlank="1" showInputMessage="1" showErrorMessage="1" prompt="この行と行 5、7、9、11、13 には、週のカレンダー日が含まれます。このセルの数字が 1 でない場合は、前の月の日付ということです。セル E13 にメモを入力します" sqref="B3" xr:uid="{00000000-0002-0000-0100-000002000000}"/>
    <dataValidation allowBlank="1" showInputMessage="1" showErrorMessage="1" prompt="この行には、このカレンダーの曜日名が含まれます。このセルには、週の最初の曜日が含まれます。最初の曜日を変更するには、1 月のワークシートのセル K3 で新しい曜日を選びます" sqref="B2" xr:uid="{00000000-0002-0000-0100-000003000000}"/>
    <dataValidation allowBlank="1" showInputMessage="1" showErrorMessage="1" prompt="2 月の月間カレンダー" sqref="A1" xr:uid="{00000000-0002-0000-0100-000004000000}"/>
    <dataValidation allowBlank="1" showInputMessage="1" showErrorMessage="1" prompt="右側のセルにメモを入力します" sqref="D13:D14" xr:uid="{00000000-0002-0000-0100-000005000000}"/>
    <dataValidation allowBlank="1" showInputMessage="1" showErrorMessage="1" prompt="このセルにメモを入力します" sqref="E13:H14" xr:uid="{00000000-0002-0000-0100-000006000000}"/>
    <dataValidation allowBlank="1" showInputMessage="1" showErrorMessage="1" prompt="この行と行 6、8、10、12、14 は、上のセルのカレンダー日に関連する毎日のメモを入力するためのセルです" sqref="B4" xr:uid="{00000000-0002-0000-0100-000007000000}"/>
  </dataValidations>
  <printOptions horizontalCentered="1" verticalCentered="1"/>
  <pageMargins left="0.7" right="0.7" top="0.75" bottom="0.75" header="0.3" footer="0.3"/>
  <pageSetup paperSize="9" scale="84" orientation="landscape" r:id="rId1"/>
  <headerFooter differentFirst="1">
    <oddFooter>Page &amp;P of &amp;N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>
    <tabColor theme="4"/>
    <pageSetUpPr fitToPage="1"/>
  </sheetPr>
  <dimension ref="A1:K14"/>
  <sheetViews>
    <sheetView showGridLines="0" workbookViewId="0"/>
  </sheetViews>
  <sheetFormatPr defaultColWidth="8.88671875" defaultRowHeight="15.75" x14ac:dyDescent="0.25"/>
  <cols>
    <col min="1" max="1" width="2.77734375" customWidth="1"/>
    <col min="2" max="2" width="18.44140625" customWidth="1"/>
    <col min="3" max="8" width="17.77734375" customWidth="1"/>
    <col min="9" max="9" width="2.77734375" customWidth="1"/>
    <col min="10" max="10" width="10.6640625" customWidth="1"/>
    <col min="12" max="16384" width="8.88671875" style="19"/>
  </cols>
  <sheetData>
    <row r="1" spans="1:8" customFormat="1" ht="60" customHeight="1" x14ac:dyDescent="0.25">
      <c r="A1" s="12"/>
      <c r="B1" s="42" t="str">
        <f ca="1">CalendarYear&amp;" 年"&amp;" 3 月"</f>
        <v>2021 年 3 月</v>
      </c>
      <c r="C1" s="42"/>
      <c r="D1" s="42"/>
      <c r="E1" s="2"/>
      <c r="F1" s="2"/>
      <c r="G1" s="2"/>
      <c r="H1" s="3"/>
    </row>
    <row r="2" spans="1:8" s="23" customFormat="1" ht="21.75" customHeight="1" thickBot="1" x14ac:dyDescent="0.3">
      <c r="A2" s="12"/>
      <c r="B2" s="9" t="str">
        <f>IF(週の始まり="日曜日", "日曜日","月曜日")</f>
        <v>日曜日</v>
      </c>
      <c r="C2" s="9" t="str">
        <f t="shared" ref="C2:H2" ca="1" si="0">UPPER(TEXT(C3,"aaaa"))</f>
        <v>月曜日</v>
      </c>
      <c r="D2" s="9" t="str">
        <f t="shared" ca="1" si="0"/>
        <v>火曜日</v>
      </c>
      <c r="E2" s="9" t="str">
        <f t="shared" ca="1" si="0"/>
        <v>水曜日</v>
      </c>
      <c r="F2" s="9" t="str">
        <f t="shared" ca="1" si="0"/>
        <v>木曜日</v>
      </c>
      <c r="G2" s="9" t="str">
        <f t="shared" ca="1" si="0"/>
        <v>金曜日</v>
      </c>
      <c r="H2" s="9" t="str">
        <f t="shared" ca="1" si="0"/>
        <v>土曜日</v>
      </c>
    </row>
    <row r="3" spans="1:8" ht="19.5" customHeight="1" x14ac:dyDescent="0.25">
      <c r="A3" s="12"/>
      <c r="B3" s="20">
        <f t="array" aca="1" ref="B3:H3" ca="1">DaysAndWeeks+DATE(CalendarYear,3,1)-WEEKDAY(DATE(CalendarYear,3,1),(週の始まり="月曜日")+1)+1</f>
        <v>44255</v>
      </c>
      <c r="C3" s="20">
        <f ca="1"/>
        <v>44256</v>
      </c>
      <c r="D3" s="20">
        <f ca="1"/>
        <v>44257</v>
      </c>
      <c r="E3" s="20">
        <f ca="1"/>
        <v>44258</v>
      </c>
      <c r="F3" s="20">
        <f ca="1"/>
        <v>44259</v>
      </c>
      <c r="G3" s="20">
        <f ca="1"/>
        <v>44260</v>
      </c>
      <c r="H3" s="20">
        <f ca="1"/>
        <v>44261</v>
      </c>
    </row>
    <row r="4" spans="1:8" ht="57.95" customHeight="1" x14ac:dyDescent="0.25">
      <c r="A4" s="12"/>
      <c r="B4" s="12"/>
      <c r="C4" s="12"/>
      <c r="D4" s="12"/>
      <c r="E4" s="12"/>
      <c r="F4" s="12"/>
      <c r="G4" s="12"/>
      <c r="H4" s="12"/>
    </row>
    <row r="5" spans="1:8" ht="19.5" customHeight="1" x14ac:dyDescent="0.25">
      <c r="A5" s="12"/>
      <c r="B5" s="21">
        <f t="array" aca="1" ref="B5:H5" ca="1">DaysAndWeeks+DATE(CalendarYear,3,1)-WEEKDAY(DATE(CalendarYear,3,1),(週の始まり="月曜日")+1)+8</f>
        <v>44262</v>
      </c>
      <c r="C5" s="21">
        <f ca="1"/>
        <v>44263</v>
      </c>
      <c r="D5" s="21">
        <f ca="1"/>
        <v>44264</v>
      </c>
      <c r="E5" s="21">
        <f ca="1"/>
        <v>44265</v>
      </c>
      <c r="F5" s="21">
        <f ca="1"/>
        <v>44266</v>
      </c>
      <c r="G5" s="21">
        <f ca="1"/>
        <v>44267</v>
      </c>
      <c r="H5" s="21">
        <f ca="1"/>
        <v>44268</v>
      </c>
    </row>
    <row r="6" spans="1:8" ht="57.95" customHeight="1" x14ac:dyDescent="0.25">
      <c r="A6" s="12"/>
      <c r="B6" s="14"/>
      <c r="C6" s="14"/>
      <c r="D6" s="14"/>
      <c r="E6" s="14"/>
      <c r="F6" s="14"/>
      <c r="G6" s="14"/>
      <c r="H6" s="14"/>
    </row>
    <row r="7" spans="1:8" ht="19.5" customHeight="1" x14ac:dyDescent="0.25">
      <c r="A7" s="12"/>
      <c r="B7" s="20">
        <f t="array" aca="1" ref="B7:H7" ca="1">DaysAndWeeks+DATE(CalendarYear,3,1)-WEEKDAY(DATE(CalendarYear,3,1),(週の始まり="月曜日")+1)+15</f>
        <v>44269</v>
      </c>
      <c r="C7" s="20">
        <f ca="1"/>
        <v>44270</v>
      </c>
      <c r="D7" s="20">
        <f ca="1"/>
        <v>44271</v>
      </c>
      <c r="E7" s="20">
        <f ca="1"/>
        <v>44272</v>
      </c>
      <c r="F7" s="20">
        <f ca="1"/>
        <v>44273</v>
      </c>
      <c r="G7" s="20">
        <f ca="1"/>
        <v>44274</v>
      </c>
      <c r="H7" s="20">
        <f ca="1"/>
        <v>44275</v>
      </c>
    </row>
    <row r="8" spans="1:8" ht="57.95" customHeight="1" x14ac:dyDescent="0.25">
      <c r="A8" s="12"/>
      <c r="B8" s="12"/>
      <c r="C8" s="12"/>
      <c r="D8" s="12"/>
      <c r="E8" s="12"/>
      <c r="F8" s="12"/>
      <c r="G8" s="12"/>
      <c r="H8" s="12"/>
    </row>
    <row r="9" spans="1:8" ht="19.5" customHeight="1" x14ac:dyDescent="0.25">
      <c r="A9" s="12"/>
      <c r="B9" s="21">
        <f t="array" aca="1" ref="B9:H9" ca="1">DaysAndWeeks+DATE(CalendarYear,3,1)-WEEKDAY(DATE(CalendarYear,3,1),(週の始まり="月曜日")+1)+22</f>
        <v>44276</v>
      </c>
      <c r="C9" s="21">
        <f ca="1"/>
        <v>44277</v>
      </c>
      <c r="D9" s="21">
        <f ca="1"/>
        <v>44278</v>
      </c>
      <c r="E9" s="21">
        <f ca="1"/>
        <v>44279</v>
      </c>
      <c r="F9" s="21">
        <f ca="1"/>
        <v>44280</v>
      </c>
      <c r="G9" s="21">
        <f ca="1"/>
        <v>44281</v>
      </c>
      <c r="H9" s="21">
        <f ca="1"/>
        <v>44282</v>
      </c>
    </row>
    <row r="10" spans="1:8" ht="57.95" customHeight="1" x14ac:dyDescent="0.25">
      <c r="A10" s="12"/>
      <c r="B10" s="14"/>
      <c r="C10" s="14"/>
      <c r="D10" s="14"/>
      <c r="E10" s="14"/>
      <c r="F10" s="14"/>
      <c r="G10" s="14"/>
      <c r="H10" s="14"/>
    </row>
    <row r="11" spans="1:8" ht="19.5" customHeight="1" x14ac:dyDescent="0.25">
      <c r="A11" s="12"/>
      <c r="B11" s="20">
        <f t="array" aca="1" ref="B11:H11" ca="1">DaysAndWeeks+DATE(CalendarYear,3,1)-WEEKDAY(DATE(CalendarYear,3,1),(週の始まり="月曜日")+1)+29</f>
        <v>44283</v>
      </c>
      <c r="C11" s="20">
        <f ca="1"/>
        <v>44284</v>
      </c>
      <c r="D11" s="20">
        <f ca="1"/>
        <v>44285</v>
      </c>
      <c r="E11" s="20">
        <f ca="1"/>
        <v>44286</v>
      </c>
      <c r="F11" s="20">
        <f ca="1"/>
        <v>44287</v>
      </c>
      <c r="G11" s="20">
        <f ca="1"/>
        <v>44288</v>
      </c>
      <c r="H11" s="20">
        <f ca="1"/>
        <v>44289</v>
      </c>
    </row>
    <row r="12" spans="1:8" ht="57.95" customHeight="1" x14ac:dyDescent="0.25">
      <c r="A12" s="12"/>
      <c r="B12" s="12"/>
      <c r="C12" s="12"/>
      <c r="D12" s="12"/>
      <c r="E12" s="12"/>
      <c r="F12" s="12"/>
      <c r="G12" s="12"/>
      <c r="H12" s="12"/>
    </row>
    <row r="13" spans="1:8" ht="19.5" customHeight="1" x14ac:dyDescent="0.25">
      <c r="A13" s="12"/>
      <c r="B13" s="21">
        <f t="array" aca="1" ref="B13:C13" ca="1">DaysAndWeeks+DATE(CalendarYear,3,1)-WEEKDAY(DATE(CalendarYear,3,1),(週の始まり="月曜日")+1)+36</f>
        <v>44290</v>
      </c>
      <c r="C13" s="21">
        <f ca="1"/>
        <v>44291</v>
      </c>
      <c r="D13" s="38" t="s">
        <v>0</v>
      </c>
      <c r="E13" s="39"/>
      <c r="F13" s="39"/>
      <c r="G13" s="39"/>
      <c r="H13" s="39"/>
    </row>
    <row r="14" spans="1:8" ht="57.95" customHeight="1" x14ac:dyDescent="0.25">
      <c r="A14" s="12"/>
      <c r="B14" s="14"/>
      <c r="C14" s="14"/>
      <c r="D14" s="38"/>
      <c r="E14" s="39"/>
      <c r="F14" s="39"/>
      <c r="G14" s="39"/>
      <c r="H14" s="39"/>
    </row>
  </sheetData>
  <mergeCells count="3">
    <mergeCell ref="D13:D14"/>
    <mergeCell ref="E13:H14"/>
    <mergeCell ref="B1:D1"/>
  </mergeCells>
  <phoneticPr fontId="28"/>
  <conditionalFormatting sqref="B11:H11 B13:C13">
    <cfRule type="expression" dxfId="19" priority="2">
      <formula>AND(DAY(B11)&gt;=1,DAY(B11)&lt;=15)</formula>
    </cfRule>
  </conditionalFormatting>
  <conditionalFormatting sqref="B3:G3">
    <cfRule type="expression" dxfId="18" priority="1">
      <formula>DAY(B3)&gt;8</formula>
    </cfRule>
  </conditionalFormatting>
  <dataValidations count="8">
    <dataValidation allowBlank="1" showInputMessage="1" showErrorMessage="1" prompt="この行と行 6、8、10、12、14 は、上のセルのカレンダー日に関連する毎日のメモを入力するためのセルです" sqref="B4" xr:uid="{00000000-0002-0000-0200-000000000000}"/>
    <dataValidation allowBlank="1" showInputMessage="1" showErrorMessage="1" prompt="このセルにメモを入力します" sqref="E13:H14" xr:uid="{00000000-0002-0000-0200-000001000000}"/>
    <dataValidation allowBlank="1" showInputMessage="1" showErrorMessage="1" prompt="右側のセルにメモを入力します" sqref="D13:D14" xr:uid="{00000000-0002-0000-0200-000002000000}"/>
    <dataValidation allowBlank="1" showInputMessage="1" showErrorMessage="1" prompt="3 月の月間カレンダー" sqref="A1" xr:uid="{00000000-0002-0000-0200-000003000000}"/>
    <dataValidation allowBlank="1" showInputMessage="1" showErrorMessage="1" prompt="この行と行 5、7、9、11、13 には、週のカレンダー日が含まれます。このセルの数字が 1 でない場合は、前の月の日付ということです。セル E13 にメモを入力します" sqref="B3" xr:uid="{00000000-0002-0000-0200-000004000000}"/>
    <dataValidation allowBlank="1" showInputMessage="1" showErrorMessage="1" prompt="このセルの年は、1 月のワークシートに入力された年に基づいて自動的に更新されます。下のカレンダーには、前の月と次の月の日付が薄い色のフォントで表示されます。" sqref="B1:D1" xr:uid="{00000000-0002-0000-0200-000005000000}"/>
    <dataValidation allowBlank="1" showInputMessage="1" showErrorMessage="1" prompt="曜日は自動的に決定されます" sqref="C2:H2" xr:uid="{00000000-0002-0000-0200-000006000000}"/>
    <dataValidation allowBlank="1" showInputMessage="1" showErrorMessage="1" prompt="この行には、このカレンダーの曜日名が含まれます。このセルには、週の最初の曜日が含まれます。最初の曜日を変更するには、1 月のワークシートのセル K3 で新しい曜日を選びます" sqref="B2" xr:uid="{00000000-0002-0000-0200-000007000000}"/>
  </dataValidations>
  <printOptions horizontalCentered="1" verticalCentered="1"/>
  <pageMargins left="0.7" right="0.7" top="0.75" bottom="0.75" header="0.3" footer="0.3"/>
  <pageSetup paperSize="9" scale="84" orientation="landscape" r:id="rId1"/>
  <headerFooter differentFirst="1">
    <oddFooter>Page &amp;P of &amp;N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>
    <tabColor theme="4" tint="0.39997558519241921"/>
    <pageSetUpPr fitToPage="1"/>
  </sheetPr>
  <dimension ref="A1:K14"/>
  <sheetViews>
    <sheetView showGridLines="0" workbookViewId="0"/>
  </sheetViews>
  <sheetFormatPr defaultColWidth="8.88671875" defaultRowHeight="15.75" x14ac:dyDescent="0.25"/>
  <cols>
    <col min="1" max="1" width="2.77734375" customWidth="1"/>
    <col min="2" max="2" width="18.44140625" customWidth="1"/>
    <col min="3" max="8" width="17.77734375" customWidth="1"/>
    <col min="9" max="9" width="2.77734375" customWidth="1"/>
    <col min="10" max="10" width="10.6640625" customWidth="1"/>
    <col min="12" max="16384" width="8.88671875" style="19"/>
  </cols>
  <sheetData>
    <row r="1" spans="1:8" customFormat="1" ht="60" customHeight="1" x14ac:dyDescent="0.25">
      <c r="A1" s="12"/>
      <c r="B1" s="42" t="str">
        <f ca="1">CalendarYear&amp;" 年"&amp;" 4 月"</f>
        <v>2021 年 4 月</v>
      </c>
      <c r="C1" s="42"/>
      <c r="D1" s="42"/>
      <c r="E1" s="2"/>
      <c r="F1" s="2"/>
      <c r="G1" s="2"/>
      <c r="H1" s="3"/>
    </row>
    <row r="2" spans="1:8" s="23" customFormat="1" ht="21.75" customHeight="1" thickBot="1" x14ac:dyDescent="0.3">
      <c r="A2" s="12"/>
      <c r="B2" s="9" t="str">
        <f>IF(週の始まり="日曜日", "日曜日","月曜日")</f>
        <v>日曜日</v>
      </c>
      <c r="C2" s="9" t="str">
        <f t="shared" ref="C2:H2" ca="1" si="0">UPPER(TEXT(C3,"aaaa"))</f>
        <v>月曜日</v>
      </c>
      <c r="D2" s="9" t="str">
        <f t="shared" ca="1" si="0"/>
        <v>火曜日</v>
      </c>
      <c r="E2" s="9" t="str">
        <f t="shared" ca="1" si="0"/>
        <v>水曜日</v>
      </c>
      <c r="F2" s="9" t="str">
        <f t="shared" ca="1" si="0"/>
        <v>木曜日</v>
      </c>
      <c r="G2" s="9" t="str">
        <f t="shared" ca="1" si="0"/>
        <v>金曜日</v>
      </c>
      <c r="H2" s="9" t="str">
        <f t="shared" ca="1" si="0"/>
        <v>土曜日</v>
      </c>
    </row>
    <row r="3" spans="1:8" ht="19.5" customHeight="1" x14ac:dyDescent="0.25">
      <c r="A3" s="12"/>
      <c r="B3" s="20">
        <f t="array" aca="1" ref="B3:H3" ca="1">DaysAndWeeks+DATE(CalendarYear,4,1)-WEEKDAY(DATE(CalendarYear,4,1),(週の始まり="月曜日")+1)+1</f>
        <v>44283</v>
      </c>
      <c r="C3" s="20">
        <f ca="1"/>
        <v>44284</v>
      </c>
      <c r="D3" s="20">
        <f ca="1"/>
        <v>44285</v>
      </c>
      <c r="E3" s="20">
        <f ca="1"/>
        <v>44286</v>
      </c>
      <c r="F3" s="20">
        <f ca="1"/>
        <v>44287</v>
      </c>
      <c r="G3" s="20">
        <f ca="1"/>
        <v>44288</v>
      </c>
      <c r="H3" s="20">
        <f ca="1"/>
        <v>44289</v>
      </c>
    </row>
    <row r="4" spans="1:8" ht="57.95" customHeight="1" x14ac:dyDescent="0.25">
      <c r="A4" s="12"/>
      <c r="B4" s="12"/>
      <c r="C4" s="12"/>
      <c r="D4" s="12"/>
      <c r="E4" s="12"/>
      <c r="F4" s="12"/>
      <c r="G4" s="12"/>
      <c r="H4" s="12"/>
    </row>
    <row r="5" spans="1:8" ht="19.5" customHeight="1" x14ac:dyDescent="0.25">
      <c r="A5" s="12"/>
      <c r="B5" s="21">
        <f t="array" aca="1" ref="B5:H5" ca="1">DaysAndWeeks+DATE(CalendarYear,4,1)-WEEKDAY(DATE(CalendarYear,4,1),(週の始まり="月曜日")+1)+8</f>
        <v>44290</v>
      </c>
      <c r="C5" s="21">
        <f ca="1"/>
        <v>44291</v>
      </c>
      <c r="D5" s="21">
        <f ca="1"/>
        <v>44292</v>
      </c>
      <c r="E5" s="21">
        <f ca="1"/>
        <v>44293</v>
      </c>
      <c r="F5" s="21">
        <f ca="1"/>
        <v>44294</v>
      </c>
      <c r="G5" s="21">
        <f ca="1"/>
        <v>44295</v>
      </c>
      <c r="H5" s="21">
        <f ca="1"/>
        <v>44296</v>
      </c>
    </row>
    <row r="6" spans="1:8" ht="57.95" customHeight="1" x14ac:dyDescent="0.25">
      <c r="A6" s="12"/>
      <c r="B6" s="14"/>
      <c r="C6" s="14"/>
      <c r="D6" s="14"/>
      <c r="E6" s="14"/>
      <c r="F6" s="14"/>
      <c r="G6" s="14"/>
      <c r="H6" s="14"/>
    </row>
    <row r="7" spans="1:8" ht="19.5" customHeight="1" x14ac:dyDescent="0.25">
      <c r="A7" s="12"/>
      <c r="B7" s="20">
        <f t="array" aca="1" ref="B7:H7" ca="1">DaysAndWeeks+DATE(CalendarYear,4,1)-WEEKDAY(DATE(CalendarYear,4,1),(週の始まり="月曜日")+1)+15</f>
        <v>44297</v>
      </c>
      <c r="C7" s="20">
        <f ca="1"/>
        <v>44298</v>
      </c>
      <c r="D7" s="20">
        <f ca="1"/>
        <v>44299</v>
      </c>
      <c r="E7" s="20">
        <f ca="1"/>
        <v>44300</v>
      </c>
      <c r="F7" s="20">
        <f ca="1"/>
        <v>44301</v>
      </c>
      <c r="G7" s="20">
        <f ca="1"/>
        <v>44302</v>
      </c>
      <c r="H7" s="20">
        <f ca="1"/>
        <v>44303</v>
      </c>
    </row>
    <row r="8" spans="1:8" ht="57.95" customHeight="1" x14ac:dyDescent="0.25">
      <c r="A8" s="12"/>
      <c r="B8" s="12"/>
      <c r="C8" s="12"/>
      <c r="D8" s="12"/>
      <c r="E8" s="12"/>
      <c r="F8" s="12"/>
      <c r="G8" s="12"/>
      <c r="H8" s="12"/>
    </row>
    <row r="9" spans="1:8" ht="19.5" customHeight="1" x14ac:dyDescent="0.25">
      <c r="A9" s="12"/>
      <c r="B9" s="21">
        <f t="array" aca="1" ref="B9:H9" ca="1">DaysAndWeeks+DATE(CalendarYear,4,1)-WEEKDAY(DATE(CalendarYear,4,1),(週の始まり="月曜日")+1)+22</f>
        <v>44304</v>
      </c>
      <c r="C9" s="21">
        <f ca="1"/>
        <v>44305</v>
      </c>
      <c r="D9" s="21">
        <f ca="1"/>
        <v>44306</v>
      </c>
      <c r="E9" s="21">
        <f ca="1"/>
        <v>44307</v>
      </c>
      <c r="F9" s="21">
        <f ca="1"/>
        <v>44308</v>
      </c>
      <c r="G9" s="21">
        <f ca="1"/>
        <v>44309</v>
      </c>
      <c r="H9" s="21">
        <f ca="1"/>
        <v>44310</v>
      </c>
    </row>
    <row r="10" spans="1:8" ht="57.95" customHeight="1" x14ac:dyDescent="0.25">
      <c r="A10" s="12"/>
      <c r="B10" s="14"/>
      <c r="C10" s="14"/>
      <c r="D10" s="14"/>
      <c r="E10" s="14"/>
      <c r="F10" s="14"/>
      <c r="G10" s="14"/>
      <c r="H10" s="14"/>
    </row>
    <row r="11" spans="1:8" ht="19.5" customHeight="1" x14ac:dyDescent="0.25">
      <c r="A11" s="12"/>
      <c r="B11" s="20">
        <f t="array" aca="1" ref="B11:H11" ca="1">DaysAndWeeks+DATE(CalendarYear,4,1)-WEEKDAY(DATE(CalendarYear,4,1),(週の始まり="月曜日")+1)+29</f>
        <v>44311</v>
      </c>
      <c r="C11" s="20">
        <f ca="1"/>
        <v>44312</v>
      </c>
      <c r="D11" s="20">
        <f ca="1"/>
        <v>44313</v>
      </c>
      <c r="E11" s="20">
        <f ca="1"/>
        <v>44314</v>
      </c>
      <c r="F11" s="20">
        <f ca="1"/>
        <v>44315</v>
      </c>
      <c r="G11" s="20">
        <f ca="1"/>
        <v>44316</v>
      </c>
      <c r="H11" s="20">
        <f ca="1"/>
        <v>44317</v>
      </c>
    </row>
    <row r="12" spans="1:8" ht="57.95" customHeight="1" x14ac:dyDescent="0.25">
      <c r="A12" s="12"/>
      <c r="B12" s="12"/>
      <c r="C12" s="12"/>
      <c r="D12" s="12"/>
      <c r="E12" s="12"/>
      <c r="F12" s="12"/>
      <c r="G12" s="12"/>
      <c r="H12" s="12"/>
    </row>
    <row r="13" spans="1:8" ht="19.5" customHeight="1" x14ac:dyDescent="0.25">
      <c r="A13" s="12"/>
      <c r="B13" s="21">
        <f t="array" aca="1" ref="B13:C13" ca="1">DaysAndWeeks+DATE(CalendarYear,4,1)-WEEKDAY(DATE(CalendarYear,4,1),(週の始まり="月曜日")+1)+36</f>
        <v>44318</v>
      </c>
      <c r="C13" s="21">
        <f ca="1"/>
        <v>44319</v>
      </c>
      <c r="D13" s="38" t="s">
        <v>0</v>
      </c>
      <c r="E13" s="39"/>
      <c r="F13" s="39"/>
      <c r="G13" s="39"/>
      <c r="H13" s="39"/>
    </row>
    <row r="14" spans="1:8" ht="57.95" customHeight="1" x14ac:dyDescent="0.25">
      <c r="A14" s="12"/>
      <c r="B14" s="14"/>
      <c r="C14" s="14"/>
      <c r="D14" s="38"/>
      <c r="E14" s="39"/>
      <c r="F14" s="39"/>
      <c r="G14" s="39"/>
      <c r="H14" s="39"/>
    </row>
  </sheetData>
  <mergeCells count="3">
    <mergeCell ref="D13:D14"/>
    <mergeCell ref="E13:H14"/>
    <mergeCell ref="B1:D1"/>
  </mergeCells>
  <phoneticPr fontId="28"/>
  <conditionalFormatting sqref="B11:H11 B13:C13">
    <cfRule type="expression" dxfId="17" priority="2">
      <formula>AND(DAY(B11)&gt;=1,DAY(B11)&lt;=15)</formula>
    </cfRule>
  </conditionalFormatting>
  <conditionalFormatting sqref="B3:G3">
    <cfRule type="expression" dxfId="16" priority="1">
      <formula>DAY(B3)&gt;8</formula>
    </cfRule>
  </conditionalFormatting>
  <dataValidations count="8">
    <dataValidation allowBlank="1" showInputMessage="1" showErrorMessage="1" prompt="曜日は自動的に決定されます" sqref="C2:H2" xr:uid="{00000000-0002-0000-0300-000000000000}"/>
    <dataValidation allowBlank="1" showInputMessage="1" showErrorMessage="1" prompt="このセルの年は、1 月のワークシートに入力された年に基づいて自動的に更新されます。下のカレンダーには、前の月と次の月の日付が薄い色のフォントで表示されます。" sqref="B1:D1" xr:uid="{00000000-0002-0000-0300-000001000000}"/>
    <dataValidation allowBlank="1" showInputMessage="1" showErrorMessage="1" prompt="この行と行 5、7、9、11、13 には、週のカレンダー日が含まれます。このセルの数字が 1 でない場合は、前の月の日付ということです。セル E13 にメモを入力します" sqref="B3" xr:uid="{00000000-0002-0000-0300-000002000000}"/>
    <dataValidation allowBlank="1" showInputMessage="1" showErrorMessage="1" prompt="4 月の月間カレンダー" sqref="A1" xr:uid="{00000000-0002-0000-0300-000003000000}"/>
    <dataValidation allowBlank="1" showInputMessage="1" showErrorMessage="1" prompt="右側のセルにメモを入力します" sqref="D13:D14" xr:uid="{00000000-0002-0000-0300-000004000000}"/>
    <dataValidation allowBlank="1" showInputMessage="1" showErrorMessage="1" prompt="このセルにメモを入力します" sqref="E13:H14" xr:uid="{00000000-0002-0000-0300-000005000000}"/>
    <dataValidation allowBlank="1" showInputMessage="1" showErrorMessage="1" prompt="この行と行 6、8、10、12、14 は、上のセルのカレンダー日に関連する毎日のメモを入力するためのセルです" sqref="B4" xr:uid="{00000000-0002-0000-0300-000006000000}"/>
    <dataValidation allowBlank="1" showInputMessage="1" showErrorMessage="1" prompt="この行には、このカレンダーの曜日名が含まれます。このセルには、週の最初の曜日が含まれます。最初の曜日を変更するには、1 月のワークシートのセル K3 で新しい曜日を選びます" sqref="B2" xr:uid="{00000000-0002-0000-0300-000007000000}"/>
  </dataValidations>
  <printOptions horizontalCentered="1" verticalCentered="1"/>
  <pageMargins left="0.7" right="0.7" top="0.75" bottom="0.75" header="0.3" footer="0.3"/>
  <pageSetup paperSize="9" scale="84" orientation="landscape" r:id="rId1"/>
  <headerFooter differentFirst="1">
    <oddFooter>Page &amp;P of &amp;N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>
    <tabColor theme="4" tint="0.59999389629810485"/>
    <pageSetUpPr fitToPage="1"/>
  </sheetPr>
  <dimension ref="A1:K14"/>
  <sheetViews>
    <sheetView showGridLines="0" workbookViewId="0"/>
  </sheetViews>
  <sheetFormatPr defaultColWidth="8.88671875" defaultRowHeight="15.75" x14ac:dyDescent="0.25"/>
  <cols>
    <col min="1" max="1" width="2.77734375" customWidth="1"/>
    <col min="2" max="2" width="18.44140625" customWidth="1"/>
    <col min="3" max="8" width="17.77734375" customWidth="1"/>
    <col min="9" max="9" width="2.77734375" customWidth="1"/>
    <col min="10" max="10" width="10.6640625" customWidth="1"/>
    <col min="12" max="16384" width="8.88671875" style="19"/>
  </cols>
  <sheetData>
    <row r="1" spans="1:8" customFormat="1" ht="60" customHeight="1" x14ac:dyDescent="0.25">
      <c r="A1" s="12"/>
      <c r="B1" s="42" t="str">
        <f ca="1">CalendarYear&amp;" 年"&amp;" 5 月"</f>
        <v>2021 年 5 月</v>
      </c>
      <c r="C1" s="42"/>
      <c r="D1" s="42"/>
      <c r="E1" s="2"/>
      <c r="F1" s="2"/>
      <c r="G1" s="2"/>
      <c r="H1" s="3"/>
    </row>
    <row r="2" spans="1:8" s="23" customFormat="1" ht="21.75" customHeight="1" thickBot="1" x14ac:dyDescent="0.3">
      <c r="A2" s="12"/>
      <c r="B2" s="9" t="str">
        <f>IF(週の始まり="日曜日", "日曜日","月曜日")</f>
        <v>日曜日</v>
      </c>
      <c r="C2" s="9" t="str">
        <f t="shared" ref="C2:H2" ca="1" si="0">UPPER(TEXT(C3,"aaaa"))</f>
        <v>月曜日</v>
      </c>
      <c r="D2" s="9" t="str">
        <f t="shared" ca="1" si="0"/>
        <v>火曜日</v>
      </c>
      <c r="E2" s="9" t="str">
        <f t="shared" ca="1" si="0"/>
        <v>水曜日</v>
      </c>
      <c r="F2" s="9" t="str">
        <f t="shared" ca="1" si="0"/>
        <v>木曜日</v>
      </c>
      <c r="G2" s="9" t="str">
        <f t="shared" ca="1" si="0"/>
        <v>金曜日</v>
      </c>
      <c r="H2" s="9" t="str">
        <f t="shared" ca="1" si="0"/>
        <v>土曜日</v>
      </c>
    </row>
    <row r="3" spans="1:8" ht="19.5" customHeight="1" x14ac:dyDescent="0.25">
      <c r="A3" s="12"/>
      <c r="B3" s="20">
        <f t="array" aca="1" ref="B3:H3" ca="1">DaysAndWeeks+DATE(CalendarYear,5,1)-WEEKDAY(DATE(CalendarYear,5,1),(週の始まり="月曜日")+1)+1</f>
        <v>44311</v>
      </c>
      <c r="C3" s="20">
        <f ca="1"/>
        <v>44312</v>
      </c>
      <c r="D3" s="20">
        <f ca="1"/>
        <v>44313</v>
      </c>
      <c r="E3" s="20">
        <f ca="1"/>
        <v>44314</v>
      </c>
      <c r="F3" s="20">
        <f ca="1"/>
        <v>44315</v>
      </c>
      <c r="G3" s="20">
        <f ca="1"/>
        <v>44316</v>
      </c>
      <c r="H3" s="20">
        <f ca="1"/>
        <v>44317</v>
      </c>
    </row>
    <row r="4" spans="1:8" ht="57.95" customHeight="1" x14ac:dyDescent="0.25">
      <c r="A4" s="12"/>
      <c r="B4" s="12"/>
      <c r="C4" s="12"/>
      <c r="D4" s="12"/>
      <c r="E4" s="12"/>
      <c r="F4" s="12"/>
      <c r="G4" s="12"/>
      <c r="H4" s="12"/>
    </row>
    <row r="5" spans="1:8" ht="19.5" customHeight="1" x14ac:dyDescent="0.25">
      <c r="A5" s="12"/>
      <c r="B5" s="21">
        <f t="array" aca="1" ref="B5:H5" ca="1">DaysAndWeeks+DATE(CalendarYear,5,1)-WEEKDAY(DATE(CalendarYear,5,1),(週の始まり="月曜日")+1)+8</f>
        <v>44318</v>
      </c>
      <c r="C5" s="21">
        <f ca="1"/>
        <v>44319</v>
      </c>
      <c r="D5" s="21">
        <f ca="1"/>
        <v>44320</v>
      </c>
      <c r="E5" s="21">
        <f ca="1"/>
        <v>44321</v>
      </c>
      <c r="F5" s="21">
        <f ca="1"/>
        <v>44322</v>
      </c>
      <c r="G5" s="21">
        <f ca="1"/>
        <v>44323</v>
      </c>
      <c r="H5" s="21">
        <f ca="1"/>
        <v>44324</v>
      </c>
    </row>
    <row r="6" spans="1:8" ht="57.95" customHeight="1" x14ac:dyDescent="0.25">
      <c r="A6" s="12"/>
      <c r="B6" s="14"/>
      <c r="C6" s="14"/>
      <c r="D6" s="14"/>
      <c r="E6" s="14"/>
      <c r="F6" s="14"/>
      <c r="G6" s="14"/>
      <c r="H6" s="14"/>
    </row>
    <row r="7" spans="1:8" ht="19.5" customHeight="1" x14ac:dyDescent="0.25">
      <c r="A7" s="12"/>
      <c r="B7" s="20">
        <f t="array" aca="1" ref="B7:H7" ca="1">DaysAndWeeks+DATE(CalendarYear,5,1)-WEEKDAY(DATE(CalendarYear,5,1),(週の始まり="月曜日")+1)+15</f>
        <v>44325</v>
      </c>
      <c r="C7" s="20">
        <f ca="1"/>
        <v>44326</v>
      </c>
      <c r="D7" s="20">
        <f ca="1"/>
        <v>44327</v>
      </c>
      <c r="E7" s="20">
        <f ca="1"/>
        <v>44328</v>
      </c>
      <c r="F7" s="20">
        <f ca="1"/>
        <v>44329</v>
      </c>
      <c r="G7" s="20">
        <f ca="1"/>
        <v>44330</v>
      </c>
      <c r="H7" s="20">
        <f ca="1"/>
        <v>44331</v>
      </c>
    </row>
    <row r="8" spans="1:8" ht="57.95" customHeight="1" x14ac:dyDescent="0.25">
      <c r="A8" s="12"/>
      <c r="B8" s="12"/>
      <c r="C8" s="12"/>
      <c r="D8" s="12"/>
      <c r="E8" s="12"/>
      <c r="F8" s="12"/>
      <c r="G8" s="12"/>
      <c r="H8" s="12"/>
    </row>
    <row r="9" spans="1:8" ht="19.5" customHeight="1" x14ac:dyDescent="0.25">
      <c r="A9" s="12"/>
      <c r="B9" s="21">
        <f t="array" aca="1" ref="B9:H9" ca="1">DaysAndWeeks+DATE(CalendarYear,5,1)-WEEKDAY(DATE(CalendarYear,5,1),(週の始まり="月曜日")+1)+22</f>
        <v>44332</v>
      </c>
      <c r="C9" s="21">
        <f ca="1"/>
        <v>44333</v>
      </c>
      <c r="D9" s="21">
        <f ca="1"/>
        <v>44334</v>
      </c>
      <c r="E9" s="21">
        <f ca="1"/>
        <v>44335</v>
      </c>
      <c r="F9" s="21">
        <f ca="1"/>
        <v>44336</v>
      </c>
      <c r="G9" s="21">
        <f ca="1"/>
        <v>44337</v>
      </c>
      <c r="H9" s="21">
        <f ca="1"/>
        <v>44338</v>
      </c>
    </row>
    <row r="10" spans="1:8" ht="57.95" customHeight="1" x14ac:dyDescent="0.25">
      <c r="A10" s="12"/>
      <c r="B10" s="14"/>
      <c r="C10" s="14"/>
      <c r="D10" s="14"/>
      <c r="E10" s="14"/>
      <c r="F10" s="14"/>
      <c r="G10" s="14"/>
      <c r="H10" s="14"/>
    </row>
    <row r="11" spans="1:8" ht="19.5" customHeight="1" x14ac:dyDescent="0.25">
      <c r="A11" s="12"/>
      <c r="B11" s="20">
        <f t="array" aca="1" ref="B11:H11" ca="1">DaysAndWeeks+DATE(CalendarYear,5,1)-WEEKDAY(DATE(CalendarYear,5,1),(週の始まり="月曜日")+1)+29</f>
        <v>44339</v>
      </c>
      <c r="C11" s="20">
        <f ca="1"/>
        <v>44340</v>
      </c>
      <c r="D11" s="20">
        <f ca="1"/>
        <v>44341</v>
      </c>
      <c r="E11" s="20">
        <f ca="1"/>
        <v>44342</v>
      </c>
      <c r="F11" s="20">
        <f ca="1"/>
        <v>44343</v>
      </c>
      <c r="G11" s="20">
        <f ca="1"/>
        <v>44344</v>
      </c>
      <c r="H11" s="20">
        <f ca="1"/>
        <v>44345</v>
      </c>
    </row>
    <row r="12" spans="1:8" ht="57.95" customHeight="1" x14ac:dyDescent="0.25">
      <c r="A12" s="12"/>
      <c r="B12" s="12"/>
      <c r="C12" s="12"/>
      <c r="D12" s="12"/>
      <c r="E12" s="12"/>
      <c r="F12" s="12"/>
      <c r="G12" s="12"/>
      <c r="H12" s="12"/>
    </row>
    <row r="13" spans="1:8" ht="19.5" customHeight="1" x14ac:dyDescent="0.25">
      <c r="A13" s="12"/>
      <c r="B13" s="21">
        <f t="array" aca="1" ref="B13:C13" ca="1">DaysAndWeeks+DATE(CalendarYear,5,1)-WEEKDAY(DATE(CalendarYear,5,1),(週の始まり="月曜日")+1)+36</f>
        <v>44346</v>
      </c>
      <c r="C13" s="21">
        <f ca="1"/>
        <v>44347</v>
      </c>
      <c r="D13" s="38" t="s">
        <v>0</v>
      </c>
      <c r="E13" s="39"/>
      <c r="F13" s="39"/>
      <c r="G13" s="39"/>
      <c r="H13" s="39"/>
    </row>
    <row r="14" spans="1:8" ht="57.95" customHeight="1" x14ac:dyDescent="0.25">
      <c r="A14" s="12"/>
      <c r="B14" s="14"/>
      <c r="C14" s="14"/>
      <c r="D14" s="38"/>
      <c r="E14" s="39"/>
      <c r="F14" s="39"/>
      <c r="G14" s="39"/>
      <c r="H14" s="39"/>
    </row>
  </sheetData>
  <mergeCells count="3">
    <mergeCell ref="D13:D14"/>
    <mergeCell ref="E13:H14"/>
    <mergeCell ref="B1:D1"/>
  </mergeCells>
  <phoneticPr fontId="28"/>
  <conditionalFormatting sqref="B11:H11 B13:C13">
    <cfRule type="expression" dxfId="15" priority="2">
      <formula>AND(DAY(B11)&gt;=1,DAY(B11)&lt;=15)</formula>
    </cfRule>
  </conditionalFormatting>
  <conditionalFormatting sqref="B3:G3">
    <cfRule type="expression" dxfId="14" priority="1">
      <formula>DAY(B3)&gt;8</formula>
    </cfRule>
  </conditionalFormatting>
  <dataValidations count="8">
    <dataValidation allowBlank="1" showInputMessage="1" showErrorMessage="1" prompt="曜日は自動的に決定されます" sqref="C2:H2" xr:uid="{00000000-0002-0000-0400-000000000000}"/>
    <dataValidation allowBlank="1" showInputMessage="1" showErrorMessage="1" prompt="このセルの年は、1 月のワークシートに入力された年に基づいて自動的に更新されます。下のカレンダーには、前の月と次の月の日付が薄い色のフォントで表示されます。" sqref="B1:D1" xr:uid="{00000000-0002-0000-0400-000001000000}"/>
    <dataValidation allowBlank="1" showInputMessage="1" showErrorMessage="1" prompt="この行と行 5、7、9、11、13 には、週のカレンダー日が含まれます。このセルの数字が 1 でない場合は、前の月の日付ということです。セル E13 にメモを入力します" sqref="B3" xr:uid="{00000000-0002-0000-0400-000002000000}"/>
    <dataValidation allowBlank="1" showInputMessage="1" showErrorMessage="1" prompt="5 月の月間カレンダー" sqref="A1" xr:uid="{00000000-0002-0000-0400-000003000000}"/>
    <dataValidation allowBlank="1" showInputMessage="1" showErrorMessage="1" prompt="右側のセルにメモを入力します" sqref="D13:D14" xr:uid="{00000000-0002-0000-0400-000004000000}"/>
    <dataValidation allowBlank="1" showInputMessage="1" showErrorMessage="1" prompt="このセルにメモを入力します" sqref="E13:H14" xr:uid="{00000000-0002-0000-0400-000005000000}"/>
    <dataValidation allowBlank="1" showInputMessage="1" showErrorMessage="1" prompt="この行と行 6、8、10、12、14 は、上のセルのカレンダー日に関連する毎日のメモを入力するためのセルです" sqref="B4" xr:uid="{00000000-0002-0000-0400-000006000000}"/>
    <dataValidation allowBlank="1" showInputMessage="1" showErrorMessage="1" prompt="この行には、このカレンダーの曜日名が含まれます。このセルには、週の最初の曜日が含まれます。最初の曜日を変更するには、1 月のワークシートのセル K3 で新しい曜日を選びます" sqref="B2" xr:uid="{00000000-0002-0000-0400-000007000000}"/>
  </dataValidations>
  <printOptions horizontalCentered="1" verticalCentered="1"/>
  <pageMargins left="0.7" right="0.7" top="0.75" bottom="0.75" header="0.3" footer="0.3"/>
  <pageSetup paperSize="9" scale="84" orientation="landscape" r:id="rId1"/>
  <headerFooter differentFirst="1">
    <oddFooter>Page &amp;P of &amp;N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>
    <tabColor theme="4" tint="0.79998168889431442"/>
    <pageSetUpPr fitToPage="1"/>
  </sheetPr>
  <dimension ref="A1:L18"/>
  <sheetViews>
    <sheetView showGridLines="0" tabSelected="1" topLeftCell="A10" zoomScale="71" zoomScaleNormal="71" workbookViewId="0">
      <selection activeCell="E14" sqref="E14"/>
    </sheetView>
  </sheetViews>
  <sheetFormatPr defaultColWidth="8.88671875" defaultRowHeight="15.75" x14ac:dyDescent="0.25"/>
  <cols>
    <col min="1" max="1" width="12.5546875" style="19" customWidth="1"/>
    <col min="2" max="2" width="2.77734375" customWidth="1"/>
    <col min="3" max="3" width="18.44140625" customWidth="1"/>
    <col min="4" max="9" width="17.77734375" customWidth="1"/>
    <col min="10" max="10" width="2.77734375" customWidth="1"/>
    <col min="11" max="11" width="10.6640625" customWidth="1"/>
    <col min="13" max="16384" width="8.88671875" style="19"/>
  </cols>
  <sheetData>
    <row r="1" spans="1:12" customFormat="1" ht="60" customHeight="1" x14ac:dyDescent="0.25">
      <c r="A1" s="12"/>
      <c r="B1" s="12"/>
      <c r="C1" s="42" t="str">
        <f ca="1">CalendarYear&amp;" 年"&amp;" 6 月"</f>
        <v>2021 年 6 月</v>
      </c>
      <c r="D1" s="42"/>
      <c r="E1" s="42"/>
      <c r="F1" s="2"/>
      <c r="G1" s="2"/>
      <c r="H1" s="2"/>
      <c r="I1" s="3"/>
    </row>
    <row r="2" spans="1:12" s="23" customFormat="1" ht="21.75" customHeight="1" thickBot="1" x14ac:dyDescent="0.3">
      <c r="B2" s="12"/>
      <c r="C2" s="9" t="str">
        <f>IF(週の始まり="日曜日", "日曜日","月曜日")</f>
        <v>日曜日</v>
      </c>
      <c r="D2" s="9" t="str">
        <f t="shared" ref="D2:I2" ca="1" si="0">UPPER(TEXT(D3,"aaaa"))</f>
        <v>月曜日</v>
      </c>
      <c r="E2" s="9" t="str">
        <f t="shared" ca="1" si="0"/>
        <v>火曜日</v>
      </c>
      <c r="F2" s="9" t="str">
        <f t="shared" ca="1" si="0"/>
        <v>水曜日</v>
      </c>
      <c r="G2" s="9" t="str">
        <f t="shared" ca="1" si="0"/>
        <v>木曜日</v>
      </c>
      <c r="H2" s="9" t="str">
        <f t="shared" ca="1" si="0"/>
        <v>金曜日</v>
      </c>
      <c r="I2" s="9" t="str">
        <f t="shared" ca="1" si="0"/>
        <v>土曜日</v>
      </c>
    </row>
    <row r="3" spans="1:12" ht="19.5" customHeight="1" x14ac:dyDescent="0.25">
      <c r="B3" s="12"/>
      <c r="C3" s="20">
        <f t="array" aca="1" ref="C3:I3" ca="1">DaysAndWeeks+DATE(CalendarYear,6,1)-WEEKDAY(DATE(CalendarYear,6,1),(週の始まり="月曜日")+1)+1</f>
        <v>44346</v>
      </c>
      <c r="D3" s="20">
        <f ca="1"/>
        <v>44347</v>
      </c>
      <c r="E3" s="20">
        <f ca="1"/>
        <v>44348</v>
      </c>
      <c r="F3" s="20">
        <f ca="1"/>
        <v>44349</v>
      </c>
      <c r="G3" s="20">
        <f ca="1"/>
        <v>44350</v>
      </c>
      <c r="H3" s="20">
        <f ca="1"/>
        <v>44351</v>
      </c>
      <c r="I3" s="20">
        <f ca="1"/>
        <v>44352</v>
      </c>
    </row>
    <row r="4" spans="1:12" ht="57.95" customHeight="1" x14ac:dyDescent="0.25">
      <c r="B4" s="12"/>
      <c r="C4" s="12"/>
      <c r="D4" s="12"/>
      <c r="E4" s="12" t="s">
        <v>10</v>
      </c>
      <c r="F4" s="12" t="s">
        <v>11</v>
      </c>
      <c r="G4" s="12" t="s">
        <v>11</v>
      </c>
      <c r="H4" s="12" t="s">
        <v>5</v>
      </c>
      <c r="I4" s="12"/>
    </row>
    <row r="5" spans="1:12" ht="19.5" customHeight="1" x14ac:dyDescent="0.25">
      <c r="A5" s="25"/>
      <c r="B5" s="26"/>
      <c r="C5" s="27">
        <f t="array" aca="1" ref="C5:I5" ca="1">DaysAndWeeks+DATE(CalendarYear,6,1)-WEEKDAY(DATE(CalendarYear,6,1),(週の始まり="月曜日")+1)+8</f>
        <v>44353</v>
      </c>
      <c r="D5" s="27">
        <f ca="1"/>
        <v>44354</v>
      </c>
      <c r="E5" s="27">
        <f ca="1"/>
        <v>44355</v>
      </c>
      <c r="F5" s="27">
        <f ca="1"/>
        <v>44356</v>
      </c>
      <c r="G5" s="27">
        <f ca="1"/>
        <v>44357</v>
      </c>
      <c r="H5" s="27">
        <f ca="1"/>
        <v>44358</v>
      </c>
      <c r="I5" s="27">
        <f ca="1"/>
        <v>44359</v>
      </c>
    </row>
    <row r="6" spans="1:12" ht="19.5" customHeight="1" x14ac:dyDescent="0.25">
      <c r="A6" s="25" t="s">
        <v>20</v>
      </c>
      <c r="B6" s="26"/>
      <c r="C6" s="27"/>
      <c r="D6" s="27" t="s">
        <v>22</v>
      </c>
      <c r="E6" s="27" t="s">
        <v>23</v>
      </c>
      <c r="F6" s="27" t="s">
        <v>21</v>
      </c>
      <c r="G6" s="27"/>
      <c r="H6" s="27"/>
      <c r="I6" s="27"/>
      <c r="J6" s="12"/>
      <c r="K6" s="12"/>
      <c r="L6" s="12"/>
    </row>
    <row r="7" spans="1:12" ht="96" customHeight="1" x14ac:dyDescent="0.25">
      <c r="A7" s="32" t="s">
        <v>19</v>
      </c>
      <c r="B7" s="29"/>
      <c r="C7" s="30"/>
      <c r="D7" s="31" t="s">
        <v>13</v>
      </c>
      <c r="E7" s="31" t="s">
        <v>16</v>
      </c>
      <c r="F7" s="31" t="s">
        <v>17</v>
      </c>
      <c r="G7" s="31" t="s">
        <v>18</v>
      </c>
      <c r="H7" s="31" t="s">
        <v>25</v>
      </c>
      <c r="I7" s="30"/>
    </row>
    <row r="8" spans="1:12" ht="78.75" x14ac:dyDescent="0.25">
      <c r="A8" s="28" t="s">
        <v>12</v>
      </c>
      <c r="B8" s="29"/>
      <c r="C8" s="30"/>
      <c r="D8" s="31" t="s">
        <v>14</v>
      </c>
      <c r="E8" s="31" t="s">
        <v>15</v>
      </c>
      <c r="F8" s="31" t="s">
        <v>17</v>
      </c>
      <c r="G8" s="31" t="s">
        <v>24</v>
      </c>
      <c r="H8" s="31" t="s">
        <v>26</v>
      </c>
      <c r="I8" s="30"/>
      <c r="J8" s="12"/>
      <c r="K8" s="12"/>
      <c r="L8" s="12"/>
    </row>
    <row r="9" spans="1:12" ht="19.5" customHeight="1" x14ac:dyDescent="0.25">
      <c r="A9" s="28"/>
      <c r="B9" s="29"/>
      <c r="C9" s="37">
        <f t="array" aca="1" ref="C9:I9" ca="1">DaysAndWeeks+DATE(CalendarYear,6,1)-WEEKDAY(DATE(CalendarYear,6,1),(週の始まり="月曜日")+1)+15</f>
        <v>44360</v>
      </c>
      <c r="D9" s="37">
        <f ca="1"/>
        <v>44361</v>
      </c>
      <c r="E9" s="37">
        <f ca="1"/>
        <v>44362</v>
      </c>
      <c r="F9" s="37">
        <f ca="1"/>
        <v>44363</v>
      </c>
      <c r="G9" s="37">
        <f ca="1"/>
        <v>44364</v>
      </c>
      <c r="H9" s="37">
        <f ca="1"/>
        <v>44365</v>
      </c>
      <c r="I9" s="37">
        <f ca="1"/>
        <v>44366</v>
      </c>
    </row>
    <row r="10" spans="1:12" ht="19.5" customHeight="1" x14ac:dyDescent="0.25">
      <c r="A10" s="25" t="s">
        <v>20</v>
      </c>
      <c r="B10" s="26"/>
      <c r="C10" s="27"/>
      <c r="D10" s="27" t="s">
        <v>27</v>
      </c>
      <c r="E10" s="27" t="s">
        <v>27</v>
      </c>
      <c r="F10" s="27" t="s">
        <v>28</v>
      </c>
      <c r="G10" s="27"/>
      <c r="H10" s="27"/>
      <c r="I10" s="27"/>
      <c r="J10" s="12"/>
      <c r="K10" s="12"/>
      <c r="L10" s="12"/>
    </row>
    <row r="11" spans="1:12" ht="57.95" customHeight="1" x14ac:dyDescent="0.25">
      <c r="A11" s="32" t="s">
        <v>19</v>
      </c>
      <c r="B11" s="29"/>
      <c r="C11" s="29"/>
      <c r="D11" s="34" t="s">
        <v>29</v>
      </c>
      <c r="E11" s="34" t="s">
        <v>31</v>
      </c>
      <c r="F11" s="29" t="s">
        <v>34</v>
      </c>
      <c r="G11" s="29" t="s">
        <v>34</v>
      </c>
      <c r="H11" s="33" t="s">
        <v>35</v>
      </c>
      <c r="I11" s="29"/>
    </row>
    <row r="12" spans="1:12" ht="47.25" x14ac:dyDescent="0.25">
      <c r="A12" s="28" t="s">
        <v>12</v>
      </c>
      <c r="B12" s="29"/>
      <c r="C12" s="35"/>
      <c r="D12" s="36" t="s">
        <v>30</v>
      </c>
      <c r="E12" s="35"/>
      <c r="F12" s="35"/>
      <c r="G12" s="35"/>
      <c r="H12" s="35"/>
      <c r="I12" s="35"/>
      <c r="J12" s="12"/>
      <c r="K12" s="12"/>
      <c r="L12" s="12"/>
    </row>
    <row r="13" spans="1:12" ht="19.5" customHeight="1" x14ac:dyDescent="0.25">
      <c r="B13" s="12"/>
      <c r="C13" s="21">
        <f t="array" aca="1" ref="C13:I13" ca="1">DaysAndWeeks+DATE(CalendarYear,6,1)-WEEKDAY(DATE(CalendarYear,6,1),(週の始まり="月曜日")+1)+22</f>
        <v>44367</v>
      </c>
      <c r="D13" s="21">
        <f ca="1"/>
        <v>44368</v>
      </c>
      <c r="E13" s="21">
        <f ca="1"/>
        <v>44369</v>
      </c>
      <c r="F13" s="21">
        <f ca="1"/>
        <v>44370</v>
      </c>
      <c r="G13" s="21">
        <f ca="1"/>
        <v>44371</v>
      </c>
      <c r="H13" s="21">
        <f ca="1"/>
        <v>44372</v>
      </c>
      <c r="I13" s="21">
        <f ca="1"/>
        <v>44373</v>
      </c>
    </row>
    <row r="14" spans="1:12" ht="57.95" customHeight="1" x14ac:dyDescent="0.25">
      <c r="B14" s="12"/>
      <c r="C14" s="14"/>
      <c r="D14" s="14" t="s">
        <v>33</v>
      </c>
      <c r="E14" s="33" t="s">
        <v>33</v>
      </c>
      <c r="F14" s="14" t="s">
        <v>7</v>
      </c>
      <c r="G14" s="14"/>
      <c r="H14" s="14" t="s">
        <v>32</v>
      </c>
      <c r="I14" s="14"/>
    </row>
    <row r="15" spans="1:12" ht="19.5" customHeight="1" x14ac:dyDescent="0.25">
      <c r="B15" s="12"/>
      <c r="C15" s="20">
        <f t="array" aca="1" ref="C15:I15" ca="1">DaysAndWeeks+DATE(CalendarYear,6,1)-WEEKDAY(DATE(CalendarYear,6,1),(週の始まり="月曜日")+1)+29</f>
        <v>44374</v>
      </c>
      <c r="D15" s="20">
        <f ca="1"/>
        <v>44375</v>
      </c>
      <c r="E15" s="20">
        <f ca="1"/>
        <v>44376</v>
      </c>
      <c r="F15" s="20">
        <f ca="1"/>
        <v>44377</v>
      </c>
      <c r="G15" s="20">
        <f ca="1"/>
        <v>44378</v>
      </c>
      <c r="H15" s="20">
        <f ca="1"/>
        <v>44379</v>
      </c>
      <c r="I15" s="20">
        <f ca="1"/>
        <v>44380</v>
      </c>
    </row>
    <row r="16" spans="1:12" ht="57.95" customHeight="1" x14ac:dyDescent="0.25">
      <c r="B16" s="12"/>
      <c r="C16" s="12"/>
      <c r="D16" s="12" t="s">
        <v>6</v>
      </c>
      <c r="E16" s="24" t="s">
        <v>9</v>
      </c>
      <c r="F16" s="12" t="s">
        <v>8</v>
      </c>
      <c r="G16" s="12"/>
      <c r="H16" s="12"/>
      <c r="I16" s="12"/>
    </row>
    <row r="17" spans="2:9" ht="19.5" customHeight="1" x14ac:dyDescent="0.25">
      <c r="B17" s="12"/>
      <c r="C17" s="21">
        <f t="array" aca="1" ref="C17:D17" ca="1">DaysAndWeeks+DATE(CalendarYear,6,1)-WEEKDAY(DATE(CalendarYear,6,1),(週の始まり="月曜日")+1)+36</f>
        <v>44381</v>
      </c>
      <c r="D17" s="21">
        <f ca="1"/>
        <v>44382</v>
      </c>
      <c r="E17" s="38" t="s">
        <v>0</v>
      </c>
      <c r="F17" s="39"/>
      <c r="G17" s="39"/>
      <c r="H17" s="39"/>
      <c r="I17" s="39"/>
    </row>
    <row r="18" spans="2:9" ht="57.95" customHeight="1" x14ac:dyDescent="0.25">
      <c r="B18" s="12"/>
      <c r="C18" s="14"/>
      <c r="D18" s="14"/>
      <c r="E18" s="38"/>
      <c r="F18" s="39"/>
      <c r="G18" s="39"/>
      <c r="H18" s="39"/>
      <c r="I18" s="39"/>
    </row>
  </sheetData>
  <mergeCells count="3">
    <mergeCell ref="E17:E18"/>
    <mergeCell ref="F17:I18"/>
    <mergeCell ref="C1:E1"/>
  </mergeCells>
  <phoneticPr fontId="28"/>
  <conditionalFormatting sqref="C15:I15 C17:D17">
    <cfRule type="expression" dxfId="13" priority="2">
      <formula>AND(DAY(C15)&gt;=1,DAY(C15)&lt;=15)</formula>
    </cfRule>
  </conditionalFormatting>
  <conditionalFormatting sqref="C3:H3">
    <cfRule type="expression" dxfId="12" priority="1">
      <formula>DAY(C3)&gt;8</formula>
    </cfRule>
  </conditionalFormatting>
  <dataValidations count="8">
    <dataValidation allowBlank="1" showInputMessage="1" showErrorMessage="1" prompt="曜日は自動的に決定されます" sqref="D2:I2" xr:uid="{00000000-0002-0000-0500-000000000000}"/>
    <dataValidation allowBlank="1" showInputMessage="1" showErrorMessage="1" prompt="この行と行 5、7、9、11、13 には、週のカレンダー日が含まれます。このセルの数字が 1 でない場合は、前の月の日付ということです。セル E13 にメモを入力します" sqref="C3" xr:uid="{00000000-0002-0000-0500-000001000000}"/>
    <dataValidation allowBlank="1" showInputMessage="1" showErrorMessage="1" prompt="6 月の月間カレンダー" sqref="B1" xr:uid="{00000000-0002-0000-0500-000002000000}"/>
    <dataValidation allowBlank="1" showInputMessage="1" showErrorMessage="1" prompt="右側のセルにメモを入力します" sqref="E17:E18" xr:uid="{00000000-0002-0000-0500-000003000000}"/>
    <dataValidation allowBlank="1" showInputMessage="1" showErrorMessage="1" prompt="このセルにメモを入力します" sqref="F17:I18" xr:uid="{00000000-0002-0000-0500-000004000000}"/>
    <dataValidation allowBlank="1" showInputMessage="1" showErrorMessage="1" prompt="この行と行 6、8、10、12、14 は、上のセルのカレンダー日に関連する毎日のメモを入力するためのセルです" sqref="C4" xr:uid="{00000000-0002-0000-0500-000005000000}"/>
    <dataValidation allowBlank="1" showInputMessage="1" showErrorMessage="1" prompt="このセルの年は、1 月のワークシートに入力された年に基づいて自動的に更新されます。下のカレンダーには、前の月と次の月の日付が薄い色のフォントで表示されます。" sqref="C1:E1" xr:uid="{00000000-0002-0000-0500-000006000000}"/>
    <dataValidation allowBlank="1" showInputMessage="1" showErrorMessage="1" prompt="この行には、このカレンダーの曜日名が含まれます。このセルには、週の最初の曜日が含まれます。最初の曜日を変更するには、1 月のワークシートのセル K3 で新しい曜日を選びます" sqref="C2" xr:uid="{00000000-0002-0000-0500-000007000000}"/>
  </dataValidations>
  <printOptions horizontalCentered="1" verticalCentered="1"/>
  <pageMargins left="0.7" right="0.7" top="0.75" bottom="0.75" header="0.3" footer="0.3"/>
  <pageSetup paperSize="9" scale="84" orientation="landscape" r:id="rId1"/>
  <headerFooter differentFirst="1">
    <oddFooter>Page &amp;P of &amp;N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7">
    <tabColor theme="2"/>
    <pageSetUpPr fitToPage="1"/>
  </sheetPr>
  <dimension ref="A1:K14"/>
  <sheetViews>
    <sheetView showGridLines="0" zoomScaleNormal="100" workbookViewId="0"/>
  </sheetViews>
  <sheetFormatPr defaultColWidth="8.88671875" defaultRowHeight="15.75" x14ac:dyDescent="0.25"/>
  <cols>
    <col min="1" max="1" width="2.77734375" customWidth="1"/>
    <col min="2" max="2" width="18.44140625" customWidth="1"/>
    <col min="3" max="8" width="17.77734375" customWidth="1"/>
    <col min="9" max="9" width="2.77734375" customWidth="1"/>
    <col min="10" max="10" width="10.6640625" customWidth="1"/>
    <col min="12" max="16384" width="8.88671875" style="19"/>
  </cols>
  <sheetData>
    <row r="1" spans="1:8" customFormat="1" ht="60" customHeight="1" x14ac:dyDescent="0.25">
      <c r="A1" s="12"/>
      <c r="B1" s="42" t="str">
        <f ca="1">CalendarYear&amp;" 年"&amp;" 7 月"</f>
        <v>2021 年 7 月</v>
      </c>
      <c r="C1" s="42"/>
      <c r="D1" s="42"/>
      <c r="E1" s="2"/>
      <c r="F1" s="2"/>
      <c r="G1" s="2"/>
      <c r="H1" s="3"/>
    </row>
    <row r="2" spans="1:8" s="23" customFormat="1" ht="21.75" customHeight="1" thickBot="1" x14ac:dyDescent="0.3">
      <c r="A2" s="12"/>
      <c r="B2" s="9" t="str">
        <f>IF(週の始まり="日曜日", "日曜日","月曜日")</f>
        <v>日曜日</v>
      </c>
      <c r="C2" s="9" t="str">
        <f t="shared" ref="C2:H2" ca="1" si="0">UPPER(TEXT(C3,"aaaa"))</f>
        <v>月曜日</v>
      </c>
      <c r="D2" s="9" t="str">
        <f t="shared" ca="1" si="0"/>
        <v>火曜日</v>
      </c>
      <c r="E2" s="9" t="str">
        <f t="shared" ca="1" si="0"/>
        <v>水曜日</v>
      </c>
      <c r="F2" s="9" t="str">
        <f t="shared" ca="1" si="0"/>
        <v>木曜日</v>
      </c>
      <c r="G2" s="9" t="str">
        <f t="shared" ca="1" si="0"/>
        <v>金曜日</v>
      </c>
      <c r="H2" s="9" t="str">
        <f t="shared" ca="1" si="0"/>
        <v>土曜日</v>
      </c>
    </row>
    <row r="3" spans="1:8" ht="19.5" customHeight="1" x14ac:dyDescent="0.25">
      <c r="A3" s="12"/>
      <c r="B3" s="20">
        <f t="array" aca="1" ref="B3:H3" ca="1">DaysAndWeeks+DATE(CalendarYear,7,1)-WEEKDAY(DATE(CalendarYear,7,1),(週の始まり="月曜日")+1)+1</f>
        <v>44374</v>
      </c>
      <c r="C3" s="20">
        <f ca="1"/>
        <v>44375</v>
      </c>
      <c r="D3" s="20">
        <f ca="1"/>
        <v>44376</v>
      </c>
      <c r="E3" s="20">
        <f ca="1"/>
        <v>44377</v>
      </c>
      <c r="F3" s="20">
        <f ca="1"/>
        <v>44378</v>
      </c>
      <c r="G3" s="20">
        <f ca="1"/>
        <v>44379</v>
      </c>
      <c r="H3" s="20">
        <f ca="1"/>
        <v>44380</v>
      </c>
    </row>
    <row r="4" spans="1:8" ht="57.95" customHeight="1" x14ac:dyDescent="0.25">
      <c r="A4" s="12"/>
      <c r="B4" s="12"/>
      <c r="C4" s="12"/>
      <c r="D4" s="12"/>
      <c r="E4" s="12"/>
      <c r="F4" s="12"/>
      <c r="G4" s="12"/>
      <c r="H4" s="12"/>
    </row>
    <row r="5" spans="1:8" ht="19.5" customHeight="1" x14ac:dyDescent="0.25">
      <c r="A5" s="12"/>
      <c r="B5" s="21">
        <f t="array" aca="1" ref="B5:H5" ca="1">DaysAndWeeks+DATE(CalendarYear,7,1)-WEEKDAY(DATE(CalendarYear,7,1),(週の始まり="月曜日")+1)+8</f>
        <v>44381</v>
      </c>
      <c r="C5" s="21">
        <f ca="1"/>
        <v>44382</v>
      </c>
      <c r="D5" s="21">
        <f ca="1"/>
        <v>44383</v>
      </c>
      <c r="E5" s="21">
        <f ca="1"/>
        <v>44384</v>
      </c>
      <c r="F5" s="21">
        <f ca="1"/>
        <v>44385</v>
      </c>
      <c r="G5" s="21">
        <f ca="1"/>
        <v>44386</v>
      </c>
      <c r="H5" s="21">
        <f ca="1"/>
        <v>44387</v>
      </c>
    </row>
    <row r="6" spans="1:8" ht="57.95" customHeight="1" x14ac:dyDescent="0.25">
      <c r="A6" s="12"/>
      <c r="B6" s="14"/>
      <c r="C6" s="14"/>
      <c r="D6" s="14"/>
      <c r="E6" s="14"/>
      <c r="F6" s="14"/>
      <c r="G6" s="14"/>
      <c r="H6" s="14"/>
    </row>
    <row r="7" spans="1:8" ht="19.5" customHeight="1" x14ac:dyDescent="0.25">
      <c r="A7" s="12"/>
      <c r="B7" s="20">
        <f t="array" aca="1" ref="B7:H7" ca="1">DaysAndWeeks+DATE(CalendarYear,7,1)-WEEKDAY(DATE(CalendarYear,7,1),(週の始まり="月曜日")+1)+15</f>
        <v>44388</v>
      </c>
      <c r="C7" s="20">
        <f ca="1"/>
        <v>44389</v>
      </c>
      <c r="D7" s="20">
        <f ca="1"/>
        <v>44390</v>
      </c>
      <c r="E7" s="20">
        <f ca="1"/>
        <v>44391</v>
      </c>
      <c r="F7" s="20">
        <f ca="1"/>
        <v>44392</v>
      </c>
      <c r="G7" s="20">
        <f ca="1"/>
        <v>44393</v>
      </c>
      <c r="H7" s="20">
        <f ca="1"/>
        <v>44394</v>
      </c>
    </row>
    <row r="8" spans="1:8" ht="57.95" customHeight="1" x14ac:dyDescent="0.25">
      <c r="A8" s="12"/>
      <c r="B8" s="12"/>
      <c r="C8" s="12"/>
      <c r="D8" s="12"/>
      <c r="E8" s="12"/>
      <c r="F8" s="12"/>
      <c r="G8" s="12"/>
      <c r="H8" s="12"/>
    </row>
    <row r="9" spans="1:8" ht="19.5" customHeight="1" x14ac:dyDescent="0.25">
      <c r="A9" s="12"/>
      <c r="B9" s="21">
        <f t="array" aca="1" ref="B9:H9" ca="1">DaysAndWeeks+DATE(CalendarYear,7,1)-WEEKDAY(DATE(CalendarYear,7,1),(週の始まり="月曜日")+1)+22</f>
        <v>44395</v>
      </c>
      <c r="C9" s="21">
        <f ca="1"/>
        <v>44396</v>
      </c>
      <c r="D9" s="21">
        <f ca="1"/>
        <v>44397</v>
      </c>
      <c r="E9" s="21">
        <f ca="1"/>
        <v>44398</v>
      </c>
      <c r="F9" s="21">
        <f ca="1"/>
        <v>44399</v>
      </c>
      <c r="G9" s="21">
        <f ca="1"/>
        <v>44400</v>
      </c>
      <c r="H9" s="21">
        <f ca="1"/>
        <v>44401</v>
      </c>
    </row>
    <row r="10" spans="1:8" ht="57.95" customHeight="1" x14ac:dyDescent="0.25">
      <c r="A10" s="12"/>
      <c r="B10" s="14"/>
      <c r="C10" s="14"/>
      <c r="D10" s="14"/>
      <c r="E10" s="14"/>
      <c r="F10" s="14"/>
      <c r="G10" s="14"/>
      <c r="H10" s="14"/>
    </row>
    <row r="11" spans="1:8" ht="19.5" customHeight="1" x14ac:dyDescent="0.25">
      <c r="A11" s="12"/>
      <c r="B11" s="20">
        <f t="array" aca="1" ref="B11:H11" ca="1">DaysAndWeeks+DATE(CalendarYear,7,1)-WEEKDAY(DATE(CalendarYear,7,1),(週の始まり="月曜日")+1)+29</f>
        <v>44402</v>
      </c>
      <c r="C11" s="20">
        <f ca="1"/>
        <v>44403</v>
      </c>
      <c r="D11" s="20">
        <f ca="1"/>
        <v>44404</v>
      </c>
      <c r="E11" s="20">
        <f ca="1"/>
        <v>44405</v>
      </c>
      <c r="F11" s="20">
        <f ca="1"/>
        <v>44406</v>
      </c>
      <c r="G11" s="20">
        <f ca="1"/>
        <v>44407</v>
      </c>
      <c r="H11" s="20">
        <f ca="1"/>
        <v>44408</v>
      </c>
    </row>
    <row r="12" spans="1:8" ht="57.95" customHeight="1" x14ac:dyDescent="0.25">
      <c r="A12" s="12"/>
      <c r="B12" s="12"/>
      <c r="C12" s="12"/>
      <c r="D12" s="12"/>
      <c r="E12" s="12"/>
      <c r="F12" s="12"/>
      <c r="G12" s="12"/>
      <c r="H12" s="12"/>
    </row>
    <row r="13" spans="1:8" ht="19.5" customHeight="1" x14ac:dyDescent="0.25">
      <c r="A13" s="12"/>
      <c r="B13" s="21">
        <f t="array" aca="1" ref="B13:C13" ca="1">DaysAndWeeks+DATE(CalendarYear,7,1)-WEEKDAY(DATE(CalendarYear,7,1),(週の始まり="月曜日")+1)+36</f>
        <v>44409</v>
      </c>
      <c r="C13" s="21">
        <f ca="1"/>
        <v>44410</v>
      </c>
      <c r="D13" s="38" t="s">
        <v>0</v>
      </c>
      <c r="E13" s="39"/>
      <c r="F13" s="39"/>
      <c r="G13" s="39"/>
      <c r="H13" s="39"/>
    </row>
    <row r="14" spans="1:8" ht="57.95" customHeight="1" x14ac:dyDescent="0.25">
      <c r="A14" s="12"/>
      <c r="B14" s="14"/>
      <c r="C14" s="14"/>
      <c r="D14" s="38"/>
      <c r="E14" s="39"/>
      <c r="F14" s="39"/>
      <c r="G14" s="39"/>
      <c r="H14" s="39"/>
    </row>
  </sheetData>
  <mergeCells count="3">
    <mergeCell ref="D13:D14"/>
    <mergeCell ref="E13:H14"/>
    <mergeCell ref="B1:D1"/>
  </mergeCells>
  <phoneticPr fontId="28"/>
  <conditionalFormatting sqref="B11:H11 B13:C13">
    <cfRule type="expression" dxfId="11" priority="2">
      <formula>AND(DAY(B11)&gt;=1,DAY(B11)&lt;=15)</formula>
    </cfRule>
  </conditionalFormatting>
  <conditionalFormatting sqref="B3:G3">
    <cfRule type="expression" dxfId="10" priority="1">
      <formula>DAY(B3)&gt;8</formula>
    </cfRule>
  </conditionalFormatting>
  <dataValidations count="8">
    <dataValidation allowBlank="1" showInputMessage="1" showErrorMessage="1" prompt="曜日は自動的に決定されます" sqref="C2:H2" xr:uid="{00000000-0002-0000-0600-000000000000}"/>
    <dataValidation allowBlank="1" showInputMessage="1" showErrorMessage="1" prompt="この行と行 5、7、9、11、13 には、週のカレンダー日が含まれます。このセルの数字が 1 でない場合は、前の月の日付ということです。セル E13 にメモを入力します" sqref="B3" xr:uid="{00000000-0002-0000-0600-000001000000}"/>
    <dataValidation allowBlank="1" showInputMessage="1" showErrorMessage="1" prompt="7 月の月間カレンダー" sqref="A1" xr:uid="{00000000-0002-0000-0600-000002000000}"/>
    <dataValidation allowBlank="1" showInputMessage="1" showErrorMessage="1" prompt="右側のセルにメモを入力します" sqref="D13:D14" xr:uid="{00000000-0002-0000-0600-000003000000}"/>
    <dataValidation allowBlank="1" showInputMessage="1" showErrorMessage="1" prompt="このセルにメモを入力します" sqref="E13:H14" xr:uid="{00000000-0002-0000-0600-000004000000}"/>
    <dataValidation allowBlank="1" showInputMessage="1" showErrorMessage="1" prompt="この行と行 6、8、10、12、14 は、上のセルのカレンダー日に関連する毎日のメモを入力するためのセルです" sqref="B4" xr:uid="{00000000-0002-0000-0600-000005000000}"/>
    <dataValidation allowBlank="1" showInputMessage="1" showErrorMessage="1" prompt="このセルの年は、1 月のワークシートに入力された年に基づいて自動的に更新されます。下のカレンダーには、前の月と次の月の日付が薄い色のフォントで表示されます。" sqref="B1:D1" xr:uid="{00000000-0002-0000-0600-000006000000}"/>
    <dataValidation allowBlank="1" showInputMessage="1" showErrorMessage="1" prompt="この行には、このカレンダーの曜日名が含まれます。このセルには、週の最初の曜日が含まれます。最初の曜日を変更するには、1 月のワークシートのセル K3 で新しい曜日を選びます" sqref="B2" xr:uid="{00000000-0002-0000-0600-000007000000}"/>
  </dataValidations>
  <printOptions horizontalCentered="1" verticalCentered="1"/>
  <pageMargins left="0.7" right="0.7" top="0.75" bottom="0.75" header="0.3" footer="0.3"/>
  <pageSetup paperSize="9" scale="84" orientation="landscape" r:id="rId1"/>
  <headerFooter differentFirst="1">
    <oddFooter>Page &amp;P of &amp;N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8">
    <tabColor theme="2" tint="-9.9978637043366805E-2"/>
    <pageSetUpPr fitToPage="1"/>
  </sheetPr>
  <dimension ref="A1:K14"/>
  <sheetViews>
    <sheetView showGridLines="0" workbookViewId="0"/>
  </sheetViews>
  <sheetFormatPr defaultColWidth="8.88671875" defaultRowHeight="15.75" x14ac:dyDescent="0.25"/>
  <cols>
    <col min="1" max="1" width="2.77734375" customWidth="1"/>
    <col min="2" max="2" width="18.44140625" customWidth="1"/>
    <col min="3" max="8" width="17.77734375" customWidth="1"/>
    <col min="9" max="9" width="2.77734375" customWidth="1"/>
    <col min="10" max="10" width="10.6640625" customWidth="1"/>
    <col min="12" max="16384" width="8.88671875" style="19"/>
  </cols>
  <sheetData>
    <row r="1" spans="1:8" customFormat="1" ht="60" customHeight="1" x14ac:dyDescent="0.25">
      <c r="A1" s="12"/>
      <c r="B1" s="42" t="str">
        <f ca="1">CalendarYear&amp;" 年"&amp;" 8 月"</f>
        <v>2021 年 8 月</v>
      </c>
      <c r="C1" s="42"/>
      <c r="D1" s="42"/>
      <c r="E1" s="2"/>
      <c r="F1" s="2"/>
      <c r="G1" s="2"/>
      <c r="H1" s="3"/>
    </row>
    <row r="2" spans="1:8" s="23" customFormat="1" ht="21.75" customHeight="1" thickBot="1" x14ac:dyDescent="0.3">
      <c r="A2" s="12"/>
      <c r="B2" s="9" t="str">
        <f>IF(週の始まり="日曜日", "日曜日","月曜日")</f>
        <v>日曜日</v>
      </c>
      <c r="C2" s="9" t="str">
        <f t="shared" ref="C2:H2" ca="1" si="0">UPPER(TEXT(C3,"aaaa"))</f>
        <v>月曜日</v>
      </c>
      <c r="D2" s="9" t="str">
        <f t="shared" ca="1" si="0"/>
        <v>火曜日</v>
      </c>
      <c r="E2" s="9" t="str">
        <f t="shared" ca="1" si="0"/>
        <v>水曜日</v>
      </c>
      <c r="F2" s="9" t="str">
        <f t="shared" ca="1" si="0"/>
        <v>木曜日</v>
      </c>
      <c r="G2" s="9" t="str">
        <f t="shared" ca="1" si="0"/>
        <v>金曜日</v>
      </c>
      <c r="H2" s="9" t="str">
        <f t="shared" ca="1" si="0"/>
        <v>土曜日</v>
      </c>
    </row>
    <row r="3" spans="1:8" ht="19.5" customHeight="1" x14ac:dyDescent="0.25">
      <c r="A3" s="12"/>
      <c r="B3" s="20">
        <f t="array" aca="1" ref="B3:H3" ca="1">DaysAndWeeks+DATE(CalendarYear,8,1)-WEEKDAY(DATE(CalendarYear,8,1),(週の始まり="月曜日")+1)+1</f>
        <v>44409</v>
      </c>
      <c r="C3" s="20">
        <f ca="1"/>
        <v>44410</v>
      </c>
      <c r="D3" s="20">
        <f ca="1"/>
        <v>44411</v>
      </c>
      <c r="E3" s="20">
        <f ca="1"/>
        <v>44412</v>
      </c>
      <c r="F3" s="20">
        <f ca="1"/>
        <v>44413</v>
      </c>
      <c r="G3" s="20">
        <f ca="1"/>
        <v>44414</v>
      </c>
      <c r="H3" s="20">
        <f ca="1"/>
        <v>44415</v>
      </c>
    </row>
    <row r="4" spans="1:8" ht="57.95" customHeight="1" x14ac:dyDescent="0.25">
      <c r="A4" s="12"/>
      <c r="B4" s="12"/>
      <c r="C4" s="12"/>
      <c r="D4" s="12"/>
      <c r="E4" s="12"/>
      <c r="F4" s="12"/>
      <c r="G4" s="12"/>
      <c r="H4" s="12"/>
    </row>
    <row r="5" spans="1:8" ht="19.5" customHeight="1" x14ac:dyDescent="0.25">
      <c r="A5" s="12"/>
      <c r="B5" s="21">
        <f t="array" aca="1" ref="B5:H5" ca="1">DaysAndWeeks+DATE(CalendarYear,8,1)-WEEKDAY(DATE(CalendarYear,8,1),(週の始まり="月曜日")+1)+8</f>
        <v>44416</v>
      </c>
      <c r="C5" s="21">
        <f ca="1"/>
        <v>44417</v>
      </c>
      <c r="D5" s="21">
        <f ca="1"/>
        <v>44418</v>
      </c>
      <c r="E5" s="21">
        <f ca="1"/>
        <v>44419</v>
      </c>
      <c r="F5" s="21">
        <f ca="1"/>
        <v>44420</v>
      </c>
      <c r="G5" s="21">
        <f ca="1"/>
        <v>44421</v>
      </c>
      <c r="H5" s="21">
        <f ca="1"/>
        <v>44422</v>
      </c>
    </row>
    <row r="6" spans="1:8" ht="57.95" customHeight="1" x14ac:dyDescent="0.25">
      <c r="A6" s="12"/>
      <c r="B6" s="14"/>
      <c r="C6" s="14"/>
      <c r="D6" s="14"/>
      <c r="E6" s="14"/>
      <c r="F6" s="14"/>
      <c r="G6" s="14"/>
      <c r="H6" s="14"/>
    </row>
    <row r="7" spans="1:8" ht="19.5" customHeight="1" x14ac:dyDescent="0.25">
      <c r="A7" s="12"/>
      <c r="B7" s="20">
        <f t="array" aca="1" ref="B7:H7" ca="1">DaysAndWeeks+DATE(CalendarYear,8,1)-WEEKDAY(DATE(CalendarYear,8,1),(週の始まり="月曜日")+1)+15</f>
        <v>44423</v>
      </c>
      <c r="C7" s="20">
        <f ca="1"/>
        <v>44424</v>
      </c>
      <c r="D7" s="20">
        <f ca="1"/>
        <v>44425</v>
      </c>
      <c r="E7" s="20">
        <f ca="1"/>
        <v>44426</v>
      </c>
      <c r="F7" s="20">
        <f ca="1"/>
        <v>44427</v>
      </c>
      <c r="G7" s="20">
        <f ca="1"/>
        <v>44428</v>
      </c>
      <c r="H7" s="20">
        <f ca="1"/>
        <v>44429</v>
      </c>
    </row>
    <row r="8" spans="1:8" ht="57.95" customHeight="1" x14ac:dyDescent="0.25">
      <c r="A8" s="12"/>
      <c r="B8" s="12"/>
      <c r="C8" s="12"/>
      <c r="D8" s="12"/>
      <c r="E8" s="12"/>
      <c r="F8" s="12"/>
      <c r="G8" s="12"/>
      <c r="H8" s="12"/>
    </row>
    <row r="9" spans="1:8" ht="19.5" customHeight="1" x14ac:dyDescent="0.25">
      <c r="A9" s="12"/>
      <c r="B9" s="21">
        <f t="array" aca="1" ref="B9:H9" ca="1">DaysAndWeeks+DATE(CalendarYear,8,1)-WEEKDAY(DATE(CalendarYear,8,1),(週の始まり="月曜日")+1)+22</f>
        <v>44430</v>
      </c>
      <c r="C9" s="21">
        <f ca="1"/>
        <v>44431</v>
      </c>
      <c r="D9" s="21">
        <f ca="1"/>
        <v>44432</v>
      </c>
      <c r="E9" s="21">
        <f ca="1"/>
        <v>44433</v>
      </c>
      <c r="F9" s="21">
        <f ca="1"/>
        <v>44434</v>
      </c>
      <c r="G9" s="21">
        <f ca="1"/>
        <v>44435</v>
      </c>
      <c r="H9" s="21">
        <f ca="1"/>
        <v>44436</v>
      </c>
    </row>
    <row r="10" spans="1:8" ht="57.95" customHeight="1" x14ac:dyDescent="0.25">
      <c r="A10" s="12"/>
      <c r="B10" s="14"/>
      <c r="C10" s="14"/>
      <c r="D10" s="14"/>
      <c r="E10" s="14"/>
      <c r="F10" s="14"/>
      <c r="G10" s="14"/>
      <c r="H10" s="14"/>
    </row>
    <row r="11" spans="1:8" ht="19.5" customHeight="1" x14ac:dyDescent="0.25">
      <c r="A11" s="12"/>
      <c r="B11" s="20">
        <f t="array" aca="1" ref="B11:H11" ca="1">DaysAndWeeks+DATE(CalendarYear,8,1)-WEEKDAY(DATE(CalendarYear,8,1),(週の始まり="月曜日")+1)+29</f>
        <v>44437</v>
      </c>
      <c r="C11" s="20">
        <f ca="1"/>
        <v>44438</v>
      </c>
      <c r="D11" s="20">
        <f ca="1"/>
        <v>44439</v>
      </c>
      <c r="E11" s="20">
        <f ca="1"/>
        <v>44440</v>
      </c>
      <c r="F11" s="20">
        <f ca="1"/>
        <v>44441</v>
      </c>
      <c r="G11" s="20">
        <f ca="1"/>
        <v>44442</v>
      </c>
      <c r="H11" s="20">
        <f ca="1"/>
        <v>44443</v>
      </c>
    </row>
    <row r="12" spans="1:8" ht="57.95" customHeight="1" x14ac:dyDescent="0.25">
      <c r="A12" s="12"/>
      <c r="B12" s="12"/>
      <c r="C12" s="12"/>
      <c r="D12" s="12"/>
      <c r="E12" s="12"/>
      <c r="F12" s="12"/>
      <c r="G12" s="12"/>
      <c r="H12" s="12"/>
    </row>
    <row r="13" spans="1:8" ht="19.5" customHeight="1" x14ac:dyDescent="0.25">
      <c r="A13" s="12"/>
      <c r="B13" s="21">
        <f t="array" aca="1" ref="B13:C13" ca="1">DaysAndWeeks+DATE(CalendarYear,8,1)-WEEKDAY(DATE(CalendarYear,8,1),(週の始まり="月曜日")+1)+36</f>
        <v>44444</v>
      </c>
      <c r="C13" s="21">
        <f ca="1"/>
        <v>44445</v>
      </c>
      <c r="D13" s="38" t="s">
        <v>0</v>
      </c>
      <c r="E13" s="39"/>
      <c r="F13" s="39"/>
      <c r="G13" s="39"/>
      <c r="H13" s="39"/>
    </row>
    <row r="14" spans="1:8" ht="57.95" customHeight="1" x14ac:dyDescent="0.25">
      <c r="A14" s="12"/>
      <c r="B14" s="14"/>
      <c r="C14" s="14"/>
      <c r="D14" s="38"/>
      <c r="E14" s="39"/>
      <c r="F14" s="39"/>
      <c r="G14" s="39"/>
      <c r="H14" s="39"/>
    </row>
  </sheetData>
  <mergeCells count="3">
    <mergeCell ref="D13:D14"/>
    <mergeCell ref="E13:H14"/>
    <mergeCell ref="B1:D1"/>
  </mergeCells>
  <phoneticPr fontId="28"/>
  <conditionalFormatting sqref="B11:H11 B13:C13">
    <cfRule type="expression" dxfId="9" priority="2">
      <formula>AND(DAY(B11)&gt;=1,DAY(B11)&lt;=15)</formula>
    </cfRule>
  </conditionalFormatting>
  <conditionalFormatting sqref="B3:G3">
    <cfRule type="expression" dxfId="8" priority="1">
      <formula>DAY(B3)&gt;8</formula>
    </cfRule>
  </conditionalFormatting>
  <dataValidations count="8">
    <dataValidation allowBlank="1" showInputMessage="1" showErrorMessage="1" prompt="曜日は自動的に決定されます" sqref="C2:H2" xr:uid="{00000000-0002-0000-0700-000000000000}"/>
    <dataValidation allowBlank="1" showInputMessage="1" showErrorMessage="1" prompt="この行と行 5、7、9、11、13 には、週のカレンダー日が含まれます。このセルの数字が 1 でない場合は、前の月の日付ということです。セル E13 にメモを入力します" sqref="B3" xr:uid="{00000000-0002-0000-0700-000001000000}"/>
    <dataValidation allowBlank="1" showInputMessage="1" showErrorMessage="1" prompt="右のセルにメモを入力します" sqref="D13:D14" xr:uid="{00000000-0002-0000-0700-000002000000}"/>
    <dataValidation allowBlank="1" showInputMessage="1" showErrorMessage="1" prompt="このセルにメモを入力します" sqref="E13:H14" xr:uid="{00000000-0002-0000-0700-000003000000}"/>
    <dataValidation allowBlank="1" showInputMessage="1" showErrorMessage="1" prompt="この行と行 6、8、10、12、14 は、上のセルのカレンダー日に関連する毎日のメモを入力するためのセルです" sqref="B4" xr:uid="{00000000-0002-0000-0700-000004000000}"/>
    <dataValidation allowBlank="1" showInputMessage="1" showErrorMessage="1" prompt="このセルの年は、1 月のワークシートに入力された年に基づいて自動的に更新されます。下のカレンダーには、前の月と次の月の日付が薄い色のフォントで表示されます。" sqref="B1:D1" xr:uid="{00000000-0002-0000-0700-000005000000}"/>
    <dataValidation allowBlank="1" showInputMessage="1" showErrorMessage="1" prompt="この行には、このカレンダーの曜日名が含まれます。このセルには、週の最初の曜日が含まれます。最初の曜日を変更するには、1 月のワークシートのセル K3 で新しい曜日を選びます" sqref="B2" xr:uid="{00000000-0002-0000-0700-000006000000}"/>
    <dataValidation allowBlank="1" showInputMessage="1" showErrorMessage="1" prompt="8 月の月間カレンダー" sqref="A1" xr:uid="{00000000-0002-0000-0700-000007000000}"/>
  </dataValidations>
  <printOptions horizontalCentered="1" verticalCentered="1"/>
  <pageMargins left="0.7" right="0.7" top="0.75" bottom="0.75" header="0.3" footer="0.3"/>
  <pageSetup paperSize="9" scale="84" orientation="landscape" r:id="rId1"/>
  <headerFooter differentFirst="1">
    <oddFooter>Page &amp;P of &amp;N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9">
    <tabColor theme="2" tint="-0.249977111117893"/>
    <pageSetUpPr fitToPage="1"/>
  </sheetPr>
  <dimension ref="A1:K14"/>
  <sheetViews>
    <sheetView showGridLines="0" workbookViewId="0"/>
  </sheetViews>
  <sheetFormatPr defaultColWidth="8.88671875" defaultRowHeight="15.75" x14ac:dyDescent="0.25"/>
  <cols>
    <col min="1" max="1" width="2.77734375" customWidth="1"/>
    <col min="2" max="2" width="18.44140625" customWidth="1"/>
    <col min="3" max="8" width="17.77734375" customWidth="1"/>
    <col min="9" max="9" width="2.77734375" customWidth="1"/>
    <col min="10" max="10" width="10.6640625" customWidth="1"/>
    <col min="12" max="16384" width="8.88671875" style="19"/>
  </cols>
  <sheetData>
    <row r="1" spans="1:8" customFormat="1" ht="60" customHeight="1" x14ac:dyDescent="0.25">
      <c r="A1" s="12"/>
      <c r="B1" s="42" t="str">
        <f ca="1">CalendarYear&amp;" 年"&amp;" 9 月"</f>
        <v>2021 年 9 月</v>
      </c>
      <c r="C1" s="42"/>
      <c r="D1" s="42"/>
      <c r="E1" s="2"/>
      <c r="F1" s="2"/>
      <c r="G1" s="2"/>
      <c r="H1" s="3"/>
    </row>
    <row r="2" spans="1:8" s="23" customFormat="1" ht="21.75" customHeight="1" thickBot="1" x14ac:dyDescent="0.3">
      <c r="A2" s="12"/>
      <c r="B2" s="9" t="str">
        <f>IF(週の始まり="日曜日", "日曜日","月曜日")</f>
        <v>日曜日</v>
      </c>
      <c r="C2" s="9" t="str">
        <f t="shared" ref="C2:H2" ca="1" si="0">UPPER(TEXT(C3,"aaaa"))</f>
        <v>月曜日</v>
      </c>
      <c r="D2" s="9" t="str">
        <f t="shared" ca="1" si="0"/>
        <v>火曜日</v>
      </c>
      <c r="E2" s="9" t="str">
        <f t="shared" ca="1" si="0"/>
        <v>水曜日</v>
      </c>
      <c r="F2" s="9" t="str">
        <f t="shared" ca="1" si="0"/>
        <v>木曜日</v>
      </c>
      <c r="G2" s="9" t="str">
        <f t="shared" ca="1" si="0"/>
        <v>金曜日</v>
      </c>
      <c r="H2" s="9" t="str">
        <f t="shared" ca="1" si="0"/>
        <v>土曜日</v>
      </c>
    </row>
    <row r="3" spans="1:8" ht="19.5" customHeight="1" x14ac:dyDescent="0.25">
      <c r="A3" s="12"/>
      <c r="B3" s="20">
        <f t="array" aca="1" ref="B3:H3" ca="1">DaysAndWeeks+DATE(CalendarYear,9,1)-WEEKDAY(DATE(CalendarYear,9,1),(週の始まり="月曜日")+1)+1</f>
        <v>44437</v>
      </c>
      <c r="C3" s="20">
        <f ca="1"/>
        <v>44438</v>
      </c>
      <c r="D3" s="20">
        <f ca="1"/>
        <v>44439</v>
      </c>
      <c r="E3" s="20">
        <f ca="1"/>
        <v>44440</v>
      </c>
      <c r="F3" s="20">
        <f ca="1"/>
        <v>44441</v>
      </c>
      <c r="G3" s="20">
        <f ca="1"/>
        <v>44442</v>
      </c>
      <c r="H3" s="20">
        <f ca="1"/>
        <v>44443</v>
      </c>
    </row>
    <row r="4" spans="1:8" ht="57.95" customHeight="1" x14ac:dyDescent="0.25">
      <c r="A4" s="12"/>
      <c r="B4" s="12"/>
      <c r="C4" s="12"/>
      <c r="D4" s="12"/>
      <c r="E4" s="12"/>
      <c r="F4" s="12"/>
      <c r="G4" s="12"/>
      <c r="H4" s="12"/>
    </row>
    <row r="5" spans="1:8" ht="19.5" customHeight="1" x14ac:dyDescent="0.25">
      <c r="A5" s="12"/>
      <c r="B5" s="21">
        <f t="array" aca="1" ref="B5:H5" ca="1">DaysAndWeeks+DATE(CalendarYear,9,1)-WEEKDAY(DATE(CalendarYear,9,1),(週の始まり="月曜日")+1)+8</f>
        <v>44444</v>
      </c>
      <c r="C5" s="21">
        <f ca="1"/>
        <v>44445</v>
      </c>
      <c r="D5" s="21">
        <f ca="1"/>
        <v>44446</v>
      </c>
      <c r="E5" s="21">
        <f ca="1"/>
        <v>44447</v>
      </c>
      <c r="F5" s="21">
        <f ca="1"/>
        <v>44448</v>
      </c>
      <c r="G5" s="21">
        <f ca="1"/>
        <v>44449</v>
      </c>
      <c r="H5" s="21">
        <f ca="1"/>
        <v>44450</v>
      </c>
    </row>
    <row r="6" spans="1:8" ht="57.95" customHeight="1" x14ac:dyDescent="0.25">
      <c r="A6" s="12"/>
      <c r="B6" s="14"/>
      <c r="C6" s="14"/>
      <c r="D6" s="14"/>
      <c r="E6" s="14"/>
      <c r="F6" s="14"/>
      <c r="G6" s="14"/>
      <c r="H6" s="14"/>
    </row>
    <row r="7" spans="1:8" ht="19.5" customHeight="1" x14ac:dyDescent="0.25">
      <c r="A7" s="12"/>
      <c r="B7" s="20">
        <f t="array" aca="1" ref="B7:H7" ca="1">DaysAndWeeks+DATE(CalendarYear,9,1)-WEEKDAY(DATE(CalendarYear,9,1),(週の始まり="月曜日")+1)+15</f>
        <v>44451</v>
      </c>
      <c r="C7" s="20">
        <f ca="1"/>
        <v>44452</v>
      </c>
      <c r="D7" s="20">
        <f ca="1"/>
        <v>44453</v>
      </c>
      <c r="E7" s="20">
        <f ca="1"/>
        <v>44454</v>
      </c>
      <c r="F7" s="20">
        <f ca="1"/>
        <v>44455</v>
      </c>
      <c r="G7" s="20">
        <f ca="1"/>
        <v>44456</v>
      </c>
      <c r="H7" s="20">
        <f ca="1"/>
        <v>44457</v>
      </c>
    </row>
    <row r="8" spans="1:8" ht="57.95" customHeight="1" x14ac:dyDescent="0.25">
      <c r="A8" s="12"/>
      <c r="B8" s="12"/>
      <c r="C8" s="12"/>
      <c r="D8" s="12"/>
      <c r="E8" s="12"/>
      <c r="F8" s="12"/>
      <c r="G8" s="12"/>
      <c r="H8" s="12"/>
    </row>
    <row r="9" spans="1:8" ht="19.5" customHeight="1" x14ac:dyDescent="0.25">
      <c r="A9" s="12"/>
      <c r="B9" s="21">
        <f t="array" aca="1" ref="B9:H9" ca="1">DaysAndWeeks+DATE(CalendarYear,9,1)-WEEKDAY(DATE(CalendarYear,9,1),(週の始まり="月曜日")+1)+22</f>
        <v>44458</v>
      </c>
      <c r="C9" s="21">
        <f ca="1"/>
        <v>44459</v>
      </c>
      <c r="D9" s="21">
        <f ca="1"/>
        <v>44460</v>
      </c>
      <c r="E9" s="21">
        <f ca="1"/>
        <v>44461</v>
      </c>
      <c r="F9" s="21">
        <f ca="1"/>
        <v>44462</v>
      </c>
      <c r="G9" s="21">
        <f ca="1"/>
        <v>44463</v>
      </c>
      <c r="H9" s="21">
        <f ca="1"/>
        <v>44464</v>
      </c>
    </row>
    <row r="10" spans="1:8" ht="57.95" customHeight="1" x14ac:dyDescent="0.25">
      <c r="A10" s="12"/>
      <c r="B10" s="14"/>
      <c r="C10" s="14"/>
      <c r="D10" s="14"/>
      <c r="E10" s="14"/>
      <c r="F10" s="14"/>
      <c r="G10" s="14"/>
      <c r="H10" s="14"/>
    </row>
    <row r="11" spans="1:8" ht="19.5" customHeight="1" x14ac:dyDescent="0.25">
      <c r="A11" s="12"/>
      <c r="B11" s="20">
        <f t="array" aca="1" ref="B11:H11" ca="1">DaysAndWeeks+DATE(CalendarYear,9,1)-WEEKDAY(DATE(CalendarYear,9,1),(週の始まり="月曜日")+1)+29</f>
        <v>44465</v>
      </c>
      <c r="C11" s="20">
        <f ca="1"/>
        <v>44466</v>
      </c>
      <c r="D11" s="20">
        <f ca="1"/>
        <v>44467</v>
      </c>
      <c r="E11" s="20">
        <f ca="1"/>
        <v>44468</v>
      </c>
      <c r="F11" s="20">
        <f ca="1"/>
        <v>44469</v>
      </c>
      <c r="G11" s="20">
        <f ca="1"/>
        <v>44470</v>
      </c>
      <c r="H11" s="20">
        <f ca="1"/>
        <v>44471</v>
      </c>
    </row>
    <row r="12" spans="1:8" ht="57.95" customHeight="1" x14ac:dyDescent="0.25">
      <c r="A12" s="12"/>
      <c r="B12" s="12"/>
      <c r="C12" s="12"/>
      <c r="D12" s="12"/>
      <c r="E12" s="12"/>
      <c r="F12" s="12"/>
      <c r="G12" s="12"/>
      <c r="H12" s="12"/>
    </row>
    <row r="13" spans="1:8" ht="19.5" customHeight="1" x14ac:dyDescent="0.25">
      <c r="A13" s="12"/>
      <c r="B13" s="21">
        <f t="array" aca="1" ref="B13:C13" ca="1">DaysAndWeeks+DATE(CalendarYear,9,1)-WEEKDAY(DATE(CalendarYear,9,1),(週の始まり="月曜日")+1)+36</f>
        <v>44472</v>
      </c>
      <c r="C13" s="21">
        <f ca="1"/>
        <v>44473</v>
      </c>
      <c r="D13" s="38" t="s">
        <v>0</v>
      </c>
      <c r="E13" s="39"/>
      <c r="F13" s="39"/>
      <c r="G13" s="39"/>
      <c r="H13" s="39"/>
    </row>
    <row r="14" spans="1:8" ht="57.95" customHeight="1" x14ac:dyDescent="0.25">
      <c r="A14" s="12"/>
      <c r="B14" s="14"/>
      <c r="C14" s="14"/>
      <c r="D14" s="38"/>
      <c r="E14" s="39"/>
      <c r="F14" s="39"/>
      <c r="G14" s="39"/>
      <c r="H14" s="39"/>
    </row>
  </sheetData>
  <mergeCells count="3">
    <mergeCell ref="D13:D14"/>
    <mergeCell ref="E13:H14"/>
    <mergeCell ref="B1:D1"/>
  </mergeCells>
  <phoneticPr fontId="28"/>
  <conditionalFormatting sqref="B11:H11 B13:C13">
    <cfRule type="expression" dxfId="7" priority="2">
      <formula>AND(DAY(B11)&gt;=1,DAY(B11)&lt;=15)</formula>
    </cfRule>
  </conditionalFormatting>
  <conditionalFormatting sqref="B3:G3">
    <cfRule type="expression" dxfId="6" priority="1">
      <formula>DAY(B3)&gt;8</formula>
    </cfRule>
  </conditionalFormatting>
  <dataValidations count="8">
    <dataValidation allowBlank="1" showInputMessage="1" showErrorMessage="1" prompt="曜日は自動的に決定されます" sqref="C2:H2" xr:uid="{00000000-0002-0000-0800-000000000000}"/>
    <dataValidation allowBlank="1" showInputMessage="1" showErrorMessage="1" prompt="この行と行 5、7、9、11、13 には、週のカレンダー日が含まれます。このセルの数字が 1 でない場合は、前の月の日付ということです。セル E13 にメモを入力します" sqref="B3" xr:uid="{00000000-0002-0000-0800-000001000000}"/>
    <dataValidation allowBlank="1" showInputMessage="1" showErrorMessage="1" prompt="この行には、このカレンダーの曜日名が含まれます。このセルには、週の最初の曜日が含まれます。最初の曜日を変更するには、1 月のワークシートのセル K3 で新しい曜日を選びます" sqref="B2" xr:uid="{00000000-0002-0000-0800-000002000000}"/>
    <dataValidation allowBlank="1" showInputMessage="1" showErrorMessage="1" prompt="右のセルにメモを入力します" sqref="D13:D14" xr:uid="{00000000-0002-0000-0800-000003000000}"/>
    <dataValidation allowBlank="1" showInputMessage="1" showErrorMessage="1" prompt="このセルにメモを入力します" sqref="E13:H14" xr:uid="{00000000-0002-0000-0800-000004000000}"/>
    <dataValidation allowBlank="1" showInputMessage="1" showErrorMessage="1" prompt="この行と行 6、8、10、12、14 は、上のセルのカレンダー日に関連する毎日のメモを入力するためのセルです" sqref="B4" xr:uid="{00000000-0002-0000-0800-000005000000}"/>
    <dataValidation allowBlank="1" showInputMessage="1" showErrorMessage="1" prompt="このセルの年は、1 月のワークシートに入力された年に基づいて自動的に更新されます。下のカレンダーには、前の月と次の月の日付が薄い色のフォントで表示されます。" sqref="B1:D1" xr:uid="{00000000-0002-0000-0800-000006000000}"/>
    <dataValidation allowBlank="1" showInputMessage="1" showErrorMessage="1" prompt="9 月の月間カレンダー" sqref="A1" xr:uid="{00000000-0002-0000-0800-000007000000}"/>
  </dataValidations>
  <printOptions horizontalCentered="1" verticalCentered="1"/>
  <pageMargins left="0.7" right="0.7" top="0.75" bottom="0.75" header="0.3" footer="0.3"/>
  <pageSetup paperSize="9" scale="84" orientation="landscape" r:id="rId1"/>
  <headerFooter differentFirst="1">
    <oddFooter>Page &amp;P of &amp;N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10">
    <tabColor theme="2" tint="-0.499984740745262"/>
    <pageSetUpPr fitToPage="1"/>
  </sheetPr>
  <dimension ref="A1:K14"/>
  <sheetViews>
    <sheetView showGridLines="0" workbookViewId="0"/>
  </sheetViews>
  <sheetFormatPr defaultColWidth="8.88671875" defaultRowHeight="15.75" x14ac:dyDescent="0.25"/>
  <cols>
    <col min="1" max="1" width="2.77734375" customWidth="1"/>
    <col min="2" max="2" width="18.44140625" customWidth="1"/>
    <col min="3" max="8" width="17.77734375" customWidth="1"/>
    <col min="9" max="9" width="2.77734375" customWidth="1"/>
    <col min="12" max="16384" width="8.88671875" style="19"/>
  </cols>
  <sheetData>
    <row r="1" spans="1:8" customFormat="1" ht="60" customHeight="1" x14ac:dyDescent="0.25">
      <c r="A1" s="12"/>
      <c r="B1" s="42" t="str">
        <f ca="1">CalendarYear&amp;" 年"&amp;" 10 月"</f>
        <v>2021 年 10 月</v>
      </c>
      <c r="C1" s="42"/>
      <c r="D1" s="42"/>
      <c r="E1" s="2"/>
      <c r="F1" s="2"/>
      <c r="G1" s="2"/>
      <c r="H1" s="3"/>
    </row>
    <row r="2" spans="1:8" s="23" customFormat="1" ht="21.75" customHeight="1" thickBot="1" x14ac:dyDescent="0.3">
      <c r="A2" s="12"/>
      <c r="B2" s="9" t="str">
        <f>IF(週の始まり="日曜日", "日曜日","月曜日")</f>
        <v>日曜日</v>
      </c>
      <c r="C2" s="9" t="str">
        <f t="shared" ref="C2:H2" ca="1" si="0">UPPER(TEXT(C3,"aaaa"))</f>
        <v>月曜日</v>
      </c>
      <c r="D2" s="9" t="str">
        <f t="shared" ca="1" si="0"/>
        <v>火曜日</v>
      </c>
      <c r="E2" s="9" t="str">
        <f t="shared" ca="1" si="0"/>
        <v>水曜日</v>
      </c>
      <c r="F2" s="9" t="str">
        <f t="shared" ca="1" si="0"/>
        <v>木曜日</v>
      </c>
      <c r="G2" s="9" t="str">
        <f t="shared" ca="1" si="0"/>
        <v>金曜日</v>
      </c>
      <c r="H2" s="9" t="str">
        <f t="shared" ca="1" si="0"/>
        <v>土曜日</v>
      </c>
    </row>
    <row r="3" spans="1:8" ht="19.5" customHeight="1" x14ac:dyDescent="0.25">
      <c r="A3" s="12"/>
      <c r="B3" s="20">
        <f t="array" aca="1" ref="B3:H3" ca="1">DaysAndWeeks+DATE(CalendarYear,10,1)-WEEKDAY(DATE(CalendarYear,10,1),(週の始まり="月曜日")+1)+1</f>
        <v>44465</v>
      </c>
      <c r="C3" s="20">
        <f ca="1"/>
        <v>44466</v>
      </c>
      <c r="D3" s="20">
        <f ca="1"/>
        <v>44467</v>
      </c>
      <c r="E3" s="20">
        <f ca="1"/>
        <v>44468</v>
      </c>
      <c r="F3" s="20">
        <f ca="1"/>
        <v>44469</v>
      </c>
      <c r="G3" s="20">
        <f ca="1"/>
        <v>44470</v>
      </c>
      <c r="H3" s="20">
        <f ca="1"/>
        <v>44471</v>
      </c>
    </row>
    <row r="4" spans="1:8" ht="57.95" customHeight="1" x14ac:dyDescent="0.25">
      <c r="A4" s="12"/>
      <c r="B4" s="12"/>
      <c r="C4" s="12"/>
      <c r="D4" s="12"/>
      <c r="E4" s="12"/>
      <c r="F4" s="12"/>
      <c r="G4" s="12"/>
      <c r="H4" s="12"/>
    </row>
    <row r="5" spans="1:8" ht="19.5" customHeight="1" x14ac:dyDescent="0.25">
      <c r="A5" s="12"/>
      <c r="B5" s="21">
        <f t="array" aca="1" ref="B5:H5" ca="1">DaysAndWeeks+DATE(CalendarYear,10,1)-WEEKDAY(DATE(CalendarYear,10,1),(週の始まり="月曜日")+1)+8</f>
        <v>44472</v>
      </c>
      <c r="C5" s="21">
        <f ca="1"/>
        <v>44473</v>
      </c>
      <c r="D5" s="21">
        <f ca="1"/>
        <v>44474</v>
      </c>
      <c r="E5" s="21">
        <f ca="1"/>
        <v>44475</v>
      </c>
      <c r="F5" s="21">
        <f ca="1"/>
        <v>44476</v>
      </c>
      <c r="G5" s="21">
        <f ca="1"/>
        <v>44477</v>
      </c>
      <c r="H5" s="21">
        <f ca="1"/>
        <v>44478</v>
      </c>
    </row>
    <row r="6" spans="1:8" ht="57.95" customHeight="1" x14ac:dyDescent="0.25">
      <c r="A6" s="12"/>
      <c r="B6" s="14"/>
      <c r="C6" s="14"/>
      <c r="D6" s="14"/>
      <c r="E6" s="14"/>
      <c r="F6" s="14"/>
      <c r="G6" s="14"/>
      <c r="H6" s="14"/>
    </row>
    <row r="7" spans="1:8" ht="19.5" customHeight="1" x14ac:dyDescent="0.25">
      <c r="A7" s="12"/>
      <c r="B7" s="20">
        <f t="array" aca="1" ref="B7:H7" ca="1">DaysAndWeeks+DATE(CalendarYear,10,1)-WEEKDAY(DATE(CalendarYear,10,1),(週の始まり="月曜日")+1)+15</f>
        <v>44479</v>
      </c>
      <c r="C7" s="20">
        <f ca="1"/>
        <v>44480</v>
      </c>
      <c r="D7" s="20">
        <f ca="1"/>
        <v>44481</v>
      </c>
      <c r="E7" s="20">
        <f ca="1"/>
        <v>44482</v>
      </c>
      <c r="F7" s="20">
        <f ca="1"/>
        <v>44483</v>
      </c>
      <c r="G7" s="20">
        <f ca="1"/>
        <v>44484</v>
      </c>
      <c r="H7" s="20">
        <f ca="1"/>
        <v>44485</v>
      </c>
    </row>
    <row r="8" spans="1:8" ht="57.95" customHeight="1" x14ac:dyDescent="0.25">
      <c r="A8" s="12"/>
      <c r="B8" s="12"/>
      <c r="C8" s="12"/>
      <c r="D8" s="12"/>
      <c r="E8" s="12"/>
      <c r="F8" s="12"/>
      <c r="G8" s="12"/>
      <c r="H8" s="12"/>
    </row>
    <row r="9" spans="1:8" ht="19.5" customHeight="1" x14ac:dyDescent="0.25">
      <c r="A9" s="12"/>
      <c r="B9" s="21">
        <f t="array" aca="1" ref="B9:H9" ca="1">DaysAndWeeks+DATE(CalendarYear,10,1)-WEEKDAY(DATE(CalendarYear,10,1),(週の始まり="月曜日")+1)+22</f>
        <v>44486</v>
      </c>
      <c r="C9" s="21">
        <f ca="1"/>
        <v>44487</v>
      </c>
      <c r="D9" s="21">
        <f ca="1"/>
        <v>44488</v>
      </c>
      <c r="E9" s="21">
        <f ca="1"/>
        <v>44489</v>
      </c>
      <c r="F9" s="21">
        <f ca="1"/>
        <v>44490</v>
      </c>
      <c r="G9" s="21">
        <f ca="1"/>
        <v>44491</v>
      </c>
      <c r="H9" s="21">
        <f ca="1"/>
        <v>44492</v>
      </c>
    </row>
    <row r="10" spans="1:8" ht="57.95" customHeight="1" x14ac:dyDescent="0.25">
      <c r="A10" s="12"/>
      <c r="B10" s="14"/>
      <c r="C10" s="14"/>
      <c r="D10" s="14"/>
      <c r="E10" s="14"/>
      <c r="F10" s="14"/>
      <c r="G10" s="14"/>
      <c r="H10" s="14"/>
    </row>
    <row r="11" spans="1:8" ht="19.5" customHeight="1" x14ac:dyDescent="0.25">
      <c r="A11" s="12"/>
      <c r="B11" s="20">
        <f t="array" aca="1" ref="B11:H11" ca="1">DaysAndWeeks+DATE(CalendarYear,10,1)-WEEKDAY(DATE(CalendarYear,10,1),(週の始まり="月曜日")+1)+29</f>
        <v>44493</v>
      </c>
      <c r="C11" s="20">
        <f ca="1"/>
        <v>44494</v>
      </c>
      <c r="D11" s="20">
        <f ca="1"/>
        <v>44495</v>
      </c>
      <c r="E11" s="20">
        <f ca="1"/>
        <v>44496</v>
      </c>
      <c r="F11" s="20">
        <f ca="1"/>
        <v>44497</v>
      </c>
      <c r="G11" s="20">
        <f ca="1"/>
        <v>44498</v>
      </c>
      <c r="H11" s="20">
        <f ca="1"/>
        <v>44499</v>
      </c>
    </row>
    <row r="12" spans="1:8" ht="57.95" customHeight="1" x14ac:dyDescent="0.25">
      <c r="A12" s="12"/>
      <c r="B12" s="12"/>
      <c r="C12" s="12"/>
      <c r="D12" s="12"/>
      <c r="E12" s="12"/>
      <c r="F12" s="12"/>
      <c r="G12" s="12"/>
      <c r="H12" s="12"/>
    </row>
    <row r="13" spans="1:8" ht="19.5" customHeight="1" x14ac:dyDescent="0.25">
      <c r="A13" s="12"/>
      <c r="B13" s="21">
        <f t="array" aca="1" ref="B13:C13" ca="1">DaysAndWeeks+DATE(CalendarYear,10,1)-WEEKDAY(DATE(CalendarYear,10,1),(週の始まり="月曜日")+1)+36</f>
        <v>44500</v>
      </c>
      <c r="C13" s="21">
        <f ca="1"/>
        <v>44501</v>
      </c>
      <c r="D13" s="38" t="s">
        <v>0</v>
      </c>
      <c r="E13" s="39"/>
      <c r="F13" s="39"/>
      <c r="G13" s="39"/>
      <c r="H13" s="39"/>
    </row>
    <row r="14" spans="1:8" ht="57.95" customHeight="1" x14ac:dyDescent="0.25">
      <c r="A14" s="12"/>
      <c r="B14" s="14"/>
      <c r="C14" s="14"/>
      <c r="D14" s="38"/>
      <c r="E14" s="39"/>
      <c r="F14" s="39"/>
      <c r="G14" s="39"/>
      <c r="H14" s="39"/>
    </row>
  </sheetData>
  <mergeCells count="3">
    <mergeCell ref="D13:D14"/>
    <mergeCell ref="E13:H14"/>
    <mergeCell ref="B1:D1"/>
  </mergeCells>
  <phoneticPr fontId="28"/>
  <conditionalFormatting sqref="B11:H11 B13:C13">
    <cfRule type="expression" dxfId="5" priority="2">
      <formula>AND(DAY(B11)&gt;=1,DAY(B11)&lt;=15)</formula>
    </cfRule>
  </conditionalFormatting>
  <conditionalFormatting sqref="B3:G3">
    <cfRule type="expression" dxfId="4" priority="1">
      <formula>DAY(B3)&gt;8</formula>
    </cfRule>
  </conditionalFormatting>
  <dataValidations count="8">
    <dataValidation allowBlank="1" showInputMessage="1" showErrorMessage="1" prompt="曜日は自動的に決定されます" sqref="C2:H2" xr:uid="{00000000-0002-0000-0900-000000000000}"/>
    <dataValidation allowBlank="1" showInputMessage="1" showErrorMessage="1" prompt="この行と行 5、7、9、11、13 には、週のカレンダー日が含まれます。このセルの数字が 1 でない場合は、前の月の日付ということです。セル E13 にメモを入力します" sqref="B3" xr:uid="{00000000-0002-0000-0900-000001000000}"/>
    <dataValidation allowBlank="1" showInputMessage="1" showErrorMessage="1" prompt="10 月の月間カレンダー" sqref="A1" xr:uid="{00000000-0002-0000-0900-000002000000}"/>
    <dataValidation allowBlank="1" showInputMessage="1" showErrorMessage="1" prompt="右側のセルにメモを入力します" sqref="D13:D14" xr:uid="{00000000-0002-0000-0900-000003000000}"/>
    <dataValidation allowBlank="1" showInputMessage="1" showErrorMessage="1" prompt="このセルにメモを入力します" sqref="E13:H14" xr:uid="{00000000-0002-0000-0900-000004000000}"/>
    <dataValidation allowBlank="1" showInputMessage="1" showErrorMessage="1" prompt="この行と行 6、8、10、12、14 は、上のセルのカレンダー日に関連する毎日のメモを入力するためのセルです" sqref="B4" xr:uid="{00000000-0002-0000-0900-000005000000}"/>
    <dataValidation allowBlank="1" showInputMessage="1" showErrorMessage="1" prompt="このセルの年は、1 月のワークシートに入力された年に基づいて自動的に更新されます。下のカレンダーには、前の月と次の月の日付が薄い色のフォントで表示されます。" sqref="B1:D1" xr:uid="{00000000-0002-0000-0900-000006000000}"/>
    <dataValidation allowBlank="1" showInputMessage="1" showErrorMessage="1" prompt="この行には、このカレンダーの曜日名が含まれます。このセルには、週の最初の曜日が含まれます。最初の曜日を変更するには、1 月のワークシートのセル K3 で新しい曜日を選びます" sqref="B2" xr:uid="{00000000-0002-0000-0900-000007000000}"/>
  </dataValidations>
  <printOptions horizontalCentered="1" verticalCentered="1"/>
  <pageMargins left="0.7" right="0.7" top="0.75" bottom="0.75" header="0.3" footer="0.3"/>
  <pageSetup paperSize="9" scale="84" orientation="landscape" r:id="rId1"/>
  <headerFooter differentFirst="1">
    <oddFooter>Page &amp;P of &amp;N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Sheet11">
    <tabColor theme="2" tint="-0.89999084444715716"/>
    <pageSetUpPr fitToPage="1"/>
  </sheetPr>
  <dimension ref="A1:K14"/>
  <sheetViews>
    <sheetView showGridLines="0" workbookViewId="0"/>
  </sheetViews>
  <sheetFormatPr defaultColWidth="8.88671875" defaultRowHeight="15.75" x14ac:dyDescent="0.25"/>
  <cols>
    <col min="1" max="1" width="2.77734375" customWidth="1"/>
    <col min="2" max="2" width="18.44140625" customWidth="1"/>
    <col min="3" max="8" width="17.77734375" customWidth="1"/>
    <col min="9" max="9" width="2.77734375" customWidth="1"/>
    <col min="12" max="16384" width="8.88671875" style="19"/>
  </cols>
  <sheetData>
    <row r="1" spans="1:8" customFormat="1" ht="60" customHeight="1" x14ac:dyDescent="0.25">
      <c r="A1" s="12"/>
      <c r="B1" s="42" t="str">
        <f ca="1">CalendarYear&amp;" 年"&amp;" 11 月"</f>
        <v>2021 年 11 月</v>
      </c>
      <c r="C1" s="42"/>
      <c r="D1" s="42"/>
      <c r="E1" s="2"/>
      <c r="F1" s="2"/>
      <c r="G1" s="2"/>
      <c r="H1" s="3"/>
    </row>
    <row r="2" spans="1:8" s="23" customFormat="1" ht="21.75" customHeight="1" thickBot="1" x14ac:dyDescent="0.3">
      <c r="A2" s="12"/>
      <c r="B2" s="9" t="str">
        <f>IF(週の始まり="日曜日", "日曜日","月曜日")</f>
        <v>日曜日</v>
      </c>
      <c r="C2" s="9" t="str">
        <f t="shared" ref="C2:H2" ca="1" si="0">UPPER(TEXT(C3,"aaaa"))</f>
        <v>月曜日</v>
      </c>
      <c r="D2" s="9" t="str">
        <f t="shared" ca="1" si="0"/>
        <v>火曜日</v>
      </c>
      <c r="E2" s="9" t="str">
        <f t="shared" ca="1" si="0"/>
        <v>水曜日</v>
      </c>
      <c r="F2" s="9" t="str">
        <f t="shared" ca="1" si="0"/>
        <v>木曜日</v>
      </c>
      <c r="G2" s="9" t="str">
        <f t="shared" ca="1" si="0"/>
        <v>金曜日</v>
      </c>
      <c r="H2" s="9" t="str">
        <f t="shared" ca="1" si="0"/>
        <v>土曜日</v>
      </c>
    </row>
    <row r="3" spans="1:8" ht="19.5" customHeight="1" x14ac:dyDescent="0.25">
      <c r="A3" s="12"/>
      <c r="B3" s="20">
        <f t="array" aca="1" ref="B3:H3" ca="1">DaysAndWeeks+DATE(CalendarYear,11,1)-WEEKDAY(DATE(CalendarYear,11,1),(週の始まり="月曜日")+1)+1</f>
        <v>44500</v>
      </c>
      <c r="C3" s="20">
        <f ca="1"/>
        <v>44501</v>
      </c>
      <c r="D3" s="20">
        <f ca="1"/>
        <v>44502</v>
      </c>
      <c r="E3" s="20">
        <f ca="1"/>
        <v>44503</v>
      </c>
      <c r="F3" s="20">
        <f ca="1"/>
        <v>44504</v>
      </c>
      <c r="G3" s="20">
        <f ca="1"/>
        <v>44505</v>
      </c>
      <c r="H3" s="20">
        <f ca="1"/>
        <v>44506</v>
      </c>
    </row>
    <row r="4" spans="1:8" ht="57.95" customHeight="1" x14ac:dyDescent="0.25">
      <c r="A4" s="12"/>
      <c r="B4" s="12"/>
      <c r="C4" s="12"/>
      <c r="D4" s="12"/>
      <c r="E4" s="12"/>
      <c r="F4" s="12"/>
      <c r="G4" s="12"/>
      <c r="H4" s="12"/>
    </row>
    <row r="5" spans="1:8" ht="19.5" customHeight="1" x14ac:dyDescent="0.25">
      <c r="A5" s="12"/>
      <c r="B5" s="21">
        <f t="array" aca="1" ref="B5:H5" ca="1">DaysAndWeeks+DATE(CalendarYear,11,1)-WEEKDAY(DATE(CalendarYear,11,1),(週の始まり="月曜日")+1)+8</f>
        <v>44507</v>
      </c>
      <c r="C5" s="21">
        <f ca="1"/>
        <v>44508</v>
      </c>
      <c r="D5" s="21">
        <f ca="1"/>
        <v>44509</v>
      </c>
      <c r="E5" s="21">
        <f ca="1"/>
        <v>44510</v>
      </c>
      <c r="F5" s="21">
        <f ca="1"/>
        <v>44511</v>
      </c>
      <c r="G5" s="21">
        <f ca="1"/>
        <v>44512</v>
      </c>
      <c r="H5" s="21">
        <f ca="1"/>
        <v>44513</v>
      </c>
    </row>
    <row r="6" spans="1:8" ht="57.95" customHeight="1" x14ac:dyDescent="0.25">
      <c r="A6" s="12"/>
      <c r="B6" s="14"/>
      <c r="C6" s="14"/>
      <c r="D6" s="14"/>
      <c r="E6" s="14"/>
      <c r="F6" s="14"/>
      <c r="G6" s="14"/>
      <c r="H6" s="14"/>
    </row>
    <row r="7" spans="1:8" ht="19.5" customHeight="1" x14ac:dyDescent="0.25">
      <c r="A7" s="12"/>
      <c r="B7" s="20">
        <f t="array" aca="1" ref="B7:H7" ca="1">DaysAndWeeks+DATE(CalendarYear,11,1)-WEEKDAY(DATE(CalendarYear,11,1),(週の始まり="月曜日")+1)+15</f>
        <v>44514</v>
      </c>
      <c r="C7" s="20">
        <f ca="1"/>
        <v>44515</v>
      </c>
      <c r="D7" s="20">
        <f ca="1"/>
        <v>44516</v>
      </c>
      <c r="E7" s="20">
        <f ca="1"/>
        <v>44517</v>
      </c>
      <c r="F7" s="20">
        <f ca="1"/>
        <v>44518</v>
      </c>
      <c r="G7" s="20">
        <f ca="1"/>
        <v>44519</v>
      </c>
      <c r="H7" s="20">
        <f ca="1"/>
        <v>44520</v>
      </c>
    </row>
    <row r="8" spans="1:8" ht="57.95" customHeight="1" x14ac:dyDescent="0.25">
      <c r="A8" s="12"/>
      <c r="B8" s="12"/>
      <c r="C8" s="12"/>
      <c r="D8" s="12"/>
      <c r="E8" s="12"/>
      <c r="F8" s="12"/>
      <c r="G8" s="12"/>
      <c r="H8" s="12"/>
    </row>
    <row r="9" spans="1:8" ht="19.5" customHeight="1" x14ac:dyDescent="0.25">
      <c r="A9" s="12"/>
      <c r="B9" s="21">
        <f t="array" aca="1" ref="B9:H9" ca="1">DaysAndWeeks+DATE(CalendarYear,11,1)-WEEKDAY(DATE(CalendarYear,11,1),(週の始まり="月曜日")+1)+22</f>
        <v>44521</v>
      </c>
      <c r="C9" s="21">
        <f ca="1"/>
        <v>44522</v>
      </c>
      <c r="D9" s="21">
        <f ca="1"/>
        <v>44523</v>
      </c>
      <c r="E9" s="21">
        <f ca="1"/>
        <v>44524</v>
      </c>
      <c r="F9" s="21">
        <f ca="1"/>
        <v>44525</v>
      </c>
      <c r="G9" s="21">
        <f ca="1"/>
        <v>44526</v>
      </c>
      <c r="H9" s="21">
        <f ca="1"/>
        <v>44527</v>
      </c>
    </row>
    <row r="10" spans="1:8" ht="57.95" customHeight="1" x14ac:dyDescent="0.25">
      <c r="A10" s="12"/>
      <c r="B10" s="14"/>
      <c r="C10" s="14"/>
      <c r="D10" s="14"/>
      <c r="E10" s="14"/>
      <c r="F10" s="14"/>
      <c r="G10" s="14"/>
      <c r="H10" s="14"/>
    </row>
    <row r="11" spans="1:8" ht="19.5" customHeight="1" x14ac:dyDescent="0.25">
      <c r="A11" s="12"/>
      <c r="B11" s="20">
        <f t="array" aca="1" ref="B11:H11" ca="1">DaysAndWeeks+DATE(CalendarYear,11,1)-WEEKDAY(DATE(CalendarYear,11,1),(週の始まり="月曜日")+1)+29</f>
        <v>44528</v>
      </c>
      <c r="C11" s="20">
        <f ca="1"/>
        <v>44529</v>
      </c>
      <c r="D11" s="20">
        <f ca="1"/>
        <v>44530</v>
      </c>
      <c r="E11" s="20">
        <f ca="1"/>
        <v>44531</v>
      </c>
      <c r="F11" s="20">
        <f ca="1"/>
        <v>44532</v>
      </c>
      <c r="G11" s="20">
        <f ca="1"/>
        <v>44533</v>
      </c>
      <c r="H11" s="20">
        <f ca="1"/>
        <v>44534</v>
      </c>
    </row>
    <row r="12" spans="1:8" ht="57.95" customHeight="1" x14ac:dyDescent="0.25">
      <c r="A12" s="12"/>
      <c r="B12" s="12"/>
      <c r="C12" s="12"/>
      <c r="D12" s="12"/>
      <c r="E12" s="12"/>
      <c r="F12" s="12"/>
      <c r="G12" s="12"/>
      <c r="H12" s="12"/>
    </row>
    <row r="13" spans="1:8" ht="19.5" customHeight="1" x14ac:dyDescent="0.25">
      <c r="A13" s="12"/>
      <c r="B13" s="21">
        <f t="array" aca="1" ref="B13:C13" ca="1">DaysAndWeeks+DATE(CalendarYear,11,1)-WEEKDAY(DATE(CalendarYear,11,1),(週の始まり="月曜日")+1)+36</f>
        <v>44535</v>
      </c>
      <c r="C13" s="21">
        <f ca="1"/>
        <v>44536</v>
      </c>
      <c r="D13" s="38" t="s">
        <v>0</v>
      </c>
      <c r="E13" s="39"/>
      <c r="F13" s="39"/>
      <c r="G13" s="39"/>
      <c r="H13" s="39"/>
    </row>
    <row r="14" spans="1:8" ht="57.95" customHeight="1" x14ac:dyDescent="0.25">
      <c r="A14" s="12"/>
      <c r="B14" s="14"/>
      <c r="C14" s="14"/>
      <c r="D14" s="38"/>
      <c r="E14" s="39"/>
      <c r="F14" s="39"/>
      <c r="G14" s="39"/>
      <c r="H14" s="39"/>
    </row>
  </sheetData>
  <mergeCells count="3">
    <mergeCell ref="D13:D14"/>
    <mergeCell ref="E13:H14"/>
    <mergeCell ref="B1:D1"/>
  </mergeCells>
  <phoneticPr fontId="28"/>
  <conditionalFormatting sqref="B11:H11 B13:C13">
    <cfRule type="expression" dxfId="3" priority="2">
      <formula>AND(DAY(B11)&gt;=1,DAY(B11)&lt;=15)</formula>
    </cfRule>
  </conditionalFormatting>
  <conditionalFormatting sqref="B3:G3">
    <cfRule type="expression" dxfId="2" priority="1">
      <formula>DAY(B3)&gt;8</formula>
    </cfRule>
  </conditionalFormatting>
  <dataValidations count="8">
    <dataValidation allowBlank="1" showInputMessage="1" showErrorMessage="1" prompt="曜日は自動的に決定されます" sqref="C2:H2" xr:uid="{00000000-0002-0000-0A00-000000000000}"/>
    <dataValidation allowBlank="1" showInputMessage="1" showErrorMessage="1" prompt="この行と行 5、7、9、11、13 には、週のカレンダー日が含まれます。このセルの数字が 1 でない場合は、前の月の日付ということです。セル E13 にメモを入力します" sqref="B3" xr:uid="{00000000-0002-0000-0A00-000001000000}"/>
    <dataValidation allowBlank="1" showInputMessage="1" showErrorMessage="1" prompt="11 月の月間カレンダー" sqref="A1" xr:uid="{00000000-0002-0000-0A00-000002000000}"/>
    <dataValidation allowBlank="1" showInputMessage="1" showErrorMessage="1" prompt="右側のセルにメモを入力します" sqref="D13:D14" xr:uid="{00000000-0002-0000-0A00-000003000000}"/>
    <dataValidation allowBlank="1" showInputMessage="1" showErrorMessage="1" prompt="このセルにメモを入力します" sqref="E13:H14" xr:uid="{00000000-0002-0000-0A00-000004000000}"/>
    <dataValidation allowBlank="1" showInputMessage="1" showErrorMessage="1" prompt="この行と行 6、8、10、12、14 は、上のセルのカレンダー日に関連する毎日のメモを入力するためのセルです" sqref="B4" xr:uid="{00000000-0002-0000-0A00-000005000000}"/>
    <dataValidation allowBlank="1" showInputMessage="1" showErrorMessage="1" prompt="このセルの年は、1 月のワークシートに入力された年に基づいて自動的に更新されます。下のカレンダーには、前の月と次の月の日付が薄い色のフォントで表示されます。" sqref="B1:D1" xr:uid="{00000000-0002-0000-0A00-000006000000}"/>
    <dataValidation allowBlank="1" showInputMessage="1" showErrorMessage="1" prompt="この行には、このカレンダーの曜日名が含まれます。このセルには、週の最初の曜日が含まれます。最初の曜日を変更するには、1 月のワークシートのセル K3 で新しい曜日を選びます" sqref="B2" xr:uid="{00000000-0002-0000-0A00-000007000000}"/>
  </dataValidations>
  <printOptions horizontalCentered="1" verticalCentered="1"/>
  <pageMargins left="0.7" right="0.7" top="0.75" bottom="0.75" header="0.3" footer="0.3"/>
  <pageSetup paperSize="9" scale="84" orientation="landscape" r:id="rId1"/>
  <headerFooter differentFirst="1">
    <oddFooter>Page &amp;P of &amp;N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Sheet12">
    <tabColor theme="1" tint="4.9989318521683403E-2"/>
    <pageSetUpPr fitToPage="1"/>
  </sheetPr>
  <dimension ref="A1:K14"/>
  <sheetViews>
    <sheetView showGridLines="0" workbookViewId="0"/>
  </sheetViews>
  <sheetFormatPr defaultColWidth="8.88671875" defaultRowHeight="15.75" x14ac:dyDescent="0.25"/>
  <cols>
    <col min="1" max="1" width="2.77734375" customWidth="1"/>
    <col min="2" max="2" width="18.44140625" customWidth="1"/>
    <col min="3" max="8" width="17.77734375" customWidth="1"/>
    <col min="9" max="9" width="2.77734375" customWidth="1"/>
    <col min="12" max="16384" width="8.88671875" style="19"/>
  </cols>
  <sheetData>
    <row r="1" spans="1:8" customFormat="1" ht="60" customHeight="1" x14ac:dyDescent="0.25">
      <c r="A1" s="12"/>
      <c r="B1" s="42" t="str">
        <f ca="1">CalendarYear&amp;" 年"&amp;" 12 月"</f>
        <v>2021 年 12 月</v>
      </c>
      <c r="C1" s="42"/>
      <c r="D1" s="42"/>
      <c r="E1" s="2"/>
      <c r="F1" s="2"/>
      <c r="G1" s="2"/>
      <c r="H1" s="3"/>
    </row>
    <row r="2" spans="1:8" s="23" customFormat="1" ht="21.75" customHeight="1" thickBot="1" x14ac:dyDescent="0.3">
      <c r="A2" s="12"/>
      <c r="B2" s="9" t="str">
        <f>IF(週の始まり="日曜日", "日曜日","月曜日")</f>
        <v>日曜日</v>
      </c>
      <c r="C2" s="9" t="str">
        <f t="shared" ref="C2:H2" ca="1" si="0">UPPER(TEXT(C3,"aaaa"))</f>
        <v>月曜日</v>
      </c>
      <c r="D2" s="9" t="str">
        <f t="shared" ca="1" si="0"/>
        <v>火曜日</v>
      </c>
      <c r="E2" s="9" t="str">
        <f t="shared" ca="1" si="0"/>
        <v>水曜日</v>
      </c>
      <c r="F2" s="9" t="str">
        <f t="shared" ca="1" si="0"/>
        <v>木曜日</v>
      </c>
      <c r="G2" s="9" t="str">
        <f t="shared" ca="1" si="0"/>
        <v>金曜日</v>
      </c>
      <c r="H2" s="9" t="str">
        <f t="shared" ca="1" si="0"/>
        <v>土曜日</v>
      </c>
    </row>
    <row r="3" spans="1:8" ht="19.5" customHeight="1" x14ac:dyDescent="0.25">
      <c r="A3" s="12"/>
      <c r="B3" s="20">
        <f t="array" aca="1" ref="B3:H3" ca="1">DaysAndWeeks+DATE(CalendarYear,12,1)-WEEKDAY(DATE(CalendarYear,12,1),(週の始まり="月曜日")+1)+1</f>
        <v>44528</v>
      </c>
      <c r="C3" s="20">
        <f ca="1"/>
        <v>44529</v>
      </c>
      <c r="D3" s="20">
        <f ca="1"/>
        <v>44530</v>
      </c>
      <c r="E3" s="20">
        <f ca="1"/>
        <v>44531</v>
      </c>
      <c r="F3" s="20">
        <f ca="1"/>
        <v>44532</v>
      </c>
      <c r="G3" s="20">
        <f ca="1"/>
        <v>44533</v>
      </c>
      <c r="H3" s="20">
        <f ca="1"/>
        <v>44534</v>
      </c>
    </row>
    <row r="4" spans="1:8" ht="57.95" customHeight="1" x14ac:dyDescent="0.25">
      <c r="A4" s="12"/>
      <c r="B4" s="12"/>
      <c r="C4" s="12"/>
      <c r="D4" s="12"/>
      <c r="E4" s="12"/>
      <c r="F4" s="12"/>
      <c r="G4" s="12"/>
      <c r="H4" s="12"/>
    </row>
    <row r="5" spans="1:8" ht="19.5" customHeight="1" x14ac:dyDescent="0.25">
      <c r="A5" s="12"/>
      <c r="B5" s="21">
        <f t="array" aca="1" ref="B5:H5" ca="1">DaysAndWeeks+DATE(CalendarYear,12,1)-WEEKDAY(DATE(CalendarYear,12,1),(週の始まり="月曜日")+1)+8</f>
        <v>44535</v>
      </c>
      <c r="C5" s="21">
        <f ca="1"/>
        <v>44536</v>
      </c>
      <c r="D5" s="21">
        <f ca="1"/>
        <v>44537</v>
      </c>
      <c r="E5" s="21">
        <f ca="1"/>
        <v>44538</v>
      </c>
      <c r="F5" s="21">
        <f ca="1"/>
        <v>44539</v>
      </c>
      <c r="G5" s="21">
        <f ca="1"/>
        <v>44540</v>
      </c>
      <c r="H5" s="21">
        <f ca="1"/>
        <v>44541</v>
      </c>
    </row>
    <row r="6" spans="1:8" ht="57.95" customHeight="1" x14ac:dyDescent="0.25">
      <c r="A6" s="12"/>
      <c r="B6" s="14"/>
      <c r="C6" s="14"/>
      <c r="D6" s="14"/>
      <c r="E6" s="14"/>
      <c r="F6" s="14"/>
      <c r="G6" s="14"/>
      <c r="H6" s="14"/>
    </row>
    <row r="7" spans="1:8" ht="19.5" customHeight="1" x14ac:dyDescent="0.25">
      <c r="A7" s="12"/>
      <c r="B7" s="20">
        <f t="array" aca="1" ref="B7:H7" ca="1">DaysAndWeeks+DATE(CalendarYear,12,1)-WEEKDAY(DATE(CalendarYear,12,1),(週の始まり="月曜日")+1)+15</f>
        <v>44542</v>
      </c>
      <c r="C7" s="20">
        <f ca="1"/>
        <v>44543</v>
      </c>
      <c r="D7" s="20">
        <f ca="1"/>
        <v>44544</v>
      </c>
      <c r="E7" s="20">
        <f ca="1"/>
        <v>44545</v>
      </c>
      <c r="F7" s="20">
        <f ca="1"/>
        <v>44546</v>
      </c>
      <c r="G7" s="20">
        <f ca="1"/>
        <v>44547</v>
      </c>
      <c r="H7" s="20">
        <f ca="1"/>
        <v>44548</v>
      </c>
    </row>
    <row r="8" spans="1:8" ht="57.95" customHeight="1" x14ac:dyDescent="0.25">
      <c r="A8" s="12"/>
      <c r="B8" s="12"/>
      <c r="C8" s="12"/>
      <c r="D8" s="12"/>
      <c r="E8" s="12"/>
      <c r="F8" s="12"/>
      <c r="G8" s="12"/>
      <c r="H8" s="12"/>
    </row>
    <row r="9" spans="1:8" ht="19.5" customHeight="1" x14ac:dyDescent="0.25">
      <c r="A9" s="12"/>
      <c r="B9" s="21">
        <f t="array" aca="1" ref="B9:H9" ca="1">DaysAndWeeks+DATE(CalendarYear,12,1)-WEEKDAY(DATE(CalendarYear,12,1),(週の始まり="月曜日")+1)+22</f>
        <v>44549</v>
      </c>
      <c r="C9" s="21">
        <f ca="1"/>
        <v>44550</v>
      </c>
      <c r="D9" s="21">
        <f ca="1"/>
        <v>44551</v>
      </c>
      <c r="E9" s="21">
        <f ca="1"/>
        <v>44552</v>
      </c>
      <c r="F9" s="21">
        <f ca="1"/>
        <v>44553</v>
      </c>
      <c r="G9" s="21">
        <f ca="1"/>
        <v>44554</v>
      </c>
      <c r="H9" s="21">
        <f ca="1"/>
        <v>44555</v>
      </c>
    </row>
    <row r="10" spans="1:8" ht="57.95" customHeight="1" x14ac:dyDescent="0.25">
      <c r="A10" s="12"/>
      <c r="B10" s="14"/>
      <c r="C10" s="14"/>
      <c r="D10" s="14"/>
      <c r="E10" s="14"/>
      <c r="F10" s="14"/>
      <c r="G10" s="14"/>
      <c r="H10" s="14"/>
    </row>
    <row r="11" spans="1:8" ht="19.5" customHeight="1" x14ac:dyDescent="0.25">
      <c r="A11" s="12"/>
      <c r="B11" s="20">
        <f t="array" aca="1" ref="B11:H11" ca="1">DaysAndWeeks+DATE(CalendarYear,12,1)-WEEKDAY(DATE(CalendarYear,12,1),(週の始まり="月曜日")+1)+29</f>
        <v>44556</v>
      </c>
      <c r="C11" s="20">
        <f ca="1"/>
        <v>44557</v>
      </c>
      <c r="D11" s="20">
        <f ca="1"/>
        <v>44558</v>
      </c>
      <c r="E11" s="20">
        <f ca="1"/>
        <v>44559</v>
      </c>
      <c r="F11" s="20">
        <f ca="1"/>
        <v>44560</v>
      </c>
      <c r="G11" s="20">
        <f ca="1"/>
        <v>44561</v>
      </c>
      <c r="H11" s="20">
        <f ca="1"/>
        <v>44562</v>
      </c>
    </row>
    <row r="12" spans="1:8" ht="57.95" customHeight="1" x14ac:dyDescent="0.25">
      <c r="A12" s="12"/>
      <c r="B12" s="12"/>
      <c r="C12" s="12"/>
      <c r="D12" s="12"/>
      <c r="E12" s="12"/>
      <c r="F12" s="12"/>
      <c r="G12" s="12"/>
      <c r="H12" s="12"/>
    </row>
    <row r="13" spans="1:8" ht="19.5" customHeight="1" x14ac:dyDescent="0.25">
      <c r="A13" s="12"/>
      <c r="B13" s="21">
        <f t="array" aca="1" ref="B13:C13" ca="1">DaysAndWeeks+DATE(CalendarYear,12,1)-WEEKDAY(DATE(CalendarYear,12,1),(週の始まり="月曜日")+1)+36</f>
        <v>44563</v>
      </c>
      <c r="C13" s="21">
        <f ca="1"/>
        <v>44564</v>
      </c>
      <c r="D13" s="38" t="s">
        <v>0</v>
      </c>
      <c r="E13" s="39"/>
      <c r="F13" s="39"/>
      <c r="G13" s="39"/>
      <c r="H13" s="39"/>
    </row>
    <row r="14" spans="1:8" ht="57.95" customHeight="1" x14ac:dyDescent="0.25">
      <c r="A14" s="12"/>
      <c r="B14" s="14"/>
      <c r="C14" s="14"/>
      <c r="D14" s="38"/>
      <c r="E14" s="39"/>
      <c r="F14" s="39"/>
      <c r="G14" s="39"/>
      <c r="H14" s="39"/>
    </row>
  </sheetData>
  <mergeCells count="3">
    <mergeCell ref="D13:D14"/>
    <mergeCell ref="E13:H14"/>
    <mergeCell ref="B1:D1"/>
  </mergeCells>
  <phoneticPr fontId="28"/>
  <conditionalFormatting sqref="B11:H11 B13:C13">
    <cfRule type="expression" dxfId="1" priority="2">
      <formula>AND(DAY(B11)&gt;=1,DAY(B11)&lt;=15)</formula>
    </cfRule>
  </conditionalFormatting>
  <conditionalFormatting sqref="B3:G3">
    <cfRule type="expression" dxfId="0" priority="1">
      <formula>DAY(B3)&gt;8</formula>
    </cfRule>
  </conditionalFormatting>
  <dataValidations count="8">
    <dataValidation allowBlank="1" showInputMessage="1" showErrorMessage="1" prompt="曜日は自動的に決定されます" sqref="C2:H2" xr:uid="{00000000-0002-0000-0B00-000000000000}"/>
    <dataValidation allowBlank="1" showInputMessage="1" showErrorMessage="1" prompt="この行と行 5、7、9、11、13 には、週のカレンダー日が含まれます。このセルの数字が 1 でない場合は、前の月の日付ということです。セル E13 にメモを入力します" sqref="B3" xr:uid="{00000000-0002-0000-0B00-000001000000}"/>
    <dataValidation allowBlank="1" showInputMessage="1" showErrorMessage="1" prompt="12 月の月間カレンダー" sqref="A1" xr:uid="{00000000-0002-0000-0B00-000002000000}"/>
    <dataValidation allowBlank="1" showInputMessage="1" showErrorMessage="1" prompt="右側のセルにメモを入力します" sqref="D13:D14" xr:uid="{00000000-0002-0000-0B00-000003000000}"/>
    <dataValidation allowBlank="1" showInputMessage="1" showErrorMessage="1" prompt="このセルにメモを入力します" sqref="E13:H14" xr:uid="{00000000-0002-0000-0B00-000004000000}"/>
    <dataValidation allowBlank="1" showInputMessage="1" showErrorMessage="1" prompt="この行と行 6、8、10、12、14 は、上のセルのカレンダー日に関連する毎日のメモを入力するためのセルです" sqref="B4" xr:uid="{00000000-0002-0000-0B00-000005000000}"/>
    <dataValidation allowBlank="1" showInputMessage="1" showErrorMessage="1" prompt="このセルの年は、1 月のワークシートに入力された年に基づいて自動的に更新されます。下のカレンダーには、前の月と次の月の日付が薄い色のフォントで表示されます。" sqref="B1:D1" xr:uid="{00000000-0002-0000-0B00-000006000000}"/>
    <dataValidation allowBlank="1" showInputMessage="1" showErrorMessage="1" prompt="この行には、このカレンダーの曜日名が含まれます。このセルには、週の最初の曜日が含まれます。最初の曜日を変更するには、1 月のワークシートのセル K3 で新しい曜日を選びます" sqref="B2" xr:uid="{00000000-0002-0000-0B00-000007000000}"/>
  </dataValidations>
  <printOptions horizontalCentered="1" verticalCentered="1"/>
  <pageMargins left="0.7" right="0.7" top="0.75" bottom="0.75" header="0.3" footer="0.3"/>
  <pageSetup paperSize="9" scale="84" orientation="landscape" r:id="rId1"/>
  <headerFooter differentFirst="1">
    <oddFooter>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>TM02930051</Template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12</vt:i4>
      </vt:variant>
      <vt:variant>
        <vt:lpstr>名前付き一覧</vt:lpstr>
      </vt:variant>
      <vt:variant>
        <vt:i4>28</vt:i4>
      </vt:variant>
    </vt:vector>
  </HeadingPairs>
  <TitlesOfParts>
    <vt:vector size="40" baseType="lpstr">
      <vt:lpstr>1 月</vt:lpstr>
      <vt:lpstr>2 月</vt:lpstr>
      <vt:lpstr>3 月</vt:lpstr>
      <vt:lpstr>4 月</vt:lpstr>
      <vt:lpstr>5 月</vt:lpstr>
      <vt:lpstr>6 月</vt:lpstr>
      <vt:lpstr>7 月</vt:lpstr>
      <vt:lpstr>8 月</vt:lpstr>
      <vt:lpstr>9 月</vt:lpstr>
      <vt:lpstr>10 月</vt:lpstr>
      <vt:lpstr>11 月</vt:lpstr>
      <vt:lpstr>12 月</vt:lpstr>
      <vt:lpstr>CalendarYear</vt:lpstr>
      <vt:lpstr>ColumnTitleRegion1..H12.1</vt:lpstr>
      <vt:lpstr>ColumnTitleRegion1..H12.10</vt:lpstr>
      <vt:lpstr>ColumnTitleRegion1..H12.11</vt:lpstr>
      <vt:lpstr>ColumnTitleRegion1..H12.12</vt:lpstr>
      <vt:lpstr>ColumnTitleRegion1..H12.2</vt:lpstr>
      <vt:lpstr>ColumnTitleRegion1..H12.3</vt:lpstr>
      <vt:lpstr>ColumnTitleRegion1..H12.4</vt:lpstr>
      <vt:lpstr>ColumnTitleRegion1..H12.5</vt:lpstr>
      <vt:lpstr>ColumnTitleRegion1..H12.6</vt:lpstr>
      <vt:lpstr>ColumnTitleRegion1..H12.7</vt:lpstr>
      <vt:lpstr>ColumnTitleRegion1..H12.8</vt:lpstr>
      <vt:lpstr>ColumnTitleRegion1..H12.9</vt:lpstr>
      <vt:lpstr>ColumnTitleRegion2..C14.1</vt:lpstr>
      <vt:lpstr>ColumnTitleRegion2..C14.10</vt:lpstr>
      <vt:lpstr>ColumnTitleRegion2..C14.11</vt:lpstr>
      <vt:lpstr>ColumnTitleRegion2..C14.12</vt:lpstr>
      <vt:lpstr>ColumnTitleRegion2..C14.2</vt:lpstr>
      <vt:lpstr>ColumnTitleRegion2..C14.3</vt:lpstr>
      <vt:lpstr>ColumnTitleRegion2..C14.4</vt:lpstr>
      <vt:lpstr>ColumnTitleRegion2..C14.5</vt:lpstr>
      <vt:lpstr>ColumnTitleRegion2..C14.6</vt:lpstr>
      <vt:lpstr>ColumnTitleRegion2..C14.7</vt:lpstr>
      <vt:lpstr>ColumnTitleRegion2..C14.8</vt:lpstr>
      <vt:lpstr>ColumnTitleRegion2..C14.9</vt:lpstr>
      <vt:lpstr>'1 月'!Print_Area</vt:lpstr>
      <vt:lpstr>RowTitleRegion1..K3</vt:lpstr>
      <vt:lpstr>週の始まり</vt:lpstr>
    </vt:vector>
  </TitlesOfParts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User</dc:creator>
  <cp:lastModifiedBy>User</cp:lastModifiedBy>
  <dcterms:created xsi:type="dcterms:W3CDTF">2017-12-20T01:58:27Z</dcterms:created>
  <dcterms:modified xsi:type="dcterms:W3CDTF">2021-06-15T00:41:11Z</dcterms:modified>
</cp:coreProperties>
</file>