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C37B83F9-C16C-4519-82BA-429DA06AD54C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1" l="1"/>
  <c r="H12" i="1"/>
  <c r="H59" i="1" s="1"/>
  <c r="H57" i="1"/>
  <c r="H44" i="1"/>
  <c r="H32" i="1"/>
</calcChain>
</file>

<file path=xl/sharedStrings.xml><?xml version="1.0" encoding="utf-8"?>
<sst xmlns="http://schemas.openxmlformats.org/spreadsheetml/2006/main" count="257" uniqueCount="125">
  <si>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</si>
  <si>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</si>
  <si>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</si>
  <si>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</si>
  <si>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</si>
  <si>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</si>
  <si>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</si>
  <si>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</si>
  <si>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</si>
  <si>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</si>
  <si>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</si>
  <si>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</si>
  <si>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</si>
  <si>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</si>
  <si>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</si>
  <si>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</si>
  <si>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</si>
  <si>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</si>
  <si>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</si>
  <si>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</si>
  <si>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</si>
  <si>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</si>
  <si>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</si>
  <si>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</si>
  <si>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</si>
  <si>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</si>
  <si>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</si>
  <si>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</si>
  <si>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</si>
  <si>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</si>
  <si>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</si>
  <si>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</si>
  <si>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</si>
  <si>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</si>
  <si>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</si>
  <si>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</si>
  <si>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</si>
  <si>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</si>
  <si>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</si>
  <si>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</si>
  <si>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</si>
  <si>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</si>
  <si>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</si>
  <si>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</si>
  <si>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</si>
  <si>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</si>
  <si>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</si>
  <si>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</si>
  <si>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</si>
  <si>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</si>
  <si>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</si>
  <si>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</si>
  <si>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</si>
  <si>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</si>
  <si>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</si>
  <si>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</si>
  <si>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</si>
  <si>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</si>
  <si>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</si>
  <si>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</si>
  <si>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</si>
  <si>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</si>
  <si>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</si>
  <si>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</si>
  <si>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</si>
  <si>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</si>
  <si>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</si>
  <si>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</si>
  <si>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</si>
  <si>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</si>
  <si>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</si>
  <si>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</si>
  <si>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</si>
  <si>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</si>
  <si>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</si>
  <si>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</si>
  <si>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</si>
  <si>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</si>
  <si>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</si>
  <si>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</si>
  <si>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</si>
  <si>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</si>
  <si>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</si>
  <si>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</si>
  <si>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</si>
  <si>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</si>
  <si>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</si>
  <si>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</si>
  <si>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</si>
  <si>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</si>
  <si>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</si>
  <si>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</si>
  <si>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</si>
  <si>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</si>
  <si>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</si>
  <si>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</si>
  <si>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</si>
  <si>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</si>
  <si>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</si>
  <si>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</si>
  <si>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</si>
  <si>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</si>
  <si>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</si>
  <si>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</si>
  <si>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</si>
  <si>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</si>
  <si>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</si>
  <si>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</si>
  <si>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</si>
  <si>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</si>
  <si>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</si>
  <si>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Result.java</t>
    <phoneticPr fontId="1"/>
  </si>
  <si>
    <t>user_toppage.java</t>
    <phoneticPr fontId="1"/>
  </si>
  <si>
    <t>a_lastdataDao.java</t>
    <phoneticPr fontId="1"/>
  </si>
  <si>
    <t>管理者用の過去のデータのDAO</t>
    <phoneticPr fontId="1"/>
  </si>
  <si>
    <t>LoginAdmin</t>
    <phoneticPr fontId="1"/>
  </si>
  <si>
    <t>LoginUser.java</t>
    <phoneticPr fontId="1"/>
  </si>
  <si>
    <t>※トップページに飛べない</t>
    <rPh sb="8" eb="9">
      <t>ト</t>
    </rPh>
    <phoneticPr fontId="1"/>
  </si>
  <si>
    <t>※idを指定して表示していない</t>
    <rPh sb="4" eb="6">
      <t>シテイ</t>
    </rPh>
    <rPh sb="8" eb="10">
      <t>ヒョウジ</t>
    </rPh>
    <phoneticPr fontId="1"/>
  </si>
  <si>
    <t>全体進捗</t>
    <rPh sb="0" eb="2">
      <t>ゼンタイ</t>
    </rPh>
    <rPh sb="2" eb="4">
      <t>シンチョク</t>
    </rPh>
    <phoneticPr fontId="1"/>
  </si>
  <si>
    <t>※診断結果ページに飛んでいない、一言診断結果のタイトル、ID指定</t>
    <rPh sb="1" eb="5">
      <t>シンダンケッカ</t>
    </rPh>
    <rPh sb="9" eb="10">
      <t>ト</t>
    </rPh>
    <rPh sb="16" eb="18">
      <t>ヒトコト</t>
    </rPh>
    <rPh sb="18" eb="20">
      <t>シンダン</t>
    </rPh>
    <rPh sb="20" eb="22">
      <t>ケッカ</t>
    </rPh>
    <rPh sb="30" eb="32">
      <t>シテイ</t>
    </rPh>
    <phoneticPr fontId="1"/>
  </si>
  <si>
    <t>※管理者用を作成</t>
    <rPh sb="1" eb="5">
      <t>カンリシャヨウ</t>
    </rPh>
    <rPh sb="6" eb="8">
      <t>サクセイ</t>
    </rPh>
    <phoneticPr fontId="1"/>
  </si>
  <si>
    <t>※吹き出しの中身をスクロール</t>
    <rPh sb="1" eb="2">
      <t>フ</t>
    </rPh>
    <rPh sb="3" eb="4">
      <t>ダ</t>
    </rPh>
    <rPh sb="6" eb="8">
      <t>ナカミ</t>
    </rPh>
    <phoneticPr fontId="1"/>
  </si>
  <si>
    <t>※カレンダーの曜日と日付の連携、毎日のアイコン表示</t>
    <rPh sb="7" eb="9">
      <t>ヨウビ</t>
    </rPh>
    <rPh sb="10" eb="12">
      <t>ヒヅケ</t>
    </rPh>
    <rPh sb="13" eb="15">
      <t>レンケイ</t>
    </rPh>
    <rPh sb="16" eb="18">
      <t>マイニチ</t>
    </rPh>
    <rPh sb="23" eb="25">
      <t>ヒョウジ</t>
    </rPh>
    <phoneticPr fontId="1"/>
  </si>
  <si>
    <r>
      <rPr>
        <u/>
        <sz val="11"/>
        <color theme="8" tint="-0.499984740745262"/>
        <rFont val="游ゴシック"/>
        <family val="3"/>
        <charset val="128"/>
        <scheme val="minor"/>
      </rPr>
      <t>済</t>
    </r>
    <r>
      <rPr>
        <sz val="11"/>
        <color theme="8" tint="-0.499984740745262"/>
        <rFont val="游ゴシック"/>
        <family val="3"/>
        <charset val="128"/>
        <scheme val="minor"/>
      </rPr>
      <t>　</t>
    </r>
    <r>
      <rPr>
        <sz val="11"/>
        <color theme="1"/>
        <rFont val="游ゴシック"/>
        <family val="2"/>
        <charset val="128"/>
        <scheme val="minor"/>
      </rPr>
      <t>※月ごとに分けていない</t>
    </r>
    <rPh sb="0" eb="1">
      <t>スミ</t>
    </rPh>
    <rPh sb="3" eb="4">
      <t>ツキ</t>
    </rPh>
    <rPh sb="7" eb="8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</si>
</sst>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u/>
      <sz val="11"/>
      <color rgb="FFFF0000"/>
      <name val="游ゴシック"/>
      <family val="3"/>
      <charset val="128"/>
      <scheme val="minor"/>
    </font>
    <font>
      <sz val="11"/>
      <color theme="8" tint="-0.499984740745262"/>
      <name val="游ゴシック"/>
      <family val="3"/>
      <charset val="128"/>
      <scheme val="minor"/>
    </font>
    <font>
      <u/>
      <sz val="11"/>
      <color theme="8" tint="-0.49998474074526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  <xf numFmtId="9" fontId="6" fillId="0" borderId="1" xfId="0" applyNumberFormat="1" applyFont="1" applyBorder="1">
      <alignment vertical="center"/>
    </xf>
    <xf numFmtId="9" fontId="7" fillId="0" borderId="1" xfId="0" applyNumberFormat="1" applyFont="1" applyBorder="1">
      <alignment vertical="center"/>
    </xf>
    <xf numFmtId="9" fontId="6" fillId="0" borderId="0" xfId="0" applyNumberFormat="1" applyFont="1">
      <alignment vertical="center"/>
    </xf>
    <xf numFmtId="9" fontId="8" fillId="0" borderId="0" xfId="1" applyFont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9"/>
  <sheetViews>
    <sheetView tabSelected="1" topLeftCell="B1" zoomScaleNormal="100" workbookViewId="0">
      <selection activeCell="I11" sqref="I11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9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9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1</v>
      </c>
    </row>
    <row r="4" spans="2:9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0.95</v>
      </c>
    </row>
    <row r="5" spans="2:9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0.8</v>
      </c>
    </row>
    <row r="6" spans="2:9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0.9</v>
      </c>
    </row>
    <row r="7" spans="2:9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1</v>
      </c>
      <c r="I7" s="5" t="s">
        <v>120</v>
      </c>
    </row>
    <row r="8" spans="2:9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1</v>
      </c>
      <c r="I8" t="s">
        <v>117</v>
      </c>
    </row>
    <row r="9" spans="2:9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0.9</v>
      </c>
    </row>
    <row r="10" spans="2:9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1</v>
      </c>
      <c r="I10" s="19"/>
    </row>
    <row r="11" spans="2:9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 t="s">
        <v>74</v>
      </c>
      <c r="H11" s="12">
        <v>0.8</v>
      </c>
      <c r="I11" t="s">
        <v>118</v>
      </c>
    </row>
    <row r="12" spans="2:9" s="5" customFormat="1" x14ac:dyDescent="0.4">
      <c r="B12" s="4"/>
      <c r="C12" s="4"/>
      <c r="D12" s="4"/>
      <c r="E12" s="10"/>
      <c r="F12" s="1"/>
      <c r="G12" s="4"/>
      <c r="H12" s="14">
        <f>SUM(H3:H11)/9</f>
        <v>0.92777777777777792</v>
      </c>
    </row>
    <row r="13" spans="2:9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9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9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9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>
        <v>15</v>
      </c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>
        <v>16</v>
      </c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>
        <v>17</v>
      </c>
      <c r="C20" s="1" t="s">
        <v>2</v>
      </c>
      <c r="D20" s="1" t="s">
        <v>9</v>
      </c>
      <c r="E20" s="9" t="s">
        <v>116</v>
      </c>
      <c r="F20" s="9"/>
      <c r="G20" s="1" t="s">
        <v>73</v>
      </c>
      <c r="H20" s="12">
        <v>1</v>
      </c>
    </row>
    <row r="21" spans="2:10" s="7" customFormat="1" x14ac:dyDescent="0.4">
      <c r="B21" s="4">
        <v>18</v>
      </c>
      <c r="C21" s="1" t="s">
        <v>2</v>
      </c>
      <c r="D21" s="1" t="s">
        <v>9</v>
      </c>
      <c r="E21" s="9" t="s">
        <v>111</v>
      </c>
      <c r="F21" s="9"/>
      <c r="G21" s="4" t="s">
        <v>103</v>
      </c>
      <c r="H21" s="12">
        <v>1</v>
      </c>
    </row>
    <row r="22" spans="2:10" s="7" customFormat="1" x14ac:dyDescent="0.4">
      <c r="B22" s="4">
        <v>19</v>
      </c>
      <c r="C22" s="4" t="s">
        <v>2</v>
      </c>
      <c r="D22" s="1" t="s">
        <v>9</v>
      </c>
      <c r="E22" s="9" t="s">
        <v>112</v>
      </c>
      <c r="F22" s="9"/>
      <c r="G22" s="1" t="s">
        <v>73</v>
      </c>
      <c r="H22" s="12">
        <v>1</v>
      </c>
    </row>
    <row r="23" spans="2:10" s="5" customFormat="1" x14ac:dyDescent="0.4">
      <c r="B23" s="4">
        <v>20</v>
      </c>
      <c r="C23" s="4" t="s">
        <v>2</v>
      </c>
      <c r="D23" s="1" t="s">
        <v>9</v>
      </c>
      <c r="E23" s="9" t="s">
        <v>115</v>
      </c>
      <c r="F23" s="9"/>
      <c r="G23" s="1" t="s">
        <v>73</v>
      </c>
      <c r="H23" s="12">
        <v>1</v>
      </c>
      <c r="I23"/>
      <c r="J23"/>
    </row>
    <row r="24" spans="2:10" s="5" customFormat="1" x14ac:dyDescent="0.4">
      <c r="B24" s="4"/>
      <c r="C24" s="4"/>
      <c r="D24" s="4"/>
      <c r="E24" s="4"/>
      <c r="F24" s="4"/>
      <c r="G24" s="4"/>
      <c r="H24" s="15">
        <f>SUM(H13,H14,H15,H16,H17,H18,H19,H20,H21,H22,H23)/11</f>
        <v>1</v>
      </c>
      <c r="I24"/>
      <c r="J24"/>
    </row>
    <row r="25" spans="2:10" s="5" customFormat="1" x14ac:dyDescent="0.4">
      <c r="B25" s="4">
        <v>15</v>
      </c>
      <c r="C25" s="4" t="s">
        <v>2</v>
      </c>
      <c r="D25" s="4" t="s">
        <v>8</v>
      </c>
      <c r="E25" s="4" t="s">
        <v>105</v>
      </c>
      <c r="F25" s="4" t="s">
        <v>106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16</v>
      </c>
      <c r="C26" s="4" t="s">
        <v>2</v>
      </c>
      <c r="D26" s="4" t="s">
        <v>8</v>
      </c>
      <c r="E26" s="4" t="s">
        <v>37</v>
      </c>
      <c r="F26" s="4" t="s">
        <v>42</v>
      </c>
      <c r="G26" s="1" t="s">
        <v>77</v>
      </c>
      <c r="H26" s="12">
        <v>1</v>
      </c>
    </row>
    <row r="27" spans="2:10" s="5" customFormat="1" x14ac:dyDescent="0.4">
      <c r="B27" s="4">
        <v>17</v>
      </c>
      <c r="C27" s="6" t="s">
        <v>2</v>
      </c>
      <c r="D27" s="6" t="s">
        <v>8</v>
      </c>
      <c r="E27" s="6" t="s">
        <v>98</v>
      </c>
      <c r="F27" s="6" t="s">
        <v>22</v>
      </c>
      <c r="G27" s="1" t="s">
        <v>73</v>
      </c>
      <c r="H27" s="12">
        <v>1</v>
      </c>
    </row>
    <row r="28" spans="2:10" x14ac:dyDescent="0.4">
      <c r="B28" s="4">
        <v>18</v>
      </c>
      <c r="C28" s="6" t="s">
        <v>2</v>
      </c>
      <c r="D28" s="6" t="s">
        <v>8</v>
      </c>
      <c r="E28" s="6" t="s">
        <v>100</v>
      </c>
      <c r="F28" s="6" t="s">
        <v>102</v>
      </c>
      <c r="G28" s="4" t="s">
        <v>75</v>
      </c>
      <c r="H28" s="12">
        <v>1</v>
      </c>
    </row>
    <row r="29" spans="2:10" x14ac:dyDescent="0.4">
      <c r="B29" s="4">
        <v>19</v>
      </c>
      <c r="C29" s="6" t="s">
        <v>2</v>
      </c>
      <c r="D29" s="6" t="s">
        <v>8</v>
      </c>
      <c r="E29" s="6" t="s">
        <v>99</v>
      </c>
      <c r="F29" s="6" t="s">
        <v>101</v>
      </c>
      <c r="G29" s="4" t="s">
        <v>103</v>
      </c>
      <c r="H29" s="12">
        <v>1</v>
      </c>
    </row>
    <row r="30" spans="2:10" x14ac:dyDescent="0.4">
      <c r="B30" s="4">
        <v>20</v>
      </c>
      <c r="C30" s="4" t="s">
        <v>2</v>
      </c>
      <c r="D30" s="4" t="s">
        <v>8</v>
      </c>
      <c r="E30" s="6" t="s">
        <v>25</v>
      </c>
      <c r="F30" s="6" t="s">
        <v>32</v>
      </c>
      <c r="G30" s="4" t="s">
        <v>104</v>
      </c>
      <c r="H30" s="12">
        <v>1</v>
      </c>
    </row>
    <row r="31" spans="2:10" x14ac:dyDescent="0.4">
      <c r="B31" s="4">
        <v>21</v>
      </c>
      <c r="C31" s="4" t="s">
        <v>2</v>
      </c>
      <c r="D31" s="4" t="s">
        <v>8</v>
      </c>
      <c r="E31" s="6" t="s">
        <v>113</v>
      </c>
      <c r="F31" s="6" t="s">
        <v>114</v>
      </c>
      <c r="G31" s="4" t="s">
        <v>73</v>
      </c>
      <c r="H31" s="12">
        <v>1</v>
      </c>
    </row>
    <row r="32" spans="2:10" x14ac:dyDescent="0.4">
      <c r="B32" s="1"/>
      <c r="C32" s="4"/>
      <c r="D32" s="4"/>
      <c r="E32" s="6"/>
      <c r="F32" s="6"/>
      <c r="G32" s="4"/>
      <c r="H32" s="14">
        <f>SUM(H25:H31)/7</f>
        <v>1</v>
      </c>
    </row>
    <row r="33" spans="2:9" x14ac:dyDescent="0.4">
      <c r="B33" s="4">
        <v>22</v>
      </c>
      <c r="C33" s="4" t="s">
        <v>13</v>
      </c>
      <c r="D33" s="4" t="s">
        <v>10</v>
      </c>
      <c r="E33" s="4" t="s">
        <v>56</v>
      </c>
      <c r="F33" s="4" t="s">
        <v>11</v>
      </c>
      <c r="G33" s="4" t="s">
        <v>77</v>
      </c>
      <c r="H33" s="12">
        <v>0.8</v>
      </c>
    </row>
    <row r="34" spans="2:9" s="5" customFormat="1" x14ac:dyDescent="0.4">
      <c r="B34" s="4">
        <v>23</v>
      </c>
      <c r="C34" s="4" t="s">
        <v>13</v>
      </c>
      <c r="D34" s="4" t="s">
        <v>10</v>
      </c>
      <c r="E34" s="4" t="s">
        <v>57</v>
      </c>
      <c r="F34" s="4" t="s">
        <v>15</v>
      </c>
      <c r="G34" s="4" t="s">
        <v>77</v>
      </c>
      <c r="H34" s="12">
        <v>0.7</v>
      </c>
    </row>
    <row r="35" spans="2:9" s="5" customFormat="1" x14ac:dyDescent="0.4">
      <c r="B35" s="4">
        <v>24</v>
      </c>
      <c r="C35" s="4" t="s">
        <v>13</v>
      </c>
      <c r="D35" s="4" t="s">
        <v>10</v>
      </c>
      <c r="E35" s="4" t="s">
        <v>58</v>
      </c>
      <c r="F35" s="4" t="s">
        <v>43</v>
      </c>
      <c r="G35" s="4" t="s">
        <v>73</v>
      </c>
      <c r="H35" s="12">
        <v>0.7</v>
      </c>
      <c r="I35" s="5" t="s">
        <v>123</v>
      </c>
    </row>
    <row r="36" spans="2:9" s="5" customFormat="1" x14ac:dyDescent="0.4">
      <c r="B36" s="4">
        <v>25</v>
      </c>
      <c r="C36" s="4" t="s">
        <v>13</v>
      </c>
      <c r="D36" s="4" t="s">
        <v>10</v>
      </c>
      <c r="E36" s="4" t="s">
        <v>59</v>
      </c>
      <c r="F36" s="4" t="s">
        <v>19</v>
      </c>
      <c r="G36" s="4" t="s">
        <v>75</v>
      </c>
      <c r="H36" s="12">
        <v>0.7</v>
      </c>
    </row>
    <row r="37" spans="2:9" s="5" customFormat="1" x14ac:dyDescent="0.4">
      <c r="B37" s="4">
        <v>26</v>
      </c>
      <c r="C37" s="4" t="s">
        <v>13</v>
      </c>
      <c r="D37" s="4" t="s">
        <v>10</v>
      </c>
      <c r="E37" s="4" t="s">
        <v>81</v>
      </c>
      <c r="F37" s="4" t="s">
        <v>21</v>
      </c>
      <c r="G37" s="4" t="s">
        <v>76</v>
      </c>
      <c r="H37" s="12">
        <v>1</v>
      </c>
    </row>
    <row r="38" spans="2:9" x14ac:dyDescent="0.4">
      <c r="B38" s="4">
        <v>27</v>
      </c>
      <c r="C38" s="4" t="s">
        <v>13</v>
      </c>
      <c r="D38" s="4" t="s">
        <v>10</v>
      </c>
      <c r="E38" s="9" t="s">
        <v>26</v>
      </c>
      <c r="F38" s="4" t="s">
        <v>33</v>
      </c>
      <c r="G38" s="4" t="s">
        <v>77</v>
      </c>
      <c r="H38" s="12">
        <v>0.9</v>
      </c>
      <c r="I38" s="5"/>
    </row>
    <row r="39" spans="2:9" x14ac:dyDescent="0.4">
      <c r="B39" s="4">
        <v>28</v>
      </c>
      <c r="C39" s="4" t="s">
        <v>13</v>
      </c>
      <c r="D39" s="4" t="s">
        <v>10</v>
      </c>
      <c r="E39" s="9" t="s">
        <v>82</v>
      </c>
      <c r="F39" s="1" t="s">
        <v>71</v>
      </c>
      <c r="G39" s="4" t="s">
        <v>72</v>
      </c>
      <c r="H39" s="13">
        <v>0.7</v>
      </c>
      <c r="I39" t="s">
        <v>122</v>
      </c>
    </row>
    <row r="40" spans="2:9" x14ac:dyDescent="0.4">
      <c r="B40" s="4">
        <v>29</v>
      </c>
      <c r="C40" s="4" t="s">
        <v>13</v>
      </c>
      <c r="D40" s="4" t="s">
        <v>10</v>
      </c>
      <c r="E40" s="9" t="s">
        <v>83</v>
      </c>
      <c r="F40" s="1" t="s">
        <v>69</v>
      </c>
      <c r="G40" s="4" t="s">
        <v>77</v>
      </c>
      <c r="H40" s="13">
        <v>1</v>
      </c>
      <c r="I40" s="19" t="s">
        <v>124</v>
      </c>
    </row>
    <row r="41" spans="2:9" x14ac:dyDescent="0.4">
      <c r="B41" s="4">
        <v>30</v>
      </c>
      <c r="C41" s="4" t="s">
        <v>13</v>
      </c>
      <c r="D41" s="4" t="s">
        <v>10</v>
      </c>
      <c r="E41" s="9" t="s">
        <v>84</v>
      </c>
      <c r="F41" s="1" t="s">
        <v>67</v>
      </c>
      <c r="G41" s="4" t="s">
        <v>74</v>
      </c>
      <c r="H41" s="13">
        <v>0.75</v>
      </c>
    </row>
    <row r="42" spans="2:9" x14ac:dyDescent="0.4">
      <c r="B42" s="4">
        <v>31</v>
      </c>
      <c r="C42" s="4" t="s">
        <v>13</v>
      </c>
      <c r="D42" s="4" t="s">
        <v>10</v>
      </c>
      <c r="E42" s="9" t="s">
        <v>27</v>
      </c>
      <c r="F42" s="9" t="s">
        <v>39</v>
      </c>
      <c r="G42" s="4" t="s">
        <v>75</v>
      </c>
      <c r="H42" s="13">
        <v>1</v>
      </c>
      <c r="I42" t="s">
        <v>121</v>
      </c>
    </row>
    <row r="43" spans="2:9" x14ac:dyDescent="0.4">
      <c r="B43" s="4">
        <v>32</v>
      </c>
      <c r="C43" s="4" t="s">
        <v>13</v>
      </c>
      <c r="D43" s="4" t="s">
        <v>10</v>
      </c>
      <c r="E43" s="9" t="s">
        <v>28</v>
      </c>
      <c r="F43" s="9" t="s">
        <v>34</v>
      </c>
      <c r="G43" s="4" t="s">
        <v>75</v>
      </c>
      <c r="H43" s="12">
        <v>1</v>
      </c>
    </row>
    <row r="44" spans="2:9" x14ac:dyDescent="0.4">
      <c r="B44" s="1"/>
      <c r="C44" s="4"/>
      <c r="D44" s="4"/>
      <c r="E44" s="9"/>
      <c r="F44" s="9"/>
      <c r="G44" s="4"/>
      <c r="H44" s="14">
        <f>SUM(H33:H43)/11</f>
        <v>0.84090909090909094</v>
      </c>
    </row>
    <row r="45" spans="2:9" x14ac:dyDescent="0.4">
      <c r="B45" s="4">
        <v>33</v>
      </c>
      <c r="C45" s="1" t="s">
        <v>14</v>
      </c>
      <c r="D45" s="1" t="s">
        <v>12</v>
      </c>
      <c r="E45" s="11" t="s">
        <v>23</v>
      </c>
      <c r="F45" s="2" t="s">
        <v>54</v>
      </c>
      <c r="G45" s="4"/>
      <c r="H45" s="1"/>
    </row>
    <row r="46" spans="2:9" x14ac:dyDescent="0.4">
      <c r="B46" s="4">
        <v>34</v>
      </c>
      <c r="C46" s="1" t="s">
        <v>14</v>
      </c>
      <c r="D46" s="1" t="s">
        <v>12</v>
      </c>
      <c r="E46" s="11" t="s">
        <v>38</v>
      </c>
      <c r="F46" s="2" t="s">
        <v>55</v>
      </c>
      <c r="G46" s="4"/>
      <c r="H46" s="1"/>
    </row>
    <row r="47" spans="2:9" x14ac:dyDescent="0.4">
      <c r="B47" s="4">
        <v>35</v>
      </c>
      <c r="C47" s="1" t="s">
        <v>14</v>
      </c>
      <c r="D47" s="1" t="s">
        <v>12</v>
      </c>
      <c r="E47" s="4" t="s">
        <v>85</v>
      </c>
      <c r="F47" s="4" t="s">
        <v>45</v>
      </c>
      <c r="G47" s="4" t="s">
        <v>77</v>
      </c>
      <c r="H47" s="12">
        <v>1</v>
      </c>
    </row>
    <row r="48" spans="2:9" x14ac:dyDescent="0.4">
      <c r="B48" s="4">
        <v>36</v>
      </c>
      <c r="C48" s="1" t="s">
        <v>14</v>
      </c>
      <c r="D48" s="1" t="s">
        <v>12</v>
      </c>
      <c r="E48" s="4" t="s">
        <v>86</v>
      </c>
      <c r="F48" s="4" t="s">
        <v>48</v>
      </c>
      <c r="G48" s="4" t="s">
        <v>77</v>
      </c>
      <c r="H48" s="12">
        <v>0.8</v>
      </c>
    </row>
    <row r="49" spans="2:8" x14ac:dyDescent="0.4">
      <c r="B49" s="4">
        <v>37</v>
      </c>
      <c r="C49" s="1" t="s">
        <v>14</v>
      </c>
      <c r="D49" s="1" t="s">
        <v>12</v>
      </c>
      <c r="E49" s="4" t="s">
        <v>87</v>
      </c>
      <c r="F49" s="4" t="s">
        <v>49</v>
      </c>
      <c r="G49" s="4" t="s">
        <v>72</v>
      </c>
      <c r="H49" s="12">
        <v>1</v>
      </c>
    </row>
    <row r="50" spans="2:8" x14ac:dyDescent="0.4">
      <c r="B50" s="4">
        <v>38</v>
      </c>
      <c r="C50" s="1" t="s">
        <v>14</v>
      </c>
      <c r="D50" s="1" t="s">
        <v>12</v>
      </c>
      <c r="E50" s="4" t="s">
        <v>88</v>
      </c>
      <c r="F50" s="4" t="s">
        <v>50</v>
      </c>
      <c r="G50" s="4" t="s">
        <v>75</v>
      </c>
      <c r="H50" s="12">
        <v>0.85</v>
      </c>
    </row>
    <row r="51" spans="2:8" x14ac:dyDescent="0.4">
      <c r="B51" s="4">
        <v>39</v>
      </c>
      <c r="C51" s="1" t="s">
        <v>14</v>
      </c>
      <c r="D51" s="1" t="s">
        <v>12</v>
      </c>
      <c r="E51" s="4" t="s">
        <v>89</v>
      </c>
      <c r="F51" s="4" t="s">
        <v>51</v>
      </c>
      <c r="G51" s="4" t="s">
        <v>76</v>
      </c>
      <c r="H51" s="12">
        <v>0.7</v>
      </c>
    </row>
    <row r="52" spans="2:8" x14ac:dyDescent="0.4">
      <c r="B52" s="4">
        <v>40</v>
      </c>
      <c r="C52" s="1" t="s">
        <v>14</v>
      </c>
      <c r="D52" s="1" t="s">
        <v>12</v>
      </c>
      <c r="E52" s="9" t="s">
        <v>46</v>
      </c>
      <c r="F52" s="4" t="s">
        <v>52</v>
      </c>
      <c r="G52" s="4" t="s">
        <v>77</v>
      </c>
      <c r="H52" s="12">
        <v>1</v>
      </c>
    </row>
    <row r="53" spans="2:8" x14ac:dyDescent="0.4">
      <c r="B53" s="4">
        <v>41</v>
      </c>
      <c r="C53" s="1" t="s">
        <v>14</v>
      </c>
      <c r="D53" s="1" t="s">
        <v>12</v>
      </c>
      <c r="E53" s="9" t="s">
        <v>90</v>
      </c>
      <c r="F53" s="1" t="s">
        <v>53</v>
      </c>
      <c r="G53" s="4" t="s">
        <v>72</v>
      </c>
      <c r="H53" s="12">
        <v>0.7</v>
      </c>
    </row>
    <row r="54" spans="2:8" x14ac:dyDescent="0.4">
      <c r="B54" s="4">
        <v>42</v>
      </c>
      <c r="C54" s="1" t="s">
        <v>14</v>
      </c>
      <c r="D54" s="1" t="s">
        <v>12</v>
      </c>
      <c r="E54" s="9" t="s">
        <v>91</v>
      </c>
      <c r="F54" s="1" t="s">
        <v>70</v>
      </c>
      <c r="G54" s="4" t="s">
        <v>77</v>
      </c>
      <c r="H54" s="12">
        <v>0.7</v>
      </c>
    </row>
    <row r="55" spans="2:8" x14ac:dyDescent="0.4">
      <c r="B55" s="4">
        <v>43</v>
      </c>
      <c r="C55" s="1" t="s">
        <v>14</v>
      </c>
      <c r="D55" s="1" t="s">
        <v>12</v>
      </c>
      <c r="E55" s="9" t="s">
        <v>92</v>
      </c>
      <c r="F55" s="1" t="s">
        <v>68</v>
      </c>
      <c r="G55" s="4" t="s">
        <v>74</v>
      </c>
      <c r="H55" s="12">
        <v>0.9</v>
      </c>
    </row>
    <row r="56" spans="2:8" x14ac:dyDescent="0.4">
      <c r="B56" s="4">
        <v>44</v>
      </c>
      <c r="C56" s="1" t="s">
        <v>14</v>
      </c>
      <c r="D56" s="1" t="s">
        <v>12</v>
      </c>
      <c r="E56" s="9" t="s">
        <v>47</v>
      </c>
      <c r="F56" s="9" t="s">
        <v>44</v>
      </c>
      <c r="G56" s="4" t="s">
        <v>75</v>
      </c>
      <c r="H56" s="12">
        <v>1</v>
      </c>
    </row>
    <row r="57" spans="2:8" x14ac:dyDescent="0.4">
      <c r="H57" s="16">
        <f>SUM(H47:H56)/10</f>
        <v>0.86499999999999999</v>
      </c>
    </row>
    <row r="59" spans="2:8" x14ac:dyDescent="0.4">
      <c r="G59" s="18" t="s">
        <v>119</v>
      </c>
      <c r="H59" s="17">
        <f>SUM(H12,H24,H32,H44,H57)/5</f>
        <v>0.92673737373737386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2021-06-22T06:13:05Z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