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AE63F32-A7DC-400D-B42C-A9819D798DAC}" xr6:coauthVersionLast="47" xr6:coauthVersionMax="47" xr10:uidLastSave="{00000000-0000-0000-0000-000000000000}"/>
  <bookViews>
    <workbookView xWindow="-120" yWindow="-120" windowWidth="20730" windowHeight="11160" tabRatio="732" activeTab="7" xr2:uid="{00000000-000D-0000-FFFF-FFFF00000000}"/>
  </bookViews>
  <sheets>
    <sheet name="テーブル相関図" sheetId="8" r:id="rId1"/>
    <sheet name="テーブル一覧" sheetId="1" r:id="rId2"/>
    <sheet name="Login" sheetId="6" r:id="rId3"/>
    <sheet name="P_user" sheetId="5" r:id="rId4"/>
    <sheet name="Post_word" sheetId="2" r:id="rId5"/>
    <sheet name="management_word" sheetId="7" r:id="rId6"/>
    <sheet name="Search _word" sheetId="4" r:id="rId7"/>
    <sheet name="SQL管理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2" l="1"/>
  <c r="L19" i="7"/>
  <c r="L20" i="7"/>
  <c r="L21" i="7"/>
  <c r="L11" i="7"/>
  <c r="L12" i="7"/>
  <c r="L13" i="7"/>
  <c r="L14" i="7"/>
  <c r="L15" i="7"/>
  <c r="L16" i="7"/>
  <c r="L17" i="7"/>
  <c r="L18" i="7"/>
  <c r="L10" i="7"/>
  <c r="L11" i="2"/>
  <c r="L12" i="2"/>
  <c r="L13" i="2"/>
  <c r="L14" i="2"/>
  <c r="L15" i="2"/>
  <c r="L16" i="2"/>
  <c r="L17" i="2"/>
  <c r="L18" i="2"/>
  <c r="L19" i="2"/>
  <c r="L22" i="2"/>
  <c r="L10" i="2"/>
  <c r="L11" i="6"/>
  <c r="L12" i="6"/>
  <c r="L13" i="6"/>
  <c r="L14" i="6"/>
  <c r="L15" i="6"/>
  <c r="L16" i="6"/>
  <c r="L17" i="6"/>
  <c r="L18" i="6"/>
  <c r="L19" i="6"/>
  <c r="L20" i="6"/>
  <c r="L23" i="2"/>
  <c r="L13" i="4"/>
  <c r="L14" i="4"/>
  <c r="L15" i="4"/>
  <c r="L16" i="4"/>
  <c r="L17" i="4"/>
  <c r="L18" i="4"/>
  <c r="L11" i="4"/>
  <c r="L10" i="4"/>
  <c r="L10" i="5"/>
  <c r="L26" i="5"/>
  <c r="L27" i="5"/>
  <c r="L28" i="5"/>
  <c r="L29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9" i="7"/>
  <c r="L9" i="6"/>
  <c r="L10" i="6"/>
  <c r="L21" i="6"/>
  <c r="L22" i="6"/>
  <c r="L23" i="6"/>
  <c r="L24" i="6"/>
  <c r="L25" i="6"/>
  <c r="L26" i="6"/>
  <c r="L27" i="6"/>
  <c r="L28" i="6"/>
  <c r="L29" i="6"/>
  <c r="L9" i="5"/>
  <c r="L29" i="4"/>
  <c r="L28" i="4"/>
  <c r="L27" i="4"/>
  <c r="L26" i="4"/>
  <c r="L25" i="4"/>
  <c r="L24" i="4"/>
  <c r="L23" i="4"/>
  <c r="L22" i="4"/>
  <c r="L21" i="4"/>
  <c r="L20" i="4"/>
  <c r="L19" i="4"/>
  <c r="L12" i="4"/>
  <c r="L9" i="4"/>
  <c r="L28" i="2"/>
  <c r="L27" i="2"/>
  <c r="L26" i="2"/>
  <c r="L25" i="2"/>
  <c r="L9" i="2"/>
  <c r="L24" i="2" l="1"/>
  <c r="L29" i="2"/>
</calcChain>
</file>

<file path=xl/sharedStrings.xml><?xml version="1.0" encoding="utf-8"?>
<sst xmlns="http://schemas.openxmlformats.org/spreadsheetml/2006/main" count="523" uniqueCount="231">
  <si>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</si>
  <si>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</si>
  <si>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システム名</t>
    <rPh sb="4" eb="5">
      <t>ナ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</si>
  <si>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</si>
  <si>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</si>
  <si>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</si>
  <si>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</si>
  <si>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</si>
  <si>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</si>
  <si>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</si>
  <si>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</si>
  <si>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</si>
  <si>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</si>
  <si>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</si>
  <si>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</si>
  <si>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Qさま</t>
    <phoneticPr fontId="1"/>
  </si>
  <si>
    <t>野村 昌俊</t>
    <rPh sb="0" eb="2">
      <t>ノムラ</t>
    </rPh>
    <rPh sb="3" eb="5">
      <t>マサトシ</t>
    </rPh>
    <phoneticPr fontId="1"/>
  </si>
  <si>
    <t>2021.06.07</t>
    <phoneticPr fontId="1"/>
  </si>
  <si>
    <t>質問管理Webアプリ</t>
    <rPh sb="0" eb="2">
      <t>シツモン</t>
    </rPh>
    <rPh sb="2" eb="4">
      <t>カンリ</t>
    </rPh>
    <phoneticPr fontId="1"/>
  </si>
  <si>
    <t>Search _word</t>
    <phoneticPr fontId="1"/>
  </si>
  <si>
    <t>　Search _word</t>
    <phoneticPr fontId="1"/>
  </si>
  <si>
    <t>検索キーワード</t>
    <rPh sb="0" eb="2">
      <t>ケンサク</t>
    </rPh>
    <phoneticPr fontId="1"/>
  </si>
  <si>
    <t>大項目</t>
    <rPh sb="0" eb="1">
      <t>ダイ</t>
    </rPh>
    <rPh sb="1" eb="3">
      <t>コウモク</t>
    </rPh>
    <phoneticPr fontId="1"/>
  </si>
  <si>
    <t>小項目</t>
    <rPh sb="0" eb="3">
      <t>ショウコウモク</t>
    </rPh>
    <phoneticPr fontId="1"/>
  </si>
  <si>
    <t>投稿日</t>
    <rPh sb="0" eb="3">
      <t>トウコウビ</t>
    </rPh>
    <phoneticPr fontId="1"/>
  </si>
  <si>
    <t>質問者フラグ</t>
    <rPh sb="0" eb="2">
      <t>シツモン</t>
    </rPh>
    <rPh sb="2" eb="3">
      <t>シャ</t>
    </rPh>
    <phoneticPr fontId="1"/>
  </si>
  <si>
    <t>回答者フラグ</t>
    <rPh sb="0" eb="3">
      <t>カイトウシャ</t>
    </rPh>
    <phoneticPr fontId="1"/>
  </si>
  <si>
    <t>回答日</t>
    <rPh sb="0" eb="3">
      <t>カイトウビ</t>
    </rPh>
    <phoneticPr fontId="1"/>
  </si>
  <si>
    <t>回答内容</t>
    <rPh sb="0" eb="2">
      <t>カイトウ</t>
    </rPh>
    <rPh sb="2" eb="4">
      <t>ナイヨウ</t>
    </rPh>
    <phoneticPr fontId="1"/>
  </si>
  <si>
    <t>word</t>
    <phoneticPr fontId="1"/>
  </si>
  <si>
    <t>Q_flag</t>
    <phoneticPr fontId="1"/>
  </si>
  <si>
    <t>A_flag</t>
    <phoneticPr fontId="1"/>
  </si>
  <si>
    <t>A_date</t>
    <phoneticPr fontId="1"/>
  </si>
  <si>
    <t>A content</t>
    <phoneticPr fontId="1"/>
  </si>
  <si>
    <t>int</t>
    <phoneticPr fontId="1"/>
  </si>
  <si>
    <t>text</t>
    <phoneticPr fontId="1"/>
  </si>
  <si>
    <t>質問内容</t>
    <rPh sb="0" eb="2">
      <t>シツモン</t>
    </rPh>
    <rPh sb="2" eb="4">
      <t>ナイヨウ</t>
    </rPh>
    <phoneticPr fontId="1"/>
  </si>
  <si>
    <t>Q_content</t>
    <phoneticPr fontId="1"/>
  </si>
  <si>
    <t>varchar</t>
  </si>
  <si>
    <t>varchar</t>
    <phoneticPr fontId="1"/>
  </si>
  <si>
    <t>キーワードナンバー</t>
    <phoneticPr fontId="1"/>
  </si>
  <si>
    <t>検索テーブル</t>
    <rPh sb="0" eb="2">
      <t>ケンサク</t>
    </rPh>
    <phoneticPr fontId="1"/>
  </si>
  <si>
    <t>個別投稿テーブル</t>
    <rPh sb="0" eb="2">
      <t>コベツ</t>
    </rPh>
    <rPh sb="2" eb="4">
      <t>トウコウ</t>
    </rPh>
    <phoneticPr fontId="1"/>
  </si>
  <si>
    <t>　Post_word</t>
    <phoneticPr fontId="1"/>
  </si>
  <si>
    <t>　検索テーブル</t>
    <rPh sb="1" eb="3">
      <t>ケンサク</t>
    </rPh>
    <phoneticPr fontId="1"/>
  </si>
  <si>
    <t>　個別投稿テーブル</t>
    <rPh sb="1" eb="3">
      <t>コベツ</t>
    </rPh>
    <rPh sb="3" eb="5">
      <t>トウコウ</t>
    </rPh>
    <phoneticPr fontId="1"/>
  </si>
  <si>
    <t>回答レベル</t>
    <rPh sb="0" eb="2">
      <t>カイトウ</t>
    </rPh>
    <phoneticPr fontId="1"/>
  </si>
  <si>
    <t>A_level</t>
    <phoneticPr fontId="1"/>
  </si>
  <si>
    <t>comment</t>
    <phoneticPr fontId="1"/>
  </si>
  <si>
    <t>一言コメント</t>
    <rPh sb="0" eb="2">
      <t>ヒトコト</t>
    </rPh>
    <phoneticPr fontId="1"/>
  </si>
  <si>
    <t>favorite_artist</t>
    <phoneticPr fontId="1"/>
  </si>
  <si>
    <t>好きなアーティスト</t>
    <rPh sb="0" eb="1">
      <t>ス</t>
    </rPh>
    <phoneticPr fontId="1"/>
  </si>
  <si>
    <t>qualification</t>
    <phoneticPr fontId="1"/>
  </si>
  <si>
    <t>資格</t>
    <rPh sb="0" eb="2">
      <t>シカク</t>
    </rPh>
    <phoneticPr fontId="1"/>
  </si>
  <si>
    <t>special_skill</t>
    <phoneticPr fontId="1"/>
  </si>
  <si>
    <t>特技</t>
    <rPh sb="0" eb="2">
      <t>トクギ</t>
    </rPh>
    <phoneticPr fontId="1"/>
  </si>
  <si>
    <t>hobby</t>
    <phoneticPr fontId="1"/>
  </si>
  <si>
    <t>趣味</t>
    <rPh sb="0" eb="2">
      <t>シュミ</t>
    </rPh>
    <phoneticPr fontId="1"/>
  </si>
  <si>
    <t>undergraduate</t>
    <phoneticPr fontId="1"/>
  </si>
  <si>
    <t>学部名</t>
    <rPh sb="0" eb="3">
      <t>ガクブメイ</t>
    </rPh>
    <phoneticPr fontId="1"/>
  </si>
  <si>
    <t>college</t>
    <phoneticPr fontId="1"/>
  </si>
  <si>
    <t>大学名</t>
    <rPh sb="0" eb="3">
      <t>ダイガクメイ</t>
    </rPh>
    <phoneticPr fontId="1"/>
  </si>
  <si>
    <t>birthday</t>
    <phoneticPr fontId="1"/>
  </si>
  <si>
    <t>誕生日</t>
    <rPh sb="0" eb="3">
      <t>タンジョウビ</t>
    </rPh>
    <phoneticPr fontId="1"/>
  </si>
  <si>
    <t>bloodtype</t>
    <phoneticPr fontId="1"/>
  </si>
  <si>
    <t>血液型</t>
    <rPh sb="0" eb="2">
      <t>ケツエキ</t>
    </rPh>
    <rPh sb="2" eb="3">
      <t>ガタ</t>
    </rPh>
    <phoneticPr fontId="1"/>
  </si>
  <si>
    <t>experience</t>
    <phoneticPr fontId="1"/>
  </si>
  <si>
    <t>name</t>
    <phoneticPr fontId="1"/>
  </si>
  <si>
    <t>名前</t>
    <rPh sb="0" eb="2">
      <t>ナマエ</t>
    </rPh>
    <phoneticPr fontId="1"/>
  </si>
  <si>
    <t>クラス番号</t>
    <rPh sb="3" eb="5">
      <t>バンゴウ</t>
    </rPh>
    <phoneticPr fontId="1"/>
  </si>
  <si>
    <t>company</t>
    <phoneticPr fontId="1"/>
  </si>
  <si>
    <t>会社名</t>
    <rPh sb="0" eb="2">
      <t>カイシャ</t>
    </rPh>
    <rPh sb="2" eb="3">
      <t>メイ</t>
    </rPh>
    <phoneticPr fontId="1"/>
  </si>
  <si>
    <t>user_id</t>
    <phoneticPr fontId="1"/>
  </si>
  <si>
    <t>ユーザID</t>
    <phoneticPr fontId="1"/>
  </si>
  <si>
    <t>プロフィール</t>
    <phoneticPr fontId="1"/>
  </si>
  <si>
    <t>薗あいり</t>
    <rPh sb="0" eb="1">
      <t>ソノ</t>
    </rPh>
    <phoneticPr fontId="1"/>
  </si>
  <si>
    <t>P_user</t>
    <phoneticPr fontId="1"/>
  </si>
  <si>
    <t>〇</t>
    <phoneticPr fontId="1"/>
  </si>
  <si>
    <t>user_rank</t>
    <phoneticPr fontId="1"/>
  </si>
  <si>
    <t>ユーザランク</t>
    <phoneticPr fontId="1"/>
  </si>
  <si>
    <t>氏名</t>
    <rPh sb="0" eb="2">
      <t>シメイ</t>
    </rPh>
    <phoneticPr fontId="1"/>
  </si>
  <si>
    <t>Email</t>
    <phoneticPr fontId="1"/>
  </si>
  <si>
    <t>user_pw</t>
    <phoneticPr fontId="1"/>
  </si>
  <si>
    <t>パスワード</t>
    <phoneticPr fontId="1"/>
  </si>
  <si>
    <t>飯塚紗瑶</t>
    <rPh sb="0" eb="4">
      <t>イイヅカサヨウ</t>
    </rPh>
    <phoneticPr fontId="1"/>
  </si>
  <si>
    <t>質問管理Webアプリ</t>
  </si>
  <si>
    <t>ログイン</t>
    <phoneticPr fontId="1"/>
  </si>
  <si>
    <t>Login</t>
    <phoneticPr fontId="1"/>
  </si>
  <si>
    <t>2021.06.07</t>
  </si>
  <si>
    <t>email</t>
    <phoneticPr fontId="1"/>
  </si>
  <si>
    <t>フィールド名</t>
    <rPh sb="5" eb="6">
      <t>メイ</t>
    </rPh>
    <phoneticPr fontId="1"/>
  </si>
  <si>
    <t>項目名</t>
    <rPh sb="0" eb="3">
      <t>コウモクメイ</t>
    </rPh>
    <phoneticPr fontId="1"/>
  </si>
  <si>
    <t>テーブル項目名</t>
    <rPh sb="4" eb="7">
      <t>コウモクメイ</t>
    </rPh>
    <phoneticPr fontId="1"/>
  </si>
  <si>
    <t>テーブルフィールド名</t>
    <rPh sb="9" eb="10">
      <t>メイ</t>
    </rPh>
    <phoneticPr fontId="1"/>
  </si>
  <si>
    <t>プログラミング経験</t>
    <rPh sb="7" eb="9">
      <t>ケイケン</t>
    </rPh>
    <phoneticPr fontId="1"/>
  </si>
  <si>
    <t>緊急レベル</t>
    <rPh sb="0" eb="2">
      <t>キンキュウ</t>
    </rPh>
    <phoneticPr fontId="1"/>
  </si>
  <si>
    <t>emergency</t>
    <phoneticPr fontId="1"/>
  </si>
  <si>
    <t>Q_date</t>
    <phoneticPr fontId="1"/>
  </si>
  <si>
    <t>area_open</t>
    <phoneticPr fontId="1"/>
  </si>
  <si>
    <t>公開範囲指定</t>
    <rPh sb="0" eb="6">
      <t>コウカイハンイシテイ</t>
    </rPh>
    <phoneticPr fontId="1"/>
  </si>
  <si>
    <t>項目名</t>
    <rPh sb="0" eb="2">
      <t>コウモク</t>
    </rPh>
    <rPh sb="2" eb="3">
      <t>メイ</t>
    </rPh>
    <phoneticPr fontId="1"/>
  </si>
  <si>
    <t>management_word</t>
    <phoneticPr fontId="1"/>
  </si>
  <si>
    <t>管理テーブル</t>
    <rPh sb="0" eb="2">
      <t>カンリ</t>
    </rPh>
    <phoneticPr fontId="1"/>
  </si>
  <si>
    <t>所属クラス</t>
    <rPh sb="0" eb="2">
      <t>ショゾク</t>
    </rPh>
    <phoneticPr fontId="1"/>
  </si>
  <si>
    <t>my_class</t>
    <phoneticPr fontId="1"/>
  </si>
  <si>
    <t>　Login</t>
    <phoneticPr fontId="1"/>
  </si>
  <si>
    <t>　ログインテーブル</t>
    <phoneticPr fontId="1"/>
  </si>
  <si>
    <t>　P_user</t>
    <phoneticPr fontId="1"/>
  </si>
  <si>
    <t>　プロフィールテーブル</t>
    <phoneticPr fontId="1"/>
  </si>
  <si>
    <t>　Management_word</t>
    <phoneticPr fontId="1"/>
  </si>
  <si>
    <t>　管理テーブル</t>
    <rPh sb="1" eb="3">
      <t>カンリ</t>
    </rPh>
    <phoneticPr fontId="1"/>
  </si>
  <si>
    <t>識別ID</t>
    <rPh sb="0" eb="2">
      <t>シキベツ</t>
    </rPh>
    <phoneticPr fontId="1"/>
  </si>
  <si>
    <t>ac_id</t>
    <phoneticPr fontId="1"/>
  </si>
  <si>
    <t>プロフィールID</t>
    <phoneticPr fontId="1"/>
  </si>
  <si>
    <t>pro_id</t>
    <phoneticPr fontId="1"/>
  </si>
  <si>
    <t>2021.06.11</t>
    <phoneticPr fontId="1"/>
  </si>
  <si>
    <t>飯塚 紗瑶</t>
    <rPh sb="0" eb="2">
      <t>イイヅカ</t>
    </rPh>
    <rPh sb="3" eb="4">
      <t>シャ</t>
    </rPh>
    <rPh sb="4" eb="5">
      <t>タマ</t>
    </rPh>
    <phoneticPr fontId="1"/>
  </si>
  <si>
    <t>LOGIN</t>
    <phoneticPr fontId="1"/>
  </si>
  <si>
    <t>p_user</t>
    <phoneticPr fontId="1"/>
  </si>
  <si>
    <t>識別ナンバー</t>
    <rPh sb="0" eb="2">
      <t>シキベツ</t>
    </rPh>
    <phoneticPr fontId="1"/>
  </si>
  <si>
    <t>QQ_id</t>
    <phoneticPr fontId="1"/>
  </si>
  <si>
    <t>AA_id</t>
    <phoneticPr fontId="1"/>
  </si>
  <si>
    <t>Post_word</t>
    <phoneticPr fontId="1"/>
  </si>
  <si>
    <t>個別投稿</t>
    <rPh sb="0" eb="2">
      <t>コベツ</t>
    </rPh>
    <rPh sb="2" eb="4">
      <t>トウコウ</t>
    </rPh>
    <phoneticPr fontId="1"/>
  </si>
  <si>
    <t>管理</t>
    <rPh sb="0" eb="2">
      <t>カンリ</t>
    </rPh>
    <phoneticPr fontId="1"/>
  </si>
  <si>
    <t>検索日</t>
    <rPh sb="0" eb="2">
      <t>ケンサク</t>
    </rPh>
    <rPh sb="2" eb="3">
      <t>ヒ</t>
    </rPh>
    <phoneticPr fontId="1"/>
  </si>
  <si>
    <t>検索</t>
    <rPh sb="0" eb="2">
      <t>ケンサク</t>
    </rPh>
    <phoneticPr fontId="1"/>
  </si>
  <si>
    <t>👆</t>
    <phoneticPr fontId="1"/>
  </si>
  <si>
    <r>
      <rPr>
        <b/>
        <sz val="16"/>
        <color theme="1"/>
        <rFont val="メイリオ"/>
        <family val="3"/>
        <charset val="128"/>
      </rPr>
      <t>新規登録</t>
    </r>
    <r>
      <rPr>
        <sz val="16"/>
        <color theme="1"/>
        <rFont val="メイリオ"/>
        <family val="3"/>
        <charset val="128"/>
      </rPr>
      <t>と同時に
プロフィールテーブルへ
① 識別ＩＤ
② 所属クラス
③ 氏名
を書き込み</t>
    </r>
    <rPh sb="0" eb="2">
      <t>シンキ</t>
    </rPh>
    <rPh sb="2" eb="4">
      <t>トウロク</t>
    </rPh>
    <rPh sb="5" eb="7">
      <t>ドウジ</t>
    </rPh>
    <rPh sb="23" eb="25">
      <t>シキベツ</t>
    </rPh>
    <rPh sb="30" eb="32">
      <t>ショゾク</t>
    </rPh>
    <rPh sb="38" eb="40">
      <t>シメイ</t>
    </rPh>
    <rPh sb="42" eb="43">
      <t>カ</t>
    </rPh>
    <rPh sb="44" eb="45">
      <t>コ</t>
    </rPh>
    <phoneticPr fontId="1"/>
  </si>
  <si>
    <r>
      <rPr>
        <b/>
        <sz val="18"/>
        <color theme="1"/>
        <rFont val="メイリオ"/>
        <family val="3"/>
        <charset val="128"/>
      </rPr>
      <t>識別ID</t>
    </r>
    <r>
      <rPr>
        <sz val="18"/>
        <color theme="1"/>
        <rFont val="メイリオ"/>
        <family val="3"/>
        <charset val="128"/>
      </rPr>
      <t>で
個人を特定
(変更不可)</t>
    </r>
    <rPh sb="0" eb="2">
      <t>シキベツ</t>
    </rPh>
    <rPh sb="6" eb="8">
      <t>コジン</t>
    </rPh>
    <rPh sb="9" eb="11">
      <t>トクテイ</t>
    </rPh>
    <rPh sb="13" eb="15">
      <t>ヘンコウ</t>
    </rPh>
    <rPh sb="15" eb="17">
      <t>フカ</t>
    </rPh>
    <phoneticPr fontId="1"/>
  </si>
  <si>
    <r>
      <rPr>
        <b/>
        <sz val="18"/>
        <color theme="1"/>
        <rFont val="メイリオ"/>
        <family val="3"/>
        <charset val="128"/>
      </rPr>
      <t>識別ID</t>
    </r>
    <r>
      <rPr>
        <sz val="18"/>
        <color theme="1"/>
        <rFont val="メイリオ"/>
        <family val="3"/>
        <charset val="128"/>
      </rPr>
      <t>で
質問者を特定して
プロフィールに表示</t>
    </r>
    <rPh sb="6" eb="9">
      <t>シツモンシャ</t>
    </rPh>
    <rPh sb="22" eb="24">
      <t>ヒョウジ</t>
    </rPh>
    <phoneticPr fontId="1"/>
  </si>
  <si>
    <r>
      <rPr>
        <sz val="72"/>
        <color theme="1"/>
        <rFont val="Segoe UI Symbol"/>
        <family val="2"/>
      </rPr>
      <t xml:space="preserve">👆
</t>
    </r>
    <r>
      <rPr>
        <sz val="20"/>
        <color theme="1"/>
        <rFont val="メイリオ"/>
        <family val="3"/>
        <charset val="128"/>
      </rPr>
      <t xml:space="preserve">
検索キーワードを
保存するだけ
</t>
    </r>
    <r>
      <rPr>
        <b/>
        <u/>
        <sz val="20"/>
        <color rgb="FFFF0000"/>
        <rFont val="メイリオ"/>
        <family val="3"/>
        <charset val="128"/>
      </rPr>
      <t>単独機能</t>
    </r>
    <rPh sb="4" eb="6">
      <t>ケンサク</t>
    </rPh>
    <rPh sb="13" eb="15">
      <t>ホゾン</t>
    </rPh>
    <rPh sb="21" eb="23">
      <t>タンドク</t>
    </rPh>
    <rPh sb="23" eb="25">
      <t>キノウ</t>
    </rPh>
    <phoneticPr fontId="1"/>
  </si>
  <si>
    <t>質問管理Webアプリ</t>
    <rPh sb="0" eb="4">
      <t>シツモンカンリ</t>
    </rPh>
    <phoneticPr fontId="1"/>
  </si>
  <si>
    <t>プロフィールテーブル</t>
    <phoneticPr fontId="1"/>
  </si>
  <si>
    <t>作　成　者</t>
    <rPh sb="0" eb="1">
      <t>サク</t>
    </rPh>
    <rPh sb="2" eb="3">
      <t>シゲル</t>
    </rPh>
    <rPh sb="4" eb="5">
      <t>モノ</t>
    </rPh>
    <phoneticPr fontId="1"/>
  </si>
  <si>
    <t>作　成　日</t>
    <rPh sb="0" eb="1">
      <t>サク</t>
    </rPh>
    <rPh sb="2" eb="3">
      <t>シゲル</t>
    </rPh>
    <rPh sb="4" eb="5">
      <t>ヒ</t>
    </rPh>
    <phoneticPr fontId="1"/>
  </si>
  <si>
    <t>更　新　者</t>
    <rPh sb="0" eb="1">
      <t>サラ</t>
    </rPh>
    <rPh sb="2" eb="3">
      <t>シン</t>
    </rPh>
    <rPh sb="4" eb="5">
      <t>モノ</t>
    </rPh>
    <phoneticPr fontId="1"/>
  </si>
  <si>
    <t>更　新　日</t>
    <rPh sb="0" eb="1">
      <t>サラ</t>
    </rPh>
    <rPh sb="2" eb="3">
      <t>シン</t>
    </rPh>
    <rPh sb="4" eb="5">
      <t>ヒ</t>
    </rPh>
    <phoneticPr fontId="1"/>
  </si>
  <si>
    <t>AUTO_INCREMENT :基本非表示</t>
    <rPh sb="16" eb="18">
      <t>キホン</t>
    </rPh>
    <rPh sb="18" eb="21">
      <t>ヒヒョウジ</t>
    </rPh>
    <phoneticPr fontId="1"/>
  </si>
  <si>
    <t>M_items</t>
    <phoneticPr fontId="1"/>
  </si>
  <si>
    <t>&lt; テーブル相関図 ＞</t>
    <rPh sb="6" eb="9">
      <t>ソウカンズ</t>
    </rPh>
    <phoneticPr fontId="1"/>
  </si>
  <si>
    <t>未回答：0　　回答済：1</t>
    <rPh sb="0" eb="3">
      <t>ミカイトウ</t>
    </rPh>
    <rPh sb="7" eb="9">
      <t>カイトウ</t>
    </rPh>
    <rPh sb="9" eb="10">
      <t>ズ</t>
    </rPh>
    <phoneticPr fontId="1"/>
  </si>
  <si>
    <t>非公開：0　　全体公開：1</t>
    <rPh sb="0" eb="1">
      <t>ヒ</t>
    </rPh>
    <rPh sb="1" eb="3">
      <t>コウカイ</t>
    </rPh>
    <rPh sb="7" eb="9">
      <t>ゼンタイ</t>
    </rPh>
    <rPh sb="9" eb="11">
      <t>コウカイ</t>
    </rPh>
    <phoneticPr fontId="1"/>
  </si>
  <si>
    <t>未解決：0　　解決済：1</t>
    <rPh sb="0" eb="3">
      <t>ミカイケツ</t>
    </rPh>
    <rPh sb="7" eb="9">
      <t>カイケツ</t>
    </rPh>
    <rPh sb="9" eb="10">
      <t>ズ</t>
    </rPh>
    <phoneticPr fontId="1"/>
  </si>
  <si>
    <t>ヒント：0　　　回答：1</t>
    <rPh sb="8" eb="10">
      <t>カイトウ</t>
    </rPh>
    <phoneticPr fontId="1"/>
  </si>
  <si>
    <t>備　　　考</t>
    <rPh sb="0" eb="1">
      <t>ビ</t>
    </rPh>
    <rPh sb="4" eb="5">
      <t>コウ</t>
    </rPh>
    <phoneticPr fontId="1"/>
  </si>
  <si>
    <t>&lt;CREATE TABLE&gt;</t>
    <phoneticPr fontId="1"/>
  </si>
  <si>
    <t>create table Login (</t>
  </si>
  <si>
    <t>);</t>
  </si>
  <si>
    <t>create table P_user (</t>
  </si>
  <si>
    <t>experience varchar (100),</t>
  </si>
  <si>
    <t>bloodtype varchar (5),</t>
  </si>
  <si>
    <t>birthday varchar (20),</t>
  </si>
  <si>
    <t>college varchar (50),</t>
  </si>
  <si>
    <t>undergraduate varchar (50),</t>
  </si>
  <si>
    <t>hobby varchar (100),</t>
  </si>
  <si>
    <t>special_skill varchar (100),</t>
  </si>
  <si>
    <t>qualification varchar (100),</t>
  </si>
  <si>
    <t>favorite_artist varchar (100),</t>
  </si>
  <si>
    <t>A_level int (5),</t>
  </si>
  <si>
    <t>Q_flag int (5),</t>
  </si>
  <si>
    <t>emergency int (5),</t>
  </si>
  <si>
    <t>個別質問</t>
    <rPh sb="0" eb="2">
      <t>コベツ</t>
    </rPh>
    <rPh sb="2" eb="4">
      <t>シツモン</t>
    </rPh>
    <phoneticPr fontId="1"/>
  </si>
  <si>
    <t>A_date varchar (20),</t>
  </si>
  <si>
    <t>A_flag int (5),</t>
  </si>
  <si>
    <t>A_level</t>
  </si>
  <si>
    <t>QQ_id</t>
  </si>
  <si>
    <t>M_items</t>
  </si>
  <si>
    <t>Q_date</t>
  </si>
  <si>
    <t>Q_content</t>
  </si>
  <si>
    <t>Q_flag</t>
  </si>
  <si>
    <t>emergency</t>
  </si>
  <si>
    <t>int</t>
  </si>
  <si>
    <t>text</t>
  </si>
  <si>
    <t>create table Post_word (</t>
  </si>
  <si>
    <t>create table Search_word (</t>
  </si>
  <si>
    <t>create table management_word (</t>
    <phoneticPr fontId="1"/>
  </si>
  <si>
    <t>共有ナンバー</t>
    <rPh sb="0" eb="2">
      <t>キョウユウ</t>
    </rPh>
    <phoneticPr fontId="1"/>
  </si>
  <si>
    <t>Post_Number</t>
    <phoneticPr fontId="1"/>
  </si>
  <si>
    <r>
      <rPr>
        <b/>
        <sz val="18"/>
        <color theme="1"/>
        <rFont val="メイリオ"/>
        <family val="3"/>
        <charset val="128"/>
      </rPr>
      <t>共有ナンバー</t>
    </r>
    <r>
      <rPr>
        <sz val="18"/>
        <color theme="1"/>
        <rFont val="メイリオ"/>
        <family val="3"/>
        <charset val="128"/>
      </rPr>
      <t>で
質問内容を引き出し
回答欄を記入
大項目・小項目を
変更した場合は
個別投稿も変更</t>
    </r>
    <rPh sb="0" eb="2">
      <t>キョウユウ</t>
    </rPh>
    <rPh sb="8" eb="10">
      <t>シツモン</t>
    </rPh>
    <rPh sb="10" eb="12">
      <t>ナイヨウ</t>
    </rPh>
    <rPh sb="13" eb="14">
      <t>ヒ</t>
    </rPh>
    <rPh sb="15" eb="16">
      <t>ダ</t>
    </rPh>
    <rPh sb="18" eb="20">
      <t>カイトウ</t>
    </rPh>
    <rPh sb="20" eb="21">
      <t>ラン</t>
    </rPh>
    <rPh sb="22" eb="24">
      <t>キニュウ</t>
    </rPh>
    <rPh sb="26" eb="27">
      <t>ダイ</t>
    </rPh>
    <rPh sb="27" eb="29">
      <t>コウモク</t>
    </rPh>
    <rPh sb="30" eb="33">
      <t>ショウコウモク</t>
    </rPh>
    <rPh sb="35" eb="37">
      <t>ヘンコウ</t>
    </rPh>
    <rPh sb="39" eb="41">
      <t>バアイ</t>
    </rPh>
    <rPh sb="43" eb="45">
      <t>コベツ</t>
    </rPh>
    <rPh sb="45" eb="47">
      <t>トウコウ</t>
    </rPh>
    <rPh sb="48" eb="50">
      <t>ヘンコウ</t>
    </rPh>
    <phoneticPr fontId="1"/>
  </si>
  <si>
    <t>全ての共通ID</t>
    <rPh sb="0" eb="1">
      <t>スベ</t>
    </rPh>
    <rPh sb="3" eb="5">
      <t>キョウツウ</t>
    </rPh>
    <phoneticPr fontId="1"/>
  </si>
  <si>
    <t>S_items</t>
    <phoneticPr fontId="1"/>
  </si>
  <si>
    <t>key_id</t>
    <phoneticPr fontId="1"/>
  </si>
  <si>
    <t>S_items varchar (30),</t>
    <phoneticPr fontId="1"/>
  </si>
  <si>
    <t>search_date</t>
    <phoneticPr fontId="1"/>
  </si>
  <si>
    <t>manapic_url</t>
    <phoneticPr fontId="1"/>
  </si>
  <si>
    <t>postpic_url</t>
  </si>
  <si>
    <t>postpic_url</t>
    <phoneticPr fontId="1"/>
  </si>
  <si>
    <t>画像URL(講師)</t>
    <rPh sb="0" eb="2">
      <t>ガゾウ</t>
    </rPh>
    <rPh sb="6" eb="8">
      <t>コウシ</t>
    </rPh>
    <phoneticPr fontId="1"/>
  </si>
  <si>
    <t>画像URL(質問者)</t>
    <rPh sb="0" eb="2">
      <t>ガゾウ</t>
    </rPh>
    <rPh sb="6" eb="9">
      <t>シツモンシャ</t>
    </rPh>
    <phoneticPr fontId="1"/>
  </si>
  <si>
    <t>画像URL(質問者)</t>
    <phoneticPr fontId="1"/>
  </si>
  <si>
    <t>area_open int (5),</t>
    <phoneticPr fontId="1"/>
  </si>
  <si>
    <t>Search_word</t>
    <phoneticPr fontId="1"/>
  </si>
  <si>
    <t>顔写真</t>
    <rPh sb="0" eb="1">
      <t>カオ</t>
    </rPh>
    <rPh sb="1" eb="3">
      <t>シャシン</t>
    </rPh>
    <phoneticPr fontId="1"/>
  </si>
  <si>
    <t>prof_url</t>
  </si>
  <si>
    <t>好きな壁紙</t>
    <rPh sb="0" eb="1">
      <t>ス</t>
    </rPh>
    <rPh sb="3" eb="5">
      <t>カベガミ</t>
    </rPh>
    <phoneticPr fontId="1"/>
  </si>
  <si>
    <t>back_url</t>
    <phoneticPr fontId="1"/>
  </si>
  <si>
    <t>comment text ,</t>
    <phoneticPr fontId="1"/>
  </si>
  <si>
    <t>prof_url text ,</t>
    <phoneticPr fontId="1"/>
  </si>
  <si>
    <t>primary key (ac_id, user_id)</t>
    <phoneticPr fontId="1"/>
  </si>
  <si>
    <t>ac_id int (10) not null,</t>
    <phoneticPr fontId="1"/>
  </si>
  <si>
    <t>user_id varchar (30) not null,</t>
    <phoneticPr fontId="1"/>
  </si>
  <si>
    <t>user_pw varchar (30) not null,</t>
    <phoneticPr fontId="1"/>
  </si>
  <si>
    <t>my_class varchar (5) not null,</t>
    <phoneticPr fontId="1"/>
  </si>
  <si>
    <t>email varchar (60) not null,</t>
    <phoneticPr fontId="1"/>
  </si>
  <si>
    <t>name varchar (40) not null,</t>
    <phoneticPr fontId="1"/>
  </si>
  <si>
    <t>user_rank int (5) not null,</t>
    <phoneticPr fontId="1"/>
  </si>
  <si>
    <t>primary key (pro_id, ac_id)</t>
    <phoneticPr fontId="1"/>
  </si>
  <si>
    <t>pro_id int (10) auto_increment not null,</t>
    <phoneticPr fontId="1"/>
  </si>
  <si>
    <t>company varchar (30) not null,</t>
    <phoneticPr fontId="1"/>
  </si>
  <si>
    <t>back_url text,</t>
    <phoneticPr fontId="1"/>
  </si>
  <si>
    <t>postpic_url text ,</t>
    <phoneticPr fontId="1"/>
  </si>
  <si>
    <t>primary key (ac_id, Post_Number)</t>
  </si>
  <si>
    <t>primary key (ac_id, Post_Number)</t>
    <phoneticPr fontId="1"/>
  </si>
  <si>
    <t>M_items varchar (30) not null,</t>
    <phoneticPr fontId="1"/>
  </si>
  <si>
    <t>Q_content text not null,</t>
    <phoneticPr fontId="1"/>
  </si>
  <si>
    <t>Post_number int (10) not null,</t>
    <phoneticPr fontId="1"/>
  </si>
  <si>
    <t>A_content text not null,</t>
    <phoneticPr fontId="1"/>
  </si>
  <si>
    <t>AA_id int (10) not null auto_increment,</t>
    <phoneticPr fontId="1"/>
  </si>
  <si>
    <t>primary key (key_id)</t>
    <phoneticPr fontId="1"/>
  </si>
  <si>
    <t>manapic_url text,</t>
    <phoneticPr fontId="1"/>
  </si>
  <si>
    <t>search_date varchar (20),</t>
    <phoneticPr fontId="1"/>
  </si>
  <si>
    <t>key_id int (10) not null,</t>
    <phoneticPr fontId="1"/>
  </si>
  <si>
    <t>word varchar (100) not null,</t>
    <phoneticPr fontId="1"/>
  </si>
  <si>
    <t>name varchar(40) not null,</t>
    <phoneticPr fontId="1"/>
  </si>
  <si>
    <t>my_class varchar(5) not null,</t>
    <phoneticPr fontId="1"/>
  </si>
  <si>
    <t>A_content</t>
    <phoneticPr fontId="1"/>
  </si>
  <si>
    <t>Post_Number int (10) auto_increment not null,</t>
    <phoneticPr fontId="1"/>
  </si>
  <si>
    <t>QQ_id int (10) auto_increment not null,</t>
    <phoneticPr fontId="1"/>
  </si>
  <si>
    <t>Q_date varchar (20),</t>
    <phoneticPr fontId="1"/>
  </si>
  <si>
    <t>1:受講者　２：講師・事務局</t>
    <rPh sb="2" eb="5">
      <t>ジュコウシャ</t>
    </rPh>
    <rPh sb="8" eb="10">
      <t>コウシ</t>
    </rPh>
    <rPh sb="11" eb="14">
      <t>ジムキョク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</si>
</sst>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sz val="48"/>
      <color theme="1"/>
      <name val="Segoe UI Symbol"/>
      <family val="2"/>
    </font>
    <font>
      <sz val="72"/>
      <color theme="1"/>
      <name val="Segoe UI Symbol"/>
      <family val="2"/>
    </font>
    <font>
      <sz val="20"/>
      <color theme="1"/>
      <name val="メイリオ"/>
      <family val="2"/>
      <charset val="128"/>
    </font>
    <font>
      <b/>
      <sz val="18"/>
      <color theme="1"/>
      <name val="メイリオ"/>
      <family val="3"/>
      <charset val="128"/>
    </font>
    <font>
      <b/>
      <u/>
      <sz val="20"/>
      <color rgb="FFFF0000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4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95250</xdr:rowOff>
    </xdr:from>
    <xdr:to>
      <xdr:col>4</xdr:col>
      <xdr:colOff>657225</xdr:colOff>
      <xdr:row>4</xdr:row>
      <xdr:rowOff>104775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23D12F85-1166-4EC8-BAF5-AB572D82AA17}"/>
            </a:ext>
          </a:extLst>
        </xdr:cNvPr>
        <xdr:cNvCxnSpPr/>
      </xdr:nvCxnSpPr>
      <xdr:spPr>
        <a:xfrm>
          <a:off x="1571625" y="657225"/>
          <a:ext cx="1333500" cy="180975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69272</xdr:colOff>
      <xdr:row>6</xdr:row>
      <xdr:rowOff>128155</xdr:rowOff>
    </xdr:from>
    <xdr:to>
      <xdr:col>4</xdr:col>
      <xdr:colOff>452870</xdr:colOff>
      <xdr:row>6</xdr:row>
      <xdr:rowOff>128155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6CBE899-F1EE-4D6F-877C-778E6227C253}"/>
            </a:ext>
          </a:extLst>
        </xdr:cNvPr>
        <xdr:cNvCxnSpPr/>
      </xdr:nvCxnSpPr>
      <xdr:spPr>
        <a:xfrm flipV="1">
          <a:off x="2459181" y="2258291"/>
          <a:ext cx="885825" cy="0"/>
        </a:xfrm>
        <a:prstGeom prst="straightConnector1">
          <a:avLst/>
        </a:prstGeom>
        <a:ln w="31750">
          <a:headEnd type="non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7</xdr:row>
      <xdr:rowOff>147204</xdr:rowOff>
    </xdr:from>
    <xdr:to>
      <xdr:col>4</xdr:col>
      <xdr:colOff>452870</xdr:colOff>
      <xdr:row>8</xdr:row>
      <xdr:rowOff>155864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30DFE74-3900-4972-8FC9-2AD80CADBD3A}"/>
            </a:ext>
          </a:extLst>
        </xdr:cNvPr>
        <xdr:cNvCxnSpPr/>
      </xdr:nvCxnSpPr>
      <xdr:spPr>
        <a:xfrm flipV="1">
          <a:off x="2476500" y="2519795"/>
          <a:ext cx="868506" cy="251114"/>
        </a:xfrm>
        <a:prstGeom prst="straightConnector1">
          <a:avLst/>
        </a:prstGeom>
        <a:ln w="31750">
          <a:headEnd type="non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17317</xdr:colOff>
      <xdr:row>4</xdr:row>
      <xdr:rowOff>138546</xdr:rowOff>
    </xdr:from>
    <xdr:to>
      <xdr:col>8</xdr:col>
      <xdr:colOff>474518</xdr:colOff>
      <xdr:row>4</xdr:row>
      <xdr:rowOff>138547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C6A85F5-4670-4781-8665-4C513C4C1297}"/>
            </a:ext>
          </a:extLst>
        </xdr:cNvPr>
        <xdr:cNvCxnSpPr/>
      </xdr:nvCxnSpPr>
      <xdr:spPr>
        <a:xfrm>
          <a:off x="5801590" y="1783773"/>
          <a:ext cx="959428" cy="1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93025</xdr:colOff>
      <xdr:row>4</xdr:row>
      <xdr:rowOff>57150</xdr:rowOff>
    </xdr:from>
    <xdr:to>
      <xdr:col>12</xdr:col>
      <xdr:colOff>446810</xdr:colOff>
      <xdr:row>4</xdr:row>
      <xdr:rowOff>57151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5595E0BB-C89C-4353-B54C-FBFEF8C5FF70}"/>
            </a:ext>
          </a:extLst>
        </xdr:cNvPr>
        <xdr:cNvCxnSpPr/>
      </xdr:nvCxnSpPr>
      <xdr:spPr>
        <a:xfrm flipV="1">
          <a:off x="9271661" y="1702377"/>
          <a:ext cx="856013" cy="1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93025</xdr:colOff>
      <xdr:row>5</xdr:row>
      <xdr:rowOff>88075</xdr:rowOff>
    </xdr:from>
    <xdr:to>
      <xdr:col>12</xdr:col>
      <xdr:colOff>446810</xdr:colOff>
      <xdr:row>5</xdr:row>
      <xdr:rowOff>88076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88B6ED1-0359-49F0-A09C-CD80B11BC01E}"/>
            </a:ext>
          </a:extLst>
        </xdr:cNvPr>
        <xdr:cNvCxnSpPr/>
      </xdr:nvCxnSpPr>
      <xdr:spPr>
        <a:xfrm flipV="1">
          <a:off x="9271661" y="1975757"/>
          <a:ext cx="856013" cy="1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71F0-A2B3-4B17-9631-C06FA8599E44}">
  <sheetPr>
    <tabColor rgb="FFFF0000"/>
  </sheetPr>
  <dimension ref="B1:S27"/>
  <sheetViews>
    <sheetView zoomScale="55" zoomScaleNormal="55" workbookViewId="0">
      <selection activeCell="V11" sqref="V11"/>
    </sheetView>
  </sheetViews>
  <sheetFormatPr defaultRowHeight="18.75" x14ac:dyDescent="0.15"/>
  <cols>
    <col min="1" max="1" width="4.5" style="14" customWidth="1"/>
    <col min="2" max="3" width="15.625" style="14" customWidth="1"/>
    <col min="4" max="5" width="6.625" style="14" customWidth="1"/>
    <col min="6" max="7" width="15.625" style="14" customWidth="1"/>
    <col min="8" max="9" width="6.625" style="14" customWidth="1"/>
    <col min="10" max="11" width="15.625" style="14" customWidth="1"/>
    <col min="12" max="13" width="6.625" style="14" customWidth="1"/>
    <col min="14" max="15" width="15.625" style="14" customWidth="1"/>
    <col min="16" max="17" width="6.625" style="14" customWidth="1"/>
    <col min="18" max="18" width="18.625" style="14" customWidth="1"/>
    <col min="19" max="19" width="15.625" style="14" customWidth="1"/>
    <col min="20" max="16384" width="9" style="14"/>
  </cols>
  <sheetData>
    <row r="1" spans="2:19" ht="54" customHeight="1" x14ac:dyDescent="0.15">
      <c r="B1" s="33" t="s">
        <v>140</v>
      </c>
      <c r="C1" s="33"/>
      <c r="D1" s="33"/>
      <c r="E1" s="33"/>
      <c r="F1" s="33"/>
    </row>
    <row r="2" spans="2:19" s="13" customFormat="1" ht="25.5" thickBot="1" x14ac:dyDescent="0.2">
      <c r="B2" s="36" t="s">
        <v>86</v>
      </c>
      <c r="C2" s="36"/>
      <c r="F2" s="36" t="s">
        <v>74</v>
      </c>
      <c r="G2" s="36"/>
      <c r="J2" s="43" t="s">
        <v>123</v>
      </c>
      <c r="K2" s="43"/>
      <c r="N2" s="43" t="s">
        <v>124</v>
      </c>
      <c r="O2" s="43"/>
      <c r="R2" s="36" t="s">
        <v>126</v>
      </c>
      <c r="S2" s="36"/>
    </row>
    <row r="3" spans="2:19" ht="30" customHeight="1" thickBot="1" x14ac:dyDescent="0.2">
      <c r="B3" s="34" t="s">
        <v>117</v>
      </c>
      <c r="C3" s="35"/>
      <c r="F3" s="34" t="s">
        <v>118</v>
      </c>
      <c r="G3" s="35"/>
      <c r="J3" s="41" t="s">
        <v>122</v>
      </c>
      <c r="K3" s="42"/>
      <c r="N3" s="41" t="s">
        <v>101</v>
      </c>
      <c r="O3" s="42"/>
      <c r="R3" s="34" t="s">
        <v>19</v>
      </c>
      <c r="S3" s="35"/>
    </row>
    <row r="4" spans="2:19" ht="18.75" customHeight="1" x14ac:dyDescent="0.15">
      <c r="B4" s="15" t="s">
        <v>111</v>
      </c>
      <c r="C4" s="16" t="s">
        <v>112</v>
      </c>
      <c r="F4" s="15" t="s">
        <v>113</v>
      </c>
      <c r="G4" s="16" t="s">
        <v>114</v>
      </c>
      <c r="J4" s="15" t="s">
        <v>119</v>
      </c>
      <c r="K4" s="16" t="s">
        <v>120</v>
      </c>
      <c r="N4" s="15" t="s">
        <v>119</v>
      </c>
      <c r="O4" s="16" t="s">
        <v>121</v>
      </c>
      <c r="R4" s="17" t="s">
        <v>40</v>
      </c>
      <c r="S4" s="18" t="s">
        <v>182</v>
      </c>
    </row>
    <row r="5" spans="2:19" ht="18.75" customHeight="1" x14ac:dyDescent="0.15">
      <c r="B5" s="19" t="s">
        <v>73</v>
      </c>
      <c r="C5" s="20" t="s">
        <v>72</v>
      </c>
      <c r="F5" s="19" t="s">
        <v>111</v>
      </c>
      <c r="G5" s="20" t="s">
        <v>112</v>
      </c>
      <c r="J5" s="19" t="s">
        <v>111</v>
      </c>
      <c r="K5" s="20" t="s">
        <v>112</v>
      </c>
      <c r="N5" s="19" t="s">
        <v>111</v>
      </c>
      <c r="O5" s="20" t="s">
        <v>112</v>
      </c>
      <c r="R5" s="19" t="s">
        <v>21</v>
      </c>
      <c r="S5" s="20" t="s">
        <v>29</v>
      </c>
    </row>
    <row r="6" spans="2:19" ht="18.75" customHeight="1" thickBot="1" x14ac:dyDescent="0.2">
      <c r="B6" s="19" t="s">
        <v>83</v>
      </c>
      <c r="C6" s="20" t="s">
        <v>82</v>
      </c>
      <c r="F6" s="19" t="s">
        <v>71</v>
      </c>
      <c r="G6" s="20" t="s">
        <v>70</v>
      </c>
      <c r="J6" s="19" t="s">
        <v>177</v>
      </c>
      <c r="K6" s="20" t="s">
        <v>178</v>
      </c>
      <c r="N6" s="19" t="s">
        <v>177</v>
      </c>
      <c r="O6" s="20" t="s">
        <v>178</v>
      </c>
      <c r="R6" s="21" t="s">
        <v>125</v>
      </c>
      <c r="S6" s="22" t="s">
        <v>184</v>
      </c>
    </row>
    <row r="7" spans="2:19" ht="18.75" customHeight="1" x14ac:dyDescent="0.15">
      <c r="B7" s="19" t="s">
        <v>103</v>
      </c>
      <c r="C7" s="20" t="s">
        <v>104</v>
      </c>
      <c r="F7" s="19" t="s">
        <v>69</v>
      </c>
      <c r="G7" s="20" t="s">
        <v>104</v>
      </c>
      <c r="J7" s="19" t="s">
        <v>22</v>
      </c>
      <c r="K7" s="20" t="s">
        <v>139</v>
      </c>
      <c r="N7" s="23" t="s">
        <v>27</v>
      </c>
      <c r="O7" s="20" t="s">
        <v>32</v>
      </c>
    </row>
    <row r="8" spans="2:19" ht="18.75" customHeight="1" x14ac:dyDescent="0.15">
      <c r="B8" s="19" t="s">
        <v>81</v>
      </c>
      <c r="C8" s="20" t="s">
        <v>89</v>
      </c>
      <c r="F8" s="19" t="s">
        <v>68</v>
      </c>
      <c r="G8" s="20" t="s">
        <v>67</v>
      </c>
      <c r="J8" s="19" t="s">
        <v>23</v>
      </c>
      <c r="K8" s="20" t="s">
        <v>181</v>
      </c>
      <c r="N8" s="19" t="s">
        <v>28</v>
      </c>
      <c r="O8" s="20" t="s">
        <v>33</v>
      </c>
      <c r="R8" s="44" t="s">
        <v>131</v>
      </c>
      <c r="S8" s="44"/>
    </row>
    <row r="9" spans="2:19" ht="18.75" customHeight="1" x14ac:dyDescent="0.15">
      <c r="B9" s="19" t="s">
        <v>80</v>
      </c>
      <c r="C9" s="20" t="s">
        <v>67</v>
      </c>
      <c r="F9" s="19" t="s">
        <v>94</v>
      </c>
      <c r="G9" s="20" t="s">
        <v>66</v>
      </c>
      <c r="J9" s="19" t="s">
        <v>24</v>
      </c>
      <c r="K9" s="20" t="s">
        <v>97</v>
      </c>
      <c r="N9" s="19" t="s">
        <v>26</v>
      </c>
      <c r="O9" s="20" t="s">
        <v>31</v>
      </c>
      <c r="R9" s="44"/>
      <c r="S9" s="44"/>
    </row>
    <row r="10" spans="2:19" ht="18.75" customHeight="1" thickBot="1" x14ac:dyDescent="0.2">
      <c r="B10" s="21" t="s">
        <v>79</v>
      </c>
      <c r="C10" s="22" t="s">
        <v>78</v>
      </c>
      <c r="F10" s="19" t="s">
        <v>65</v>
      </c>
      <c r="G10" s="20" t="s">
        <v>64</v>
      </c>
      <c r="J10" s="19" t="s">
        <v>36</v>
      </c>
      <c r="K10" s="20" t="s">
        <v>37</v>
      </c>
      <c r="N10" s="19" t="s">
        <v>99</v>
      </c>
      <c r="O10" s="20" t="s">
        <v>98</v>
      </c>
      <c r="R10" s="44"/>
      <c r="S10" s="44"/>
    </row>
    <row r="11" spans="2:19" ht="18.75" customHeight="1" thickBot="1" x14ac:dyDescent="0.2">
      <c r="F11" s="19" t="s">
        <v>63</v>
      </c>
      <c r="G11" s="20" t="s">
        <v>62</v>
      </c>
      <c r="J11" s="19" t="s">
        <v>46</v>
      </c>
      <c r="K11" s="20" t="s">
        <v>47</v>
      </c>
      <c r="N11" s="21" t="s">
        <v>188</v>
      </c>
      <c r="O11" s="22" t="s">
        <v>185</v>
      </c>
      <c r="R11" s="44"/>
      <c r="S11" s="44"/>
    </row>
    <row r="12" spans="2:19" ht="18.75" customHeight="1" x14ac:dyDescent="0.15">
      <c r="F12" s="19" t="s">
        <v>61</v>
      </c>
      <c r="G12" s="20" t="s">
        <v>60</v>
      </c>
      <c r="J12" s="19" t="s">
        <v>25</v>
      </c>
      <c r="K12" s="20" t="s">
        <v>30</v>
      </c>
      <c r="N12" s="39" t="s">
        <v>127</v>
      </c>
      <c r="O12" s="39"/>
      <c r="R12" s="44"/>
      <c r="S12" s="44"/>
    </row>
    <row r="13" spans="2:19" ht="18.75" customHeight="1" x14ac:dyDescent="0.15">
      <c r="F13" s="19" t="s">
        <v>59</v>
      </c>
      <c r="G13" s="20" t="s">
        <v>58</v>
      </c>
      <c r="J13" s="19" t="s">
        <v>95</v>
      </c>
      <c r="K13" s="20" t="s">
        <v>96</v>
      </c>
      <c r="N13" s="45"/>
      <c r="O13" s="45"/>
      <c r="R13" s="44"/>
      <c r="S13" s="44"/>
    </row>
    <row r="14" spans="2:19" ht="18.75" customHeight="1" thickBot="1" x14ac:dyDescent="0.2">
      <c r="B14" s="29" t="s">
        <v>127</v>
      </c>
      <c r="C14" s="30"/>
      <c r="F14" s="19" t="s">
        <v>57</v>
      </c>
      <c r="G14" s="20" t="s">
        <v>56</v>
      </c>
      <c r="J14" s="21" t="s">
        <v>189</v>
      </c>
      <c r="K14" s="22" t="s">
        <v>187</v>
      </c>
      <c r="N14" s="45"/>
      <c r="O14" s="45"/>
      <c r="R14" s="44"/>
      <c r="S14" s="44"/>
    </row>
    <row r="15" spans="2:19" ht="18.75" customHeight="1" x14ac:dyDescent="0.15">
      <c r="B15" s="30"/>
      <c r="C15" s="30"/>
      <c r="F15" s="19" t="s">
        <v>55</v>
      </c>
      <c r="G15" s="20" t="s">
        <v>54</v>
      </c>
      <c r="N15" s="31" t="s">
        <v>179</v>
      </c>
      <c r="O15" s="31"/>
      <c r="R15" s="44"/>
      <c r="S15" s="44"/>
    </row>
    <row r="16" spans="2:19" ht="18.75" customHeight="1" x14ac:dyDescent="0.15">
      <c r="B16" s="30"/>
      <c r="C16" s="30"/>
      <c r="F16" s="19" t="s">
        <v>53</v>
      </c>
      <c r="G16" s="20" t="s">
        <v>52</v>
      </c>
      <c r="J16" s="29" t="s">
        <v>127</v>
      </c>
      <c r="K16" s="30"/>
      <c r="N16" s="31"/>
      <c r="O16" s="31"/>
      <c r="R16" s="44"/>
      <c r="S16" s="44"/>
    </row>
    <row r="17" spans="2:19" ht="18.75" customHeight="1" x14ac:dyDescent="0.15">
      <c r="B17" s="30"/>
      <c r="C17" s="30"/>
      <c r="F17" s="19" t="s">
        <v>51</v>
      </c>
      <c r="G17" s="20" t="s">
        <v>50</v>
      </c>
      <c r="J17" s="30"/>
      <c r="K17" s="30"/>
      <c r="N17" s="31"/>
      <c r="O17" s="31"/>
      <c r="R17" s="44"/>
      <c r="S17" s="44"/>
    </row>
    <row r="18" spans="2:19" ht="18.75" customHeight="1" thickBot="1" x14ac:dyDescent="0.2">
      <c r="B18" s="30"/>
      <c r="C18" s="30"/>
      <c r="F18" s="21" t="s">
        <v>49</v>
      </c>
      <c r="G18" s="22" t="s">
        <v>48</v>
      </c>
      <c r="J18" s="30"/>
      <c r="K18" s="30"/>
      <c r="N18" s="31"/>
      <c r="O18" s="31"/>
      <c r="R18" s="44"/>
      <c r="S18" s="44"/>
    </row>
    <row r="19" spans="2:19" ht="25.5" customHeight="1" x14ac:dyDescent="0.15">
      <c r="B19" s="30"/>
      <c r="C19" s="30"/>
      <c r="F19" s="39" t="s">
        <v>127</v>
      </c>
      <c r="G19" s="40"/>
      <c r="J19" s="30"/>
      <c r="K19" s="30"/>
      <c r="N19" s="31"/>
      <c r="O19" s="31"/>
      <c r="R19" s="44"/>
      <c r="S19" s="44"/>
    </row>
    <row r="20" spans="2:19" s="13" customFormat="1" ht="30" customHeight="1" x14ac:dyDescent="0.15">
      <c r="B20" s="37" t="s">
        <v>128</v>
      </c>
      <c r="C20" s="38"/>
      <c r="F20" s="30"/>
      <c r="G20" s="30"/>
      <c r="J20" s="30"/>
      <c r="K20" s="30"/>
      <c r="N20" s="31"/>
      <c r="O20" s="31"/>
      <c r="R20" s="44"/>
      <c r="S20" s="44"/>
    </row>
    <row r="21" spans="2:19" ht="18.75" customHeight="1" x14ac:dyDescent="0.15">
      <c r="B21" s="38"/>
      <c r="C21" s="38"/>
      <c r="F21" s="30"/>
      <c r="G21" s="30"/>
      <c r="J21" s="30"/>
      <c r="K21" s="30"/>
      <c r="N21" s="31"/>
      <c r="O21" s="31"/>
      <c r="R21" s="44"/>
      <c r="S21" s="44"/>
    </row>
    <row r="22" spans="2:19" ht="18.75" customHeight="1" x14ac:dyDescent="0.15">
      <c r="B22" s="38"/>
      <c r="C22" s="38"/>
      <c r="F22" s="31" t="s">
        <v>129</v>
      </c>
      <c r="G22" s="32"/>
      <c r="J22" s="31" t="s">
        <v>130</v>
      </c>
      <c r="K22" s="32"/>
      <c r="N22" s="31"/>
      <c r="O22" s="31"/>
      <c r="R22" s="44"/>
      <c r="S22" s="44"/>
    </row>
    <row r="23" spans="2:19" ht="18.75" customHeight="1" x14ac:dyDescent="0.15">
      <c r="B23" s="38"/>
      <c r="C23" s="38"/>
      <c r="F23" s="32"/>
      <c r="G23" s="32"/>
      <c r="J23" s="32"/>
      <c r="K23" s="32"/>
      <c r="N23" s="31"/>
      <c r="O23" s="31"/>
      <c r="R23" s="44"/>
      <c r="S23" s="44"/>
    </row>
    <row r="24" spans="2:19" ht="18.75" customHeight="1" x14ac:dyDescent="0.15">
      <c r="B24" s="38"/>
      <c r="C24" s="38"/>
      <c r="F24" s="32"/>
      <c r="G24" s="32"/>
      <c r="J24" s="32"/>
      <c r="K24" s="32"/>
      <c r="N24" s="31"/>
      <c r="O24" s="31"/>
      <c r="R24" s="44"/>
      <c r="S24" s="44"/>
    </row>
    <row r="25" spans="2:19" ht="18.75" customHeight="1" x14ac:dyDescent="0.15">
      <c r="B25" s="38"/>
      <c r="C25" s="38"/>
      <c r="F25" s="32"/>
      <c r="G25" s="32"/>
      <c r="J25" s="32"/>
      <c r="K25" s="32"/>
      <c r="N25" s="31"/>
      <c r="O25" s="31"/>
      <c r="R25" s="44"/>
      <c r="S25" s="44"/>
    </row>
    <row r="26" spans="2:19" ht="18.75" customHeight="1" x14ac:dyDescent="0.15">
      <c r="B26" s="38"/>
      <c r="C26" s="38"/>
      <c r="F26" s="32"/>
      <c r="G26" s="32"/>
      <c r="J26" s="32"/>
      <c r="K26" s="32"/>
      <c r="N26" s="31"/>
      <c r="O26" s="31"/>
      <c r="R26" s="44"/>
      <c r="S26" s="44"/>
    </row>
    <row r="27" spans="2:19" ht="18.75" customHeight="1" x14ac:dyDescent="0.15">
      <c r="B27" s="38"/>
      <c r="C27" s="38"/>
      <c r="F27" s="32"/>
      <c r="G27" s="32"/>
      <c r="J27" s="32"/>
      <c r="K27" s="32"/>
      <c r="N27" s="31"/>
      <c r="O27" s="31"/>
      <c r="R27" s="44"/>
      <c r="S27" s="44"/>
    </row>
  </sheetData>
  <mergeCells count="20">
    <mergeCell ref="N2:O2"/>
    <mergeCell ref="R8:S27"/>
    <mergeCell ref="N12:O14"/>
    <mergeCell ref="N15:O27"/>
    <mergeCell ref="J16:K21"/>
    <mergeCell ref="J22:K27"/>
    <mergeCell ref="B1:F1"/>
    <mergeCell ref="R3:S3"/>
    <mergeCell ref="R2:S2"/>
    <mergeCell ref="B20:C27"/>
    <mergeCell ref="B14:C19"/>
    <mergeCell ref="F19:G21"/>
    <mergeCell ref="F22:G27"/>
    <mergeCell ref="B3:C3"/>
    <mergeCell ref="F3:G3"/>
    <mergeCell ref="B2:C2"/>
    <mergeCell ref="F2:G2"/>
    <mergeCell ref="J3:K3"/>
    <mergeCell ref="J2:K2"/>
    <mergeCell ref="N3:O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F38"/>
  <sheetViews>
    <sheetView workbookViewId="0">
      <selection activeCell="D15" sqref="D15"/>
    </sheetView>
  </sheetViews>
  <sheetFormatPr defaultRowHeight="13.5" x14ac:dyDescent="0.15"/>
  <cols>
    <col min="2" max="2" width="12.375" bestFit="1" customWidth="1"/>
    <col min="3" max="3" width="17.875" bestFit="1" customWidth="1"/>
    <col min="4" max="4" width="20" bestFit="1" customWidth="1"/>
    <col min="5" max="5" width="17.5" customWidth="1"/>
    <col min="6" max="6" width="58.625" customWidth="1"/>
  </cols>
  <sheetData>
    <row r="1" spans="1:6" ht="18.75" x14ac:dyDescent="0.15">
      <c r="A1" s="2" t="s">
        <v>0</v>
      </c>
    </row>
    <row r="2" spans="1:6" x14ac:dyDescent="0.15">
      <c r="B2" s="24" t="s">
        <v>1</v>
      </c>
      <c r="C2" s="5" t="s">
        <v>18</v>
      </c>
      <c r="D2" s="24" t="s">
        <v>134</v>
      </c>
      <c r="E2" s="6" t="s">
        <v>16</v>
      </c>
    </row>
    <row r="3" spans="1:6" x14ac:dyDescent="0.15">
      <c r="B3" s="24" t="s">
        <v>2</v>
      </c>
      <c r="C3" s="5" t="s">
        <v>15</v>
      </c>
      <c r="D3" s="24" t="s">
        <v>135</v>
      </c>
      <c r="E3" s="7" t="s">
        <v>17</v>
      </c>
    </row>
    <row r="4" spans="1:6" x14ac:dyDescent="0.15">
      <c r="D4" s="24" t="s">
        <v>136</v>
      </c>
      <c r="E4" s="6" t="s">
        <v>16</v>
      </c>
    </row>
    <row r="5" spans="1:6" x14ac:dyDescent="0.15">
      <c r="D5" s="24" t="s">
        <v>137</v>
      </c>
      <c r="E5" s="7" t="s">
        <v>17</v>
      </c>
    </row>
    <row r="7" spans="1:6" x14ac:dyDescent="0.15">
      <c r="B7" s="25" t="s">
        <v>3</v>
      </c>
      <c r="C7" s="24" t="s">
        <v>4</v>
      </c>
      <c r="D7" s="24" t="s">
        <v>5</v>
      </c>
      <c r="E7" s="24" t="s">
        <v>6</v>
      </c>
      <c r="F7" s="24" t="s">
        <v>145</v>
      </c>
    </row>
    <row r="8" spans="1:6" x14ac:dyDescent="0.15">
      <c r="B8" s="1">
        <v>1</v>
      </c>
      <c r="C8" s="1" t="s">
        <v>105</v>
      </c>
      <c r="D8" s="9" t="s">
        <v>106</v>
      </c>
      <c r="E8" s="1"/>
      <c r="F8" s="1"/>
    </row>
    <row r="9" spans="1:6" x14ac:dyDescent="0.15">
      <c r="B9" s="1">
        <v>2</v>
      </c>
      <c r="C9" s="9" t="s">
        <v>43</v>
      </c>
      <c r="D9" s="9" t="s">
        <v>45</v>
      </c>
      <c r="E9" s="1"/>
      <c r="F9" s="1"/>
    </row>
    <row r="10" spans="1:6" x14ac:dyDescent="0.15">
      <c r="B10" s="1">
        <v>3</v>
      </c>
      <c r="C10" s="1" t="s">
        <v>20</v>
      </c>
      <c r="D10" s="9" t="s">
        <v>44</v>
      </c>
      <c r="E10" s="1"/>
      <c r="F10" s="1"/>
    </row>
    <row r="11" spans="1:6" x14ac:dyDescent="0.15">
      <c r="B11" s="1">
        <v>4</v>
      </c>
      <c r="C11" s="9" t="s">
        <v>107</v>
      </c>
      <c r="D11" s="9" t="s">
        <v>108</v>
      </c>
      <c r="E11" s="1"/>
      <c r="F11" s="1"/>
    </row>
    <row r="12" spans="1:6" x14ac:dyDescent="0.15">
      <c r="B12" s="1">
        <v>5</v>
      </c>
      <c r="C12" s="1" t="s">
        <v>109</v>
      </c>
      <c r="D12" s="1" t="s">
        <v>110</v>
      </c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  <row r="15" spans="1:6" x14ac:dyDescent="0.15">
      <c r="B15" s="1">
        <v>8</v>
      </c>
      <c r="C15" s="1"/>
      <c r="D15" s="1"/>
      <c r="E15" s="1"/>
      <c r="F15" s="1"/>
    </row>
    <row r="16" spans="1:6" x14ac:dyDescent="0.15">
      <c r="B16" s="1">
        <v>9</v>
      </c>
      <c r="C16" s="1"/>
      <c r="D16" s="1"/>
      <c r="E16" s="1"/>
      <c r="F16" s="1"/>
    </row>
    <row r="17" spans="2:6" x14ac:dyDescent="0.15">
      <c r="B17" s="1">
        <v>10</v>
      </c>
      <c r="C17" s="1"/>
      <c r="D17" s="1"/>
      <c r="E17" s="1"/>
      <c r="F17" s="1"/>
    </row>
    <row r="18" spans="2:6" x14ac:dyDescent="0.15">
      <c r="B18" s="1">
        <v>11</v>
      </c>
      <c r="C18" s="1"/>
      <c r="D18" s="1"/>
      <c r="E18" s="1"/>
      <c r="F18" s="1"/>
    </row>
    <row r="19" spans="2:6" x14ac:dyDescent="0.15">
      <c r="B19" s="1">
        <v>12</v>
      </c>
      <c r="C19" s="1"/>
      <c r="D19" s="1"/>
      <c r="E19" s="1"/>
      <c r="F19" s="1"/>
    </row>
    <row r="20" spans="2:6" x14ac:dyDescent="0.15">
      <c r="B20" s="1">
        <v>13</v>
      </c>
      <c r="C20" s="1"/>
      <c r="D20" s="1"/>
      <c r="E20" s="1"/>
      <c r="F20" s="1"/>
    </row>
    <row r="21" spans="2:6" x14ac:dyDescent="0.15">
      <c r="B21" s="1">
        <v>14</v>
      </c>
      <c r="C21" s="1"/>
      <c r="D21" s="1"/>
      <c r="E21" s="1"/>
      <c r="F21" s="1"/>
    </row>
    <row r="22" spans="2:6" x14ac:dyDescent="0.15">
      <c r="B22" s="1">
        <v>15</v>
      </c>
      <c r="C22" s="1"/>
      <c r="D22" s="1"/>
      <c r="E22" s="1"/>
      <c r="F22" s="1"/>
    </row>
    <row r="23" spans="2:6" x14ac:dyDescent="0.15">
      <c r="B23" s="1">
        <v>16</v>
      </c>
      <c r="C23" s="1"/>
      <c r="D23" s="1"/>
      <c r="E23" s="1"/>
      <c r="F23" s="1"/>
    </row>
    <row r="24" spans="2:6" x14ac:dyDescent="0.15">
      <c r="B24" s="1">
        <v>17</v>
      </c>
      <c r="C24" s="1"/>
      <c r="D24" s="1"/>
      <c r="E24" s="1"/>
      <c r="F24" s="1"/>
    </row>
    <row r="25" spans="2:6" x14ac:dyDescent="0.15">
      <c r="B25" s="1">
        <v>18</v>
      </c>
      <c r="C25" s="1"/>
      <c r="D25" s="1"/>
      <c r="E25" s="1"/>
      <c r="F25" s="1"/>
    </row>
    <row r="26" spans="2:6" x14ac:dyDescent="0.15">
      <c r="B26" s="1">
        <v>19</v>
      </c>
      <c r="C26" s="1"/>
      <c r="D26" s="1"/>
      <c r="E26" s="1"/>
      <c r="F26" s="1"/>
    </row>
    <row r="27" spans="2:6" x14ac:dyDescent="0.15">
      <c r="B27" s="1">
        <v>20</v>
      </c>
      <c r="C27" s="1"/>
      <c r="D27" s="1"/>
      <c r="E27" s="1"/>
      <c r="F27" s="1"/>
    </row>
    <row r="28" spans="2:6" x14ac:dyDescent="0.15">
      <c r="B28" s="1">
        <v>21</v>
      </c>
      <c r="C28" s="1"/>
      <c r="D28" s="1"/>
      <c r="E28" s="1"/>
      <c r="F28" s="1"/>
    </row>
    <row r="29" spans="2:6" x14ac:dyDescent="0.15">
      <c r="B29" s="1">
        <v>22</v>
      </c>
      <c r="C29" s="1"/>
      <c r="D29" s="1"/>
      <c r="E29" s="1"/>
      <c r="F29" s="1"/>
    </row>
    <row r="30" spans="2:6" x14ac:dyDescent="0.15">
      <c r="B30" s="1">
        <v>23</v>
      </c>
      <c r="C30" s="1"/>
      <c r="D30" s="1"/>
      <c r="E30" s="1"/>
      <c r="F30" s="1"/>
    </row>
    <row r="31" spans="2:6" x14ac:dyDescent="0.15">
      <c r="B31" s="1">
        <v>24</v>
      </c>
      <c r="C31" s="1"/>
      <c r="D31" s="1"/>
      <c r="E31" s="1"/>
      <c r="F31" s="1"/>
    </row>
    <row r="32" spans="2:6" x14ac:dyDescent="0.15">
      <c r="B32" s="1">
        <v>25</v>
      </c>
      <c r="C32" s="1"/>
      <c r="D32" s="1"/>
      <c r="E32" s="1"/>
      <c r="F32" s="1"/>
    </row>
    <row r="33" spans="2:6" x14ac:dyDescent="0.15">
      <c r="B33" s="1">
        <v>26</v>
      </c>
      <c r="C33" s="1"/>
      <c r="D33" s="1"/>
      <c r="E33" s="1"/>
      <c r="F33" s="1"/>
    </row>
    <row r="34" spans="2:6" x14ac:dyDescent="0.15">
      <c r="B34" s="1">
        <v>27</v>
      </c>
      <c r="C34" s="1"/>
      <c r="D34" s="1"/>
      <c r="E34" s="1"/>
      <c r="F34" s="1"/>
    </row>
    <row r="35" spans="2:6" x14ac:dyDescent="0.15">
      <c r="B35" s="1">
        <v>28</v>
      </c>
      <c r="C35" s="1"/>
      <c r="D35" s="1"/>
      <c r="E35" s="1"/>
      <c r="F35" s="1"/>
    </row>
    <row r="36" spans="2:6" x14ac:dyDescent="0.15">
      <c r="B36" s="1">
        <v>29</v>
      </c>
      <c r="C36" s="1"/>
      <c r="D36" s="1"/>
      <c r="E36" s="1"/>
      <c r="F36" s="1"/>
    </row>
    <row r="37" spans="2:6" x14ac:dyDescent="0.15">
      <c r="B37" s="1">
        <v>30</v>
      </c>
      <c r="C37" s="1"/>
      <c r="D37" s="1"/>
      <c r="E37" s="1"/>
      <c r="F37" s="1"/>
    </row>
    <row r="38" spans="2:6" x14ac:dyDescent="0.15">
      <c r="B38" s="1">
        <v>31</v>
      </c>
      <c r="C38" s="1"/>
      <c r="D38" s="1"/>
      <c r="E38" s="1"/>
      <c r="F38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010C-42EC-4159-90A8-9F6A44A0ABBA}">
  <sheetPr>
    <tabColor rgb="FF00B0F0"/>
  </sheetPr>
  <dimension ref="A1:L30"/>
  <sheetViews>
    <sheetView workbookViewId="0">
      <selection activeCell="J17" sqref="J17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30.87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85</v>
      </c>
      <c r="D2" s="24" t="s">
        <v>134</v>
      </c>
      <c r="E2" s="6" t="s">
        <v>116</v>
      </c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88</v>
      </c>
    </row>
    <row r="4" spans="1:12" x14ac:dyDescent="0.15">
      <c r="B4" s="24" t="s">
        <v>92</v>
      </c>
      <c r="C4" s="6" t="s">
        <v>86</v>
      </c>
      <c r="D4" s="24" t="s">
        <v>136</v>
      </c>
      <c r="E4" s="6" t="s">
        <v>16</v>
      </c>
    </row>
    <row r="5" spans="1:12" x14ac:dyDescent="0.15">
      <c r="B5" s="24" t="s">
        <v>93</v>
      </c>
      <c r="C5" s="6" t="s">
        <v>87</v>
      </c>
      <c r="D5" s="24" t="s">
        <v>137</v>
      </c>
      <c r="E5" s="7" t="s">
        <v>115</v>
      </c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t="str">
        <f>"create table "&amp;C5&amp;" ("</f>
        <v>create table Login (</v>
      </c>
    </row>
    <row r="10" spans="1:12" x14ac:dyDescent="0.15">
      <c r="A10" s="1">
        <v>1</v>
      </c>
      <c r="B10" s="1" t="s">
        <v>111</v>
      </c>
      <c r="C10" s="1" t="s">
        <v>112</v>
      </c>
      <c r="D10" s="1" t="s">
        <v>34</v>
      </c>
      <c r="E10" s="1">
        <v>10</v>
      </c>
      <c r="F10" s="6" t="s">
        <v>77</v>
      </c>
      <c r="G10" s="6" t="s">
        <v>77</v>
      </c>
      <c r="H10" s="6" t="s">
        <v>77</v>
      </c>
      <c r="I10" s="1"/>
      <c r="J10" s="1" t="s">
        <v>180</v>
      </c>
      <c r="L10" t="str">
        <f t="shared" ref="L10:L29" si="0">C10&amp;" "&amp;D10&amp;" "&amp;IF(E10&lt;&gt;"","("&amp;E10&amp;")","")&amp;IF(C11&lt;&gt;"",",","")</f>
        <v>ac_id int (10),</v>
      </c>
    </row>
    <row r="11" spans="1:12" x14ac:dyDescent="0.15">
      <c r="A11" s="1">
        <v>2</v>
      </c>
      <c r="B11" s="1" t="s">
        <v>73</v>
      </c>
      <c r="C11" s="1" t="s">
        <v>72</v>
      </c>
      <c r="D11" s="1" t="s">
        <v>39</v>
      </c>
      <c r="E11" s="1">
        <v>30</v>
      </c>
      <c r="F11" s="6" t="s">
        <v>77</v>
      </c>
      <c r="G11" s="6"/>
      <c r="H11" s="6" t="s">
        <v>77</v>
      </c>
      <c r="I11" s="1"/>
      <c r="J11" s="1"/>
      <c r="L11" t="str">
        <f t="shared" si="0"/>
        <v>user_id varchar (30),</v>
      </c>
    </row>
    <row r="12" spans="1:12" x14ac:dyDescent="0.15">
      <c r="A12" s="1">
        <v>3</v>
      </c>
      <c r="B12" s="1" t="s">
        <v>83</v>
      </c>
      <c r="C12" s="1" t="s">
        <v>82</v>
      </c>
      <c r="D12" s="1" t="s">
        <v>39</v>
      </c>
      <c r="E12" s="1">
        <v>30</v>
      </c>
      <c r="F12" s="6"/>
      <c r="G12" s="6"/>
      <c r="H12" s="6" t="s">
        <v>77</v>
      </c>
      <c r="I12" s="1"/>
      <c r="J12" s="1"/>
      <c r="L12" t="str">
        <f t="shared" si="0"/>
        <v>user_pw varchar (30),</v>
      </c>
    </row>
    <row r="13" spans="1:12" x14ac:dyDescent="0.15">
      <c r="A13" s="1">
        <v>4</v>
      </c>
      <c r="B13" s="1" t="s">
        <v>103</v>
      </c>
      <c r="C13" s="1" t="s">
        <v>104</v>
      </c>
      <c r="D13" s="1" t="s">
        <v>39</v>
      </c>
      <c r="E13" s="1">
        <v>5</v>
      </c>
      <c r="F13" s="6"/>
      <c r="G13" s="6"/>
      <c r="H13" s="6" t="s">
        <v>77</v>
      </c>
      <c r="I13" s="1"/>
      <c r="J13" s="1"/>
      <c r="L13" t="str">
        <f t="shared" si="0"/>
        <v>my_class varchar (5),</v>
      </c>
    </row>
    <row r="14" spans="1:12" x14ac:dyDescent="0.15">
      <c r="A14" s="1">
        <v>5</v>
      </c>
      <c r="B14" s="1" t="s">
        <v>81</v>
      </c>
      <c r="C14" s="1" t="s">
        <v>89</v>
      </c>
      <c r="D14" s="1" t="s">
        <v>39</v>
      </c>
      <c r="E14" s="1">
        <v>60</v>
      </c>
      <c r="F14" s="6"/>
      <c r="G14" s="6"/>
      <c r="H14" s="6" t="s">
        <v>77</v>
      </c>
      <c r="I14" s="1"/>
      <c r="J14" s="1"/>
      <c r="L14" t="str">
        <f t="shared" si="0"/>
        <v>email varchar (60),</v>
      </c>
    </row>
    <row r="15" spans="1:12" x14ac:dyDescent="0.15">
      <c r="A15" s="1">
        <v>6</v>
      </c>
      <c r="B15" s="1" t="s">
        <v>80</v>
      </c>
      <c r="C15" s="1" t="s">
        <v>67</v>
      </c>
      <c r="D15" s="1" t="s">
        <v>39</v>
      </c>
      <c r="E15" s="1">
        <v>40</v>
      </c>
      <c r="F15" s="6"/>
      <c r="G15" s="6"/>
      <c r="H15" s="6" t="s">
        <v>77</v>
      </c>
      <c r="I15" s="1"/>
      <c r="J15" s="1"/>
      <c r="L15" t="str">
        <f t="shared" si="0"/>
        <v>name varchar (40),</v>
      </c>
    </row>
    <row r="16" spans="1:12" x14ac:dyDescent="0.15">
      <c r="A16" s="1">
        <v>7</v>
      </c>
      <c r="B16" s="1" t="s">
        <v>79</v>
      </c>
      <c r="C16" s="1" t="s">
        <v>78</v>
      </c>
      <c r="D16" s="1" t="s">
        <v>34</v>
      </c>
      <c r="E16" s="1">
        <v>5</v>
      </c>
      <c r="F16" s="6"/>
      <c r="G16" s="6"/>
      <c r="H16" s="6" t="s">
        <v>77</v>
      </c>
      <c r="I16" s="1"/>
      <c r="J16" s="1" t="s">
        <v>230</v>
      </c>
      <c r="L16" t="str">
        <f t="shared" si="0"/>
        <v>user_rank int (5)</v>
      </c>
    </row>
    <row r="17" spans="1:12" x14ac:dyDescent="0.15">
      <c r="A17" s="1">
        <v>8</v>
      </c>
      <c r="B17" s="1"/>
      <c r="C17" s="1"/>
      <c r="D17" s="1"/>
      <c r="E17" s="1"/>
      <c r="F17" s="6"/>
      <c r="G17" s="6"/>
      <c r="H17" s="6"/>
      <c r="I17" s="1"/>
      <c r="J17" s="1"/>
      <c r="L17" t="str">
        <f t="shared" si="0"/>
        <v xml:space="preserve">  </v>
      </c>
    </row>
    <row r="18" spans="1:12" x14ac:dyDescent="0.15">
      <c r="A18" s="1">
        <v>9</v>
      </c>
      <c r="B18" s="1"/>
      <c r="C18" s="1"/>
      <c r="D18" s="1"/>
      <c r="E18" s="1"/>
      <c r="F18" s="6"/>
      <c r="G18" s="6"/>
      <c r="H18" s="6"/>
      <c r="I18" s="1"/>
      <c r="J18" s="1"/>
      <c r="L18" t="str">
        <f t="shared" si="0"/>
        <v xml:space="preserve">  </v>
      </c>
    </row>
    <row r="19" spans="1:12" x14ac:dyDescent="0.15">
      <c r="A19" s="1">
        <v>10</v>
      </c>
      <c r="B19" s="1"/>
      <c r="C19" s="1"/>
      <c r="D19" s="1"/>
      <c r="E19" s="1"/>
      <c r="F19" s="6"/>
      <c r="G19" s="6"/>
      <c r="H19" s="6"/>
      <c r="I19" s="1"/>
      <c r="J19" s="1"/>
      <c r="L19" t="str">
        <f t="shared" si="0"/>
        <v xml:space="preserve">  </v>
      </c>
    </row>
    <row r="20" spans="1:12" x14ac:dyDescent="0.15">
      <c r="A20" s="1">
        <v>11</v>
      </c>
      <c r="B20" s="1"/>
      <c r="C20" s="1"/>
      <c r="D20" s="1"/>
      <c r="E20" s="1"/>
      <c r="F20" s="6"/>
      <c r="G20" s="6"/>
      <c r="H20" s="6"/>
      <c r="I20" s="1"/>
      <c r="J20" s="1"/>
      <c r="L20" t="str">
        <f t="shared" si="0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  <c r="L21" t="str">
        <f t="shared" si="0"/>
        <v xml:space="preserve">  </v>
      </c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  <c r="L23" t="str">
        <f t="shared" si="0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  <c r="L24" t="str">
        <f t="shared" si="0"/>
        <v xml:space="preserve">  </v>
      </c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6657-E00C-48AF-9AE1-F4C74EE1AC1F}">
  <sheetPr>
    <tabColor rgb="FF00B0F0"/>
  </sheetPr>
  <dimension ref="A1:L30"/>
  <sheetViews>
    <sheetView workbookViewId="0">
      <selection activeCell="C26" sqref="C26"/>
    </sheetView>
  </sheetViews>
  <sheetFormatPr defaultRowHeight="13.5" x14ac:dyDescent="0.15"/>
  <cols>
    <col min="2" max="2" width="18.75" bestFit="1" customWidth="1"/>
    <col min="3" max="3" width="18.625" bestFit="1" customWidth="1"/>
    <col min="4" max="5" width="17.5" customWidth="1"/>
    <col min="6" max="8" width="7.625" customWidth="1"/>
    <col min="9" max="9" width="11.25" bestFit="1" customWidth="1"/>
    <col min="10" max="10" width="30.87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18</v>
      </c>
      <c r="D2" s="24" t="s">
        <v>134</v>
      </c>
      <c r="E2" s="6" t="s">
        <v>75</v>
      </c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17</v>
      </c>
    </row>
    <row r="4" spans="1:12" x14ac:dyDescent="0.15">
      <c r="B4" s="24" t="s">
        <v>92</v>
      </c>
      <c r="C4" s="6" t="s">
        <v>133</v>
      </c>
      <c r="D4" s="24" t="s">
        <v>136</v>
      </c>
      <c r="E4" s="6" t="s">
        <v>16</v>
      </c>
    </row>
    <row r="5" spans="1:12" x14ac:dyDescent="0.15">
      <c r="B5" s="24" t="s">
        <v>93</v>
      </c>
      <c r="C5" s="6" t="s">
        <v>76</v>
      </c>
      <c r="D5" s="24" t="s">
        <v>137</v>
      </c>
      <c r="E5" s="7" t="s">
        <v>115</v>
      </c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t="str">
        <f>"create table "&amp;C5&amp;" ("</f>
        <v>create table P_user (</v>
      </c>
    </row>
    <row r="10" spans="1:12" x14ac:dyDescent="0.15">
      <c r="A10" s="1">
        <v>1</v>
      </c>
      <c r="B10" s="1" t="s">
        <v>113</v>
      </c>
      <c r="C10" s="1" t="s">
        <v>114</v>
      </c>
      <c r="D10" s="1" t="s">
        <v>34</v>
      </c>
      <c r="E10" s="1">
        <v>10</v>
      </c>
      <c r="F10" s="6" t="s">
        <v>77</v>
      </c>
      <c r="G10" s="6"/>
      <c r="H10" s="6" t="s">
        <v>77</v>
      </c>
      <c r="I10" s="1"/>
      <c r="J10" s="10" t="s">
        <v>138</v>
      </c>
      <c r="L10" t="str">
        <f t="shared" ref="L10:L24" si="0">C10&amp;" "&amp;D10&amp;" "&amp;IF(E10&lt;&gt;"","("&amp;E10&amp;")","")&amp;IF(C11&lt;&gt;"",",","")</f>
        <v>pro_id int (10),</v>
      </c>
    </row>
    <row r="11" spans="1:12" x14ac:dyDescent="0.15">
      <c r="A11" s="1">
        <v>2</v>
      </c>
      <c r="B11" s="1" t="s">
        <v>111</v>
      </c>
      <c r="C11" s="1" t="s">
        <v>112</v>
      </c>
      <c r="D11" s="1" t="s">
        <v>34</v>
      </c>
      <c r="E11" s="1">
        <v>10</v>
      </c>
      <c r="F11" s="6" t="s">
        <v>77</v>
      </c>
      <c r="G11" s="6"/>
      <c r="H11" s="6" t="s">
        <v>77</v>
      </c>
      <c r="I11" s="1"/>
      <c r="J11" s="1" t="s">
        <v>180</v>
      </c>
      <c r="L11" t="str">
        <f t="shared" si="0"/>
        <v>ac_id int (10),</v>
      </c>
    </row>
    <row r="12" spans="1:12" x14ac:dyDescent="0.15">
      <c r="A12" s="1">
        <v>3</v>
      </c>
      <c r="B12" s="1" t="s">
        <v>71</v>
      </c>
      <c r="C12" s="1" t="s">
        <v>70</v>
      </c>
      <c r="D12" s="1" t="s">
        <v>38</v>
      </c>
      <c r="E12" s="1">
        <v>30</v>
      </c>
      <c r="F12" s="6"/>
      <c r="G12" s="6"/>
      <c r="H12" s="6" t="s">
        <v>77</v>
      </c>
      <c r="I12" s="1"/>
      <c r="J12" s="1"/>
      <c r="L12" t="str">
        <f t="shared" si="0"/>
        <v>company varchar (30),</v>
      </c>
    </row>
    <row r="13" spans="1:12" x14ac:dyDescent="0.15">
      <c r="A13" s="1">
        <v>4</v>
      </c>
      <c r="B13" s="1" t="s">
        <v>103</v>
      </c>
      <c r="C13" s="1" t="s">
        <v>104</v>
      </c>
      <c r="D13" s="1" t="s">
        <v>38</v>
      </c>
      <c r="E13" s="1">
        <v>5</v>
      </c>
      <c r="F13" s="6"/>
      <c r="G13" s="6"/>
      <c r="H13" s="6" t="s">
        <v>77</v>
      </c>
      <c r="I13" s="1"/>
      <c r="J13" s="1"/>
      <c r="L13" t="str">
        <f t="shared" si="0"/>
        <v>my_class varchar (5),</v>
      </c>
    </row>
    <row r="14" spans="1:12" x14ac:dyDescent="0.15">
      <c r="A14" s="1">
        <v>5</v>
      </c>
      <c r="B14" s="1" t="s">
        <v>80</v>
      </c>
      <c r="C14" s="1" t="s">
        <v>67</v>
      </c>
      <c r="D14" s="1" t="s">
        <v>38</v>
      </c>
      <c r="E14" s="1">
        <v>40</v>
      </c>
      <c r="F14" s="6"/>
      <c r="G14" s="6"/>
      <c r="H14" s="6" t="s">
        <v>77</v>
      </c>
      <c r="I14" s="1"/>
      <c r="J14" s="1"/>
      <c r="L14" t="str">
        <f t="shared" si="0"/>
        <v>name varchar (40),</v>
      </c>
    </row>
    <row r="15" spans="1:12" x14ac:dyDescent="0.15">
      <c r="A15" s="1">
        <v>6</v>
      </c>
      <c r="B15" s="1" t="s">
        <v>94</v>
      </c>
      <c r="C15" s="1" t="s">
        <v>66</v>
      </c>
      <c r="D15" s="1" t="s">
        <v>38</v>
      </c>
      <c r="E15" s="1">
        <v>100</v>
      </c>
      <c r="F15" s="6"/>
      <c r="G15" s="6"/>
      <c r="H15" s="6" t="s">
        <v>77</v>
      </c>
      <c r="I15" s="1"/>
      <c r="J15" s="1"/>
      <c r="L15" t="str">
        <f t="shared" si="0"/>
        <v>experience varchar (100),</v>
      </c>
    </row>
    <row r="16" spans="1:12" x14ac:dyDescent="0.15">
      <c r="A16" s="1">
        <v>7</v>
      </c>
      <c r="B16" s="1" t="s">
        <v>65</v>
      </c>
      <c r="C16" s="1" t="s">
        <v>64</v>
      </c>
      <c r="D16" s="1" t="s">
        <v>38</v>
      </c>
      <c r="E16" s="1">
        <v>5</v>
      </c>
      <c r="F16" s="6"/>
      <c r="G16" s="6"/>
      <c r="H16" s="6"/>
      <c r="I16" s="1"/>
      <c r="J16" s="1"/>
      <c r="L16" t="str">
        <f t="shared" si="0"/>
        <v>bloodtype varchar (5),</v>
      </c>
    </row>
    <row r="17" spans="1:12" x14ac:dyDescent="0.15">
      <c r="A17" s="1">
        <v>8</v>
      </c>
      <c r="B17" s="1" t="s">
        <v>63</v>
      </c>
      <c r="C17" s="1" t="s">
        <v>62</v>
      </c>
      <c r="D17" s="1" t="s">
        <v>38</v>
      </c>
      <c r="E17" s="1">
        <v>20</v>
      </c>
      <c r="F17" s="6"/>
      <c r="G17" s="6"/>
      <c r="H17" s="6"/>
      <c r="I17" s="1"/>
      <c r="J17" s="1"/>
      <c r="L17" t="str">
        <f t="shared" si="0"/>
        <v>birthday varchar (20),</v>
      </c>
    </row>
    <row r="18" spans="1:12" x14ac:dyDescent="0.15">
      <c r="A18" s="1">
        <v>9</v>
      </c>
      <c r="B18" s="1" t="s">
        <v>61</v>
      </c>
      <c r="C18" s="1" t="s">
        <v>60</v>
      </c>
      <c r="D18" s="1" t="s">
        <v>38</v>
      </c>
      <c r="E18" s="1">
        <v>50</v>
      </c>
      <c r="F18" s="6"/>
      <c r="G18" s="6"/>
      <c r="H18" s="6"/>
      <c r="I18" s="1"/>
      <c r="J18" s="1"/>
      <c r="L18" t="str">
        <f t="shared" si="0"/>
        <v>college varchar (50),</v>
      </c>
    </row>
    <row r="19" spans="1:12" x14ac:dyDescent="0.15">
      <c r="A19" s="1">
        <v>10</v>
      </c>
      <c r="B19" s="1" t="s">
        <v>59</v>
      </c>
      <c r="C19" s="1" t="s">
        <v>58</v>
      </c>
      <c r="D19" s="1" t="s">
        <v>38</v>
      </c>
      <c r="E19" s="1">
        <v>50</v>
      </c>
      <c r="F19" s="6"/>
      <c r="G19" s="6"/>
      <c r="H19" s="6"/>
      <c r="I19" s="1"/>
      <c r="J19" s="1"/>
      <c r="L19" t="str">
        <f t="shared" si="0"/>
        <v>undergraduate varchar (50),</v>
      </c>
    </row>
    <row r="20" spans="1:12" x14ac:dyDescent="0.15">
      <c r="A20" s="1">
        <v>11</v>
      </c>
      <c r="B20" s="1" t="s">
        <v>57</v>
      </c>
      <c r="C20" s="1" t="s">
        <v>56</v>
      </c>
      <c r="D20" s="1" t="s">
        <v>38</v>
      </c>
      <c r="E20" s="1">
        <v>100</v>
      </c>
      <c r="F20" s="6"/>
      <c r="G20" s="6"/>
      <c r="H20" s="6"/>
      <c r="I20" s="1"/>
      <c r="J20" s="1"/>
      <c r="L20" t="str">
        <f t="shared" si="0"/>
        <v>hobby varchar (100),</v>
      </c>
    </row>
    <row r="21" spans="1:12" x14ac:dyDescent="0.15">
      <c r="A21" s="1">
        <v>12</v>
      </c>
      <c r="B21" s="1" t="s">
        <v>55</v>
      </c>
      <c r="C21" s="1" t="s">
        <v>54</v>
      </c>
      <c r="D21" s="1" t="s">
        <v>38</v>
      </c>
      <c r="E21" s="1">
        <v>100</v>
      </c>
      <c r="F21" s="6"/>
      <c r="G21" s="6"/>
      <c r="H21" s="6"/>
      <c r="I21" s="1"/>
      <c r="J21" s="1"/>
      <c r="L21" t="str">
        <f t="shared" si="0"/>
        <v>special_skill varchar (100),</v>
      </c>
    </row>
    <row r="22" spans="1:12" x14ac:dyDescent="0.15">
      <c r="A22" s="1">
        <v>13</v>
      </c>
      <c r="B22" s="1" t="s">
        <v>53</v>
      </c>
      <c r="C22" s="1" t="s">
        <v>52</v>
      </c>
      <c r="D22" s="1" t="s">
        <v>38</v>
      </c>
      <c r="E22" s="1">
        <v>100</v>
      </c>
      <c r="F22" s="6"/>
      <c r="G22" s="6"/>
      <c r="H22" s="6"/>
      <c r="I22" s="1"/>
      <c r="J22" s="1"/>
      <c r="L22" t="str">
        <f t="shared" si="0"/>
        <v>qualification varchar (100),</v>
      </c>
    </row>
    <row r="23" spans="1:12" x14ac:dyDescent="0.15">
      <c r="A23" s="1">
        <v>14</v>
      </c>
      <c r="B23" s="1" t="s">
        <v>51</v>
      </c>
      <c r="C23" s="1" t="s">
        <v>50</v>
      </c>
      <c r="D23" s="1" t="s">
        <v>38</v>
      </c>
      <c r="E23" s="1">
        <v>100</v>
      </c>
      <c r="F23" s="6"/>
      <c r="G23" s="6"/>
      <c r="H23" s="6"/>
      <c r="I23" s="1"/>
      <c r="J23" s="1"/>
      <c r="L23" t="str">
        <f t="shared" si="0"/>
        <v>favorite_artist varchar (100),</v>
      </c>
    </row>
    <row r="24" spans="1:12" x14ac:dyDescent="0.15">
      <c r="A24" s="1">
        <v>15</v>
      </c>
      <c r="B24" s="1" t="s">
        <v>49</v>
      </c>
      <c r="C24" s="1" t="s">
        <v>48</v>
      </c>
      <c r="D24" s="1" t="s">
        <v>35</v>
      </c>
      <c r="E24" s="1"/>
      <c r="F24" s="6"/>
      <c r="G24" s="6"/>
      <c r="H24" s="6"/>
      <c r="I24" s="1"/>
      <c r="J24" s="1"/>
      <c r="L24" t="str">
        <f t="shared" si="0"/>
        <v>comment text ,</v>
      </c>
    </row>
    <row r="25" spans="1:12" x14ac:dyDescent="0.15">
      <c r="A25" s="1">
        <v>16</v>
      </c>
      <c r="B25" s="1" t="s">
        <v>193</v>
      </c>
      <c r="C25" s="1" t="s">
        <v>194</v>
      </c>
      <c r="D25" s="1" t="s">
        <v>35</v>
      </c>
      <c r="E25" s="1"/>
      <c r="F25" s="1"/>
      <c r="G25" s="1"/>
      <c r="H25" s="1"/>
      <c r="I25" s="1"/>
      <c r="J25" s="1"/>
    </row>
    <row r="26" spans="1:12" x14ac:dyDescent="0.15">
      <c r="A26" s="1">
        <v>17</v>
      </c>
      <c r="B26" s="1" t="s">
        <v>195</v>
      </c>
      <c r="C26" s="1" t="s">
        <v>196</v>
      </c>
      <c r="D26" s="1" t="s">
        <v>35</v>
      </c>
      <c r="E26" s="1"/>
      <c r="F26" s="1"/>
      <c r="G26" s="1"/>
      <c r="H26" s="1"/>
      <c r="I26" s="1"/>
      <c r="J26" s="1"/>
      <c r="L26" t="str">
        <f t="shared" ref="L26:L29" si="1">C26&amp;" "&amp;D26&amp;" "&amp;IF(E26&lt;&gt;"","("&amp;E26&amp;")","")&amp;IF(C27&lt;&gt;"",",","")</f>
        <v xml:space="preserve">back_url text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1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1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1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L30"/>
  <sheetViews>
    <sheetView workbookViewId="0">
      <selection activeCell="I14" sqref="I14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30.87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18</v>
      </c>
      <c r="D2" s="24" t="s">
        <v>134</v>
      </c>
      <c r="E2" s="6" t="s">
        <v>16</v>
      </c>
      <c r="F2" s="3"/>
      <c r="G2" s="3"/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17</v>
      </c>
      <c r="F3" s="3"/>
      <c r="G3" s="3"/>
    </row>
    <row r="4" spans="1:12" x14ac:dyDescent="0.15">
      <c r="B4" s="24" t="s">
        <v>92</v>
      </c>
      <c r="C4" s="6" t="s">
        <v>42</v>
      </c>
      <c r="D4" s="24" t="s">
        <v>136</v>
      </c>
      <c r="E4" s="6" t="s">
        <v>16</v>
      </c>
      <c r="F4" s="3"/>
      <c r="G4" s="3"/>
    </row>
    <row r="5" spans="1:12" x14ac:dyDescent="0.15">
      <c r="B5" s="24" t="s">
        <v>93</v>
      </c>
      <c r="C5" s="6" t="s">
        <v>122</v>
      </c>
      <c r="D5" s="24" t="s">
        <v>137</v>
      </c>
      <c r="E5" s="7" t="s">
        <v>115</v>
      </c>
      <c r="F5" s="3"/>
      <c r="G5" s="3"/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s="4" t="str">
        <f>"create table "&amp;C5&amp;" ("</f>
        <v>create table Post_word (</v>
      </c>
    </row>
    <row r="10" spans="1:12" x14ac:dyDescent="0.15">
      <c r="A10" s="1">
        <v>1</v>
      </c>
      <c r="B10" s="1" t="s">
        <v>119</v>
      </c>
      <c r="C10" s="1" t="s">
        <v>166</v>
      </c>
      <c r="D10" s="1" t="s">
        <v>172</v>
      </c>
      <c r="E10" s="1">
        <v>10</v>
      </c>
      <c r="F10" s="6"/>
      <c r="G10" s="6"/>
      <c r="H10" s="6" t="s">
        <v>77</v>
      </c>
      <c r="I10" s="1"/>
      <c r="J10" s="10" t="s">
        <v>138</v>
      </c>
      <c r="L10" t="str">
        <f t="shared" ref="L10:L22" si="0">C10&amp;" "&amp;D10&amp;" "&amp;IF(E10&lt;&gt;"","("&amp;E10&amp;")","")&amp;IF(C11&lt;&gt;"",",","")</f>
        <v>QQ_id int (10),</v>
      </c>
    </row>
    <row r="11" spans="1:12" x14ac:dyDescent="0.15">
      <c r="A11" s="1">
        <v>2</v>
      </c>
      <c r="B11" s="1" t="s">
        <v>111</v>
      </c>
      <c r="C11" s="1" t="s">
        <v>112</v>
      </c>
      <c r="D11" s="1" t="s">
        <v>34</v>
      </c>
      <c r="E11" s="1">
        <v>10</v>
      </c>
      <c r="F11" s="6" t="s">
        <v>77</v>
      </c>
      <c r="G11" s="6"/>
      <c r="H11" s="6" t="s">
        <v>77</v>
      </c>
      <c r="I11" s="1"/>
      <c r="J11" s="1" t="s">
        <v>180</v>
      </c>
      <c r="L11" t="str">
        <f t="shared" si="0"/>
        <v>ac_id int (10),</v>
      </c>
    </row>
    <row r="12" spans="1:12" x14ac:dyDescent="0.15">
      <c r="A12" s="1">
        <v>3</v>
      </c>
      <c r="B12" s="1" t="s">
        <v>177</v>
      </c>
      <c r="C12" s="1" t="s">
        <v>178</v>
      </c>
      <c r="D12" s="1" t="s">
        <v>172</v>
      </c>
      <c r="E12" s="1">
        <v>10</v>
      </c>
      <c r="F12" s="6" t="s">
        <v>77</v>
      </c>
      <c r="G12" s="6"/>
      <c r="H12" s="6" t="s">
        <v>77</v>
      </c>
      <c r="I12" s="1"/>
      <c r="J12" s="1"/>
      <c r="L12" t="str">
        <f t="shared" si="0"/>
        <v>Post_Number int (10),</v>
      </c>
    </row>
    <row r="13" spans="1:12" x14ac:dyDescent="0.15">
      <c r="A13" s="1">
        <v>4</v>
      </c>
      <c r="B13" s="1" t="s">
        <v>22</v>
      </c>
      <c r="C13" s="1" t="s">
        <v>167</v>
      </c>
      <c r="D13" s="1" t="s">
        <v>38</v>
      </c>
      <c r="E13" s="1">
        <v>30</v>
      </c>
      <c r="F13" s="6"/>
      <c r="G13" s="6"/>
      <c r="H13" s="6" t="s">
        <v>77</v>
      </c>
      <c r="I13" s="1"/>
      <c r="J13" s="1"/>
      <c r="L13" t="str">
        <f t="shared" si="0"/>
        <v>M_items varchar (30),</v>
      </c>
    </row>
    <row r="14" spans="1:12" x14ac:dyDescent="0.15">
      <c r="A14" s="1">
        <v>5</v>
      </c>
      <c r="B14" s="1" t="s">
        <v>23</v>
      </c>
      <c r="C14" s="1" t="s">
        <v>181</v>
      </c>
      <c r="D14" s="1" t="s">
        <v>38</v>
      </c>
      <c r="E14" s="1">
        <v>30</v>
      </c>
      <c r="F14" s="6"/>
      <c r="G14" s="6"/>
      <c r="H14" s="6"/>
      <c r="I14" s="1"/>
      <c r="J14" s="1"/>
      <c r="L14" t="str">
        <f t="shared" si="0"/>
        <v>S_items varchar (30),</v>
      </c>
    </row>
    <row r="15" spans="1:12" x14ac:dyDescent="0.15">
      <c r="A15" s="1">
        <v>6</v>
      </c>
      <c r="B15" s="1" t="s">
        <v>24</v>
      </c>
      <c r="C15" s="1" t="s">
        <v>168</v>
      </c>
      <c r="D15" s="1" t="s">
        <v>38</v>
      </c>
      <c r="E15" s="1">
        <v>20</v>
      </c>
      <c r="F15" s="6"/>
      <c r="G15" s="6"/>
      <c r="H15" s="6"/>
      <c r="I15" s="1"/>
      <c r="J15" s="1"/>
      <c r="L15" t="str">
        <f t="shared" si="0"/>
        <v>Q_date varchar (20),</v>
      </c>
    </row>
    <row r="16" spans="1:12" x14ac:dyDescent="0.15">
      <c r="A16" s="1">
        <v>7</v>
      </c>
      <c r="B16" s="1" t="s">
        <v>36</v>
      </c>
      <c r="C16" s="1" t="s">
        <v>169</v>
      </c>
      <c r="D16" s="1" t="s">
        <v>173</v>
      </c>
      <c r="E16" s="1"/>
      <c r="F16" s="6"/>
      <c r="G16" s="6"/>
      <c r="H16" s="6" t="s">
        <v>77</v>
      </c>
      <c r="I16" s="1"/>
      <c r="J16" s="1"/>
      <c r="L16" t="str">
        <f t="shared" si="0"/>
        <v>Q_content text ,</v>
      </c>
    </row>
    <row r="17" spans="1:12" x14ac:dyDescent="0.15">
      <c r="A17" s="1">
        <v>8</v>
      </c>
      <c r="B17" s="1" t="s">
        <v>46</v>
      </c>
      <c r="C17" s="1" t="s">
        <v>165</v>
      </c>
      <c r="D17" s="1" t="s">
        <v>172</v>
      </c>
      <c r="E17" s="8">
        <v>5</v>
      </c>
      <c r="F17" s="6"/>
      <c r="G17" s="6"/>
      <c r="H17" s="6"/>
      <c r="I17" s="1"/>
      <c r="J17" s="1" t="s">
        <v>144</v>
      </c>
      <c r="L17" t="str">
        <f t="shared" si="0"/>
        <v>A_level int (5),</v>
      </c>
    </row>
    <row r="18" spans="1:12" x14ac:dyDescent="0.15">
      <c r="A18" s="1">
        <v>9</v>
      </c>
      <c r="B18" s="1" t="s">
        <v>25</v>
      </c>
      <c r="C18" s="1" t="s">
        <v>170</v>
      </c>
      <c r="D18" s="1" t="s">
        <v>172</v>
      </c>
      <c r="E18" s="1">
        <v>5</v>
      </c>
      <c r="F18" s="6"/>
      <c r="G18" s="6"/>
      <c r="H18" s="6"/>
      <c r="I18" s="1"/>
      <c r="J18" s="1" t="s">
        <v>143</v>
      </c>
      <c r="L18" t="str">
        <f t="shared" si="0"/>
        <v>Q_flag int (5),</v>
      </c>
    </row>
    <row r="19" spans="1:12" x14ac:dyDescent="0.15">
      <c r="A19" s="1">
        <v>10</v>
      </c>
      <c r="B19" s="1" t="s">
        <v>95</v>
      </c>
      <c r="C19" s="1" t="s">
        <v>171</v>
      </c>
      <c r="D19" s="1" t="s">
        <v>172</v>
      </c>
      <c r="E19" s="1">
        <v>5</v>
      </c>
      <c r="F19" s="6"/>
      <c r="G19" s="6"/>
      <c r="H19" s="6"/>
      <c r="I19" s="1"/>
      <c r="J19" s="1"/>
      <c r="L19" t="str">
        <f t="shared" si="0"/>
        <v>emergency int (5),</v>
      </c>
    </row>
    <row r="20" spans="1:12" x14ac:dyDescent="0.15">
      <c r="A20" s="1">
        <v>11</v>
      </c>
      <c r="B20" s="1" t="s">
        <v>190</v>
      </c>
      <c r="C20" s="1" t="s">
        <v>186</v>
      </c>
      <c r="D20" s="1" t="s">
        <v>173</v>
      </c>
      <c r="E20" s="1"/>
      <c r="F20" s="6"/>
      <c r="G20" s="6"/>
      <c r="H20" s="6"/>
      <c r="I20" s="1"/>
      <c r="J20" s="1"/>
      <c r="L20" t="str">
        <f t="shared" ref="L20" si="1">C20&amp;" "&amp;D20&amp;" "&amp;IF(E20&lt;&gt;"","("&amp;E20&amp;")","")&amp;IF(C21&lt;&gt;"",",","")</f>
        <v xml:space="preserve">postpic_url text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  <c r="L23" t="str">
        <f t="shared" ref="L23:L24" si="2">C29&amp;" "&amp;D29&amp;" "&amp;IF(E25&lt;&gt;"","("&amp;E25&amp;")","")&amp;IF(C26&lt;&gt;"",",","")</f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  <c r="L24" t="str">
        <f t="shared" si="2"/>
        <v xml:space="preserve">  </v>
      </c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ref="L25:L29" si="3">C25&amp;" "&amp;D25&amp;" "&amp;IF(E25&lt;&gt;"","("&amp;E25&amp;")","")&amp;IF(C26&lt;&gt;"",",","")</f>
        <v xml:space="preserve">  </v>
      </c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3"/>
        <v xml:space="preserve"> 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3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3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3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5BA0-04D0-4609-8C84-887F05D97264}">
  <sheetPr>
    <tabColor rgb="FF00B0F0"/>
  </sheetPr>
  <dimension ref="A1:L26"/>
  <sheetViews>
    <sheetView workbookViewId="0">
      <selection activeCell="E3" sqref="E3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29.12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132</v>
      </c>
      <c r="D2" s="24" t="s">
        <v>134</v>
      </c>
      <c r="E2" s="6" t="s">
        <v>84</v>
      </c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17</v>
      </c>
    </row>
    <row r="4" spans="1:12" x14ac:dyDescent="0.15">
      <c r="B4" s="24" t="s">
        <v>92</v>
      </c>
      <c r="C4" s="6" t="s">
        <v>102</v>
      </c>
      <c r="D4" s="24" t="s">
        <v>136</v>
      </c>
      <c r="E4" s="6" t="s">
        <v>16</v>
      </c>
    </row>
    <row r="5" spans="1:12" x14ac:dyDescent="0.15">
      <c r="B5" s="24" t="s">
        <v>93</v>
      </c>
      <c r="C5" s="6" t="s">
        <v>101</v>
      </c>
      <c r="D5" s="24" t="s">
        <v>137</v>
      </c>
      <c r="E5" s="7" t="s">
        <v>115</v>
      </c>
    </row>
    <row r="9" spans="1:12" x14ac:dyDescent="0.15">
      <c r="A9" s="25" t="s">
        <v>3</v>
      </c>
      <c r="B9" s="24" t="s">
        <v>100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t="str">
        <f>"create table "&amp;C5&amp;" ("</f>
        <v>create table management_word (</v>
      </c>
    </row>
    <row r="10" spans="1:12" s="11" customFormat="1" x14ac:dyDescent="0.15">
      <c r="A10" s="10">
        <v>1</v>
      </c>
      <c r="B10" s="1" t="s">
        <v>119</v>
      </c>
      <c r="C10" s="1" t="s">
        <v>121</v>
      </c>
      <c r="D10" s="1" t="s">
        <v>34</v>
      </c>
      <c r="E10" s="1">
        <v>10</v>
      </c>
      <c r="F10" s="6"/>
      <c r="G10" s="6"/>
      <c r="H10" s="6" t="s">
        <v>77</v>
      </c>
      <c r="I10" s="10"/>
      <c r="J10" s="10" t="s">
        <v>138</v>
      </c>
      <c r="L10" t="str">
        <f t="shared" ref="L10:L21" si="0">C10&amp;" "&amp;D10&amp;" "&amp;IF(E10&lt;&gt;"","("&amp;E10&amp;")","")&amp;IF(C11&lt;&gt;"",",","")</f>
        <v>AA_id int (10),</v>
      </c>
    </row>
    <row r="11" spans="1:12" x14ac:dyDescent="0.15">
      <c r="A11" s="1">
        <v>2</v>
      </c>
      <c r="B11" s="1" t="s">
        <v>111</v>
      </c>
      <c r="C11" s="1" t="s">
        <v>112</v>
      </c>
      <c r="D11" s="1" t="s">
        <v>34</v>
      </c>
      <c r="E11" s="1">
        <v>10</v>
      </c>
      <c r="F11" s="6" t="s">
        <v>77</v>
      </c>
      <c r="G11" s="6"/>
      <c r="H11" s="6" t="s">
        <v>77</v>
      </c>
      <c r="I11" s="1"/>
      <c r="J11" s="1" t="s">
        <v>180</v>
      </c>
      <c r="L11" t="str">
        <f t="shared" si="0"/>
        <v>ac_id int (10),</v>
      </c>
    </row>
    <row r="12" spans="1:12" x14ac:dyDescent="0.15">
      <c r="A12" s="10">
        <v>3</v>
      </c>
      <c r="B12" s="1" t="s">
        <v>177</v>
      </c>
      <c r="C12" s="1" t="s">
        <v>178</v>
      </c>
      <c r="D12" s="1" t="s">
        <v>172</v>
      </c>
      <c r="E12" s="1">
        <v>10</v>
      </c>
      <c r="F12" s="6" t="s">
        <v>77</v>
      </c>
      <c r="G12" s="6"/>
      <c r="H12" s="6" t="s">
        <v>77</v>
      </c>
      <c r="I12" s="1"/>
      <c r="J12" s="1"/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12" t="s">
        <v>27</v>
      </c>
      <c r="C13" s="1" t="s">
        <v>32</v>
      </c>
      <c r="D13" s="1" t="s">
        <v>39</v>
      </c>
      <c r="E13" s="1">
        <v>20</v>
      </c>
      <c r="F13" s="6"/>
      <c r="G13" s="6"/>
      <c r="H13" s="6"/>
      <c r="I13" s="1"/>
      <c r="J13" s="1"/>
      <c r="L13" t="e">
        <f>#REF!&amp;" "&amp;#REF!&amp;" "&amp;IF(#REF!&lt;&gt;"","("&amp;#REF!&amp;")","")&amp;IF(#REF!&lt;&gt;"",",","")</f>
        <v>#REF!</v>
      </c>
    </row>
    <row r="14" spans="1:12" x14ac:dyDescent="0.15">
      <c r="A14" s="10">
        <v>5</v>
      </c>
      <c r="B14" s="1" t="s">
        <v>28</v>
      </c>
      <c r="C14" s="1" t="s">
        <v>226</v>
      </c>
      <c r="D14" s="1" t="s">
        <v>35</v>
      </c>
      <c r="E14" s="1"/>
      <c r="F14" s="6"/>
      <c r="G14" s="6"/>
      <c r="H14" s="6" t="s">
        <v>77</v>
      </c>
      <c r="I14" s="1"/>
      <c r="J14" s="1"/>
      <c r="L14" t="e">
        <f>#REF!&amp;" "&amp;#REF!&amp;" "&amp;IF(#REF!&lt;&gt;"","("&amp;#REF!&amp;")","")&amp;IF(C13&lt;&gt;"",",","")</f>
        <v>#REF!</v>
      </c>
    </row>
    <row r="15" spans="1:12" x14ac:dyDescent="0.15">
      <c r="A15" s="1">
        <v>6</v>
      </c>
      <c r="B15" s="1" t="s">
        <v>26</v>
      </c>
      <c r="C15" s="1" t="s">
        <v>31</v>
      </c>
      <c r="D15" s="1" t="s">
        <v>34</v>
      </c>
      <c r="E15" s="1">
        <v>5</v>
      </c>
      <c r="F15" s="6"/>
      <c r="G15" s="6"/>
      <c r="H15" s="6"/>
      <c r="I15" s="1"/>
      <c r="J15" s="1" t="s">
        <v>141</v>
      </c>
      <c r="L15" t="str">
        <f>C13&amp;" "&amp;D13&amp;" "&amp;IF(E13&lt;&gt;"","("&amp;E13&amp;")","")&amp;IF(C14&lt;&gt;"",",","")</f>
        <v>A_date varchar (20),</v>
      </c>
    </row>
    <row r="16" spans="1:12" x14ac:dyDescent="0.15">
      <c r="A16" s="10">
        <v>7</v>
      </c>
      <c r="B16" s="1" t="s">
        <v>99</v>
      </c>
      <c r="C16" s="1" t="s">
        <v>98</v>
      </c>
      <c r="D16" s="1" t="s">
        <v>34</v>
      </c>
      <c r="E16" s="1">
        <v>5</v>
      </c>
      <c r="F16" s="6"/>
      <c r="G16" s="6"/>
      <c r="H16" s="6"/>
      <c r="I16" s="1"/>
      <c r="J16" s="1" t="s">
        <v>142</v>
      </c>
      <c r="L16" t="str">
        <f>C14&amp;" "&amp;D14&amp;" "&amp;IF(E14&lt;&gt;"","("&amp;E14&amp;")","")&amp;IF(C15&lt;&gt;"",",","")</f>
        <v>A_content text ,</v>
      </c>
    </row>
    <row r="17" spans="1:12" x14ac:dyDescent="0.15">
      <c r="A17" s="1">
        <v>8</v>
      </c>
      <c r="B17" s="1"/>
      <c r="C17" s="1"/>
      <c r="D17" s="1"/>
      <c r="E17" s="1"/>
      <c r="F17" s="6"/>
      <c r="G17" s="6"/>
      <c r="H17" s="6"/>
      <c r="I17" s="1"/>
      <c r="J17" s="1"/>
      <c r="L17" t="str">
        <f>C15&amp;" "&amp;D15&amp;" "&amp;IF(E15&lt;&gt;"","("&amp;E15&amp;")","")&amp;IF(C16&lt;&gt;"",",","")</f>
        <v>A_flag int (5),</v>
      </c>
    </row>
    <row r="18" spans="1:12" x14ac:dyDescent="0.15">
      <c r="A18" s="1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>C16&amp;" "&amp;D16&amp;" "&amp;IF(E16&lt;&gt;"","("&amp;E16&amp;")","")&amp;IF(C17&lt;&gt;"",",","")</f>
        <v>area_open int (5)</v>
      </c>
    </row>
    <row r="19" spans="1:12" x14ac:dyDescent="0.15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>C17&amp;" "&amp;D17&amp;" "&amp;IF(E17&lt;&gt;"","("&amp;E17&amp;")","")&amp;IF(C20&lt;&gt;"",",","")</f>
        <v xml:space="preserve">  </v>
      </c>
    </row>
    <row r="20" spans="1:12" x14ac:dyDescent="0.15">
      <c r="A20" s="1">
        <v>11</v>
      </c>
      <c r="B20" s="1"/>
      <c r="C20" s="1"/>
      <c r="D20" s="1"/>
      <c r="E20" s="1"/>
      <c r="F20" s="6"/>
      <c r="G20" s="6"/>
      <c r="H20" s="6"/>
      <c r="I20" s="1"/>
      <c r="J20" s="1"/>
      <c r="L20" t="str">
        <f t="shared" si="0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  <c r="L21" t="str">
        <f t="shared" si="0"/>
        <v xml:space="preserve">  </v>
      </c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F304-3E90-48C4-A5CD-34325C856695}">
  <sheetPr>
    <tabColor rgb="FF002060"/>
  </sheetPr>
  <dimension ref="A1:L30"/>
  <sheetViews>
    <sheetView workbookViewId="0">
      <selection activeCell="G6" sqref="G6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29.125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18</v>
      </c>
      <c r="D2" s="24" t="s">
        <v>134</v>
      </c>
      <c r="E2" s="6" t="s">
        <v>16</v>
      </c>
      <c r="F2" s="3"/>
      <c r="G2" s="3"/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17</v>
      </c>
      <c r="F3" s="3"/>
      <c r="G3" s="3"/>
    </row>
    <row r="4" spans="1:12" x14ac:dyDescent="0.15">
      <c r="B4" s="24" t="s">
        <v>92</v>
      </c>
      <c r="C4" s="6" t="s">
        <v>41</v>
      </c>
      <c r="D4" s="24" t="s">
        <v>136</v>
      </c>
      <c r="E4" s="6" t="s">
        <v>16</v>
      </c>
      <c r="F4" s="3"/>
      <c r="G4" s="3"/>
    </row>
    <row r="5" spans="1:12" x14ac:dyDescent="0.15">
      <c r="B5" s="24" t="s">
        <v>93</v>
      </c>
      <c r="C5" s="6" t="s">
        <v>192</v>
      </c>
      <c r="D5" s="24" t="s">
        <v>137</v>
      </c>
      <c r="E5" s="7" t="s">
        <v>115</v>
      </c>
      <c r="F5" s="3"/>
      <c r="G5" s="3"/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s="4" t="str">
        <f>"create table "&amp;C5&amp;" ("</f>
        <v>create table Search_word (</v>
      </c>
    </row>
    <row r="10" spans="1:12" x14ac:dyDescent="0.15">
      <c r="A10" s="1">
        <v>1</v>
      </c>
      <c r="B10" s="1" t="s">
        <v>40</v>
      </c>
      <c r="C10" s="1" t="s">
        <v>182</v>
      </c>
      <c r="D10" s="1" t="s">
        <v>34</v>
      </c>
      <c r="E10" s="1">
        <v>10</v>
      </c>
      <c r="F10" s="6" t="s">
        <v>77</v>
      </c>
      <c r="G10" s="6"/>
      <c r="H10" s="6" t="s">
        <v>77</v>
      </c>
      <c r="I10" s="1"/>
      <c r="J10" s="1"/>
      <c r="L10" t="str">
        <f>C10&amp;" "&amp;D10&amp;" "&amp;IF(E10&lt;&gt;"","("&amp;E10&amp;")","")&amp;IF(C12&lt;&gt;"",",","")</f>
        <v>key_id int (10),</v>
      </c>
    </row>
    <row r="11" spans="1:12" x14ac:dyDescent="0.15">
      <c r="A11" s="1">
        <v>2</v>
      </c>
      <c r="B11" s="1" t="s">
        <v>21</v>
      </c>
      <c r="C11" s="1" t="s">
        <v>29</v>
      </c>
      <c r="D11" s="1" t="s">
        <v>39</v>
      </c>
      <c r="E11" s="1">
        <v>100</v>
      </c>
      <c r="F11" s="6"/>
      <c r="G11" s="6"/>
      <c r="H11" s="6" t="s">
        <v>77</v>
      </c>
      <c r="I11" s="1"/>
      <c r="J11" s="1"/>
      <c r="L11" t="str">
        <f>C11&amp;" "&amp;D11&amp;" "&amp;IF(E11&lt;&gt;"","("&amp;E11&amp;")","")&amp;IF(C13&lt;&gt;"",",","")</f>
        <v>word varchar (100)</v>
      </c>
    </row>
    <row r="12" spans="1:12" x14ac:dyDescent="0.15">
      <c r="A12" s="1">
        <v>3</v>
      </c>
      <c r="B12" s="1" t="s">
        <v>125</v>
      </c>
      <c r="C12" s="1" t="s">
        <v>184</v>
      </c>
      <c r="D12" s="1" t="s">
        <v>39</v>
      </c>
      <c r="E12" s="1">
        <v>20</v>
      </c>
      <c r="F12" s="6"/>
      <c r="G12" s="6"/>
      <c r="H12" s="6"/>
      <c r="I12" s="1"/>
      <c r="J12" s="1"/>
      <c r="L12" t="str">
        <f>C12&amp;" "&amp;D12&amp;" "&amp;IF(E12&lt;&gt;"","("&amp;E12&amp;")","")&amp;IF(C14&lt;&gt;"",",","")</f>
        <v>search_date varchar (20)</v>
      </c>
    </row>
    <row r="13" spans="1:12" x14ac:dyDescent="0.15">
      <c r="A13" s="1">
        <v>4</v>
      </c>
      <c r="B13" s="1"/>
      <c r="C13" s="1"/>
      <c r="D13" s="1"/>
      <c r="E13" s="1"/>
      <c r="F13" s="6"/>
      <c r="G13" s="6"/>
      <c r="H13" s="6"/>
      <c r="I13" s="1"/>
      <c r="J13" s="1"/>
      <c r="L13" t="str">
        <f t="shared" ref="L13:L18" si="0">C13&amp;" "&amp;D13&amp;" "&amp;IF(E13&lt;&gt;"","("&amp;E13&amp;")","")&amp;IF(C15&lt;&gt;"",",","")</f>
        <v xml:space="preserve">  </v>
      </c>
    </row>
    <row r="14" spans="1:12" x14ac:dyDescent="0.15">
      <c r="A14" s="1">
        <v>5</v>
      </c>
      <c r="B14" s="1"/>
      <c r="C14" s="1"/>
      <c r="D14" s="1"/>
      <c r="E14" s="1"/>
      <c r="F14" s="6"/>
      <c r="G14" s="6"/>
      <c r="H14" s="6"/>
      <c r="I14" s="1"/>
      <c r="J14" s="1"/>
      <c r="L14" t="str">
        <f t="shared" si="0"/>
        <v xml:space="preserve">  </v>
      </c>
    </row>
    <row r="15" spans="1:12" x14ac:dyDescent="0.15">
      <c r="A15" s="1">
        <v>6</v>
      </c>
      <c r="B15" s="1"/>
      <c r="C15" s="1"/>
      <c r="D15" s="1"/>
      <c r="E15" s="1"/>
      <c r="F15" s="6"/>
      <c r="G15" s="6"/>
      <c r="H15" s="6"/>
      <c r="I15" s="1"/>
      <c r="J15" s="1"/>
      <c r="L15" t="str">
        <f t="shared" si="0"/>
        <v xml:space="preserve">  </v>
      </c>
    </row>
    <row r="16" spans="1:12" x14ac:dyDescent="0.15">
      <c r="A16" s="1">
        <v>7</v>
      </c>
      <c r="B16" s="8"/>
      <c r="C16" s="1"/>
      <c r="D16" s="1"/>
      <c r="E16" s="1"/>
      <c r="F16" s="6"/>
      <c r="G16" s="6"/>
      <c r="H16" s="6"/>
      <c r="I16" s="1"/>
      <c r="J16" s="1"/>
      <c r="L16" t="str">
        <f t="shared" si="0"/>
        <v xml:space="preserve">  </v>
      </c>
    </row>
    <row r="17" spans="1:12" x14ac:dyDescent="0.15">
      <c r="A17" s="1">
        <v>8</v>
      </c>
      <c r="B17" s="1"/>
      <c r="C17" s="1"/>
      <c r="D17" s="1"/>
      <c r="E17" s="1"/>
      <c r="F17" s="6"/>
      <c r="G17" s="6"/>
      <c r="H17" s="6"/>
      <c r="I17" s="1"/>
      <c r="J17" s="1"/>
      <c r="L17" t="str">
        <f t="shared" si="0"/>
        <v xml:space="preserve">  </v>
      </c>
    </row>
    <row r="18" spans="1:12" x14ac:dyDescent="0.15">
      <c r="A18" s="1">
        <v>9</v>
      </c>
      <c r="B18" s="1"/>
      <c r="C18" s="1"/>
      <c r="D18" s="1"/>
      <c r="E18" s="1"/>
      <c r="F18" s="6"/>
      <c r="G18" s="6"/>
      <c r="H18" s="6"/>
      <c r="I18" s="1"/>
      <c r="J18" s="1"/>
      <c r="L18" t="str">
        <f t="shared" si="0"/>
        <v xml:space="preserve">  </v>
      </c>
    </row>
    <row r="19" spans="1:12" x14ac:dyDescent="0.15">
      <c r="A19" s="1">
        <v>10</v>
      </c>
      <c r="B19" s="1"/>
      <c r="C19" s="1"/>
      <c r="D19" s="1"/>
      <c r="E19" s="1"/>
      <c r="F19" s="6"/>
      <c r="G19" s="6"/>
      <c r="H19" s="6"/>
      <c r="I19" s="1"/>
      <c r="J19" s="1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1">
        <v>11</v>
      </c>
      <c r="B20" s="1"/>
      <c r="C20" s="1"/>
      <c r="D20" s="1"/>
      <c r="E20" s="1"/>
      <c r="F20" s="6"/>
      <c r="G20" s="6"/>
      <c r="H20" s="6"/>
      <c r="I20" s="1"/>
      <c r="J20" s="1"/>
      <c r="L20" t="str">
        <f t="shared" si="1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  <c r="L21" t="str">
        <f t="shared" si="1"/>
        <v xml:space="preserve">  </v>
      </c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  <c r="L22" t="str">
        <f t="shared" si="1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  <c r="L23" t="str">
        <f t="shared" si="1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  <c r="L24" t="str">
        <f t="shared" si="1"/>
        <v xml:space="preserve">  </v>
      </c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1"/>
        <v xml:space="preserve">  </v>
      </c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1"/>
        <v xml:space="preserve"> 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1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1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1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B6B2-7625-41E2-86A5-38FB282537AE}">
  <dimension ref="A1:U22"/>
  <sheetViews>
    <sheetView tabSelected="1" workbookViewId="0">
      <selection activeCell="D21" sqref="D21"/>
    </sheetView>
  </sheetViews>
  <sheetFormatPr defaultRowHeight="13.5" x14ac:dyDescent="0.15"/>
  <cols>
    <col min="7" max="8" width="7.125" customWidth="1"/>
    <col min="9" max="9" width="3.625" customWidth="1"/>
    <col min="12" max="13" width="4.125" customWidth="1"/>
    <col min="14" max="15" width="3.625" customWidth="1"/>
    <col min="19" max="19" width="3.625" customWidth="1"/>
    <col min="22" max="22" width="5.75" customWidth="1"/>
  </cols>
  <sheetData>
    <row r="1" spans="1:21" ht="17.25" x14ac:dyDescent="0.15">
      <c r="A1" s="47" t="s">
        <v>146</v>
      </c>
      <c r="B1" s="47"/>
      <c r="C1" s="47"/>
      <c r="D1" s="47"/>
      <c r="E1" s="47"/>
    </row>
    <row r="2" spans="1:21" ht="23.25" customHeight="1" x14ac:dyDescent="0.15">
      <c r="A2" s="46" t="s">
        <v>86</v>
      </c>
      <c r="B2" s="46"/>
      <c r="C2" s="27"/>
      <c r="D2" s="27"/>
      <c r="E2" s="46" t="s">
        <v>74</v>
      </c>
      <c r="F2" s="46"/>
      <c r="G2" s="26"/>
      <c r="H2" s="26"/>
      <c r="I2" s="26"/>
      <c r="J2" s="46" t="s">
        <v>162</v>
      </c>
      <c r="K2" s="46"/>
      <c r="L2" s="26"/>
      <c r="M2" s="26"/>
      <c r="N2" s="26"/>
      <c r="O2" s="26"/>
      <c r="P2" s="46" t="s">
        <v>124</v>
      </c>
      <c r="Q2" s="46"/>
      <c r="R2" s="26"/>
      <c r="S2" s="26"/>
      <c r="T2" s="46" t="s">
        <v>126</v>
      </c>
      <c r="U2" s="46"/>
    </row>
    <row r="3" spans="1:21" x14ac:dyDescent="0.15">
      <c r="A3" t="s">
        <v>147</v>
      </c>
      <c r="E3" t="s">
        <v>149</v>
      </c>
      <c r="J3" s="4" t="s">
        <v>174</v>
      </c>
      <c r="P3" t="s">
        <v>176</v>
      </c>
      <c r="T3" t="s">
        <v>175</v>
      </c>
    </row>
    <row r="4" spans="1:21" x14ac:dyDescent="0.15">
      <c r="A4" t="s">
        <v>200</v>
      </c>
      <c r="E4" t="s">
        <v>208</v>
      </c>
      <c r="J4" t="s">
        <v>228</v>
      </c>
      <c r="P4" t="s">
        <v>218</v>
      </c>
      <c r="T4" t="s">
        <v>222</v>
      </c>
    </row>
    <row r="5" spans="1:21" x14ac:dyDescent="0.15">
      <c r="A5" t="s">
        <v>201</v>
      </c>
      <c r="E5" t="s">
        <v>200</v>
      </c>
      <c r="J5" t="s">
        <v>200</v>
      </c>
      <c r="P5" t="s">
        <v>200</v>
      </c>
      <c r="T5" t="s">
        <v>223</v>
      </c>
    </row>
    <row r="6" spans="1:21" x14ac:dyDescent="0.15">
      <c r="A6" t="s">
        <v>202</v>
      </c>
      <c r="E6" t="s">
        <v>209</v>
      </c>
      <c r="J6" t="s">
        <v>227</v>
      </c>
      <c r="P6" t="s">
        <v>216</v>
      </c>
      <c r="T6" t="s">
        <v>221</v>
      </c>
    </row>
    <row r="7" spans="1:21" x14ac:dyDescent="0.15">
      <c r="A7" t="s">
        <v>203</v>
      </c>
      <c r="E7" t="s">
        <v>225</v>
      </c>
      <c r="J7" t="s">
        <v>214</v>
      </c>
      <c r="P7" t="s">
        <v>163</v>
      </c>
      <c r="T7" t="s">
        <v>219</v>
      </c>
    </row>
    <row r="8" spans="1:21" x14ac:dyDescent="0.15">
      <c r="A8" t="s">
        <v>204</v>
      </c>
      <c r="E8" t="s">
        <v>224</v>
      </c>
      <c r="J8" t="s">
        <v>183</v>
      </c>
      <c r="P8" t="s">
        <v>217</v>
      </c>
      <c r="T8" t="s">
        <v>148</v>
      </c>
    </row>
    <row r="9" spans="1:21" x14ac:dyDescent="0.15">
      <c r="A9" t="s">
        <v>205</v>
      </c>
      <c r="E9" t="s">
        <v>150</v>
      </c>
      <c r="J9" t="s">
        <v>229</v>
      </c>
      <c r="P9" t="s">
        <v>164</v>
      </c>
    </row>
    <row r="10" spans="1:21" x14ac:dyDescent="0.15">
      <c r="A10" t="s">
        <v>206</v>
      </c>
      <c r="E10" t="s">
        <v>151</v>
      </c>
      <c r="J10" t="s">
        <v>215</v>
      </c>
      <c r="P10" t="s">
        <v>191</v>
      </c>
    </row>
    <row r="11" spans="1:21" x14ac:dyDescent="0.15">
      <c r="A11" s="28" t="s">
        <v>199</v>
      </c>
      <c r="E11" t="s">
        <v>152</v>
      </c>
      <c r="J11" t="s">
        <v>159</v>
      </c>
      <c r="P11" t="s">
        <v>220</v>
      </c>
    </row>
    <row r="12" spans="1:21" x14ac:dyDescent="0.15">
      <c r="A12" t="s">
        <v>148</v>
      </c>
      <c r="E12" t="s">
        <v>153</v>
      </c>
      <c r="J12" t="s">
        <v>160</v>
      </c>
      <c r="P12" t="s">
        <v>212</v>
      </c>
    </row>
    <row r="13" spans="1:21" x14ac:dyDescent="0.15">
      <c r="E13" t="s">
        <v>154</v>
      </c>
      <c r="J13" t="s">
        <v>161</v>
      </c>
      <c r="P13" t="s">
        <v>148</v>
      </c>
    </row>
    <row r="14" spans="1:21" x14ac:dyDescent="0.15">
      <c r="E14" t="s">
        <v>155</v>
      </c>
      <c r="J14" t="s">
        <v>211</v>
      </c>
    </row>
    <row r="15" spans="1:21" x14ac:dyDescent="0.15">
      <c r="E15" t="s">
        <v>156</v>
      </c>
      <c r="J15" t="s">
        <v>213</v>
      </c>
    </row>
    <row r="16" spans="1:21" x14ac:dyDescent="0.15">
      <c r="E16" t="s">
        <v>157</v>
      </c>
      <c r="J16" t="s">
        <v>148</v>
      </c>
    </row>
    <row r="17" spans="5:5" x14ac:dyDescent="0.15">
      <c r="E17" t="s">
        <v>158</v>
      </c>
    </row>
    <row r="18" spans="5:5" x14ac:dyDescent="0.15">
      <c r="E18" t="s">
        <v>197</v>
      </c>
    </row>
    <row r="19" spans="5:5" x14ac:dyDescent="0.15">
      <c r="E19" t="s">
        <v>198</v>
      </c>
    </row>
    <row r="20" spans="5:5" x14ac:dyDescent="0.15">
      <c r="E20" t="s">
        <v>210</v>
      </c>
    </row>
    <row r="21" spans="5:5" x14ac:dyDescent="0.15">
      <c r="E21" t="s">
        <v>207</v>
      </c>
    </row>
    <row r="22" spans="5:5" x14ac:dyDescent="0.15">
      <c r="E22" t="s">
        <v>148</v>
      </c>
    </row>
  </sheetData>
  <mergeCells count="6">
    <mergeCell ref="T2:U2"/>
    <mergeCell ref="A1:E1"/>
    <mergeCell ref="A2:B2"/>
    <mergeCell ref="E2:F2"/>
    <mergeCell ref="J2:K2"/>
    <mergeCell ref="P2:Q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テーブル相関図</vt:lpstr>
      <vt:lpstr>テーブル一覧</vt:lpstr>
      <vt:lpstr>Login</vt:lpstr>
      <vt:lpstr>P_user</vt:lpstr>
      <vt:lpstr>Post_word</vt:lpstr>
      <vt:lpstr>management_word</vt:lpstr>
      <vt:lpstr>Search _word</vt:lpstr>
      <vt:lpstr>SQL管理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2021-06-29T02:27:08Z</dcterms:modified>
</cp:coreProperties>
</file>