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f\Downloads\grafico_dados_região_desenvolvimento_PEAR_PIB\"/>
    </mc:Choice>
  </mc:AlternateContent>
  <xr:revisionPtr revIDLastSave="0" documentId="13_ncr:1_{4F28993E-BB9E-401B-A9C6-C63D9985A567}" xr6:coauthVersionLast="47" xr6:coauthVersionMax="47" xr10:uidLastSave="{00000000-0000-0000-0000-000000000000}"/>
  <bookViews>
    <workbookView xWindow="-24120" yWindow="-120" windowWidth="24240" windowHeight="13740" tabRatio="870" xr2:uid="{CA780E70-985A-4A27-B259-20AE92A5D140}"/>
  </bookViews>
  <sheets>
    <sheet name="Tabel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0" i="1" l="1"/>
  <c r="D290" i="1"/>
  <c r="E254" i="1"/>
  <c r="E219" i="1"/>
  <c r="E190" i="1"/>
  <c r="E162" i="1"/>
  <c r="E130" i="1"/>
  <c r="E106" i="1"/>
  <c r="E73" i="1"/>
  <c r="E13" i="1"/>
  <c r="H290" i="1"/>
  <c r="G290" i="1"/>
  <c r="F290" i="1"/>
  <c r="C290" i="1"/>
  <c r="B290" i="1"/>
  <c r="H254" i="1"/>
  <c r="G254" i="1"/>
  <c r="F254" i="1"/>
  <c r="D254" i="1"/>
  <c r="C254" i="1"/>
  <c r="B254" i="1"/>
  <c r="H219" i="1"/>
  <c r="G219" i="1"/>
  <c r="D219" i="1"/>
  <c r="C219" i="1"/>
  <c r="B219" i="1"/>
  <c r="F219" i="1"/>
  <c r="B190" i="1"/>
  <c r="B162" i="1"/>
  <c r="C162" i="1"/>
  <c r="C130" i="1"/>
  <c r="H190" i="1"/>
  <c r="G190" i="1"/>
  <c r="F190" i="1"/>
  <c r="D190" i="1"/>
  <c r="C190" i="1"/>
  <c r="F162" i="1"/>
  <c r="G162" i="1"/>
  <c r="H162" i="1"/>
  <c r="D162" i="1"/>
  <c r="H130" i="1"/>
  <c r="G130" i="1"/>
  <c r="F130" i="1"/>
  <c r="D130" i="1"/>
  <c r="B130" i="1"/>
  <c r="H106" i="1"/>
  <c r="G106" i="1"/>
  <c r="F106" i="1"/>
  <c r="D106" i="1"/>
  <c r="C106" i="1"/>
  <c r="B106" i="1"/>
  <c r="H89" i="1"/>
  <c r="G89" i="1"/>
  <c r="F89" i="1"/>
  <c r="D89" i="1"/>
  <c r="E89" i="1" s="1"/>
  <c r="C89" i="1"/>
  <c r="B89" i="1"/>
  <c r="D73" i="1"/>
  <c r="C73" i="1"/>
  <c r="H73" i="1"/>
  <c r="G73" i="1"/>
  <c r="F73" i="1"/>
  <c r="B73" i="1"/>
  <c r="H54" i="1"/>
  <c r="F54" i="1"/>
  <c r="G54" i="1"/>
  <c r="D54" i="1"/>
  <c r="E54" i="1" s="1"/>
  <c r="C54" i="1"/>
  <c r="B54" i="1"/>
  <c r="B38" i="1"/>
  <c r="C38" i="1"/>
  <c r="D38" i="1"/>
  <c r="E38" i="1" s="1"/>
  <c r="F38" i="1"/>
  <c r="G38" i="1"/>
  <c r="H38" i="1"/>
  <c r="G13" i="1"/>
  <c r="H13" i="1"/>
  <c r="F13" i="1"/>
  <c r="D13" i="1"/>
  <c r="C13" i="1"/>
  <c r="B13" i="1"/>
</calcChain>
</file>

<file path=xl/sharedStrings.xml><?xml version="1.0" encoding="utf-8"?>
<sst xmlns="http://schemas.openxmlformats.org/spreadsheetml/2006/main" count="317" uniqueCount="222">
  <si>
    <t>Sertão do São Francisco</t>
  </si>
  <si>
    <t>Municípios</t>
  </si>
  <si>
    <t>IDH Municipal (2010)</t>
  </si>
  <si>
    <t>População Censo IBGE (2022)</t>
  </si>
  <si>
    <t>Área IBGE km² (2022)</t>
  </si>
  <si>
    <t>Densidade demográfica (hab/km²)</t>
  </si>
  <si>
    <t>Taxa de Urbanização (2022)</t>
  </si>
  <si>
    <t>Afrânio</t>
  </si>
  <si>
    <t>Cabrobó</t>
  </si>
  <si>
    <t>Dormentes</t>
  </si>
  <si>
    <t>Lagoa Grande</t>
  </si>
  <si>
    <t>Orocó</t>
  </si>
  <si>
    <t>Petrolina</t>
  </si>
  <si>
    <t>Santa Maria da Boa Vista</t>
  </si>
  <si>
    <t>PIB Municipal (R$)</t>
  </si>
  <si>
    <t>PIB per capita (R$)</t>
  </si>
  <si>
    <t>Sertão do Pajeú</t>
  </si>
  <si>
    <t>Afogados da Ingazeira</t>
  </si>
  <si>
    <t>Brejinho</t>
  </si>
  <si>
    <t>Calumbi</t>
  </si>
  <si>
    <t>Carnaíba</t>
  </si>
  <si>
    <t>Flores</t>
  </si>
  <si>
    <t>Iguaracy</t>
  </si>
  <si>
    <t>Ingazeira</t>
  </si>
  <si>
    <t>Itapetim</t>
  </si>
  <si>
    <t>Quixaba</t>
  </si>
  <si>
    <t>Santa Cruz da Baixa Verde</t>
  </si>
  <si>
    <t>Santa Terezinha</t>
  </si>
  <si>
    <t>São José do Egito</t>
  </si>
  <si>
    <t>Serra Talhada</t>
  </si>
  <si>
    <t>Solidão</t>
  </si>
  <si>
    <t>Tabira</t>
  </si>
  <si>
    <t>Triunfo</t>
  </si>
  <si>
    <t>Tuparetama</t>
  </si>
  <si>
    <t>Sertão do Moxotó</t>
  </si>
  <si>
    <t>Arcoverde</t>
  </si>
  <si>
    <t>Betânia</t>
  </si>
  <si>
    <t>Custódia</t>
  </si>
  <si>
    <t>Ibimirim</t>
  </si>
  <si>
    <t>Inajá</t>
  </si>
  <si>
    <t>Manari</t>
  </si>
  <si>
    <t>Sertânia</t>
  </si>
  <si>
    <t>Sertão do Araripe</t>
  </si>
  <si>
    <t>Araripina</t>
  </si>
  <si>
    <t>Bodocó</t>
  </si>
  <si>
    <t>Exu</t>
  </si>
  <si>
    <t>Granito</t>
  </si>
  <si>
    <t>Ipubi</t>
  </si>
  <si>
    <t>Moreilândia</t>
  </si>
  <si>
    <t>Ouricuri</t>
  </si>
  <si>
    <t>Santa Cruz</t>
  </si>
  <si>
    <t>Santa Filomena</t>
  </si>
  <si>
    <t>Trindade</t>
  </si>
  <si>
    <t>PIB Municipal</t>
  </si>
  <si>
    <t>PIB municipal per capita</t>
  </si>
  <si>
    <t>Sertão de Itaparica</t>
  </si>
  <si>
    <t>Belém do São Francisco</t>
  </si>
  <si>
    <t>Carnaubeira da Penha</t>
  </si>
  <si>
    <t>Floresta</t>
  </si>
  <si>
    <t>Itacuruba</t>
  </si>
  <si>
    <t>Jatobá</t>
  </si>
  <si>
    <t>Petrolândia</t>
  </si>
  <si>
    <t>Tacaratu</t>
  </si>
  <si>
    <t>Sertão Central</t>
  </si>
  <si>
    <t>Cedro</t>
  </si>
  <si>
    <t>Mirandiba</t>
  </si>
  <si>
    <t>Parnamirim</t>
  </si>
  <si>
    <t>Salgueiro</t>
  </si>
  <si>
    <t>São José do Belmonte</t>
  </si>
  <si>
    <t>Serrita</t>
  </si>
  <si>
    <t>Terra Nova</t>
  </si>
  <si>
    <t>Verdejante</t>
  </si>
  <si>
    <t>Metropolitana</t>
  </si>
  <si>
    <t>Abreu e Lima</t>
  </si>
  <si>
    <t>Araçoiaba</t>
  </si>
  <si>
    <t>Cabo de Santo Agostinho</t>
  </si>
  <si>
    <t>Camaragibe</t>
  </si>
  <si>
    <t>Fernando de Noronha</t>
  </si>
  <si>
    <t>Igarassu</t>
  </si>
  <si>
    <t>Ilha de Itamaracá</t>
  </si>
  <si>
    <t>Ipojuca</t>
  </si>
  <si>
    <t>Itapissuma</t>
  </si>
  <si>
    <t>Jaboatão dos Guararapes</t>
  </si>
  <si>
    <t>Moreno</t>
  </si>
  <si>
    <t>Olinda</t>
  </si>
  <si>
    <t>Paulista</t>
  </si>
  <si>
    <t>Recife</t>
  </si>
  <si>
    <t>São Lourenço da Mata</t>
  </si>
  <si>
    <t>Mata Sul</t>
  </si>
  <si>
    <t>Água Preta</t>
  </si>
  <si>
    <t>Amaraji</t>
  </si>
  <si>
    <t>Barreiros</t>
  </si>
  <si>
    <t>Belém de Maria</t>
  </si>
  <si>
    <t>Catende</t>
  </si>
  <si>
    <t>Chã Grande</t>
  </si>
  <si>
    <t>Cortês</t>
  </si>
  <si>
    <t>Escada</t>
  </si>
  <si>
    <t>Gameleira</t>
  </si>
  <si>
    <t>Jaqueira</t>
  </si>
  <si>
    <t>Joaquim Nabuco</t>
  </si>
  <si>
    <t>Maraial</t>
  </si>
  <si>
    <t>Palmares</t>
  </si>
  <si>
    <t>Primavera</t>
  </si>
  <si>
    <t>Quipapá</t>
  </si>
  <si>
    <t>Ribeirão</t>
  </si>
  <si>
    <t>Rio Formoso</t>
  </si>
  <si>
    <t>São Benedito do Sul</t>
  </si>
  <si>
    <t>São José da Coroa G.</t>
  </si>
  <si>
    <t>Sirinhaém</t>
  </si>
  <si>
    <t>Tamandaré</t>
  </si>
  <si>
    <t>Vitória de S. Antão</t>
  </si>
  <si>
    <t>Xexéu</t>
  </si>
  <si>
    <t>Mata Norte</t>
  </si>
  <si>
    <t>Densidade demográfica (hab/km2)</t>
  </si>
  <si>
    <t>Aliança</t>
  </si>
  <si>
    <t>Buenos Aires</t>
  </si>
  <si>
    <t>Camutanga</t>
  </si>
  <si>
    <t>Carpina</t>
  </si>
  <si>
    <t>Chã de Alegria</t>
  </si>
  <si>
    <t>Condado</t>
  </si>
  <si>
    <t>Ferreiros</t>
  </si>
  <si>
    <t>Glória do Goitá</t>
  </si>
  <si>
    <t>Goiana</t>
  </si>
  <si>
    <t>Itambé</t>
  </si>
  <si>
    <t>Itaquitinga</t>
  </si>
  <si>
    <t>Lagoa de Itaenga</t>
  </si>
  <si>
    <t>Lagoa do Carro</t>
  </si>
  <si>
    <t>Macaparana</t>
  </si>
  <si>
    <t>Nazaré da Mata</t>
  </si>
  <si>
    <t>Paudalho</t>
  </si>
  <si>
    <t>Timbaúba</t>
  </si>
  <si>
    <t>Tracunhaém</t>
  </si>
  <si>
    <t>Vicência</t>
  </si>
  <si>
    <t>Agreste Setentrional</t>
  </si>
  <si>
    <t>Bom Jardim</t>
  </si>
  <si>
    <t>Casinhas</t>
  </si>
  <si>
    <t>Cumaru</t>
  </si>
  <si>
    <t>Feira Nova</t>
  </si>
  <si>
    <t>Frei Miguelinho</t>
  </si>
  <si>
    <t>João Alfredo</t>
  </si>
  <si>
    <t>Limoeiro</t>
  </si>
  <si>
    <t>Machados</t>
  </si>
  <si>
    <t>Orobó</t>
  </si>
  <si>
    <t>Passira</t>
  </si>
  <si>
    <t>Salgadinho</t>
  </si>
  <si>
    <t>Santa Cruz do Capibaribe</t>
  </si>
  <si>
    <t>Santa Maria do Cambucá</t>
  </si>
  <si>
    <t>São Vicente Férrer</t>
  </si>
  <si>
    <t>Surubim</t>
  </si>
  <si>
    <t>Taquaritinga do Norte</t>
  </si>
  <si>
    <t>Toritama</t>
  </si>
  <si>
    <t>Vertente do Lério</t>
  </si>
  <si>
    <t>Vertentes</t>
  </si>
  <si>
    <t>PIB per capita</t>
  </si>
  <si>
    <t>Agreste Meridional</t>
  </si>
  <si>
    <t>Águas Belas</t>
  </si>
  <si>
    <t>Angelim</t>
  </si>
  <si>
    <t>Bom Conselho</t>
  </si>
  <si>
    <t>Brejão</t>
  </si>
  <si>
    <t>Buíque</t>
  </si>
  <si>
    <t>Caetés</t>
  </si>
  <si>
    <t>Calçado</t>
  </si>
  <si>
    <t>Canhotinho</t>
  </si>
  <si>
    <t>Capoeiras</t>
  </si>
  <si>
    <t>Correntes</t>
  </si>
  <si>
    <t>Garanhuns</t>
  </si>
  <si>
    <t>Iati</t>
  </si>
  <si>
    <t>Itaíba</t>
  </si>
  <si>
    <t>Jucati</t>
  </si>
  <si>
    <t>Jupi</t>
  </si>
  <si>
    <t>Jurema</t>
  </si>
  <si>
    <t>Lagoa do Ouro</t>
  </si>
  <si>
    <t>Lajedo</t>
  </si>
  <si>
    <t>Palmeirina</t>
  </si>
  <si>
    <t>Paranatama</t>
  </si>
  <si>
    <t>Pedra</t>
  </si>
  <si>
    <t>Saloá</t>
  </si>
  <si>
    <t>São João</t>
  </si>
  <si>
    <t>Terezinha</t>
  </si>
  <si>
    <t>Tupanatinga</t>
  </si>
  <si>
    <t>Venturosa</t>
  </si>
  <si>
    <t>Agreste Central</t>
  </si>
  <si>
    <t>Agrestina</t>
  </si>
  <si>
    <t>Alagoinha</t>
  </si>
  <si>
    <t>Altinho</t>
  </si>
  <si>
    <t>Barra de Guabiraba</t>
  </si>
  <si>
    <t>Belo Jardim</t>
  </si>
  <si>
    <t>Bezerros</t>
  </si>
  <si>
    <t>Bonito</t>
  </si>
  <si>
    <t>Brejo da M. de Deus</t>
  </si>
  <si>
    <t>Cachoeirinha</t>
  </si>
  <si>
    <t>Camocim de S. Félix</t>
  </si>
  <si>
    <t>Caruaru</t>
  </si>
  <si>
    <t>Cupira</t>
  </si>
  <si>
    <t>Gravatá</t>
  </si>
  <si>
    <t>Ibirajuba</t>
  </si>
  <si>
    <t>Jataúba</t>
  </si>
  <si>
    <t>Lagoa dos Gatos</t>
  </si>
  <si>
    <t>Panelas</t>
  </si>
  <si>
    <t>Pesqueira</t>
  </si>
  <si>
    <t>Poção</t>
  </si>
  <si>
    <t>Pombos</t>
  </si>
  <si>
    <t>Riacho das Almas</t>
  </si>
  <si>
    <t>Sairé</t>
  </si>
  <si>
    <t>Sanharó</t>
  </si>
  <si>
    <t>São Bento do Una</t>
  </si>
  <si>
    <t>São Caitano</t>
  </si>
  <si>
    <t>São Joaquim do M.</t>
  </si>
  <si>
    <t>Tacaimbó</t>
  </si>
  <si>
    <t>Total</t>
  </si>
  <si>
    <t>ÁREA: 14.656 km² POPULAÇÃO: 531.226 hab. DENS DEM: 36,25 hab/km² QTD MUNICÍPIOS: 07 PIB (2021): R$ 10.098.028,00 Petrolina concentra 79% do PIB da RD Principais BRs: 316, 428, 122 e 407 Principais PEs: 55, 604, 626 e 574</t>
  </si>
  <si>
    <t>ÁREA: 8.769,895 km² POPULAÇÃO: 329.015 hab. DENS DEM: 37,51 hab/km² QTD MUNICÍPIOS: 17 PIB (2021): R$ 4.413.148.499,00 Serra Talhada concentra 38,37% do PIB da RD Principais BRs: 232 Principais PEs: 320 e 275</t>
  </si>
  <si>
    <t>ÁREA: 8.872,20 km²
POPULAÇÃO: 235.443 hab.
DENS DEM: 26,52 hab/km²
QTD MUNICÍPIOS: 7
PIB (2021): R$ 2.948.110.988,00
Arcoverde concentra 41,23% do PIB
da RD
Principais BRs: 232, 424 e 110
Principais PEs: 275, 280, 300, 310,
336 e 340</t>
  </si>
  <si>
    <t>ÁREA: 11.545 km² POPULAÇÃO: 319.438 hab. DENS DEM: 27,67 hab/km² QTD MUNICÍPIOS: 10 PIB (2021): R$ 3.480.420 Ouricuri concentra 20% do PIB da RD Principais BRs: 316, 232 e 122 Principais PEs: 545 e 604.</t>
  </si>
  <si>
    <t>ÁREA: 9.469,433 km² POPULAÇÃO: 137.044 hab. DENS DEM: 14,47 hab/km² QTD MUNICÍPIOS: 07 PIB: R$ 3.047.862.409,00 Petrolândia concentra 55% do PIB da RD Principais BRs: 116, 232 e 316. Principais PEs: 390 e 422.</t>
  </si>
  <si>
    <t>ÁREA: 9.062,558 km²
POPULAÇÃO: 176.807 hab
DENS DEM: 19,51 hab/km²
QTD MUNICÍPIOS: 8
PIB (2021): R$
2.182.992.110,00
Salgueiro concentra
45,91% do PIB da RD;
Principais BR: 232
Principais PEs: 320, 275,
390, 365, 292</t>
  </si>
  <si>
    <t>ÁREA: 2.780,537 km² POPULAÇÃO: 3.730.141 hab. DENS DEM: 1.341,59 hab/km² QTD MUNICÍPIOS: 15 e o Arquipélago de Fernando de Noronha PIB (2021): R$ 123.955.888.063,00 Recife concentra 44,35% do PIB de Pernambuco Principais BRs: 232, 316, 101, 104 e 408 Principais PEs: 050, 060, 090 e 320</t>
  </si>
  <si>
    <t>ÁREA: 4.944 km² POPULAÇÃO: 647.673 hab. DENS DEM: 131 hab/km² QTD MUNICÍPIOS: 23 PIB (2021): R$ 11.19 BI Vitória de Santo Antão concentra 37,6% do PIB da RD Principais BRs: 101 e 232. Principais PEs: 060, 073, 096, 126, 085 e 120.</t>
  </si>
  <si>
    <t>ÁREA: 3.217,529 km² POPULAÇÃO: 584.629 hab. DENS DEM: 181,61 hab/km² QTD MUNICÍPIOS: 19 PIB (2021): R$ 19.154.539.109,00 Goiana concentra 55,67% do PIB da RD Principais BRs: 408, 101</t>
  </si>
  <si>
    <t>ÁREA: 3.538,838 km² POPULAÇÃO: 541.476 hab. DENS DEM: 153,01 hab/km² QTD MUNICÍPIOS: 19 PIB (2021): R$ 7.613.188.431,00 Santa Cruz do Capibaribe concentra 25% do PIB da RD Principais BRs: 104 Principais PEs: 050, 078 e 090</t>
  </si>
  <si>
    <t>ÁREA: 10.913,63 km² POPULAÇÃO: 671.706 hab. DENS DEM: 61,55 hab/km² QTD MUNICÍPIOS: 26 PIB (2021): R$ 9.688.428.933,00 Garanhuns concentra 31,76% do PIB da RD Principais BRs: 423, 424 Principais PEs: 170, 177, 180 e 218</t>
  </si>
  <si>
    <t>ÁREA: 10.299,709 km² POPULAÇÃO: 1.154.305 hab. DENS DEM: 112,10 hab/km² QTD MUNICÍPIOS: 27 PIB (2021): R$ 21.400.999.560,00 Caruaru concentra 40% do PIB da RD Principais BRs: 104, 232 e 423 Principais PEs: 090, 095, 103, 145, 149 e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</si>
</sst>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8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1"/>
    </xf>
    <xf numFmtId="3" fontId="2" fillId="0" borderId="1" xfId="0" applyNumberFormat="1" applyFont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/>
    <xf numFmtId="0" fontId="0" fillId="0" borderId="0" xfId="0" applyFont="1" applyAlignment="1"/>
    <xf numFmtId="0" fontId="5" fillId="0" borderId="0" xfId="0" applyFont="1" applyAlignment="1">
      <alignment vertical="center"/>
    </xf>
    <xf numFmtId="0" fontId="0" fillId="0" borderId="0" xfId="0" applyFont="1"/>
    <xf numFmtId="10" fontId="2" fillId="0" borderId="1" xfId="0" applyNumberFormat="1" applyFont="1" applyBorder="1" applyAlignment="1">
      <alignment horizontal="right" vertical="center" wrapText="1" indent="1" readingOrder="1"/>
    </xf>
    <xf numFmtId="165" fontId="2" fillId="0" borderId="1" xfId="1" applyNumberFormat="1" applyFont="1" applyBorder="1" applyAlignment="1">
      <alignment horizontal="right" vertical="center" indent="1" readingOrder="1"/>
    </xf>
    <xf numFmtId="165" fontId="2" fillId="0" borderId="1" xfId="1" applyNumberFormat="1" applyFont="1" applyBorder="1" applyAlignment="1">
      <alignment horizontal="right" vertical="center" readingOrder="1"/>
    </xf>
    <xf numFmtId="3" fontId="2" fillId="0" borderId="1" xfId="0" applyNumberFormat="1" applyFont="1" applyBorder="1" applyAlignment="1">
      <alignment horizontal="right" vertical="center" readingOrder="1"/>
    </xf>
    <xf numFmtId="10" fontId="2" fillId="0" borderId="1" xfId="0" applyNumberFormat="1" applyFont="1" applyBorder="1" applyAlignment="1">
      <alignment horizontal="right" vertical="center" readingOrder="1"/>
    </xf>
    <xf numFmtId="0" fontId="0" fillId="0" borderId="0" xfId="0" applyFont="1" applyAlignment="1">
      <alignment horizontal="right"/>
    </xf>
    <xf numFmtId="165" fontId="3" fillId="0" borderId="1" xfId="1" applyNumberFormat="1" applyFont="1" applyBorder="1" applyAlignment="1">
      <alignment horizontal="right" vertical="center" readingOrder="1"/>
    </xf>
    <xf numFmtId="3" fontId="3" fillId="0" borderId="1" xfId="0" applyNumberFormat="1" applyFont="1" applyBorder="1" applyAlignment="1">
      <alignment horizontal="right" vertical="center" readingOrder="1"/>
    </xf>
    <xf numFmtId="10" fontId="3" fillId="0" borderId="1" xfId="0" applyNumberFormat="1" applyFont="1" applyBorder="1" applyAlignment="1">
      <alignment horizontal="right" vertical="center" readingOrder="1"/>
    </xf>
    <xf numFmtId="165" fontId="3" fillId="0" borderId="1" xfId="1" applyNumberFormat="1" applyFont="1" applyBorder="1" applyAlignment="1">
      <alignment horizontal="right" vertical="center" indent="1" readingOrder="1"/>
    </xf>
    <xf numFmtId="0" fontId="2" fillId="0" borderId="0" xfId="0" applyFont="1" applyBorder="1" applyAlignment="1">
      <alignment horizontal="right" vertical="center" wrapText="1" indent="1" readingOrder="1"/>
    </xf>
    <xf numFmtId="3" fontId="2" fillId="0" borderId="0" xfId="0" applyNumberFormat="1" applyFont="1" applyBorder="1" applyAlignment="1">
      <alignment horizontal="right" vertical="center" wrapText="1" indent="1" readingOrder="1"/>
    </xf>
    <xf numFmtId="10" fontId="2" fillId="0" borderId="0" xfId="0" applyNumberFormat="1" applyFont="1" applyBorder="1" applyAlignment="1">
      <alignment horizontal="right" vertical="center" wrapText="1" indent="1" readingOrder="1"/>
    </xf>
    <xf numFmtId="166" fontId="2" fillId="0" borderId="1" xfId="1" applyNumberFormat="1" applyFont="1" applyBorder="1" applyAlignment="1">
      <alignment horizontal="right" vertical="center" readingOrder="1"/>
    </xf>
    <xf numFmtId="166" fontId="3" fillId="0" borderId="1" xfId="1" applyNumberFormat="1" applyFont="1" applyBorder="1" applyAlignment="1">
      <alignment horizontal="right" vertical="center" readingOrder="1"/>
    </xf>
    <xf numFmtId="2" fontId="2" fillId="0" borderId="1" xfId="0" applyNumberFormat="1" applyFont="1" applyBorder="1" applyAlignment="1">
      <alignment horizontal="right" vertical="center" readingOrder="1"/>
    </xf>
    <xf numFmtId="2" fontId="3" fillId="0" borderId="1" xfId="0" applyNumberFormat="1" applyFont="1" applyBorder="1" applyAlignment="1">
      <alignment horizontal="right" vertical="center" readingOrder="1"/>
    </xf>
    <xf numFmtId="168" fontId="2" fillId="0" borderId="1" xfId="0" applyNumberFormat="1" applyFont="1" applyBorder="1" applyAlignment="1">
      <alignment horizontal="right" vertical="center" readingOrder="1"/>
    </xf>
    <xf numFmtId="168" fontId="3" fillId="0" borderId="1" xfId="0" applyNumberFormat="1" applyFont="1" applyBorder="1" applyAlignment="1">
      <alignment horizontal="right" vertical="center" readingOrder="1"/>
    </xf>
    <xf numFmtId="165" fontId="2" fillId="0" borderId="1" xfId="1" applyNumberFormat="1" applyFont="1" applyBorder="1" applyAlignment="1">
      <alignment horizontal="right" vertical="center" wrapText="1" indent="1" readingOrder="1"/>
    </xf>
    <xf numFmtId="168" fontId="2" fillId="0" borderId="1" xfId="0" applyNumberFormat="1" applyFont="1" applyBorder="1" applyAlignment="1">
      <alignment horizontal="right" vertical="center" wrapText="1" indent="1" readingOrder="1"/>
    </xf>
    <xf numFmtId="1" fontId="2" fillId="0" borderId="1" xfId="0" applyNumberFormat="1" applyFont="1" applyBorder="1" applyAlignment="1">
      <alignment horizontal="right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984250</xdr:colOff>
      <xdr:row>529</xdr:row>
      <xdr:rowOff>164465</xdr:rowOff>
    </xdr:from>
    <xdr:to>
      <xdr:col>8</xdr:col>
      <xdr:colOff>403225</xdr:colOff>
      <xdr:row>571</xdr:row>
      <xdr:rowOff>53655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E238A-E98A-AE44-2BF1-2F55C0D2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6250" y="102748715"/>
          <a:ext cx="7800975" cy="7890190"/>
        </a:xfrm>
        <a:prstGeom prst="rect">
          <a:avLst/>
        </a:prstGeom>
      </xdr:spPr>
    </xdr:pic>
    <xdr:clientData/>
  </xdr:twoCellAnchor>
  <xdr:twoCellAnchor editAs="oneCell">
    <xdr:from>
      <xdr:col>0</xdr:col>
      <xdr:colOff>239535</xdr:colOff>
      <xdr:row>528</xdr:row>
      <xdr:rowOff>150000</xdr:rowOff>
    </xdr:from>
    <xdr:to>
      <xdr:col>3</xdr:col>
      <xdr:colOff>1763535</xdr:colOff>
      <xdr:row>568</xdr:row>
      <xdr:rowOff>135080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D537B6-D64E-8AFD-92EF-8926F9A0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35" y="102543750"/>
          <a:ext cx="7810500" cy="7605080"/>
        </a:xfrm>
        <a:prstGeom prst="rect">
          <a:avLst/>
        </a:prstGeom>
      </xdr:spPr>
    </xdr:pic>
    <xdr:clientData/>
  </xdr:twoCellAnchor>
  <xdr:twoCellAnchor editAs="oneCell">
    <xdr:from>
      <xdr:col>4</xdr:col>
      <xdr:colOff>298095</xdr:colOff>
      <xdr:row>495</xdr:row>
      <xdr:rowOff>85370</xdr:rowOff>
    </xdr:from>
    <xdr:to>
      <xdr:col>7</xdr:col>
      <xdr:colOff>1806855</xdr:colOff>
      <xdr:row>524</xdr:row>
      <xdr:rowOff>89722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534487-07C2-BFE1-1038-0A7E28CD4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0095" y="96192620"/>
          <a:ext cx="7795260" cy="5528852"/>
        </a:xfrm>
        <a:prstGeom prst="rect">
          <a:avLst/>
        </a:prstGeom>
      </xdr:spPr>
    </xdr:pic>
    <xdr:clientData/>
  </xdr:twoCellAnchor>
  <xdr:twoCellAnchor editAs="oneCell">
    <xdr:from>
      <xdr:col>0</xdr:col>
      <xdr:colOff>194095</xdr:colOff>
      <xdr:row>493</xdr:row>
      <xdr:rowOff>60110</xdr:rowOff>
    </xdr:from>
    <xdr:to>
      <xdr:col>3</xdr:col>
      <xdr:colOff>1700950</xdr:colOff>
      <xdr:row>522</xdr:row>
      <xdr:rowOff>63790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7E47F7-8263-B57A-DAA6-2BCE561F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95" y="95786360"/>
          <a:ext cx="7793355" cy="5528180"/>
        </a:xfrm>
        <a:prstGeom prst="rect">
          <a:avLst/>
        </a:prstGeom>
      </xdr:spPr>
    </xdr:pic>
    <xdr:clientData/>
  </xdr:twoCellAnchor>
  <xdr:twoCellAnchor editAs="oneCell">
    <xdr:from>
      <xdr:col>4</xdr:col>
      <xdr:colOff>119940</xdr:colOff>
      <xdr:row>401</xdr:row>
      <xdr:rowOff>94540</xdr:rowOff>
    </xdr:from>
    <xdr:to>
      <xdr:col>7</xdr:col>
      <xdr:colOff>1643940</xdr:colOff>
      <xdr:row>436</xdr:row>
      <xdr:rowOff>131664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C8DD24-88FC-E314-30D7-5C5CBC5F6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940" y="78294790"/>
          <a:ext cx="7810500" cy="6704624"/>
        </a:xfrm>
        <a:prstGeom prst="rect">
          <a:avLst/>
        </a:prstGeom>
      </xdr:spPr>
    </xdr:pic>
    <xdr:clientData/>
  </xdr:twoCellAnchor>
  <xdr:twoCellAnchor editAs="oneCell">
    <xdr:from>
      <xdr:col>3</xdr:col>
      <xdr:colOff>1956500</xdr:colOff>
      <xdr:row>465</xdr:row>
      <xdr:rowOff>48325</xdr:rowOff>
    </xdr:from>
    <xdr:to>
      <xdr:col>7</xdr:col>
      <xdr:colOff>1385000</xdr:colOff>
      <xdr:row>488</xdr:row>
      <xdr:rowOff>12317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7A89FA-0C64-23EE-8225-7B17D5D5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3000" y="90440575"/>
          <a:ext cx="7810500" cy="43454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</xdr:row>
      <xdr:rowOff>41480</xdr:rowOff>
    </xdr:from>
    <xdr:to>
      <xdr:col>3</xdr:col>
      <xdr:colOff>1524000</xdr:colOff>
      <xdr:row>482</xdr:row>
      <xdr:rowOff>81359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BFD1DDD-51D3-3CFB-D491-7DBBF759C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243230"/>
          <a:ext cx="7810500" cy="3468879"/>
        </a:xfrm>
        <a:prstGeom prst="rect">
          <a:avLst/>
        </a:prstGeom>
      </xdr:spPr>
    </xdr:pic>
    <xdr:clientData/>
  </xdr:twoCellAnchor>
  <xdr:twoCellAnchor editAs="oneCell">
    <xdr:from>
      <xdr:col>4</xdr:col>
      <xdr:colOff>280380</xdr:colOff>
      <xdr:row>443</xdr:row>
      <xdr:rowOff>174970</xdr:rowOff>
    </xdr:from>
    <xdr:to>
      <xdr:col>7</xdr:col>
      <xdr:colOff>1804380</xdr:colOff>
      <xdr:row>462</xdr:row>
      <xdr:rowOff>7923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7A865F-8ABE-09B5-33C2-D8DE0058A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2380" y="86376220"/>
          <a:ext cx="7810500" cy="34524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50650</xdr:rowOff>
    </xdr:from>
    <xdr:to>
      <xdr:col>3</xdr:col>
      <xdr:colOff>1524000</xdr:colOff>
      <xdr:row>458</xdr:row>
      <xdr:rowOff>78138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5C6A07-0BEF-67D1-C180-9EE075390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680400"/>
          <a:ext cx="7810500" cy="3456488"/>
        </a:xfrm>
        <a:prstGeom prst="rect">
          <a:avLst/>
        </a:prstGeom>
      </xdr:spPr>
    </xdr:pic>
    <xdr:clientData/>
  </xdr:twoCellAnchor>
  <xdr:twoCellAnchor editAs="oneCell">
    <xdr:from>
      <xdr:col>4</xdr:col>
      <xdr:colOff>191760</xdr:colOff>
      <xdr:row>380</xdr:row>
      <xdr:rowOff>153660</xdr:rowOff>
    </xdr:from>
    <xdr:to>
      <xdr:col>7</xdr:col>
      <xdr:colOff>1706235</xdr:colOff>
      <xdr:row>398</xdr:row>
      <xdr:rowOff>168675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D8DC769-5B6A-283B-A0EB-4457A8A26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5660" y="73010385"/>
          <a:ext cx="7772400" cy="3272565"/>
        </a:xfrm>
        <a:prstGeom prst="rect">
          <a:avLst/>
        </a:prstGeom>
      </xdr:spPr>
    </xdr:pic>
    <xdr:clientData/>
  </xdr:twoCellAnchor>
  <xdr:twoCellAnchor editAs="oneCell">
    <xdr:from>
      <xdr:col>0</xdr:col>
      <xdr:colOff>387480</xdr:colOff>
      <xdr:row>400</xdr:row>
      <xdr:rowOff>86490</xdr:rowOff>
    </xdr:from>
    <xdr:to>
      <xdr:col>3</xdr:col>
      <xdr:colOff>1905765</xdr:colOff>
      <xdr:row>426</xdr:row>
      <xdr:rowOff>44942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38C3F18-53B9-562E-6D08-20D747264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480" y="76562715"/>
          <a:ext cx="7776210" cy="4663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380</xdr:row>
      <xdr:rowOff>155210</xdr:rowOff>
    </xdr:from>
    <xdr:to>
      <xdr:col>3</xdr:col>
      <xdr:colOff>1524000</xdr:colOff>
      <xdr:row>398</xdr:row>
      <xdr:rowOff>161774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D5DC95D-8EF4-A118-7D69-C67B8B3C0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354960"/>
          <a:ext cx="7810500" cy="3435564"/>
        </a:xfrm>
        <a:prstGeom prst="rect">
          <a:avLst/>
        </a:prstGeom>
      </xdr:spPr>
    </xdr:pic>
    <xdr:clientData/>
  </xdr:twoCellAnchor>
  <xdr:twoCellAnchor editAs="oneCell">
    <xdr:from>
      <xdr:col>0</xdr:col>
      <xdr:colOff>664620</xdr:colOff>
      <xdr:row>352</xdr:row>
      <xdr:rowOff>135665</xdr:rowOff>
    </xdr:from>
    <xdr:to>
      <xdr:col>4</xdr:col>
      <xdr:colOff>93120</xdr:colOff>
      <xdr:row>377</xdr:row>
      <xdr:rowOff>96441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5650258-3D08-610F-743F-86426A90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20" y="69001415"/>
          <a:ext cx="7810500" cy="4723276"/>
        </a:xfrm>
        <a:prstGeom prst="rect">
          <a:avLst/>
        </a:prstGeom>
      </xdr:spPr>
    </xdr:pic>
    <xdr:clientData/>
  </xdr:twoCellAnchor>
  <xdr:twoCellAnchor editAs="oneCell">
    <xdr:from>
      <xdr:col>0</xdr:col>
      <xdr:colOff>793030</xdr:colOff>
      <xdr:row>323</xdr:row>
      <xdr:rowOff>133900</xdr:rowOff>
    </xdr:from>
    <xdr:to>
      <xdr:col>4</xdr:col>
      <xdr:colOff>221530</xdr:colOff>
      <xdr:row>348</xdr:row>
      <xdr:rowOff>97511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C0C816-7CD0-1B6D-F5B5-9CDE2D0B1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030" y="63475150"/>
          <a:ext cx="7810500" cy="4726111"/>
        </a:xfrm>
        <a:prstGeom prst="rect">
          <a:avLst/>
        </a:prstGeom>
      </xdr:spPr>
    </xdr:pic>
    <xdr:clientData/>
  </xdr:twoCellAnchor>
  <xdr:twoCellAnchor editAs="oneCell">
    <xdr:from>
      <xdr:col>0</xdr:col>
      <xdr:colOff>351845</xdr:colOff>
      <xdr:row>297</xdr:row>
      <xdr:rowOff>17835</xdr:rowOff>
    </xdr:from>
    <xdr:to>
      <xdr:col>3</xdr:col>
      <xdr:colOff>1873940</xdr:colOff>
      <xdr:row>321</xdr:row>
      <xdr:rowOff>174538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2F9E6D2-5F3A-9092-0C87-6D70E597D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845" y="58406085"/>
          <a:ext cx="7808595" cy="4728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7B4C-11E4-4B60-AF93-CC1C41E233E8}">
  <dimension ref="A1:H292"/>
  <sheetViews>
    <sheetView tabSelected="1" topLeftCell="A236" zoomScale="90" zoomScaleNormal="90" workbookViewId="0">
      <selection activeCell="A292" sqref="A292"/>
    </sheetView>
  </sheetViews>
  <sheetFormatPr defaultColWidth="30.44140625" defaultRowHeight="14.4" x14ac:dyDescent="0.3"/>
  <cols>
    <col min="1" max="16384" width="30.44140625" style="11"/>
  </cols>
  <sheetData>
    <row r="1" spans="1:8" x14ac:dyDescent="0.3">
      <c r="A1" s="11" t="s">
        <v>0</v>
      </c>
    </row>
    <row r="3" spans="1:8" x14ac:dyDescent="0.3">
      <c r="A3" t="s">
        <v>210</v>
      </c>
    </row>
    <row r="4" spans="1:8" ht="15" thickBot="1" x14ac:dyDescent="0.35"/>
    <row r="5" spans="1:8" s="10" customFormat="1" ht="15" thickBot="1" x14ac:dyDescent="0.3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3" t="s">
        <v>14</v>
      </c>
      <c r="H5" s="3" t="s">
        <v>15</v>
      </c>
    </row>
    <row r="6" spans="1:8" ht="15" thickBot="1" x14ac:dyDescent="0.35">
      <c r="A6" s="5" t="s">
        <v>7</v>
      </c>
      <c r="B6" s="27">
        <v>0.58799999999999997</v>
      </c>
      <c r="C6" s="16">
        <v>18674</v>
      </c>
      <c r="D6" s="17">
        <v>1490.5940000000001</v>
      </c>
      <c r="E6" s="29">
        <v>12.53</v>
      </c>
      <c r="F6" s="18">
        <v>0.32200000000000001</v>
      </c>
      <c r="G6" s="15">
        <v>209814557</v>
      </c>
      <c r="H6" s="15">
        <v>10500.7</v>
      </c>
    </row>
    <row r="7" spans="1:8" ht="15" thickBot="1" x14ac:dyDescent="0.35">
      <c r="A7" s="5" t="s">
        <v>8</v>
      </c>
      <c r="B7" s="27">
        <v>0.623</v>
      </c>
      <c r="C7" s="16">
        <v>30294</v>
      </c>
      <c r="D7" s="17">
        <v>1658.616</v>
      </c>
      <c r="E7" s="29">
        <v>18.260000000000002</v>
      </c>
      <c r="F7" s="18">
        <v>0.66100000000000003</v>
      </c>
      <c r="G7" s="15">
        <v>440863485</v>
      </c>
      <c r="H7" s="15">
        <v>12676.5</v>
      </c>
    </row>
    <row r="8" spans="1:8" ht="15" thickBot="1" x14ac:dyDescent="0.35">
      <c r="A8" s="5" t="s">
        <v>9</v>
      </c>
      <c r="B8" s="27">
        <v>0.58899999999999997</v>
      </c>
      <c r="C8" s="16">
        <v>17188</v>
      </c>
      <c r="D8" s="17">
        <v>1539.0519999999999</v>
      </c>
      <c r="E8" s="29">
        <v>11.17</v>
      </c>
      <c r="F8" s="18">
        <v>0.45400000000000001</v>
      </c>
      <c r="G8" s="15">
        <v>246022559</v>
      </c>
      <c r="H8" s="15">
        <v>12783.05</v>
      </c>
    </row>
    <row r="9" spans="1:8" ht="15" thickBot="1" x14ac:dyDescent="0.35">
      <c r="A9" s="5" t="s">
        <v>10</v>
      </c>
      <c r="B9" s="27">
        <v>0.59699999999999998</v>
      </c>
      <c r="C9" s="16">
        <v>24088</v>
      </c>
      <c r="D9" s="35">
        <v>1850.07</v>
      </c>
      <c r="E9" s="29">
        <v>13.02</v>
      </c>
      <c r="F9" s="18">
        <v>0.70599999999999996</v>
      </c>
      <c r="G9" s="15">
        <v>456843601</v>
      </c>
      <c r="H9" s="15">
        <v>17510.3</v>
      </c>
    </row>
    <row r="10" spans="1:8" ht="15" thickBot="1" x14ac:dyDescent="0.35">
      <c r="A10" s="5" t="s">
        <v>11</v>
      </c>
      <c r="B10" s="27">
        <v>0.61</v>
      </c>
      <c r="C10" s="16">
        <v>13613</v>
      </c>
      <c r="D10" s="5">
        <v>554.76</v>
      </c>
      <c r="E10" s="29">
        <v>24.54</v>
      </c>
      <c r="F10" s="18">
        <v>0.378</v>
      </c>
      <c r="G10" s="15">
        <v>186447620</v>
      </c>
      <c r="H10" s="15">
        <v>12178.95</v>
      </c>
    </row>
    <row r="11" spans="1:8" ht="15" thickBot="1" x14ac:dyDescent="0.35">
      <c r="A11" s="5" t="s">
        <v>12</v>
      </c>
      <c r="B11" s="27">
        <v>0.69699999999999995</v>
      </c>
      <c r="C11" s="16">
        <v>386791</v>
      </c>
      <c r="D11" s="5">
        <v>4561.87</v>
      </c>
      <c r="E11" s="29">
        <v>84.79</v>
      </c>
      <c r="F11" s="18">
        <v>0.90400000000000003</v>
      </c>
      <c r="G11" s="15">
        <v>7994036417</v>
      </c>
      <c r="H11" s="15">
        <v>22244.46</v>
      </c>
    </row>
    <row r="12" spans="1:8" ht="15" thickBot="1" x14ac:dyDescent="0.35">
      <c r="A12" s="5" t="s">
        <v>13</v>
      </c>
      <c r="B12" s="27">
        <v>0.59</v>
      </c>
      <c r="C12" s="16">
        <v>40578</v>
      </c>
      <c r="D12" s="17">
        <v>3000.7739999999999</v>
      </c>
      <c r="E12" s="29">
        <v>13.52</v>
      </c>
      <c r="F12" s="18">
        <v>0.36799999999999999</v>
      </c>
      <c r="G12" s="15">
        <v>563999761</v>
      </c>
      <c r="H12" s="15">
        <v>13344.05</v>
      </c>
    </row>
    <row r="13" spans="1:8" ht="15" thickBot="1" x14ac:dyDescent="0.35">
      <c r="A13" s="4" t="s">
        <v>209</v>
      </c>
      <c r="B13" s="28">
        <f>AVERAGE(B6:B12)</f>
        <v>0.61342857142857132</v>
      </c>
      <c r="C13" s="20">
        <f>SUM(C6:C12)</f>
        <v>531226</v>
      </c>
      <c r="D13" s="21">
        <f>SUM(D6:D12)</f>
        <v>14655.735999999999</v>
      </c>
      <c r="E13" s="30">
        <f>(C13/D13)</f>
        <v>36.246968422466125</v>
      </c>
      <c r="F13" s="22">
        <f>AVERAGE(F6:F12)</f>
        <v>0.54185714285714282</v>
      </c>
      <c r="G13" s="23">
        <f>SUM(G6:G12)</f>
        <v>10098028000</v>
      </c>
      <c r="H13" s="23">
        <f>AVERAGE(H6:H12)</f>
        <v>14462.572857142857</v>
      </c>
    </row>
    <row r="14" spans="1:8" x14ac:dyDescent="0.3">
      <c r="A14" s="19"/>
      <c r="B14" s="19"/>
      <c r="C14" s="19"/>
      <c r="D14" s="19"/>
      <c r="E14" s="19"/>
      <c r="F14" s="19"/>
      <c r="G14" s="19"/>
      <c r="H14" s="19"/>
    </row>
    <row r="16" spans="1:8" x14ac:dyDescent="0.3">
      <c r="A16" s="11" t="s">
        <v>16</v>
      </c>
    </row>
    <row r="18" spans="1:8" x14ac:dyDescent="0.3">
      <c r="A18" t="s">
        <v>211</v>
      </c>
    </row>
    <row r="19" spans="1:8" ht="15" thickBot="1" x14ac:dyDescent="0.35"/>
    <row r="20" spans="1:8" s="10" customFormat="1" ht="28.2" thickBot="1" x14ac:dyDescent="0.3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14</v>
      </c>
      <c r="H20" s="1" t="s">
        <v>15</v>
      </c>
    </row>
    <row r="21" spans="1:8" ht="15" thickBot="1" x14ac:dyDescent="0.35">
      <c r="A21" s="5" t="s">
        <v>17</v>
      </c>
      <c r="B21" s="27">
        <v>0.65700000000000003</v>
      </c>
      <c r="C21" s="16">
        <v>40241</v>
      </c>
      <c r="D21" s="16">
        <v>377.69600000000003</v>
      </c>
      <c r="E21" s="29">
        <v>106.54</v>
      </c>
      <c r="F21" s="18">
        <v>0.79900000000000004</v>
      </c>
      <c r="G21" s="15">
        <v>541816470</v>
      </c>
      <c r="H21" s="15">
        <v>14430.74</v>
      </c>
    </row>
    <row r="22" spans="1:8" ht="15" thickBot="1" x14ac:dyDescent="0.35">
      <c r="A22" s="5" t="s">
        <v>18</v>
      </c>
      <c r="B22" s="27">
        <v>0.57399999999999995</v>
      </c>
      <c r="C22" s="16">
        <v>7720</v>
      </c>
      <c r="D22" s="16">
        <v>106.039</v>
      </c>
      <c r="E22" s="29">
        <v>72.8</v>
      </c>
      <c r="F22" s="18">
        <v>0.50900000000000001</v>
      </c>
      <c r="G22" s="15">
        <v>83878511</v>
      </c>
      <c r="H22" s="15">
        <v>11200.23</v>
      </c>
    </row>
    <row r="23" spans="1:8" ht="15" thickBot="1" x14ac:dyDescent="0.35">
      <c r="A23" s="5" t="s">
        <v>19</v>
      </c>
      <c r="B23" s="27">
        <v>0.57099999999999995</v>
      </c>
      <c r="C23" s="16">
        <v>5228</v>
      </c>
      <c r="D23" s="16">
        <v>179.31399999999999</v>
      </c>
      <c r="E23" s="29">
        <v>29.16</v>
      </c>
      <c r="F23" s="18">
        <v>0.40400000000000003</v>
      </c>
      <c r="G23" s="15">
        <v>50299999</v>
      </c>
      <c r="H23" s="15">
        <v>8756.9599999999991</v>
      </c>
    </row>
    <row r="24" spans="1:8" ht="15" thickBot="1" x14ac:dyDescent="0.35">
      <c r="A24" s="5" t="s">
        <v>20</v>
      </c>
      <c r="B24" s="27">
        <v>0.58299999999999996</v>
      </c>
      <c r="C24" s="16">
        <v>18644</v>
      </c>
      <c r="D24" s="16">
        <v>427.80200000000002</v>
      </c>
      <c r="E24" s="29">
        <v>43.58</v>
      </c>
      <c r="F24" s="18">
        <v>0.47699999999999998</v>
      </c>
      <c r="G24" s="15">
        <v>193545510</v>
      </c>
      <c r="H24" s="15">
        <v>9841.6299999999992</v>
      </c>
    </row>
    <row r="25" spans="1:8" ht="15" thickBot="1" x14ac:dyDescent="0.35">
      <c r="A25" s="5" t="s">
        <v>21</v>
      </c>
      <c r="B25" s="27">
        <v>0.55600000000000005</v>
      </c>
      <c r="C25" s="16">
        <v>20347</v>
      </c>
      <c r="D25" s="16">
        <v>995.55799999999999</v>
      </c>
      <c r="E25" s="29">
        <v>20.440000000000001</v>
      </c>
      <c r="F25" s="18">
        <v>0.45300000000000001</v>
      </c>
      <c r="G25" s="15">
        <v>192901673</v>
      </c>
      <c r="H25" s="15">
        <v>8530.94</v>
      </c>
    </row>
    <row r="26" spans="1:8" ht="15" thickBot="1" x14ac:dyDescent="0.35">
      <c r="A26" s="5" t="s">
        <v>22</v>
      </c>
      <c r="B26" s="27">
        <v>0.59799999999999998</v>
      </c>
      <c r="C26" s="16">
        <v>11081</v>
      </c>
      <c r="D26" s="16">
        <v>838.13199999999995</v>
      </c>
      <c r="E26" s="29">
        <v>13.22</v>
      </c>
      <c r="F26" s="18">
        <v>0.53200000000000003</v>
      </c>
      <c r="G26" s="15">
        <v>112369307</v>
      </c>
      <c r="H26" s="15">
        <v>9161.7900000000009</v>
      </c>
    </row>
    <row r="27" spans="1:8" ht="15" thickBot="1" x14ac:dyDescent="0.35">
      <c r="A27" s="5" t="s">
        <v>23</v>
      </c>
      <c r="B27" s="27">
        <v>0.60799999999999998</v>
      </c>
      <c r="C27" s="16">
        <v>4765</v>
      </c>
      <c r="D27" s="16">
        <v>243.58600000000001</v>
      </c>
      <c r="E27" s="29">
        <v>19.559999999999999</v>
      </c>
      <c r="F27" s="18">
        <v>0.52600000000000002</v>
      </c>
      <c r="G27" s="15">
        <v>50497190</v>
      </c>
      <c r="H27" s="15">
        <v>11130.08</v>
      </c>
    </row>
    <row r="28" spans="1:8" ht="15" thickBot="1" x14ac:dyDescent="0.35">
      <c r="A28" s="5" t="s">
        <v>24</v>
      </c>
      <c r="B28" s="27">
        <v>0.59199999999999997</v>
      </c>
      <c r="C28" s="16">
        <v>13791</v>
      </c>
      <c r="D28" s="16">
        <v>411.90100000000001</v>
      </c>
      <c r="E28" s="29">
        <v>33.479999999999997</v>
      </c>
      <c r="F28" s="18">
        <v>0.628</v>
      </c>
      <c r="G28" s="15">
        <v>139873235</v>
      </c>
      <c r="H28" s="15">
        <v>10367.120000000001</v>
      </c>
    </row>
    <row r="29" spans="1:8" ht="15" thickBot="1" x14ac:dyDescent="0.35">
      <c r="A29" s="5" t="s">
        <v>25</v>
      </c>
      <c r="B29" s="27">
        <v>0.57699999999999996</v>
      </c>
      <c r="C29" s="16">
        <v>6554</v>
      </c>
      <c r="D29" s="16">
        <v>210.70500000000001</v>
      </c>
      <c r="E29" s="29">
        <v>31.11</v>
      </c>
      <c r="F29" s="18">
        <v>0.51500000000000001</v>
      </c>
      <c r="G29" s="15">
        <v>67064241</v>
      </c>
      <c r="H29" s="15">
        <v>9868.19</v>
      </c>
    </row>
    <row r="30" spans="1:8" ht="15" thickBot="1" x14ac:dyDescent="0.35">
      <c r="A30" s="5" t="s">
        <v>26</v>
      </c>
      <c r="B30" s="27">
        <v>0.61199999999999999</v>
      </c>
      <c r="C30" s="16">
        <v>11567</v>
      </c>
      <c r="D30" s="16">
        <v>114.932</v>
      </c>
      <c r="E30" s="29">
        <v>100.64</v>
      </c>
      <c r="F30" s="18">
        <v>0.54900000000000004</v>
      </c>
      <c r="G30" s="15">
        <v>113553794</v>
      </c>
      <c r="H30" s="15">
        <v>8935.61</v>
      </c>
    </row>
    <row r="31" spans="1:8" ht="15" thickBot="1" x14ac:dyDescent="0.35">
      <c r="A31" s="5" t="s">
        <v>27</v>
      </c>
      <c r="B31" s="27">
        <v>0.59299999999999997</v>
      </c>
      <c r="C31" s="16">
        <v>10244</v>
      </c>
      <c r="D31" s="16">
        <v>200.327</v>
      </c>
      <c r="E31" s="29">
        <v>51.14</v>
      </c>
      <c r="F31" s="18">
        <v>0.65900000000000003</v>
      </c>
      <c r="G31" s="15">
        <v>114824154</v>
      </c>
      <c r="H31" s="15">
        <v>9637.75</v>
      </c>
    </row>
    <row r="32" spans="1:8" ht="15" thickBot="1" x14ac:dyDescent="0.35">
      <c r="A32" s="5" t="s">
        <v>28</v>
      </c>
      <c r="B32" s="27">
        <v>0.63500000000000001</v>
      </c>
      <c r="C32" s="16">
        <v>31004</v>
      </c>
      <c r="D32" s="16">
        <v>774.03700000000003</v>
      </c>
      <c r="E32" s="29">
        <v>40.049999999999997</v>
      </c>
      <c r="F32" s="18">
        <v>0.66700000000000004</v>
      </c>
      <c r="G32" s="15">
        <v>441117369</v>
      </c>
      <c r="H32" s="15">
        <v>12894.4</v>
      </c>
    </row>
    <row r="33" spans="1:8" ht="15" thickBot="1" x14ac:dyDescent="0.35">
      <c r="A33" s="5" t="s">
        <v>29</v>
      </c>
      <c r="B33" s="27">
        <v>0.66100000000000003</v>
      </c>
      <c r="C33" s="16">
        <v>92228</v>
      </c>
      <c r="D33" s="16">
        <v>2980.0070000000001</v>
      </c>
      <c r="E33" s="29">
        <v>30.95</v>
      </c>
      <c r="F33" s="18">
        <v>0.80100000000000005</v>
      </c>
      <c r="G33" s="15">
        <v>1693347295</v>
      </c>
      <c r="H33" s="15">
        <v>19359.84</v>
      </c>
    </row>
    <row r="34" spans="1:8" ht="15" thickBot="1" x14ac:dyDescent="0.35">
      <c r="A34" s="5" t="s">
        <v>30</v>
      </c>
      <c r="B34" s="27">
        <v>0.58499999999999996</v>
      </c>
      <c r="C34" s="16">
        <v>5210</v>
      </c>
      <c r="D34" s="16">
        <v>138.398</v>
      </c>
      <c r="E34" s="29">
        <v>37.65</v>
      </c>
      <c r="F34" s="18">
        <v>0.37</v>
      </c>
      <c r="G34" s="15">
        <v>56660704</v>
      </c>
      <c r="H34" s="15">
        <v>9390.24</v>
      </c>
    </row>
    <row r="35" spans="1:8" ht="15" thickBot="1" x14ac:dyDescent="0.35">
      <c r="A35" s="5" t="s">
        <v>31</v>
      </c>
      <c r="B35" s="27">
        <v>0.60499999999999998</v>
      </c>
      <c r="C35" s="16">
        <v>27681</v>
      </c>
      <c r="D35" s="16">
        <v>390.43400000000003</v>
      </c>
      <c r="E35" s="29">
        <v>70.900000000000006</v>
      </c>
      <c r="F35" s="18">
        <v>0.75700000000000001</v>
      </c>
      <c r="G35" s="15">
        <v>314902854</v>
      </c>
      <c r="H35" s="15">
        <v>10911.39</v>
      </c>
    </row>
    <row r="36" spans="1:8" ht="15" thickBot="1" x14ac:dyDescent="0.35">
      <c r="A36" s="5" t="s">
        <v>32</v>
      </c>
      <c r="B36" s="27">
        <v>0.67</v>
      </c>
      <c r="C36" s="16">
        <v>14705</v>
      </c>
      <c r="D36" s="16">
        <v>191.518</v>
      </c>
      <c r="E36" s="29">
        <v>76.78</v>
      </c>
      <c r="F36" s="18">
        <v>0.58599999999999997</v>
      </c>
      <c r="G36" s="15">
        <v>157357628</v>
      </c>
      <c r="H36" s="15">
        <v>10330.73</v>
      </c>
    </row>
    <row r="37" spans="1:8" ht="15" thickBot="1" x14ac:dyDescent="0.35">
      <c r="A37" s="5" t="s">
        <v>33</v>
      </c>
      <c r="B37" s="27">
        <v>0.63400000000000001</v>
      </c>
      <c r="C37" s="16">
        <v>8005</v>
      </c>
      <c r="D37" s="16">
        <v>189.50899999999999</v>
      </c>
      <c r="E37" s="29">
        <v>42.24</v>
      </c>
      <c r="F37" s="18">
        <v>0.81100000000000005</v>
      </c>
      <c r="G37" s="15">
        <v>89138565</v>
      </c>
      <c r="H37" s="15">
        <v>10783.76</v>
      </c>
    </row>
    <row r="38" spans="1:8" ht="15" thickBot="1" x14ac:dyDescent="0.35">
      <c r="A38" s="4" t="s">
        <v>209</v>
      </c>
      <c r="B38" s="28">
        <f>AVERAGE(B21:B37)</f>
        <v>0.60652941176470576</v>
      </c>
      <c r="C38" s="20">
        <f>SUM(C21:C37)</f>
        <v>329015</v>
      </c>
      <c r="D38" s="21">
        <f>SUM(D21:D37)</f>
        <v>8769.8950000000004</v>
      </c>
      <c r="E38" s="30">
        <f>(C38/D38)</f>
        <v>37.5164126822499</v>
      </c>
      <c r="F38" s="22">
        <f>AVERAGE(F21:F37)</f>
        <v>0.59076470588235297</v>
      </c>
      <c r="G38" s="23">
        <f>SUM(G21:G37)</f>
        <v>4413148499</v>
      </c>
      <c r="H38" s="23">
        <f>AVERAGE(H21:H37)</f>
        <v>10913.611764705882</v>
      </c>
    </row>
    <row r="40" spans="1:8" x14ac:dyDescent="0.3">
      <c r="A40" s="7"/>
    </row>
    <row r="42" spans="1:8" x14ac:dyDescent="0.3">
      <c r="A42" s="13" t="s">
        <v>34</v>
      </c>
    </row>
    <row r="44" spans="1:8" ht="18" x14ac:dyDescent="0.3">
      <c r="A44" s="12" t="s">
        <v>212</v>
      </c>
    </row>
    <row r="45" spans="1:8" ht="15" thickBot="1" x14ac:dyDescent="0.35"/>
    <row r="46" spans="1:8" ht="28.2" thickBot="1" x14ac:dyDescent="0.3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1" t="s">
        <v>14</v>
      </c>
      <c r="H46" s="1" t="s">
        <v>15</v>
      </c>
    </row>
    <row r="47" spans="1:8" ht="15" thickBot="1" x14ac:dyDescent="0.35">
      <c r="A47" s="5" t="s">
        <v>35</v>
      </c>
      <c r="B47" s="27">
        <v>0.66700000000000004</v>
      </c>
      <c r="C47" s="16">
        <v>77742</v>
      </c>
      <c r="D47" s="5">
        <v>343.923</v>
      </c>
      <c r="E47" s="31">
        <v>226.04</v>
      </c>
      <c r="F47" s="18">
        <v>0.93400000000000005</v>
      </c>
      <c r="G47" s="15">
        <v>1215382889</v>
      </c>
      <c r="H47" s="15">
        <v>16141.61</v>
      </c>
    </row>
    <row r="48" spans="1:8" ht="15" thickBot="1" x14ac:dyDescent="0.35">
      <c r="A48" s="5" t="s">
        <v>36</v>
      </c>
      <c r="B48" s="27">
        <v>0.55900000000000005</v>
      </c>
      <c r="C48" s="16">
        <v>11232</v>
      </c>
      <c r="D48" s="5">
        <v>1244.0740000000001</v>
      </c>
      <c r="E48" s="31">
        <v>9.0299999999999994</v>
      </c>
      <c r="F48" s="18">
        <v>0.36499999999999999</v>
      </c>
      <c r="G48" s="15">
        <v>105307489</v>
      </c>
      <c r="H48" s="15">
        <v>8220.08</v>
      </c>
    </row>
    <row r="49" spans="1:8" ht="15" thickBot="1" x14ac:dyDescent="0.35">
      <c r="A49" s="5" t="s">
        <v>37</v>
      </c>
      <c r="B49" s="27">
        <v>0.59399999999999997</v>
      </c>
      <c r="C49" s="16">
        <v>37699</v>
      </c>
      <c r="D49" s="5">
        <v>1404.126</v>
      </c>
      <c r="E49" s="31">
        <v>26.85</v>
      </c>
      <c r="F49" s="18">
        <v>0.67300000000000004</v>
      </c>
      <c r="G49" s="15">
        <v>593879930</v>
      </c>
      <c r="H49" s="15">
        <v>15780.83</v>
      </c>
    </row>
    <row r="50" spans="1:8" ht="15" thickBot="1" x14ac:dyDescent="0.35">
      <c r="A50" s="5" t="s">
        <v>38</v>
      </c>
      <c r="B50" s="27">
        <v>0.55200000000000005</v>
      </c>
      <c r="C50" s="16">
        <v>26593</v>
      </c>
      <c r="D50" s="5">
        <v>1882.498</v>
      </c>
      <c r="E50" s="31">
        <v>14.13</v>
      </c>
      <c r="F50" s="18">
        <v>0.55900000000000005</v>
      </c>
      <c r="G50" s="15">
        <v>330118945</v>
      </c>
      <c r="H50" s="15">
        <v>11158.32</v>
      </c>
    </row>
    <row r="51" spans="1:8" ht="15" thickBot="1" x14ac:dyDescent="0.35">
      <c r="A51" s="5" t="s">
        <v>39</v>
      </c>
      <c r="B51" s="27">
        <v>0.52300000000000002</v>
      </c>
      <c r="C51" s="16">
        <v>25603</v>
      </c>
      <c r="D51" s="5">
        <v>1231.3620000000001</v>
      </c>
      <c r="E51" s="31">
        <v>20.79</v>
      </c>
      <c r="F51" s="18">
        <v>0.45500000000000002</v>
      </c>
      <c r="G51" s="15">
        <v>196879956</v>
      </c>
      <c r="H51" s="15">
        <v>8191.73</v>
      </c>
    </row>
    <row r="52" spans="1:8" ht="15" thickBot="1" x14ac:dyDescent="0.35">
      <c r="A52" s="5" t="s">
        <v>40</v>
      </c>
      <c r="B52" s="27">
        <v>0.48699999999999999</v>
      </c>
      <c r="C52" s="16">
        <v>23763</v>
      </c>
      <c r="D52" s="5">
        <v>344.685</v>
      </c>
      <c r="E52" s="31">
        <v>68.94</v>
      </c>
      <c r="F52" s="18">
        <v>0.23</v>
      </c>
      <c r="G52" s="15">
        <v>139153111</v>
      </c>
      <c r="H52" s="15">
        <v>6293.67</v>
      </c>
    </row>
    <row r="53" spans="1:8" ht="15" thickBot="1" x14ac:dyDescent="0.35">
      <c r="A53" s="5" t="s">
        <v>41</v>
      </c>
      <c r="B53" s="27">
        <v>0.61299999999999999</v>
      </c>
      <c r="C53" s="16">
        <v>32811</v>
      </c>
      <c r="D53" s="5">
        <v>2421.527</v>
      </c>
      <c r="E53" s="31">
        <v>13.55</v>
      </c>
      <c r="F53" s="18">
        <v>0.57299999999999995</v>
      </c>
      <c r="G53" s="15">
        <v>367388668</v>
      </c>
      <c r="H53" s="15">
        <v>10151.94</v>
      </c>
    </row>
    <row r="54" spans="1:8" ht="15" thickBot="1" x14ac:dyDescent="0.35">
      <c r="A54" s="4" t="s">
        <v>209</v>
      </c>
      <c r="B54" s="28">
        <f>AVERAGE(B47:B53)</f>
        <v>0.57071428571428573</v>
      </c>
      <c r="C54" s="20">
        <f>SUM(C47:C53)</f>
        <v>235443</v>
      </c>
      <c r="D54" s="21">
        <f>SUM(D47:D53)</f>
        <v>8872.1949999999997</v>
      </c>
      <c r="E54" s="32">
        <f>C54/D54</f>
        <v>26.537175975054652</v>
      </c>
      <c r="F54" s="22">
        <f>AVERAGE(F47:F53)</f>
        <v>0.54128571428571426</v>
      </c>
      <c r="G54" s="23">
        <f>SUM(G47:G53)</f>
        <v>2948110988</v>
      </c>
      <c r="H54" s="23">
        <f>AVERAGE(H47:H53)</f>
        <v>10848.311428571429</v>
      </c>
    </row>
    <row r="56" spans="1:8" x14ac:dyDescent="0.3">
      <c r="A56" s="13"/>
    </row>
    <row r="58" spans="1:8" x14ac:dyDescent="0.3">
      <c r="A58" s="13" t="s">
        <v>42</v>
      </c>
    </row>
    <row r="60" spans="1:8" x14ac:dyDescent="0.3">
      <c r="A60" t="s">
        <v>213</v>
      </c>
    </row>
    <row r="61" spans="1:8" ht="15" thickBot="1" x14ac:dyDescent="0.35"/>
    <row r="62" spans="1:8" ht="28.2" thickBot="1" x14ac:dyDescent="0.3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1" t="s">
        <v>53</v>
      </c>
      <c r="H62" s="1" t="s">
        <v>54</v>
      </c>
    </row>
    <row r="63" spans="1:8" ht="15" thickBot="1" x14ac:dyDescent="0.35">
      <c r="A63" s="5" t="s">
        <v>43</v>
      </c>
      <c r="B63" s="27">
        <v>0.60199999999999998</v>
      </c>
      <c r="C63" s="16">
        <v>85088</v>
      </c>
      <c r="D63" s="5">
        <v>2037.394</v>
      </c>
      <c r="E63" s="31">
        <v>41.76</v>
      </c>
      <c r="F63" s="18">
        <v>0.59799999999999998</v>
      </c>
      <c r="G63" s="15">
        <v>1272091772</v>
      </c>
      <c r="H63" s="15">
        <v>14912.98</v>
      </c>
    </row>
    <row r="64" spans="1:8" ht="15" thickBot="1" x14ac:dyDescent="0.35">
      <c r="A64" s="5" t="s">
        <v>44</v>
      </c>
      <c r="B64" s="27">
        <v>0.56499999999999995</v>
      </c>
      <c r="C64" s="16">
        <v>34478</v>
      </c>
      <c r="D64" s="5">
        <v>1621.7860000000001</v>
      </c>
      <c r="E64" s="31">
        <v>21.26</v>
      </c>
      <c r="F64" s="18">
        <v>0.42899999999999999</v>
      </c>
      <c r="G64" s="15">
        <v>317010407</v>
      </c>
      <c r="H64" s="15">
        <v>8211.64</v>
      </c>
    </row>
    <row r="65" spans="1:8" ht="15" thickBot="1" x14ac:dyDescent="0.35">
      <c r="A65" s="5" t="s">
        <v>45</v>
      </c>
      <c r="B65" s="27">
        <v>0.57599999999999996</v>
      </c>
      <c r="C65" s="16">
        <v>31843</v>
      </c>
      <c r="D65" s="5">
        <v>1336.7860000000001</v>
      </c>
      <c r="E65" s="31">
        <v>23.82</v>
      </c>
      <c r="F65" s="18">
        <v>0.49199999999999999</v>
      </c>
      <c r="G65" s="15">
        <v>325117198</v>
      </c>
      <c r="H65" s="15">
        <v>10253.15</v>
      </c>
    </row>
    <row r="66" spans="1:8" ht="15" thickBot="1" x14ac:dyDescent="0.35">
      <c r="A66" s="5" t="s">
        <v>46</v>
      </c>
      <c r="B66" s="27">
        <v>0.59499999999999997</v>
      </c>
      <c r="C66" s="16">
        <v>6967</v>
      </c>
      <c r="D66" s="5">
        <v>521.69000000000005</v>
      </c>
      <c r="E66" s="31">
        <v>13.35</v>
      </c>
      <c r="F66" s="18">
        <v>0.55100000000000005</v>
      </c>
      <c r="G66" s="15">
        <v>78431653</v>
      </c>
      <c r="H66" s="15">
        <v>10339</v>
      </c>
    </row>
    <row r="67" spans="1:8" ht="15" thickBot="1" x14ac:dyDescent="0.35">
      <c r="A67" s="5" t="s">
        <v>47</v>
      </c>
      <c r="B67" s="27">
        <v>0.55000000000000004</v>
      </c>
      <c r="C67" s="16">
        <v>29009</v>
      </c>
      <c r="D67" s="5">
        <v>693.91399999999999</v>
      </c>
      <c r="E67" s="31">
        <v>41.8</v>
      </c>
      <c r="F67" s="18">
        <v>0.65100000000000002</v>
      </c>
      <c r="G67" s="15">
        <v>340374467</v>
      </c>
      <c r="H67" s="15">
        <v>10800.4</v>
      </c>
    </row>
    <row r="68" spans="1:8" ht="15" thickBot="1" x14ac:dyDescent="0.35">
      <c r="A68" s="5" t="s">
        <v>48</v>
      </c>
      <c r="B68" s="27">
        <v>0.6</v>
      </c>
      <c r="C68" s="16">
        <v>10540</v>
      </c>
      <c r="D68" s="5">
        <v>404.28699999999998</v>
      </c>
      <c r="E68" s="31">
        <v>26.07</v>
      </c>
      <c r="F68" s="18">
        <v>0.63700000000000001</v>
      </c>
      <c r="G68" s="15">
        <v>90987135</v>
      </c>
      <c r="H68" s="15">
        <v>8074.11</v>
      </c>
    </row>
    <row r="69" spans="1:8" ht="15" thickBot="1" x14ac:dyDescent="0.35">
      <c r="A69" s="5" t="s">
        <v>49</v>
      </c>
      <c r="B69" s="27">
        <v>0.57199999999999995</v>
      </c>
      <c r="C69" s="16">
        <v>65245</v>
      </c>
      <c r="D69" s="5">
        <v>2381.5700000000002</v>
      </c>
      <c r="E69" s="31">
        <v>27.4</v>
      </c>
      <c r="F69" s="18">
        <v>0.51800000000000002</v>
      </c>
      <c r="G69" s="15">
        <v>780512688</v>
      </c>
      <c r="H69" s="15">
        <v>11076.44</v>
      </c>
    </row>
    <row r="70" spans="1:8" ht="15" thickBot="1" x14ac:dyDescent="0.35">
      <c r="A70" s="5" t="s">
        <v>50</v>
      </c>
      <c r="B70" s="27">
        <v>0.54900000000000004</v>
      </c>
      <c r="C70" s="16">
        <v>13841</v>
      </c>
      <c r="D70" s="5">
        <v>1245.9829999999999</v>
      </c>
      <c r="E70" s="31">
        <v>11.11</v>
      </c>
      <c r="F70" s="18">
        <v>0.38100000000000001</v>
      </c>
      <c r="G70" s="15">
        <v>133591622</v>
      </c>
      <c r="H70" s="15">
        <v>8501.98</v>
      </c>
    </row>
    <row r="71" spans="1:8" ht="15" thickBot="1" x14ac:dyDescent="0.35">
      <c r="A71" s="5" t="s">
        <v>51</v>
      </c>
      <c r="B71" s="27">
        <v>0.53300000000000003</v>
      </c>
      <c r="C71" s="16">
        <v>12106</v>
      </c>
      <c r="D71" s="5">
        <v>1005.341</v>
      </c>
      <c r="E71" s="31">
        <v>12.04</v>
      </c>
      <c r="F71" s="18">
        <v>0.36699999999999999</v>
      </c>
      <c r="G71" s="15">
        <v>111829714</v>
      </c>
      <c r="H71" s="15">
        <v>7636.03</v>
      </c>
    </row>
    <row r="72" spans="1:8" ht="15" thickBot="1" x14ac:dyDescent="0.35">
      <c r="A72" s="5" t="s">
        <v>52</v>
      </c>
      <c r="B72" s="27">
        <v>0.59499999999999997</v>
      </c>
      <c r="C72" s="16">
        <v>30321</v>
      </c>
      <c r="D72" s="5">
        <v>295.76499999999999</v>
      </c>
      <c r="E72" s="31">
        <v>102.52</v>
      </c>
      <c r="F72" s="18">
        <v>0.79600000000000004</v>
      </c>
      <c r="G72" s="15">
        <v>419024450</v>
      </c>
      <c r="H72" s="15">
        <v>13472.16</v>
      </c>
    </row>
    <row r="73" spans="1:8" ht="15" thickBot="1" x14ac:dyDescent="0.35">
      <c r="A73" s="4" t="s">
        <v>209</v>
      </c>
      <c r="B73" s="28">
        <f>AVERAGE(B63:B72)</f>
        <v>0.57369999999999999</v>
      </c>
      <c r="C73" s="20">
        <f>SUM(C63:C72)</f>
        <v>319438</v>
      </c>
      <c r="D73" s="21">
        <f>SUM(D63:D72)</f>
        <v>11544.516000000001</v>
      </c>
      <c r="E73" s="32">
        <f>C73/D73</f>
        <v>27.670107607802699</v>
      </c>
      <c r="F73" s="22">
        <f>AVERAGE(F63:F72)</f>
        <v>0.54200000000000004</v>
      </c>
      <c r="G73" s="23">
        <f>SUM(G63:G72)</f>
        <v>3868971106</v>
      </c>
      <c r="H73" s="23">
        <f>AVERAGE(H63:H72)</f>
        <v>10327.789000000001</v>
      </c>
    </row>
    <row r="75" spans="1:8" x14ac:dyDescent="0.3">
      <c r="A75" s="13"/>
    </row>
    <row r="77" spans="1:8" x14ac:dyDescent="0.3">
      <c r="A77" s="13" t="s">
        <v>55</v>
      </c>
    </row>
    <row r="79" spans="1:8" x14ac:dyDescent="0.3">
      <c r="A79" t="s">
        <v>214</v>
      </c>
    </row>
    <row r="80" spans="1:8" ht="15" thickBot="1" x14ac:dyDescent="0.35"/>
    <row r="81" spans="1:8" ht="28.2" thickBot="1" x14ac:dyDescent="0.35">
      <c r="A81" s="9" t="s">
        <v>1</v>
      </c>
      <c r="B81" s="9" t="s">
        <v>2</v>
      </c>
      <c r="C81" s="9" t="s">
        <v>3</v>
      </c>
      <c r="D81" s="9" t="s">
        <v>4</v>
      </c>
      <c r="E81" s="9" t="s">
        <v>5</v>
      </c>
      <c r="F81" s="9" t="s">
        <v>6</v>
      </c>
      <c r="G81" s="8" t="s">
        <v>53</v>
      </c>
      <c r="H81" s="8" t="s">
        <v>54</v>
      </c>
    </row>
    <row r="82" spans="1:8" ht="15" thickBot="1" x14ac:dyDescent="0.35">
      <c r="A82" s="5" t="s">
        <v>56</v>
      </c>
      <c r="B82" s="27">
        <v>0.64200000000000002</v>
      </c>
      <c r="C82" s="16">
        <v>18301</v>
      </c>
      <c r="D82" s="16">
        <v>1830.797</v>
      </c>
      <c r="E82" s="31">
        <v>10</v>
      </c>
      <c r="F82" s="18">
        <v>0.66100000000000003</v>
      </c>
      <c r="G82" s="15">
        <v>366293143</v>
      </c>
      <c r="H82" s="15">
        <v>17669.71</v>
      </c>
    </row>
    <row r="83" spans="1:8" ht="15" thickBot="1" x14ac:dyDescent="0.35">
      <c r="A83" s="5" t="s">
        <v>57</v>
      </c>
      <c r="B83" s="27">
        <v>0.57299999999999995</v>
      </c>
      <c r="C83" s="16">
        <v>12239</v>
      </c>
      <c r="D83" s="16">
        <v>1004.667</v>
      </c>
      <c r="E83" s="31">
        <v>12.18</v>
      </c>
      <c r="F83" s="18">
        <v>0.17</v>
      </c>
      <c r="G83" s="15">
        <v>83422735</v>
      </c>
      <c r="H83" s="15">
        <v>6359.89</v>
      </c>
    </row>
    <row r="84" spans="1:8" ht="15" thickBot="1" x14ac:dyDescent="0.35">
      <c r="A84" s="5" t="s">
        <v>58</v>
      </c>
      <c r="B84" s="27">
        <v>0.626</v>
      </c>
      <c r="C84" s="16">
        <v>30137</v>
      </c>
      <c r="D84" s="16">
        <v>3604.9479999999999</v>
      </c>
      <c r="E84" s="31">
        <v>8.36</v>
      </c>
      <c r="F84" s="18">
        <v>0.73299999999999998</v>
      </c>
      <c r="G84" s="15">
        <v>445213144</v>
      </c>
      <c r="H84" s="15">
        <v>13294.71</v>
      </c>
    </row>
    <row r="85" spans="1:8" ht="15" thickBot="1" x14ac:dyDescent="0.35">
      <c r="A85" s="5" t="s">
        <v>59</v>
      </c>
      <c r="B85" s="27">
        <v>0.59499999999999997</v>
      </c>
      <c r="C85" s="16">
        <v>4284</v>
      </c>
      <c r="D85" s="16">
        <v>430.03800000000001</v>
      </c>
      <c r="E85" s="31">
        <v>9.9600000000000009</v>
      </c>
      <c r="F85" s="18">
        <v>0.73399999999999999</v>
      </c>
      <c r="G85" s="15">
        <v>71285977</v>
      </c>
      <c r="H85" s="15">
        <v>14220.22</v>
      </c>
    </row>
    <row r="86" spans="1:8" ht="15" thickBot="1" x14ac:dyDescent="0.35">
      <c r="A86" s="5" t="s">
        <v>60</v>
      </c>
      <c r="B86" s="27">
        <v>0.64500000000000002</v>
      </c>
      <c r="C86" s="16">
        <v>14020</v>
      </c>
      <c r="D86" s="16">
        <v>277.86200000000002</v>
      </c>
      <c r="E86" s="31">
        <v>50.46</v>
      </c>
      <c r="F86" s="18">
        <v>0.59699999999999998</v>
      </c>
      <c r="G86" s="15">
        <v>153792815</v>
      </c>
      <c r="H86" s="15">
        <v>10318.9</v>
      </c>
    </row>
    <row r="87" spans="1:8" ht="15" thickBot="1" x14ac:dyDescent="0.35">
      <c r="A87" s="5" t="s">
        <v>61</v>
      </c>
      <c r="B87" s="27">
        <v>0.623</v>
      </c>
      <c r="C87" s="16">
        <v>34161</v>
      </c>
      <c r="D87" s="16">
        <v>1056.5889999999999</v>
      </c>
      <c r="E87" s="31">
        <v>32.33</v>
      </c>
      <c r="F87" s="18">
        <v>0.72499999999999998</v>
      </c>
      <c r="G87" s="15">
        <v>1675876169</v>
      </c>
      <c r="H87" s="15">
        <v>44994.8</v>
      </c>
    </row>
    <row r="88" spans="1:8" ht="15" thickBot="1" x14ac:dyDescent="0.35">
      <c r="A88" s="5" t="s">
        <v>62</v>
      </c>
      <c r="B88" s="27">
        <v>0.57299999999999995</v>
      </c>
      <c r="C88" s="16">
        <v>23902</v>
      </c>
      <c r="D88" s="16">
        <v>1264.5319999999999</v>
      </c>
      <c r="E88" s="31">
        <v>18.899999999999999</v>
      </c>
      <c r="F88" s="18">
        <v>0.47899999999999998</v>
      </c>
      <c r="G88" s="15">
        <v>251978426</v>
      </c>
      <c r="H88" s="15">
        <v>9530.56</v>
      </c>
    </row>
    <row r="89" spans="1:8" ht="15" thickBot="1" x14ac:dyDescent="0.35">
      <c r="A89" s="4" t="s">
        <v>209</v>
      </c>
      <c r="B89" s="28">
        <f>AVERAGE(B82:B88)</f>
        <v>0.61099999999999988</v>
      </c>
      <c r="C89" s="20">
        <f>SUM(C82:C88)</f>
        <v>137044</v>
      </c>
      <c r="D89" s="21">
        <f>SUM(D82:D88)</f>
        <v>9469.4330000000009</v>
      </c>
      <c r="E89" s="32">
        <f>C89/D89</f>
        <v>14.472249816858094</v>
      </c>
      <c r="F89" s="22">
        <f>AVERAGE(F82:F88)</f>
        <v>0.58557142857142863</v>
      </c>
      <c r="G89" s="23">
        <f>SUM(G82:G88)</f>
        <v>3047862409</v>
      </c>
      <c r="H89" s="23">
        <f>AVERAGE(H82:H88)</f>
        <v>16626.97</v>
      </c>
    </row>
    <row r="91" spans="1:8" x14ac:dyDescent="0.3">
      <c r="A91" s="13"/>
    </row>
    <row r="93" spans="1:8" x14ac:dyDescent="0.3">
      <c r="A93" s="13" t="s">
        <v>63</v>
      </c>
    </row>
    <row r="95" spans="1:8" ht="18" x14ac:dyDescent="0.3">
      <c r="A95" s="12" t="s">
        <v>215</v>
      </c>
    </row>
    <row r="96" spans="1:8" ht="15" thickBot="1" x14ac:dyDescent="0.35"/>
    <row r="97" spans="1:8" ht="28.2" thickBot="1" x14ac:dyDescent="0.35">
      <c r="A97" s="2" t="s">
        <v>1</v>
      </c>
      <c r="B97" s="2" t="s">
        <v>2</v>
      </c>
      <c r="C97" s="2" t="s">
        <v>3</v>
      </c>
      <c r="D97" s="2" t="s">
        <v>4</v>
      </c>
      <c r="E97" s="2" t="s">
        <v>5</v>
      </c>
      <c r="F97" s="2" t="s">
        <v>6</v>
      </c>
      <c r="G97" s="1" t="s">
        <v>53</v>
      </c>
      <c r="H97" s="1" t="s">
        <v>54</v>
      </c>
    </row>
    <row r="98" spans="1:8" ht="15" thickBot="1" x14ac:dyDescent="0.35">
      <c r="A98" s="2" t="s">
        <v>64</v>
      </c>
      <c r="B98" s="34">
        <v>0.61499999999999999</v>
      </c>
      <c r="C98" s="33">
        <v>10518</v>
      </c>
      <c r="D98" s="6">
        <v>148.74600000000001</v>
      </c>
      <c r="E98" s="2">
        <v>70.709999999999994</v>
      </c>
      <c r="F98" s="14">
        <v>0.64400000000000002</v>
      </c>
      <c r="G98" s="33">
        <v>125401266</v>
      </c>
      <c r="H98" s="33">
        <v>10474.549999999999</v>
      </c>
    </row>
    <row r="99" spans="1:8" ht="15" thickBot="1" x14ac:dyDescent="0.35">
      <c r="A99" s="2" t="s">
        <v>65</v>
      </c>
      <c r="B99" s="34">
        <v>0.59099999999999997</v>
      </c>
      <c r="C99" s="33">
        <v>14166</v>
      </c>
      <c r="D99" s="6">
        <v>821.67600000000004</v>
      </c>
      <c r="E99" s="2">
        <v>17.239999999999998</v>
      </c>
      <c r="F99" s="14">
        <v>0.51400000000000001</v>
      </c>
      <c r="G99" s="33">
        <v>163405618</v>
      </c>
      <c r="H99" s="33">
        <v>10509.75</v>
      </c>
    </row>
    <row r="100" spans="1:8" ht="15" thickBot="1" x14ac:dyDescent="0.35">
      <c r="A100" s="2" t="s">
        <v>66</v>
      </c>
      <c r="B100" s="34">
        <v>0.59899999999999998</v>
      </c>
      <c r="C100" s="33">
        <v>18612</v>
      </c>
      <c r="D100" s="6">
        <v>2609.5479999999998</v>
      </c>
      <c r="E100" s="2">
        <v>7.13</v>
      </c>
      <c r="F100" s="14">
        <v>0.42799999999999999</v>
      </c>
      <c r="G100" s="33">
        <v>213190379</v>
      </c>
      <c r="H100" s="33">
        <v>9604.0400000000009</v>
      </c>
    </row>
    <row r="101" spans="1:8" ht="15" thickBot="1" x14ac:dyDescent="0.35">
      <c r="A101" s="2" t="s">
        <v>67</v>
      </c>
      <c r="B101" s="34">
        <v>0.66900000000000004</v>
      </c>
      <c r="C101" s="33">
        <v>62372</v>
      </c>
      <c r="D101" s="6">
        <v>1678.5640000000001</v>
      </c>
      <c r="E101" s="2">
        <v>37.159999999999997</v>
      </c>
      <c r="F101" s="14">
        <v>0.80500000000000005</v>
      </c>
      <c r="G101" s="33">
        <v>1002105382</v>
      </c>
      <c r="H101" s="33">
        <v>16278.25</v>
      </c>
    </row>
    <row r="102" spans="1:8" ht="15" thickBot="1" x14ac:dyDescent="0.35">
      <c r="A102" s="2" t="s">
        <v>68</v>
      </c>
      <c r="B102" s="34">
        <v>0.61</v>
      </c>
      <c r="C102" s="33">
        <v>34843</v>
      </c>
      <c r="D102" s="6">
        <v>1474.086</v>
      </c>
      <c r="E102" s="2">
        <v>23.64</v>
      </c>
      <c r="F102" s="14">
        <v>0.56799999999999995</v>
      </c>
      <c r="G102" s="33">
        <v>341543949</v>
      </c>
      <c r="H102" s="33">
        <v>10021.24</v>
      </c>
    </row>
    <row r="103" spans="1:8" ht="15" thickBot="1" x14ac:dyDescent="0.35">
      <c r="A103" s="2" t="s">
        <v>69</v>
      </c>
      <c r="B103" s="34">
        <v>0.59499999999999997</v>
      </c>
      <c r="C103" s="33">
        <v>18207</v>
      </c>
      <c r="D103" s="2">
        <v>1535.19</v>
      </c>
      <c r="E103" s="2">
        <v>11.86</v>
      </c>
      <c r="F103" s="14">
        <v>0.35899999999999999</v>
      </c>
      <c r="G103" s="33">
        <v>161152641</v>
      </c>
      <c r="H103" s="33">
        <v>8382.02</v>
      </c>
    </row>
    <row r="104" spans="1:8" ht="15" thickBot="1" x14ac:dyDescent="0.35">
      <c r="A104" s="2" t="s">
        <v>70</v>
      </c>
      <c r="B104" s="34">
        <v>0.59899999999999998</v>
      </c>
      <c r="C104" s="33">
        <v>8920</v>
      </c>
      <c r="D104" s="6">
        <v>318.709</v>
      </c>
      <c r="E104" s="2">
        <v>27.99</v>
      </c>
      <c r="F104" s="14">
        <v>0.68100000000000005</v>
      </c>
      <c r="G104" s="33">
        <v>95262232</v>
      </c>
      <c r="H104" s="33">
        <v>9236.2099999999991</v>
      </c>
    </row>
    <row r="105" spans="1:8" ht="15" thickBot="1" x14ac:dyDescent="0.35">
      <c r="A105" s="2" t="s">
        <v>71</v>
      </c>
      <c r="B105" s="34">
        <v>0.60499999999999998</v>
      </c>
      <c r="C105" s="33">
        <v>9169</v>
      </c>
      <c r="D105" s="6">
        <v>476.03899999999999</v>
      </c>
      <c r="E105" s="2">
        <v>19.260000000000002</v>
      </c>
      <c r="F105" s="14">
        <v>0.30199999999999999</v>
      </c>
      <c r="G105" s="33">
        <v>80930642</v>
      </c>
      <c r="H105" s="33">
        <v>8454.94</v>
      </c>
    </row>
    <row r="106" spans="1:8" ht="15" thickBot="1" x14ac:dyDescent="0.35">
      <c r="A106" s="4" t="s">
        <v>209</v>
      </c>
      <c r="B106" s="28">
        <f>AVERAGE(B98:B105)</f>
        <v>0.61037500000000011</v>
      </c>
      <c r="C106" s="20">
        <f>SUM(C98:C105)</f>
        <v>176807</v>
      </c>
      <c r="D106" s="21">
        <f>SUM(D98:D105)</f>
        <v>9062.5580000000009</v>
      </c>
      <c r="E106" s="32">
        <f>C106/D106</f>
        <v>19.509613069510834</v>
      </c>
      <c r="F106" s="22">
        <f>AVERAGE(F98:F105)</f>
        <v>0.53762500000000002</v>
      </c>
      <c r="G106" s="23">
        <f>SUM(G98:G105)</f>
        <v>2182992109</v>
      </c>
      <c r="H106" s="23">
        <f>AVERAGE(H98:H105)</f>
        <v>10370.125</v>
      </c>
    </row>
    <row r="108" spans="1:8" x14ac:dyDescent="0.3">
      <c r="A108" s="13"/>
    </row>
    <row r="110" spans="1:8" x14ac:dyDescent="0.3">
      <c r="A110" s="13" t="s">
        <v>72</v>
      </c>
    </row>
    <row r="112" spans="1:8" x14ac:dyDescent="0.3">
      <c r="A112" t="s">
        <v>216</v>
      </c>
    </row>
    <row r="113" spans="1:8" ht="15" thickBot="1" x14ac:dyDescent="0.35"/>
    <row r="114" spans="1:8" ht="28.2" thickBot="1" x14ac:dyDescent="0.35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1" t="s">
        <v>14</v>
      </c>
      <c r="H114" s="1" t="s">
        <v>15</v>
      </c>
    </row>
    <row r="115" spans="1:8" ht="15" thickBot="1" x14ac:dyDescent="0.35">
      <c r="A115" s="2" t="s">
        <v>73</v>
      </c>
      <c r="B115" s="34">
        <v>0.67900000000000005</v>
      </c>
      <c r="C115" s="33">
        <v>98462</v>
      </c>
      <c r="D115" s="2">
        <v>126.384</v>
      </c>
      <c r="E115" s="2">
        <v>779.07</v>
      </c>
      <c r="F115" s="14">
        <v>0.97799999999999998</v>
      </c>
      <c r="G115" s="33">
        <v>1724257659</v>
      </c>
      <c r="H115" s="33">
        <v>17123.060000000001</v>
      </c>
    </row>
    <row r="116" spans="1:8" ht="15" thickBot="1" x14ac:dyDescent="0.35">
      <c r="A116" s="2" t="s">
        <v>74</v>
      </c>
      <c r="B116" s="34">
        <v>0.59199999999999997</v>
      </c>
      <c r="C116" s="33">
        <v>19243</v>
      </c>
      <c r="D116" s="2">
        <v>96.36</v>
      </c>
      <c r="E116" s="2">
        <v>199.7</v>
      </c>
      <c r="F116" s="14">
        <v>0.91900000000000004</v>
      </c>
      <c r="G116" s="33">
        <v>161884451</v>
      </c>
      <c r="H116" s="33">
        <v>7732.35</v>
      </c>
    </row>
    <row r="117" spans="1:8" ht="15" thickBot="1" x14ac:dyDescent="0.35">
      <c r="A117" s="2" t="s">
        <v>75</v>
      </c>
      <c r="B117" s="34">
        <v>0.68600000000000005</v>
      </c>
      <c r="C117" s="33">
        <v>203440</v>
      </c>
      <c r="D117" s="2">
        <v>445.38600000000002</v>
      </c>
      <c r="E117" s="2">
        <v>456.77</v>
      </c>
      <c r="F117" s="14">
        <v>0.93799999999999994</v>
      </c>
      <c r="G117" s="33">
        <v>13706388877</v>
      </c>
      <c r="H117" s="33">
        <v>65022.05</v>
      </c>
    </row>
    <row r="118" spans="1:8" ht="15" thickBot="1" x14ac:dyDescent="0.35">
      <c r="A118" s="2" t="s">
        <v>76</v>
      </c>
      <c r="B118" s="34">
        <v>0.69199999999999995</v>
      </c>
      <c r="C118" s="33">
        <v>147771</v>
      </c>
      <c r="D118" s="2">
        <v>51.320999999999998</v>
      </c>
      <c r="E118" s="2">
        <v>2879.35</v>
      </c>
      <c r="F118" s="14">
        <v>1</v>
      </c>
      <c r="G118" s="33">
        <v>2229679550</v>
      </c>
      <c r="H118" s="33">
        <v>13940.29</v>
      </c>
    </row>
    <row r="119" spans="1:8" ht="15" thickBot="1" x14ac:dyDescent="0.35">
      <c r="A119" s="2" t="s">
        <v>77</v>
      </c>
      <c r="B119" s="34">
        <v>0.78800000000000003</v>
      </c>
      <c r="C119" s="33">
        <v>3167</v>
      </c>
      <c r="D119" s="2">
        <v>18.609000000000002</v>
      </c>
      <c r="E119" s="2">
        <v>170.19</v>
      </c>
      <c r="F119" s="14">
        <v>0.97399999999999998</v>
      </c>
      <c r="G119" s="33">
        <v>229561568</v>
      </c>
      <c r="H119" s="33">
        <v>73108.78</v>
      </c>
    </row>
    <row r="120" spans="1:8" ht="15" thickBot="1" x14ac:dyDescent="0.35">
      <c r="A120" s="2" t="s">
        <v>78</v>
      </c>
      <c r="B120" s="34">
        <v>0.66500000000000004</v>
      </c>
      <c r="C120" s="33">
        <v>115196</v>
      </c>
      <c r="D120" s="2">
        <v>306.87900000000002</v>
      </c>
      <c r="E120" s="2">
        <v>375.38</v>
      </c>
      <c r="F120" s="14">
        <v>0.95699999999999996</v>
      </c>
      <c r="G120" s="33">
        <v>3471426905</v>
      </c>
      <c r="H120" s="33">
        <v>29003.48</v>
      </c>
    </row>
    <row r="121" spans="1:8" ht="15" thickBot="1" x14ac:dyDescent="0.35">
      <c r="A121" s="2" t="s">
        <v>79</v>
      </c>
      <c r="B121" s="34">
        <v>0.65300000000000002</v>
      </c>
      <c r="C121" s="33">
        <v>24540</v>
      </c>
      <c r="D121" s="2">
        <v>66.146000000000001</v>
      </c>
      <c r="E121" s="2">
        <v>371</v>
      </c>
      <c r="F121" s="14">
        <v>0.85899999999999999</v>
      </c>
      <c r="G121" s="33">
        <v>299232343</v>
      </c>
      <c r="H121" s="33">
        <v>11051.57</v>
      </c>
    </row>
    <row r="122" spans="1:8" ht="15" thickBot="1" x14ac:dyDescent="0.35">
      <c r="A122" s="2" t="s">
        <v>80</v>
      </c>
      <c r="B122" s="34">
        <v>0.61899999999999999</v>
      </c>
      <c r="C122" s="33">
        <v>98932</v>
      </c>
      <c r="D122" s="2">
        <v>521.80100000000004</v>
      </c>
      <c r="E122" s="2">
        <v>189.6</v>
      </c>
      <c r="F122" s="14">
        <v>0.85699999999999998</v>
      </c>
      <c r="G122" s="33">
        <v>14929346492</v>
      </c>
      <c r="H122" s="33">
        <v>150647.79</v>
      </c>
    </row>
    <row r="123" spans="1:8" ht="15" thickBot="1" x14ac:dyDescent="0.35">
      <c r="A123" s="2" t="s">
        <v>81</v>
      </c>
      <c r="B123" s="34">
        <v>0.63300000000000001</v>
      </c>
      <c r="C123" s="33">
        <v>27749</v>
      </c>
      <c r="D123" s="2">
        <v>73.968000000000004</v>
      </c>
      <c r="E123" s="2">
        <v>375.15</v>
      </c>
      <c r="F123" s="14">
        <v>0.98599999999999999</v>
      </c>
      <c r="G123" s="33">
        <v>2383640539</v>
      </c>
      <c r="H123" s="33">
        <v>87814.64</v>
      </c>
    </row>
    <row r="124" spans="1:8" ht="15" thickBot="1" x14ac:dyDescent="0.35">
      <c r="A124" s="2" t="s">
        <v>82</v>
      </c>
      <c r="B124" s="34">
        <v>0.71699999999999997</v>
      </c>
      <c r="C124" s="33">
        <v>644037</v>
      </c>
      <c r="D124" s="2">
        <v>258.72399999999999</v>
      </c>
      <c r="E124" s="2">
        <v>2489.2800000000002</v>
      </c>
      <c r="F124" s="14">
        <v>0.99299999999999999</v>
      </c>
      <c r="G124" s="33">
        <v>16133556245</v>
      </c>
      <c r="H124" s="33">
        <v>22680.83</v>
      </c>
    </row>
    <row r="125" spans="1:8" ht="15" thickBot="1" x14ac:dyDescent="0.35">
      <c r="A125" s="2" t="s">
        <v>83</v>
      </c>
      <c r="B125" s="34">
        <v>0.65200000000000002</v>
      </c>
      <c r="C125" s="33">
        <v>55292</v>
      </c>
      <c r="D125" s="2">
        <v>194.197</v>
      </c>
      <c r="E125" s="2">
        <v>284.72000000000003</v>
      </c>
      <c r="F125" s="14">
        <v>0.90500000000000003</v>
      </c>
      <c r="G125" s="33">
        <v>892506355</v>
      </c>
      <c r="H125" s="33">
        <v>13990.88</v>
      </c>
    </row>
    <row r="126" spans="1:8" ht="15" thickBot="1" x14ac:dyDescent="0.35">
      <c r="A126" s="2" t="s">
        <v>84</v>
      </c>
      <c r="B126" s="34">
        <v>0.73499999999999999</v>
      </c>
      <c r="C126" s="33">
        <v>349976</v>
      </c>
      <c r="D126" s="2">
        <v>41.3</v>
      </c>
      <c r="E126" s="2">
        <v>8474</v>
      </c>
      <c r="F126" s="14">
        <v>1</v>
      </c>
      <c r="G126" s="33">
        <v>5788249961</v>
      </c>
      <c r="H126" s="33">
        <v>14700.91</v>
      </c>
    </row>
    <row r="127" spans="1:8" ht="15" thickBot="1" x14ac:dyDescent="0.35">
      <c r="A127" s="2" t="s">
        <v>85</v>
      </c>
      <c r="B127" s="34">
        <v>0.73199999999999998</v>
      </c>
      <c r="C127" s="33">
        <v>342167</v>
      </c>
      <c r="D127" s="2">
        <v>96.932000000000002</v>
      </c>
      <c r="E127" s="2">
        <v>3529.97</v>
      </c>
      <c r="F127" s="14">
        <v>0.999</v>
      </c>
      <c r="G127" s="33">
        <v>5591651533</v>
      </c>
      <c r="H127" s="33">
        <v>16596.43</v>
      </c>
    </row>
    <row r="128" spans="1:8" ht="15" thickBot="1" x14ac:dyDescent="0.35">
      <c r="A128" s="2" t="s">
        <v>86</v>
      </c>
      <c r="B128" s="34">
        <v>0.77200000000000002</v>
      </c>
      <c r="C128" s="33">
        <v>1488920</v>
      </c>
      <c r="D128" s="2">
        <v>218.84299999999999</v>
      </c>
      <c r="E128" s="2">
        <v>6803.6</v>
      </c>
      <c r="F128" s="14">
        <v>1</v>
      </c>
      <c r="G128" s="33">
        <v>54970305431</v>
      </c>
      <c r="H128" s="33">
        <v>33094.370000000003</v>
      </c>
    </row>
    <row r="129" spans="1:8" ht="15" thickBot="1" x14ac:dyDescent="0.35">
      <c r="A129" s="2" t="s">
        <v>87</v>
      </c>
      <c r="B129" s="34">
        <v>0.65300000000000002</v>
      </c>
      <c r="C129" s="33">
        <v>111249</v>
      </c>
      <c r="D129" s="2">
        <v>263.68700000000001</v>
      </c>
      <c r="E129" s="2">
        <v>421.9</v>
      </c>
      <c r="F129" s="14">
        <v>0.95</v>
      </c>
      <c r="G129" s="33">
        <v>1444200155</v>
      </c>
      <c r="H129" s="33">
        <v>12568.1</v>
      </c>
    </row>
    <row r="130" spans="1:8" ht="15" thickBot="1" x14ac:dyDescent="0.35">
      <c r="A130" s="4" t="s">
        <v>209</v>
      </c>
      <c r="B130" s="28">
        <f>AVERAGE(B115:B129)</f>
        <v>0.68453333333333333</v>
      </c>
      <c r="C130" s="20">
        <f>SUM(C115:C129)</f>
        <v>3730141</v>
      </c>
      <c r="D130" s="21">
        <f>SUM(D115:D129)</f>
        <v>2780.5369999999998</v>
      </c>
      <c r="E130" s="32">
        <f>C130/D130</f>
        <v>1341.5182031384586</v>
      </c>
      <c r="F130" s="22">
        <f>AVERAGE(F115:F129)</f>
        <v>0.95433333333333326</v>
      </c>
      <c r="G130" s="23">
        <f>SUM(G115:G129)</f>
        <v>123955888064</v>
      </c>
      <c r="H130" s="23">
        <f>AVERAGE(H115:H129)</f>
        <v>37938.368666666669</v>
      </c>
    </row>
    <row r="132" spans="1:8" x14ac:dyDescent="0.3">
      <c r="A132" s="13"/>
    </row>
    <row r="134" spans="1:8" x14ac:dyDescent="0.3">
      <c r="A134" s="13" t="s">
        <v>88</v>
      </c>
    </row>
    <row r="136" spans="1:8" x14ac:dyDescent="0.3">
      <c r="A136" t="s">
        <v>217</v>
      </c>
    </row>
    <row r="137" spans="1:8" ht="15" thickBot="1" x14ac:dyDescent="0.35"/>
    <row r="138" spans="1:8" ht="28.2" thickBot="1" x14ac:dyDescent="0.35">
      <c r="A138" s="2" t="s">
        <v>1</v>
      </c>
      <c r="B138" s="2" t="s">
        <v>2</v>
      </c>
      <c r="C138" s="2" t="s">
        <v>3</v>
      </c>
      <c r="D138" s="2" t="s">
        <v>4</v>
      </c>
      <c r="E138" s="2" t="s">
        <v>5</v>
      </c>
      <c r="F138" s="2" t="s">
        <v>6</v>
      </c>
      <c r="G138" s="1" t="s">
        <v>53</v>
      </c>
      <c r="H138" s="1" t="s">
        <v>54</v>
      </c>
    </row>
    <row r="139" spans="1:8" ht="15" thickBot="1" x14ac:dyDescent="0.35">
      <c r="A139" s="2" t="s">
        <v>89</v>
      </c>
      <c r="B139" s="34">
        <v>0.55300000000000005</v>
      </c>
      <c r="C139" s="33">
        <v>26461</v>
      </c>
      <c r="D139" s="33">
        <v>531.93499999999995</v>
      </c>
      <c r="E139" s="2">
        <v>49.74</v>
      </c>
      <c r="F139" s="14">
        <v>0.65200000000000002</v>
      </c>
      <c r="G139" s="33">
        <v>259866491</v>
      </c>
      <c r="H139" s="33">
        <v>6950.9</v>
      </c>
    </row>
    <row r="140" spans="1:8" ht="15" thickBot="1" x14ac:dyDescent="0.35">
      <c r="A140" s="2" t="s">
        <v>90</v>
      </c>
      <c r="B140" s="34">
        <v>0.57999999999999996</v>
      </c>
      <c r="C140" s="33">
        <v>18205</v>
      </c>
      <c r="D140" s="33">
        <v>233.239</v>
      </c>
      <c r="E140" s="2">
        <v>78.05</v>
      </c>
      <c r="F140" s="14">
        <v>0.81299999999999994</v>
      </c>
      <c r="G140" s="33">
        <v>294407127</v>
      </c>
      <c r="H140" s="33">
        <v>12850.59</v>
      </c>
    </row>
    <row r="141" spans="1:8" ht="15" thickBot="1" x14ac:dyDescent="0.35">
      <c r="A141" s="2" t="s">
        <v>91</v>
      </c>
      <c r="B141" s="34">
        <v>0.58599999999999997</v>
      </c>
      <c r="C141" s="33">
        <v>40121</v>
      </c>
      <c r="D141" s="33">
        <v>233.43299999999999</v>
      </c>
      <c r="E141" s="2">
        <v>171.87</v>
      </c>
      <c r="F141" s="14">
        <v>0.875</v>
      </c>
      <c r="G141" s="33">
        <v>503988293</v>
      </c>
      <c r="H141" s="33">
        <v>11757.3</v>
      </c>
    </row>
    <row r="142" spans="1:8" ht="15" thickBot="1" x14ac:dyDescent="0.35">
      <c r="A142" s="2" t="s">
        <v>92</v>
      </c>
      <c r="B142" s="34">
        <v>0.57799999999999996</v>
      </c>
      <c r="C142" s="33">
        <v>10378</v>
      </c>
      <c r="D142" s="33">
        <v>73.144999999999996</v>
      </c>
      <c r="E142" s="2">
        <v>141.88</v>
      </c>
      <c r="F142" s="14">
        <v>0.71599999999999997</v>
      </c>
      <c r="G142" s="33">
        <v>99499448</v>
      </c>
      <c r="H142" s="33">
        <v>8176.47</v>
      </c>
    </row>
    <row r="143" spans="1:8" ht="15" thickBot="1" x14ac:dyDescent="0.35">
      <c r="A143" s="2" t="s">
        <v>93</v>
      </c>
      <c r="B143" s="34">
        <v>0.60899999999999999</v>
      </c>
      <c r="C143" s="33">
        <v>32156</v>
      </c>
      <c r="D143" s="33">
        <v>208.59399999999999</v>
      </c>
      <c r="E143" s="2">
        <v>154.16</v>
      </c>
      <c r="F143" s="14">
        <v>0.78500000000000003</v>
      </c>
      <c r="G143" s="33">
        <v>360566492</v>
      </c>
      <c r="H143" s="33">
        <v>8236.25</v>
      </c>
    </row>
    <row r="144" spans="1:8" ht="15" thickBot="1" x14ac:dyDescent="0.35">
      <c r="A144" s="2" t="s">
        <v>94</v>
      </c>
      <c r="B144" s="34">
        <v>0.59899999999999998</v>
      </c>
      <c r="C144" s="33">
        <v>20546</v>
      </c>
      <c r="D144" s="33">
        <v>84.787000000000006</v>
      </c>
      <c r="E144" s="2">
        <v>242.32</v>
      </c>
      <c r="F144" s="14">
        <v>0.61499999999999999</v>
      </c>
      <c r="G144" s="33">
        <v>251192832</v>
      </c>
      <c r="H144" s="33">
        <v>11454.82</v>
      </c>
    </row>
    <row r="145" spans="1:8" ht="15" thickBot="1" x14ac:dyDescent="0.35">
      <c r="A145" s="2" t="s">
        <v>95</v>
      </c>
      <c r="B145" s="34">
        <v>0.56799999999999995</v>
      </c>
      <c r="C145" s="33">
        <v>10198</v>
      </c>
      <c r="D145" s="33">
        <v>102.852</v>
      </c>
      <c r="E145" s="2">
        <v>99.15</v>
      </c>
      <c r="F145" s="14">
        <v>0.78200000000000003</v>
      </c>
      <c r="G145" s="33">
        <v>121502409</v>
      </c>
      <c r="H145" s="33">
        <v>9686.8700000000008</v>
      </c>
    </row>
    <row r="146" spans="1:8" ht="15" thickBot="1" x14ac:dyDescent="0.35">
      <c r="A146" s="2" t="s">
        <v>96</v>
      </c>
      <c r="B146" s="34">
        <v>0.63200000000000001</v>
      </c>
      <c r="C146" s="33">
        <v>59891</v>
      </c>
      <c r="D146" s="33">
        <v>342.584</v>
      </c>
      <c r="E146" s="2">
        <v>174.82</v>
      </c>
      <c r="F146" s="14">
        <v>0.88100000000000001</v>
      </c>
      <c r="G146" s="33">
        <v>1306431048</v>
      </c>
      <c r="H146" s="33">
        <v>18743.36</v>
      </c>
    </row>
    <row r="147" spans="1:8" ht="15" thickBot="1" x14ac:dyDescent="0.35">
      <c r="A147" s="2" t="s">
        <v>97</v>
      </c>
      <c r="B147" s="34">
        <v>0.60199999999999998</v>
      </c>
      <c r="C147" s="33">
        <v>18214</v>
      </c>
      <c r="D147" s="33">
        <v>257.78100000000001</v>
      </c>
      <c r="E147" s="2">
        <v>70.66</v>
      </c>
      <c r="F147" s="14">
        <v>0.81399999999999995</v>
      </c>
      <c r="G147" s="33">
        <v>274257646</v>
      </c>
      <c r="H147" s="33">
        <v>8685.09</v>
      </c>
    </row>
    <row r="148" spans="1:8" ht="15" thickBot="1" x14ac:dyDescent="0.35">
      <c r="A148" s="2" t="s">
        <v>98</v>
      </c>
      <c r="B148" s="34">
        <v>0.57499999999999996</v>
      </c>
      <c r="C148" s="33">
        <v>10247</v>
      </c>
      <c r="D148" s="33">
        <v>87.207999999999998</v>
      </c>
      <c r="E148" s="2">
        <v>117.5</v>
      </c>
      <c r="F148" s="14">
        <v>0.66</v>
      </c>
      <c r="G148" s="33">
        <v>111801470</v>
      </c>
      <c r="H148" s="33">
        <v>9611.5400000000009</v>
      </c>
    </row>
    <row r="149" spans="1:8" ht="15" thickBot="1" x14ac:dyDescent="0.35">
      <c r="A149" s="2" t="s">
        <v>99</v>
      </c>
      <c r="B149" s="34">
        <v>0.55400000000000005</v>
      </c>
      <c r="C149" s="33">
        <v>13269</v>
      </c>
      <c r="D149" s="33">
        <v>122.592</v>
      </c>
      <c r="E149" s="2">
        <v>108.24</v>
      </c>
      <c r="F149" s="14">
        <v>0.80400000000000005</v>
      </c>
      <c r="G149" s="33">
        <v>181310255</v>
      </c>
      <c r="H149" s="33">
        <v>11332.6</v>
      </c>
    </row>
    <row r="150" spans="1:8" ht="15" thickBot="1" x14ac:dyDescent="0.35">
      <c r="A150" s="2" t="s">
        <v>100</v>
      </c>
      <c r="B150" s="34">
        <v>0.53400000000000003</v>
      </c>
      <c r="C150" s="33">
        <v>9359</v>
      </c>
      <c r="D150" s="33">
        <v>199.86500000000001</v>
      </c>
      <c r="E150" s="2">
        <v>46.83</v>
      </c>
      <c r="F150" s="14">
        <v>0.73899999999999999</v>
      </c>
      <c r="G150" s="33">
        <v>92489611</v>
      </c>
      <c r="H150" s="33">
        <v>8333.9</v>
      </c>
    </row>
    <row r="151" spans="1:8" ht="15" thickBot="1" x14ac:dyDescent="0.35">
      <c r="A151" s="2" t="s">
        <v>101</v>
      </c>
      <c r="B151" s="34">
        <v>0.622</v>
      </c>
      <c r="C151" s="33">
        <v>54584</v>
      </c>
      <c r="D151" s="33">
        <v>339.40100000000001</v>
      </c>
      <c r="E151" s="2">
        <v>160.82</v>
      </c>
      <c r="F151" s="14">
        <v>0.78400000000000003</v>
      </c>
      <c r="G151" s="33">
        <v>924145709</v>
      </c>
      <c r="H151" s="33">
        <v>14497.54</v>
      </c>
    </row>
    <row r="152" spans="1:8" ht="15" thickBot="1" x14ac:dyDescent="0.35">
      <c r="A152" s="2" t="s">
        <v>102</v>
      </c>
      <c r="B152" s="34">
        <v>0.57999999999999996</v>
      </c>
      <c r="C152" s="33">
        <v>13838</v>
      </c>
      <c r="D152" s="33">
        <v>113.13500000000001</v>
      </c>
      <c r="E152" s="2">
        <v>122.31</v>
      </c>
      <c r="F152" s="14">
        <v>0.625</v>
      </c>
      <c r="G152" s="33">
        <v>291695706</v>
      </c>
      <c r="H152" s="33">
        <v>19151.45</v>
      </c>
    </row>
    <row r="153" spans="1:8" ht="15" thickBot="1" x14ac:dyDescent="0.35">
      <c r="A153" s="2" t="s">
        <v>103</v>
      </c>
      <c r="B153" s="34">
        <v>0.55200000000000005</v>
      </c>
      <c r="C153" s="33">
        <v>17928</v>
      </c>
      <c r="D153" s="33">
        <v>230.61699999999999</v>
      </c>
      <c r="E153" s="2">
        <v>77.739999999999995</v>
      </c>
      <c r="F153" s="14">
        <v>0.70399999999999996</v>
      </c>
      <c r="G153" s="33">
        <v>192324987</v>
      </c>
      <c r="H153" s="33">
        <v>7310.24</v>
      </c>
    </row>
    <row r="154" spans="1:8" ht="15" thickBot="1" x14ac:dyDescent="0.35">
      <c r="A154" s="2" t="s">
        <v>104</v>
      </c>
      <c r="B154" s="34">
        <v>0.60199999999999998</v>
      </c>
      <c r="C154" s="33">
        <v>33507</v>
      </c>
      <c r="D154" s="33">
        <v>289.56599999999997</v>
      </c>
      <c r="E154" s="2">
        <v>115.71</v>
      </c>
      <c r="F154" s="14">
        <v>0.83499999999999996</v>
      </c>
      <c r="G154" s="33">
        <v>576406602</v>
      </c>
      <c r="H154" s="33">
        <v>12055.44</v>
      </c>
    </row>
    <row r="155" spans="1:8" ht="15" thickBot="1" x14ac:dyDescent="0.35">
      <c r="A155" s="2" t="s">
        <v>105</v>
      </c>
      <c r="B155" s="34">
        <v>0.61299999999999999</v>
      </c>
      <c r="C155" s="33">
        <v>20009</v>
      </c>
      <c r="D155" s="33">
        <v>227.458</v>
      </c>
      <c r="E155" s="2">
        <v>87.97</v>
      </c>
      <c r="F155" s="14">
        <v>0.72499999999999998</v>
      </c>
      <c r="G155" s="33">
        <v>379871384</v>
      </c>
      <c r="H155" s="33">
        <v>16015.49</v>
      </c>
    </row>
    <row r="156" spans="1:8" ht="15" thickBot="1" x14ac:dyDescent="0.35">
      <c r="A156" s="2" t="s">
        <v>106</v>
      </c>
      <c r="B156" s="34">
        <v>0.53</v>
      </c>
      <c r="C156" s="33">
        <v>13113</v>
      </c>
      <c r="D156" s="33">
        <v>160.477</v>
      </c>
      <c r="E156" s="2">
        <v>81.709999999999994</v>
      </c>
      <c r="F156" s="14">
        <v>0.61899999999999999</v>
      </c>
      <c r="G156" s="33">
        <v>117016666</v>
      </c>
      <c r="H156" s="33">
        <v>7205.9</v>
      </c>
    </row>
    <row r="157" spans="1:8" ht="15" thickBot="1" x14ac:dyDescent="0.35">
      <c r="A157" s="2" t="s">
        <v>107</v>
      </c>
      <c r="B157" s="34">
        <v>0.60799999999999998</v>
      </c>
      <c r="C157" s="33">
        <v>18825</v>
      </c>
      <c r="D157" s="33">
        <v>69.183999999999997</v>
      </c>
      <c r="E157" s="2">
        <v>272.10000000000002</v>
      </c>
      <c r="F157" s="14">
        <v>0.76900000000000002</v>
      </c>
      <c r="G157" s="33">
        <v>291007407</v>
      </c>
      <c r="H157" s="33">
        <v>13307.45</v>
      </c>
    </row>
    <row r="158" spans="1:8" ht="15" thickBot="1" x14ac:dyDescent="0.35">
      <c r="A158" s="2" t="s">
        <v>108</v>
      </c>
      <c r="B158" s="34">
        <v>0.59699999999999998</v>
      </c>
      <c r="C158" s="33">
        <v>37596</v>
      </c>
      <c r="D158" s="33">
        <v>374.32100000000003</v>
      </c>
      <c r="E158" s="2">
        <v>100.44</v>
      </c>
      <c r="F158" s="14">
        <v>0.80800000000000005</v>
      </c>
      <c r="G158" s="33">
        <v>722495019</v>
      </c>
      <c r="H158" s="33">
        <v>15423.1</v>
      </c>
    </row>
    <row r="159" spans="1:8" ht="15" thickBot="1" x14ac:dyDescent="0.35">
      <c r="A159" s="2" t="s">
        <v>109</v>
      </c>
      <c r="B159" s="34">
        <v>0.59299999999999997</v>
      </c>
      <c r="C159" s="33">
        <v>23561</v>
      </c>
      <c r="D159" s="33">
        <v>213.75</v>
      </c>
      <c r="E159" s="2">
        <v>110.23</v>
      </c>
      <c r="F159" s="14">
        <v>0.79800000000000004</v>
      </c>
      <c r="G159" s="33">
        <v>395834250</v>
      </c>
      <c r="H159" s="33">
        <v>16595.43</v>
      </c>
    </row>
    <row r="160" spans="1:8" ht="15" thickBot="1" x14ac:dyDescent="0.35">
      <c r="A160" s="2" t="s">
        <v>110</v>
      </c>
      <c r="B160" s="34">
        <v>0.64</v>
      </c>
      <c r="C160" s="33">
        <v>134084</v>
      </c>
      <c r="D160" s="33">
        <v>336.57299999999998</v>
      </c>
      <c r="E160" s="2">
        <v>398.38</v>
      </c>
      <c r="F160" s="14">
        <v>0.90500000000000003</v>
      </c>
      <c r="G160" s="33">
        <v>4551843195</v>
      </c>
      <c r="H160" s="33">
        <v>32423.08</v>
      </c>
    </row>
    <row r="161" spans="1:8" ht="15" thickBot="1" x14ac:dyDescent="0.35">
      <c r="A161" s="2" t="s">
        <v>111</v>
      </c>
      <c r="B161" s="34">
        <v>0.55200000000000005</v>
      </c>
      <c r="C161" s="33">
        <v>11611</v>
      </c>
      <c r="D161" s="33">
        <v>110.815</v>
      </c>
      <c r="E161" s="2">
        <v>104.78</v>
      </c>
      <c r="F161" s="14">
        <v>0.90600000000000003</v>
      </c>
      <c r="G161" s="33">
        <v>141411218</v>
      </c>
      <c r="H161" s="33">
        <v>9561.92</v>
      </c>
    </row>
    <row r="162" spans="1:8" ht="15" thickBot="1" x14ac:dyDescent="0.35">
      <c r="A162" s="4" t="s">
        <v>209</v>
      </c>
      <c r="B162" s="28">
        <f>AVERAGE(B139:B161)</f>
        <v>0.58517391304347821</v>
      </c>
      <c r="C162" s="20">
        <f>SUM(C139:C161)</f>
        <v>647701</v>
      </c>
      <c r="D162" s="21">
        <f>SUM(D139:D161)</f>
        <v>4943.3120000000008</v>
      </c>
      <c r="E162" s="32">
        <f>C162/D162</f>
        <v>131.02571717099789</v>
      </c>
      <c r="F162" s="22">
        <f>AVERAGE(F139:F161)</f>
        <v>0.76582608695652177</v>
      </c>
      <c r="G162" s="23">
        <f>SUM(G139:G161)</f>
        <v>12441365265</v>
      </c>
      <c r="H162" s="23">
        <f>AVERAGE(H139:H161)</f>
        <v>12581.162173913042</v>
      </c>
    </row>
    <row r="164" spans="1:8" x14ac:dyDescent="0.3">
      <c r="A164" s="13"/>
    </row>
    <row r="166" spans="1:8" x14ac:dyDescent="0.3">
      <c r="A166" s="13" t="s">
        <v>112</v>
      </c>
    </row>
    <row r="168" spans="1:8" x14ac:dyDescent="0.3">
      <c r="A168" t="s">
        <v>218</v>
      </c>
    </row>
    <row r="169" spans="1:8" ht="15" thickBot="1" x14ac:dyDescent="0.35"/>
    <row r="170" spans="1:8" ht="28.2" thickBot="1" x14ac:dyDescent="0.3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113</v>
      </c>
      <c r="F170" s="2" t="s">
        <v>6</v>
      </c>
      <c r="G170" s="1" t="s">
        <v>53</v>
      </c>
      <c r="H170" s="1" t="s">
        <v>54</v>
      </c>
    </row>
    <row r="171" spans="1:8" ht="15" thickBot="1" x14ac:dyDescent="0.35">
      <c r="A171" s="2" t="s">
        <v>114</v>
      </c>
      <c r="B171" s="34">
        <v>0.60399999999999998</v>
      </c>
      <c r="C171" s="33">
        <v>35741</v>
      </c>
      <c r="D171" s="33">
        <v>272.77300000000002</v>
      </c>
      <c r="E171" s="2">
        <v>131.03</v>
      </c>
      <c r="F171" s="14">
        <v>0.80500000000000005</v>
      </c>
      <c r="G171" s="33">
        <v>413314494</v>
      </c>
      <c r="H171" s="33">
        <v>10761.16</v>
      </c>
    </row>
    <row r="172" spans="1:8" ht="15" thickBot="1" x14ac:dyDescent="0.35">
      <c r="A172" s="2" t="s">
        <v>115</v>
      </c>
      <c r="B172" s="34">
        <v>0.59299999999999997</v>
      </c>
      <c r="C172" s="33">
        <v>12808</v>
      </c>
      <c r="D172" s="33">
        <v>93.186999999999998</v>
      </c>
      <c r="E172" s="2">
        <v>137.44</v>
      </c>
      <c r="F172" s="14">
        <v>0.72</v>
      </c>
      <c r="G172" s="33">
        <v>133151668</v>
      </c>
      <c r="H172" s="33">
        <v>10068.94</v>
      </c>
    </row>
    <row r="173" spans="1:8" ht="15" thickBot="1" x14ac:dyDescent="0.35">
      <c r="A173" s="2" t="s">
        <v>116</v>
      </c>
      <c r="B173" s="34">
        <v>0.60599999999999998</v>
      </c>
      <c r="C173" s="33">
        <v>7750</v>
      </c>
      <c r="D173" s="33">
        <v>39.116</v>
      </c>
      <c r="E173" s="2">
        <v>198.13</v>
      </c>
      <c r="F173" s="14">
        <v>0.85599999999999998</v>
      </c>
      <c r="G173" s="33">
        <v>285368854</v>
      </c>
      <c r="H173" s="33">
        <v>33213.32</v>
      </c>
    </row>
    <row r="174" spans="1:8" ht="15" thickBot="1" x14ac:dyDescent="0.35">
      <c r="A174" s="2" t="s">
        <v>117</v>
      </c>
      <c r="B174" s="34">
        <v>0.68</v>
      </c>
      <c r="C174" s="33">
        <v>79293</v>
      </c>
      <c r="D174" s="33">
        <v>147.017</v>
      </c>
      <c r="E174" s="2">
        <v>539.35</v>
      </c>
      <c r="F174" s="14">
        <v>0.94899999999999995</v>
      </c>
      <c r="G174" s="33">
        <v>1744915053</v>
      </c>
      <c r="H174" s="33">
        <v>20496.82</v>
      </c>
    </row>
    <row r="175" spans="1:8" ht="15" thickBot="1" x14ac:dyDescent="0.35">
      <c r="A175" s="2" t="s">
        <v>118</v>
      </c>
      <c r="B175" s="34">
        <v>0.60399999999999998</v>
      </c>
      <c r="C175" s="33">
        <v>12984</v>
      </c>
      <c r="D175" s="33">
        <v>49.326999999999998</v>
      </c>
      <c r="E175" s="2">
        <v>263.22000000000003</v>
      </c>
      <c r="F175" s="14">
        <v>0.81899999999999995</v>
      </c>
      <c r="G175" s="33">
        <v>168757841</v>
      </c>
      <c r="H175" s="33">
        <v>12371.37</v>
      </c>
    </row>
    <row r="176" spans="1:8" ht="15" thickBot="1" x14ac:dyDescent="0.35">
      <c r="A176" s="2" t="s">
        <v>119</v>
      </c>
      <c r="B176" s="34">
        <v>0.60199999999999998</v>
      </c>
      <c r="C176" s="33">
        <v>24587</v>
      </c>
      <c r="D176" s="33">
        <v>89.644999999999996</v>
      </c>
      <c r="E176" s="2">
        <v>274.27</v>
      </c>
      <c r="F176" s="14">
        <v>0.92100000000000004</v>
      </c>
      <c r="G176" s="33">
        <v>250915369</v>
      </c>
      <c r="H176" s="33">
        <v>9378.26</v>
      </c>
    </row>
    <row r="177" spans="1:8" ht="15" thickBot="1" x14ac:dyDescent="0.35">
      <c r="A177" s="2" t="s">
        <v>120</v>
      </c>
      <c r="B177" s="34">
        <v>0.622</v>
      </c>
      <c r="C177" s="33">
        <v>15026</v>
      </c>
      <c r="D177" s="33">
        <v>92.516000000000005</v>
      </c>
      <c r="E177" s="2">
        <v>162.41999999999999</v>
      </c>
      <c r="F177" s="14">
        <v>0.88300000000000001</v>
      </c>
      <c r="G177" s="33">
        <v>132502788</v>
      </c>
      <c r="H177" s="33">
        <v>10846.66</v>
      </c>
    </row>
    <row r="178" spans="1:8" ht="15" thickBot="1" x14ac:dyDescent="0.35">
      <c r="A178" s="2" t="s">
        <v>121</v>
      </c>
      <c r="B178" s="34">
        <v>0.60399999999999998</v>
      </c>
      <c r="C178" s="33">
        <v>29347</v>
      </c>
      <c r="D178" s="33">
        <v>234.708</v>
      </c>
      <c r="E178" s="2">
        <v>125.04</v>
      </c>
      <c r="F178" s="14">
        <v>0.70799999999999996</v>
      </c>
      <c r="G178" s="33">
        <v>554616349</v>
      </c>
      <c r="H178" s="33">
        <v>17979.59</v>
      </c>
    </row>
    <row r="179" spans="1:8" ht="15" thickBot="1" x14ac:dyDescent="0.35">
      <c r="A179" s="2" t="s">
        <v>122</v>
      </c>
      <c r="B179" s="34">
        <v>0.65100000000000002</v>
      </c>
      <c r="C179" s="33">
        <v>81055</v>
      </c>
      <c r="D179" s="33">
        <v>445.40499999999997</v>
      </c>
      <c r="E179" s="2">
        <v>181.98</v>
      </c>
      <c r="F179" s="14">
        <v>0.94099999999999995</v>
      </c>
      <c r="G179" s="33">
        <v>10662963847</v>
      </c>
      <c r="H179" s="33">
        <v>132714.72</v>
      </c>
    </row>
    <row r="180" spans="1:8" ht="15" thickBot="1" x14ac:dyDescent="0.35">
      <c r="A180" s="2" t="s">
        <v>123</v>
      </c>
      <c r="B180" s="34">
        <v>0.57499999999999996</v>
      </c>
      <c r="C180" s="33">
        <v>34935</v>
      </c>
      <c r="D180" s="33">
        <v>304.00599999999997</v>
      </c>
      <c r="E180" s="2">
        <v>114.92</v>
      </c>
      <c r="F180" s="14">
        <v>0.92</v>
      </c>
      <c r="G180" s="33">
        <v>522657422</v>
      </c>
      <c r="H180" s="33">
        <v>14321.34</v>
      </c>
    </row>
    <row r="181" spans="1:8" ht="15" thickBot="1" x14ac:dyDescent="0.35">
      <c r="A181" s="2" t="s">
        <v>124</v>
      </c>
      <c r="B181" s="34">
        <v>0.58599999999999997</v>
      </c>
      <c r="C181" s="33">
        <v>16554</v>
      </c>
      <c r="D181" s="33">
        <v>162.739</v>
      </c>
      <c r="E181" s="2">
        <v>101.72</v>
      </c>
      <c r="F181" s="14">
        <v>0.80900000000000005</v>
      </c>
      <c r="G181" s="33">
        <v>160856660</v>
      </c>
      <c r="H181" s="33">
        <v>9431.09</v>
      </c>
    </row>
    <row r="182" spans="1:8" ht="15" thickBot="1" x14ac:dyDescent="0.35">
      <c r="A182" s="2" t="s">
        <v>125</v>
      </c>
      <c r="B182" s="34">
        <v>0.60199999999999998</v>
      </c>
      <c r="C182" s="33">
        <v>19003</v>
      </c>
      <c r="D182" s="33">
        <v>56.131</v>
      </c>
      <c r="E182" s="2">
        <v>338.55</v>
      </c>
      <c r="F182" s="14">
        <v>0.83299999999999996</v>
      </c>
      <c r="G182" s="33">
        <v>482858549</v>
      </c>
      <c r="H182" s="33">
        <v>22468.99</v>
      </c>
    </row>
    <row r="183" spans="1:8" ht="15" thickBot="1" x14ac:dyDescent="0.35">
      <c r="A183" s="2" t="s">
        <v>126</v>
      </c>
      <c r="B183" s="34">
        <v>0.60899999999999999</v>
      </c>
      <c r="C183" s="33">
        <v>17981</v>
      </c>
      <c r="D183" s="33">
        <v>69.665999999999997</v>
      </c>
      <c r="E183" s="2">
        <v>258.10000000000002</v>
      </c>
      <c r="F183" s="14">
        <v>0.76100000000000001</v>
      </c>
      <c r="G183" s="33">
        <v>300634520</v>
      </c>
      <c r="H183" s="33">
        <v>16313.12</v>
      </c>
    </row>
    <row r="184" spans="1:8" ht="15" thickBot="1" x14ac:dyDescent="0.35">
      <c r="A184" s="2" t="s">
        <v>127</v>
      </c>
      <c r="B184" s="34">
        <v>0.60899999999999999</v>
      </c>
      <c r="C184" s="33">
        <v>23879</v>
      </c>
      <c r="D184" s="33">
        <v>108.04900000000001</v>
      </c>
      <c r="E184" s="2">
        <v>221</v>
      </c>
      <c r="F184" s="14">
        <v>0.75900000000000001</v>
      </c>
      <c r="G184" s="33">
        <v>283578090</v>
      </c>
      <c r="H184" s="33">
        <v>11092.43</v>
      </c>
    </row>
    <row r="185" spans="1:8" ht="15" thickBot="1" x14ac:dyDescent="0.35">
      <c r="A185" s="2" t="s">
        <v>128</v>
      </c>
      <c r="B185" s="34">
        <v>0.66200000000000003</v>
      </c>
      <c r="C185" s="33">
        <v>30648</v>
      </c>
      <c r="D185" s="33">
        <v>130.572</v>
      </c>
      <c r="E185" s="2">
        <v>234.72</v>
      </c>
      <c r="F185" s="14">
        <v>0.92300000000000004</v>
      </c>
      <c r="G185" s="33">
        <v>688467949</v>
      </c>
      <c r="H185" s="33">
        <v>21071.46</v>
      </c>
    </row>
    <row r="186" spans="1:8" ht="15" thickBot="1" x14ac:dyDescent="0.35">
      <c r="A186" s="2" t="s">
        <v>129</v>
      </c>
      <c r="B186" s="34">
        <v>0.63900000000000001</v>
      </c>
      <c r="C186" s="33">
        <v>56665</v>
      </c>
      <c r="D186" s="33">
        <v>269.65100000000001</v>
      </c>
      <c r="E186" s="2">
        <v>210.14</v>
      </c>
      <c r="F186" s="14">
        <v>0.82899999999999996</v>
      </c>
      <c r="G186" s="33">
        <v>926328024</v>
      </c>
      <c r="H186" s="33">
        <v>16153.32</v>
      </c>
    </row>
    <row r="187" spans="1:8" ht="15" thickBot="1" x14ac:dyDescent="0.35">
      <c r="A187" s="2" t="s">
        <v>130</v>
      </c>
      <c r="B187" s="34">
        <v>0.61799999999999999</v>
      </c>
      <c r="C187" s="33">
        <v>46147</v>
      </c>
      <c r="D187" s="33">
        <v>287.68299999999999</v>
      </c>
      <c r="E187" s="2">
        <v>160.41</v>
      </c>
      <c r="F187" s="14">
        <v>0.85899999999999999</v>
      </c>
      <c r="G187" s="33">
        <v>746606922</v>
      </c>
      <c r="H187" s="33">
        <v>14197.56</v>
      </c>
    </row>
    <row r="188" spans="1:8" ht="15" thickBot="1" x14ac:dyDescent="0.35">
      <c r="A188" s="2" t="s">
        <v>131</v>
      </c>
      <c r="B188" s="34">
        <v>0.60499999999999998</v>
      </c>
      <c r="C188" s="33">
        <v>13867</v>
      </c>
      <c r="D188" s="33">
        <v>137.321</v>
      </c>
      <c r="E188" s="2">
        <v>100.98</v>
      </c>
      <c r="F188" s="14">
        <v>0.83099999999999996</v>
      </c>
      <c r="G188" s="33">
        <v>176619046</v>
      </c>
      <c r="H188" s="33">
        <v>12746.76</v>
      </c>
    </row>
    <row r="189" spans="1:8" ht="15" thickBot="1" x14ac:dyDescent="0.35">
      <c r="A189" s="2" t="s">
        <v>132</v>
      </c>
      <c r="B189" s="34">
        <v>0.60499999999999998</v>
      </c>
      <c r="C189" s="33">
        <v>26359</v>
      </c>
      <c r="D189" s="33">
        <v>228.017</v>
      </c>
      <c r="E189" s="2">
        <v>115.6</v>
      </c>
      <c r="F189" s="14">
        <v>0.58799999999999997</v>
      </c>
      <c r="G189" s="33">
        <v>519425664</v>
      </c>
      <c r="H189" s="33">
        <v>15789.45</v>
      </c>
    </row>
    <row r="190" spans="1:8" ht="15" thickBot="1" x14ac:dyDescent="0.35">
      <c r="A190" s="4" t="s">
        <v>209</v>
      </c>
      <c r="B190" s="28">
        <f>AVERAGE(B171:B189)</f>
        <v>0.61452631578947381</v>
      </c>
      <c r="C190" s="20">
        <f>SUM(C171:C189)</f>
        <v>584629</v>
      </c>
      <c r="D190" s="21">
        <f>SUM(D171:D189)</f>
        <v>3217.5289999999995</v>
      </c>
      <c r="E190" s="32">
        <f>C190/D190</f>
        <v>181.70123719164616</v>
      </c>
      <c r="F190" s="22">
        <f>AVERAGE(F171:F189)</f>
        <v>0.82705263157894726</v>
      </c>
      <c r="G190" s="23">
        <f>SUM(G171:G189)</f>
        <v>19154539109</v>
      </c>
      <c r="H190" s="23">
        <f>AVERAGE(H171:H189)</f>
        <v>21653.492631578949</v>
      </c>
    </row>
    <row r="191" spans="1:8" x14ac:dyDescent="0.3">
      <c r="A191" s="24"/>
      <c r="B191" s="24"/>
      <c r="C191" s="24"/>
      <c r="D191" s="25"/>
      <c r="E191" s="24"/>
      <c r="F191" s="26"/>
      <c r="G191" s="24"/>
      <c r="H191" s="24"/>
    </row>
    <row r="193" spans="1:8" x14ac:dyDescent="0.3">
      <c r="A193" s="13"/>
    </row>
    <row r="195" spans="1:8" x14ac:dyDescent="0.3">
      <c r="A195" s="13" t="s">
        <v>133</v>
      </c>
    </row>
    <row r="197" spans="1:8" x14ac:dyDescent="0.3">
      <c r="A197" t="s">
        <v>219</v>
      </c>
    </row>
    <row r="198" spans="1:8" ht="15" thickBot="1" x14ac:dyDescent="0.35"/>
    <row r="199" spans="1:8" ht="28.2" thickBot="1" x14ac:dyDescent="0.35">
      <c r="A199" s="2" t="s">
        <v>1</v>
      </c>
      <c r="B199" s="2" t="s">
        <v>2</v>
      </c>
      <c r="C199" s="2" t="s">
        <v>3</v>
      </c>
      <c r="D199" s="2" t="s">
        <v>4</v>
      </c>
      <c r="E199" s="2" t="s">
        <v>113</v>
      </c>
      <c r="F199" s="2" t="s">
        <v>6</v>
      </c>
      <c r="G199" s="2" t="s">
        <v>53</v>
      </c>
      <c r="H199" s="2" t="s">
        <v>153</v>
      </c>
    </row>
    <row r="200" spans="1:8" ht="15" thickBot="1" x14ac:dyDescent="0.35">
      <c r="A200" s="2" t="s">
        <v>134</v>
      </c>
      <c r="B200" s="2">
        <v>0.60199999999999998</v>
      </c>
      <c r="C200" s="33">
        <v>37629</v>
      </c>
      <c r="D200" s="33">
        <v>224.108</v>
      </c>
      <c r="E200" s="2">
        <v>167.91</v>
      </c>
      <c r="F200" s="14">
        <v>0.47199999999999998</v>
      </c>
      <c r="G200" s="33">
        <v>366987870</v>
      </c>
      <c r="H200" s="33">
        <v>9165.99</v>
      </c>
    </row>
    <row r="201" spans="1:8" ht="15" thickBot="1" x14ac:dyDescent="0.35">
      <c r="A201" s="2" t="s">
        <v>135</v>
      </c>
      <c r="B201" s="2">
        <v>0.56699999999999995</v>
      </c>
      <c r="C201" s="33">
        <v>12967</v>
      </c>
      <c r="D201" s="33">
        <v>115.86799999999999</v>
      </c>
      <c r="E201" s="2">
        <v>111.91</v>
      </c>
      <c r="F201" s="14">
        <v>0.17599999999999999</v>
      </c>
      <c r="G201" s="33">
        <v>101521112</v>
      </c>
      <c r="H201" s="33">
        <v>7052.53</v>
      </c>
    </row>
    <row r="202" spans="1:8" ht="15" thickBot="1" x14ac:dyDescent="0.35">
      <c r="A202" s="2" t="s">
        <v>136</v>
      </c>
      <c r="B202" s="2">
        <v>0.57199999999999995</v>
      </c>
      <c r="C202" s="33">
        <v>15920</v>
      </c>
      <c r="D202" s="33">
        <v>292.23099999999999</v>
      </c>
      <c r="E202" s="2">
        <v>54.48</v>
      </c>
      <c r="F202" s="14">
        <v>0.48899999999999999</v>
      </c>
      <c r="G202" s="33">
        <v>109260119</v>
      </c>
      <c r="H202" s="33">
        <v>11508.33</v>
      </c>
    </row>
    <row r="203" spans="1:8" ht="15" thickBot="1" x14ac:dyDescent="0.35">
      <c r="A203" s="2" t="s">
        <v>137</v>
      </c>
      <c r="B203" s="2">
        <v>0.6</v>
      </c>
      <c r="C203" s="33">
        <v>21427</v>
      </c>
      <c r="D203" s="33">
        <v>107.726</v>
      </c>
      <c r="E203" s="2">
        <v>198.9</v>
      </c>
      <c r="F203" s="14">
        <v>0.81200000000000006</v>
      </c>
      <c r="G203" s="33">
        <v>247549736</v>
      </c>
      <c r="H203" s="33">
        <v>11071.1</v>
      </c>
    </row>
    <row r="204" spans="1:8" ht="15" thickBot="1" x14ac:dyDescent="0.35">
      <c r="A204" s="2" t="s">
        <v>138</v>
      </c>
      <c r="B204" s="2">
        <v>0.57599999999999996</v>
      </c>
      <c r="C204" s="33">
        <v>13636</v>
      </c>
      <c r="D204" s="33">
        <v>212.70699999999999</v>
      </c>
      <c r="E204" s="2">
        <v>64.11</v>
      </c>
      <c r="F204" s="14">
        <v>0.311</v>
      </c>
      <c r="G204" s="33">
        <v>131441259</v>
      </c>
      <c r="H204" s="33">
        <v>8407.94</v>
      </c>
    </row>
    <row r="205" spans="1:8" ht="15" thickBot="1" x14ac:dyDescent="0.35">
      <c r="A205" s="2" t="s">
        <v>139</v>
      </c>
      <c r="B205" s="2">
        <v>0.57599999999999996</v>
      </c>
      <c r="C205" s="33">
        <v>27725</v>
      </c>
      <c r="D205" s="33">
        <v>134.14699999999999</v>
      </c>
      <c r="E205" s="2">
        <v>206.68</v>
      </c>
      <c r="F205" s="14">
        <v>0.58799999999999997</v>
      </c>
      <c r="G205" s="33">
        <v>316644152</v>
      </c>
      <c r="H205" s="33">
        <v>9432.35</v>
      </c>
    </row>
    <row r="206" spans="1:8" ht="15" thickBot="1" x14ac:dyDescent="0.35">
      <c r="A206" s="2" t="s">
        <v>140</v>
      </c>
      <c r="B206" s="2">
        <v>0.66300000000000003</v>
      </c>
      <c r="C206" s="33">
        <v>56510</v>
      </c>
      <c r="D206" s="33">
        <v>273.733</v>
      </c>
      <c r="E206" s="2">
        <v>206.44</v>
      </c>
      <c r="F206" s="14">
        <v>0.81</v>
      </c>
      <c r="G206" s="33">
        <v>838342782</v>
      </c>
      <c r="H206" s="33">
        <v>14930.68</v>
      </c>
    </row>
    <row r="207" spans="1:8" ht="15" thickBot="1" x14ac:dyDescent="0.35">
      <c r="A207" s="2" t="s">
        <v>141</v>
      </c>
      <c r="B207" s="2">
        <v>0.57799999999999996</v>
      </c>
      <c r="C207" s="33">
        <v>11333</v>
      </c>
      <c r="D207" s="33">
        <v>61.619</v>
      </c>
      <c r="E207" s="2">
        <v>183.92</v>
      </c>
      <c r="F207" s="14">
        <v>0.754</v>
      </c>
      <c r="G207" s="33">
        <v>216295270</v>
      </c>
      <c r="H207" s="33">
        <v>13069.99</v>
      </c>
    </row>
    <row r="208" spans="1:8" ht="15" thickBot="1" x14ac:dyDescent="0.35">
      <c r="A208" s="2" t="s">
        <v>142</v>
      </c>
      <c r="B208" s="2">
        <v>0.61</v>
      </c>
      <c r="C208" s="33">
        <v>21808</v>
      </c>
      <c r="D208" s="33">
        <v>138.52099999999999</v>
      </c>
      <c r="E208" s="2">
        <v>157.43</v>
      </c>
      <c r="F208" s="14">
        <v>0.45400000000000001</v>
      </c>
      <c r="G208" s="33">
        <v>398794429</v>
      </c>
      <c r="H208" s="33">
        <v>16626.830000000002</v>
      </c>
    </row>
    <row r="209" spans="1:8" ht="15" thickBot="1" x14ac:dyDescent="0.35">
      <c r="A209" s="2" t="s">
        <v>143</v>
      </c>
      <c r="B209" s="2">
        <v>0.59199999999999997</v>
      </c>
      <c r="C209" s="33">
        <v>28340</v>
      </c>
      <c r="D209" s="33">
        <v>327.20999999999998</v>
      </c>
      <c r="E209" s="2">
        <v>86.61</v>
      </c>
      <c r="F209" s="14">
        <v>0.51800000000000002</v>
      </c>
      <c r="G209" s="33">
        <v>264546745</v>
      </c>
      <c r="H209" s="33">
        <v>9167.82</v>
      </c>
    </row>
    <row r="210" spans="1:8" ht="15" thickBot="1" x14ac:dyDescent="0.35">
      <c r="A210" s="2" t="s">
        <v>144</v>
      </c>
      <c r="B210" s="2">
        <v>0.53400000000000003</v>
      </c>
      <c r="C210" s="33">
        <v>5727</v>
      </c>
      <c r="D210" s="33">
        <v>87.216999999999999</v>
      </c>
      <c r="E210" s="2">
        <v>65.66</v>
      </c>
      <c r="F210" s="14">
        <v>0.35799999999999998</v>
      </c>
      <c r="G210" s="33">
        <v>80938432</v>
      </c>
      <c r="H210" s="33">
        <v>7217.62</v>
      </c>
    </row>
    <row r="211" spans="1:8" ht="15" thickBot="1" x14ac:dyDescent="0.35">
      <c r="A211" s="2" t="s">
        <v>145</v>
      </c>
      <c r="B211" s="2">
        <v>0.64800000000000002</v>
      </c>
      <c r="C211" s="33">
        <v>98254</v>
      </c>
      <c r="D211" s="33">
        <v>335.30900000000003</v>
      </c>
      <c r="E211" s="2">
        <v>293.02999999999997</v>
      </c>
      <c r="F211" s="14">
        <v>0.97499999999999998</v>
      </c>
      <c r="G211" s="33">
        <v>1925733505</v>
      </c>
      <c r="H211" s="33">
        <v>17222.96</v>
      </c>
    </row>
    <row r="212" spans="1:8" ht="15" thickBot="1" x14ac:dyDescent="0.35">
      <c r="A212" s="2" t="s">
        <v>146</v>
      </c>
      <c r="B212" s="2">
        <v>0.54800000000000004</v>
      </c>
      <c r="C212" s="33">
        <v>14013</v>
      </c>
      <c r="D212" s="33">
        <v>92.147999999999996</v>
      </c>
      <c r="E212" s="2">
        <v>152.07</v>
      </c>
      <c r="F212" s="14">
        <v>0.28199999999999997</v>
      </c>
      <c r="G212" s="33">
        <v>122261918</v>
      </c>
      <c r="H212" s="33">
        <v>8545</v>
      </c>
    </row>
    <row r="213" spans="1:8" ht="15" thickBot="1" x14ac:dyDescent="0.35">
      <c r="A213" s="2" t="s">
        <v>147</v>
      </c>
      <c r="B213" s="2">
        <v>0.54900000000000004</v>
      </c>
      <c r="C213" s="33">
        <v>16677</v>
      </c>
      <c r="D213" s="33">
        <v>112.554</v>
      </c>
      <c r="E213" s="2">
        <v>148.16999999999999</v>
      </c>
      <c r="F213" s="14">
        <v>0.73299999999999998</v>
      </c>
      <c r="G213" s="33">
        <v>209528124</v>
      </c>
      <c r="H213" s="33">
        <v>11544.25</v>
      </c>
    </row>
    <row r="214" spans="1:8" ht="15" thickBot="1" x14ac:dyDescent="0.35">
      <c r="A214" s="2" t="s">
        <v>148</v>
      </c>
      <c r="B214" s="2">
        <v>0.63500000000000001</v>
      </c>
      <c r="C214" s="33">
        <v>64120</v>
      </c>
      <c r="D214" s="33">
        <v>252.89599999999999</v>
      </c>
      <c r="E214" s="2">
        <v>253.54</v>
      </c>
      <c r="F214" s="14">
        <v>0.79</v>
      </c>
      <c r="G214" s="33">
        <v>915557836</v>
      </c>
      <c r="H214" s="33">
        <v>13831.85</v>
      </c>
    </row>
    <row r="215" spans="1:8" ht="15" thickBot="1" x14ac:dyDescent="0.35">
      <c r="A215" s="2" t="s">
        <v>149</v>
      </c>
      <c r="B215" s="2">
        <v>0.64100000000000001</v>
      </c>
      <c r="C215" s="33">
        <v>24736</v>
      </c>
      <c r="D215" s="33">
        <v>475.18400000000003</v>
      </c>
      <c r="E215" s="2">
        <v>52.06</v>
      </c>
      <c r="F215" s="14">
        <v>0.70699999999999996</v>
      </c>
      <c r="G215" s="33">
        <v>334641961</v>
      </c>
      <c r="H215" s="33">
        <v>11354.57</v>
      </c>
    </row>
    <row r="216" spans="1:8" ht="15" thickBot="1" x14ac:dyDescent="0.35">
      <c r="A216" s="2" t="s">
        <v>150</v>
      </c>
      <c r="B216" s="2">
        <v>0.61799999999999999</v>
      </c>
      <c r="C216" s="33">
        <v>41137</v>
      </c>
      <c r="D216" s="33">
        <v>25.704000000000001</v>
      </c>
      <c r="E216" s="2">
        <v>1600.41</v>
      </c>
      <c r="F216" s="14">
        <v>0.98099999999999998</v>
      </c>
      <c r="G216" s="33">
        <v>764572350</v>
      </c>
      <c r="H216" s="33">
        <v>16237.1</v>
      </c>
    </row>
    <row r="217" spans="1:8" ht="15" thickBot="1" x14ac:dyDescent="0.35">
      <c r="A217" s="2" t="s">
        <v>151</v>
      </c>
      <c r="B217" s="2">
        <v>0.56299999999999994</v>
      </c>
      <c r="C217" s="33">
        <v>7558</v>
      </c>
      <c r="D217" s="33">
        <v>73.631</v>
      </c>
      <c r="E217" s="2">
        <v>102.65</v>
      </c>
      <c r="F217" s="14">
        <v>0.25800000000000001</v>
      </c>
      <c r="G217" s="33">
        <v>74060297</v>
      </c>
      <c r="H217" s="33">
        <v>9840.59</v>
      </c>
    </row>
    <row r="218" spans="1:8" ht="15" thickBot="1" x14ac:dyDescent="0.35">
      <c r="A218" s="2" t="s">
        <v>152</v>
      </c>
      <c r="B218" s="2">
        <v>0.58199999999999996</v>
      </c>
      <c r="C218" s="33">
        <v>21959</v>
      </c>
      <c r="D218" s="33">
        <v>196.32499999999999</v>
      </c>
      <c r="E218" s="2">
        <v>111.85</v>
      </c>
      <c r="F218" s="14">
        <v>0.747</v>
      </c>
      <c r="G218" s="33">
        <v>194510533</v>
      </c>
      <c r="H218" s="33">
        <v>9187.16</v>
      </c>
    </row>
    <row r="219" spans="1:8" ht="15" thickBot="1" x14ac:dyDescent="0.35">
      <c r="A219" s="4" t="s">
        <v>209</v>
      </c>
      <c r="B219" s="28">
        <f>AVERAGE(B200:B218)</f>
        <v>0.59231578947368424</v>
      </c>
      <c r="C219" s="20">
        <f>SUM(C200:C218)</f>
        <v>541476</v>
      </c>
      <c r="D219" s="21">
        <f>SUM(D200:D218)</f>
        <v>3538.8380000000006</v>
      </c>
      <c r="E219" s="32">
        <f>C219/D219</f>
        <v>153.00954720165203</v>
      </c>
      <c r="F219" s="22">
        <f>AVERAGE(F200:F218)</f>
        <v>0.59026315789473682</v>
      </c>
      <c r="G219" s="23">
        <f>SUM(G200:G218)</f>
        <v>7613188430</v>
      </c>
      <c r="H219" s="23">
        <f>AVERAGE(H200:H218)</f>
        <v>11337.613684210526</v>
      </c>
    </row>
    <row r="221" spans="1:8" x14ac:dyDescent="0.3">
      <c r="A221" s="13"/>
    </row>
    <row r="223" spans="1:8" x14ac:dyDescent="0.3">
      <c r="A223" s="13" t="s">
        <v>154</v>
      </c>
    </row>
    <row r="225" spans="1:8" x14ac:dyDescent="0.3">
      <c r="A225" t="s">
        <v>220</v>
      </c>
    </row>
    <row r="226" spans="1:8" ht="15" thickBot="1" x14ac:dyDescent="0.35"/>
    <row r="227" spans="1:8" ht="28.2" thickBot="1" x14ac:dyDescent="0.35">
      <c r="A227" s="2" t="s">
        <v>1</v>
      </c>
      <c r="B227" s="2" t="s">
        <v>2</v>
      </c>
      <c r="C227" s="2" t="s">
        <v>3</v>
      </c>
      <c r="D227" s="2" t="s">
        <v>4</v>
      </c>
      <c r="E227" s="2" t="s">
        <v>5</v>
      </c>
      <c r="F227" s="2" t="s">
        <v>6</v>
      </c>
      <c r="G227" s="2" t="s">
        <v>53</v>
      </c>
      <c r="H227" s="2" t="s">
        <v>153</v>
      </c>
    </row>
    <row r="228" spans="1:8" ht="15" thickBot="1" x14ac:dyDescent="0.35">
      <c r="A228" s="2" t="s">
        <v>155</v>
      </c>
      <c r="B228" s="2">
        <v>0.52600000000000002</v>
      </c>
      <c r="C228" s="33">
        <v>41548</v>
      </c>
      <c r="D228" s="33">
        <v>885.98800000000006</v>
      </c>
      <c r="E228" s="2">
        <v>46.89</v>
      </c>
      <c r="F228" s="14">
        <v>0.64900000000000002</v>
      </c>
      <c r="G228" s="33">
        <v>401110734</v>
      </c>
      <c r="H228" s="33">
        <v>9132.1299999999992</v>
      </c>
    </row>
    <row r="229" spans="1:8" ht="15" thickBot="1" x14ac:dyDescent="0.35">
      <c r="A229" s="2" t="s">
        <v>156</v>
      </c>
      <c r="B229" s="2">
        <v>0.57199999999999995</v>
      </c>
      <c r="C229" s="33">
        <v>10241</v>
      </c>
      <c r="D229" s="33">
        <v>118.08799999999999</v>
      </c>
      <c r="E229" s="2">
        <v>86.72</v>
      </c>
      <c r="F229" s="14">
        <v>0.64200000000000002</v>
      </c>
      <c r="G229" s="33">
        <v>142259856</v>
      </c>
      <c r="H229" s="33">
        <v>12588.25</v>
      </c>
    </row>
    <row r="230" spans="1:8" ht="15" thickBot="1" x14ac:dyDescent="0.35">
      <c r="A230" s="2" t="s">
        <v>157</v>
      </c>
      <c r="B230" s="2">
        <v>0.56299999999999994</v>
      </c>
      <c r="C230" s="33">
        <v>44294</v>
      </c>
      <c r="D230" s="33">
        <v>792.18499999999995</v>
      </c>
      <c r="E230" s="2">
        <v>55.91</v>
      </c>
      <c r="F230" s="14">
        <v>0.68799999999999994</v>
      </c>
      <c r="G230" s="33">
        <v>643150606</v>
      </c>
      <c r="H230" s="33">
        <v>13132.22</v>
      </c>
    </row>
    <row r="231" spans="1:8" ht="15" thickBot="1" x14ac:dyDescent="0.35">
      <c r="A231" s="2" t="s">
        <v>158</v>
      </c>
      <c r="B231" s="2">
        <v>0.54700000000000004</v>
      </c>
      <c r="C231" s="33">
        <v>9079</v>
      </c>
      <c r="D231" s="33">
        <v>159.786</v>
      </c>
      <c r="E231" s="2">
        <v>56.82</v>
      </c>
      <c r="F231" s="14">
        <v>0.41</v>
      </c>
      <c r="G231" s="33">
        <v>183678548</v>
      </c>
      <c r="H231" s="33">
        <v>20451.900000000001</v>
      </c>
    </row>
    <row r="232" spans="1:8" ht="15" thickBot="1" x14ac:dyDescent="0.35">
      <c r="A232" s="2" t="s">
        <v>159</v>
      </c>
      <c r="B232" s="2">
        <v>0.52700000000000002</v>
      </c>
      <c r="C232" s="33">
        <v>52097</v>
      </c>
      <c r="D232" s="33">
        <v>1336.5440000000001</v>
      </c>
      <c r="E232" s="2">
        <v>38.979999999999997</v>
      </c>
      <c r="F232" s="14">
        <v>0.42899999999999999</v>
      </c>
      <c r="G232" s="33">
        <v>549014687</v>
      </c>
      <c r="H232" s="33">
        <v>9235.2099999999991</v>
      </c>
    </row>
    <row r="233" spans="1:8" ht="15" thickBot="1" x14ac:dyDescent="0.35">
      <c r="A233" s="2" t="s">
        <v>160</v>
      </c>
      <c r="B233" s="2">
        <v>0.52200000000000002</v>
      </c>
      <c r="C233" s="33">
        <v>28827</v>
      </c>
      <c r="D233" s="33">
        <v>294.94600000000003</v>
      </c>
      <c r="E233" s="2">
        <v>97.74</v>
      </c>
      <c r="F233" s="14">
        <v>0.30399999999999999</v>
      </c>
      <c r="G233" s="33">
        <v>423726620</v>
      </c>
      <c r="H233" s="33">
        <v>14578.59</v>
      </c>
    </row>
    <row r="234" spans="1:8" ht="15" thickBot="1" x14ac:dyDescent="0.35">
      <c r="A234" s="2" t="s">
        <v>161</v>
      </c>
      <c r="B234" s="2">
        <v>0.56599999999999995</v>
      </c>
      <c r="C234" s="33">
        <v>11093</v>
      </c>
      <c r="D234" s="33">
        <v>121.94499999999999</v>
      </c>
      <c r="E234" s="2">
        <v>90.97</v>
      </c>
      <c r="F234" s="14">
        <v>0.33900000000000002</v>
      </c>
      <c r="G234" s="33">
        <v>115298866</v>
      </c>
      <c r="H234" s="33">
        <v>10497.94</v>
      </c>
    </row>
    <row r="235" spans="1:8" ht="15" thickBot="1" x14ac:dyDescent="0.35">
      <c r="A235" s="2" t="s">
        <v>162</v>
      </c>
      <c r="B235" s="2">
        <v>0.54100000000000004</v>
      </c>
      <c r="C235" s="33">
        <v>24329</v>
      </c>
      <c r="D235" s="33">
        <v>423.16800000000001</v>
      </c>
      <c r="E235" s="2">
        <v>57.49</v>
      </c>
      <c r="F235" s="14">
        <v>0.67600000000000005</v>
      </c>
      <c r="G235" s="33">
        <v>253171467</v>
      </c>
      <c r="H235" s="33">
        <v>10232.040000000001</v>
      </c>
    </row>
    <row r="236" spans="1:8" ht="15" thickBot="1" x14ac:dyDescent="0.35">
      <c r="A236" s="2" t="s">
        <v>163</v>
      </c>
      <c r="B236" s="2">
        <v>0.54900000000000004</v>
      </c>
      <c r="C236" s="33">
        <v>18338</v>
      </c>
      <c r="D236" s="33">
        <v>337.13</v>
      </c>
      <c r="E236" s="2">
        <v>54.39</v>
      </c>
      <c r="F236" s="14">
        <v>0.36699999999999999</v>
      </c>
      <c r="G236" s="33">
        <v>244053554</v>
      </c>
      <c r="H236" s="33">
        <v>12173.46</v>
      </c>
    </row>
    <row r="237" spans="1:8" ht="15" thickBot="1" x14ac:dyDescent="0.35">
      <c r="A237" s="2" t="s">
        <v>164</v>
      </c>
      <c r="B237" s="2">
        <v>0.53600000000000003</v>
      </c>
      <c r="C237" s="33">
        <v>17131</v>
      </c>
      <c r="D237" s="33">
        <v>317.79300000000001</v>
      </c>
      <c r="E237" s="2">
        <v>53.91</v>
      </c>
      <c r="F237" s="14">
        <v>0.60499999999999998</v>
      </c>
      <c r="G237" s="33">
        <v>192015502</v>
      </c>
      <c r="H237" s="33">
        <v>10477.19</v>
      </c>
    </row>
    <row r="238" spans="1:8" ht="15" thickBot="1" x14ac:dyDescent="0.35">
      <c r="A238" s="2" t="s">
        <v>165</v>
      </c>
      <c r="B238" s="2">
        <v>0.66400000000000003</v>
      </c>
      <c r="C238" s="33">
        <v>142506</v>
      </c>
      <c r="D238" s="33">
        <v>458.55200000000002</v>
      </c>
      <c r="E238" s="2">
        <v>310.77</v>
      </c>
      <c r="F238" s="14">
        <v>0.90900000000000003</v>
      </c>
      <c r="G238" s="33">
        <v>3077111825</v>
      </c>
      <c r="H238" s="33">
        <v>21769.91</v>
      </c>
    </row>
    <row r="239" spans="1:8" ht="15" thickBot="1" x14ac:dyDescent="0.35">
      <c r="A239" s="2" t="s">
        <v>166</v>
      </c>
      <c r="B239" s="2">
        <v>0.52800000000000002</v>
      </c>
      <c r="C239" s="33">
        <v>17165</v>
      </c>
      <c r="D239" s="33">
        <v>635.13699999999994</v>
      </c>
      <c r="E239" s="2">
        <v>27.03</v>
      </c>
      <c r="F239" s="14">
        <v>0.47</v>
      </c>
      <c r="G239" s="33">
        <v>195800310</v>
      </c>
      <c r="H239" s="33">
        <v>10153.51</v>
      </c>
    </row>
    <row r="240" spans="1:8" ht="15" thickBot="1" x14ac:dyDescent="0.35">
      <c r="A240" s="2" t="s">
        <v>167</v>
      </c>
      <c r="B240" s="2">
        <v>0.51</v>
      </c>
      <c r="C240" s="33">
        <v>32650</v>
      </c>
      <c r="D240" s="33">
        <v>1061.694</v>
      </c>
      <c r="E240" s="2">
        <v>30.75</v>
      </c>
      <c r="F240" s="14">
        <v>0.34100000000000003</v>
      </c>
      <c r="G240" s="33">
        <v>283413471</v>
      </c>
      <c r="H240" s="33">
        <v>10789.31</v>
      </c>
    </row>
    <row r="241" spans="1:8" ht="15" thickBot="1" x14ac:dyDescent="0.35">
      <c r="A241" s="2" t="s">
        <v>168</v>
      </c>
      <c r="B241" s="2">
        <v>0.55000000000000004</v>
      </c>
      <c r="C241" s="33">
        <v>11517</v>
      </c>
      <c r="D241" s="33">
        <v>120.527</v>
      </c>
      <c r="E241" s="2">
        <v>95.56</v>
      </c>
      <c r="F241" s="14">
        <v>0.45600000000000002</v>
      </c>
      <c r="G241" s="33">
        <v>129269988</v>
      </c>
      <c r="H241" s="33">
        <v>11197.05</v>
      </c>
    </row>
    <row r="242" spans="1:8" ht="15" thickBot="1" x14ac:dyDescent="0.35">
      <c r="A242" s="2" t="s">
        <v>169</v>
      </c>
      <c r="B242" s="2">
        <v>0.57499999999999996</v>
      </c>
      <c r="C242" s="33">
        <v>15329</v>
      </c>
      <c r="D242" s="33">
        <v>104.83499999999999</v>
      </c>
      <c r="E242" s="2">
        <v>146.22</v>
      </c>
      <c r="F242" s="14">
        <v>0.65400000000000003</v>
      </c>
      <c r="G242" s="33">
        <v>214224309</v>
      </c>
      <c r="H242" s="33">
        <v>14274.96</v>
      </c>
    </row>
    <row r="243" spans="1:8" ht="15" thickBot="1" x14ac:dyDescent="0.35">
      <c r="A243" s="2" t="s">
        <v>170</v>
      </c>
      <c r="B243" s="2">
        <v>0.50900000000000001</v>
      </c>
      <c r="C243" s="33">
        <v>13648</v>
      </c>
      <c r="D243" s="33">
        <v>148.25399999999999</v>
      </c>
      <c r="E243" s="2">
        <v>92.06</v>
      </c>
      <c r="F243" s="14">
        <v>0.79600000000000004</v>
      </c>
      <c r="G243" s="33">
        <v>132839971</v>
      </c>
      <c r="H243" s="33">
        <v>8579.73</v>
      </c>
    </row>
    <row r="244" spans="1:8" ht="15" thickBot="1" x14ac:dyDescent="0.35">
      <c r="A244" s="2" t="s">
        <v>171</v>
      </c>
      <c r="B244" s="2">
        <v>0.52500000000000002</v>
      </c>
      <c r="C244" s="33">
        <v>11933</v>
      </c>
      <c r="D244" s="33">
        <v>198.762</v>
      </c>
      <c r="E244" s="2">
        <v>60.04</v>
      </c>
      <c r="F244" s="14">
        <v>0.57099999999999995</v>
      </c>
      <c r="G244" s="33">
        <v>139223059</v>
      </c>
      <c r="H244" s="33">
        <v>10467.9</v>
      </c>
    </row>
    <row r="245" spans="1:8" ht="15" thickBot="1" x14ac:dyDescent="0.35">
      <c r="A245" s="2" t="s">
        <v>172</v>
      </c>
      <c r="B245" s="2">
        <v>0.61099999999999999</v>
      </c>
      <c r="C245" s="33">
        <v>39582</v>
      </c>
      <c r="D245" s="33">
        <v>189.096</v>
      </c>
      <c r="E245" s="2">
        <v>209.32</v>
      </c>
      <c r="F245" s="14">
        <v>0.80600000000000005</v>
      </c>
      <c r="G245" s="33">
        <v>585575816</v>
      </c>
      <c r="H245" s="33">
        <v>14323.21</v>
      </c>
    </row>
    <row r="246" spans="1:8" ht="15" thickBot="1" x14ac:dyDescent="0.35">
      <c r="A246" s="2" t="s">
        <v>173</v>
      </c>
      <c r="B246" s="2">
        <v>0.54900000000000004</v>
      </c>
      <c r="C246" s="33">
        <v>7031</v>
      </c>
      <c r="D246" s="33">
        <v>168.79599999999999</v>
      </c>
      <c r="E246" s="2">
        <v>41.65</v>
      </c>
      <c r="F246" s="14">
        <v>0.64800000000000002</v>
      </c>
      <c r="G246" s="33">
        <v>79959020</v>
      </c>
      <c r="H246" s="33">
        <v>10648.42</v>
      </c>
    </row>
    <row r="247" spans="1:8" ht="15" thickBot="1" x14ac:dyDescent="0.35">
      <c r="A247" s="2" t="s">
        <v>174</v>
      </c>
      <c r="B247" s="2">
        <v>0.53700000000000003</v>
      </c>
      <c r="C247" s="33">
        <v>12199</v>
      </c>
      <c r="D247" s="33">
        <v>185.37100000000001</v>
      </c>
      <c r="E247" s="2">
        <v>65.81</v>
      </c>
      <c r="F247" s="14">
        <v>0.20799999999999999</v>
      </c>
      <c r="G247" s="33">
        <v>285773328</v>
      </c>
      <c r="H247" s="33">
        <v>24618.65</v>
      </c>
    </row>
    <row r="248" spans="1:8" ht="15" thickBot="1" x14ac:dyDescent="0.35">
      <c r="A248" s="2" t="s">
        <v>175</v>
      </c>
      <c r="B248" s="2">
        <v>0.56699999999999995</v>
      </c>
      <c r="C248" s="33">
        <v>22795</v>
      </c>
      <c r="D248" s="33">
        <v>922.60199999999998</v>
      </c>
      <c r="E248" s="2">
        <v>24.71</v>
      </c>
      <c r="F248" s="14">
        <v>0.55300000000000005</v>
      </c>
      <c r="G248" s="33">
        <v>306398452</v>
      </c>
      <c r="H248" s="33">
        <v>13488.22</v>
      </c>
    </row>
    <row r="249" spans="1:8" ht="15" thickBot="1" x14ac:dyDescent="0.35">
      <c r="A249" s="2" t="s">
        <v>176</v>
      </c>
      <c r="B249" s="2">
        <v>0.55900000000000005</v>
      </c>
      <c r="C249" s="33">
        <v>13836</v>
      </c>
      <c r="D249" s="33">
        <v>251.54900000000001</v>
      </c>
      <c r="E249" s="2">
        <v>55</v>
      </c>
      <c r="F249" s="14">
        <v>0.58599999999999997</v>
      </c>
      <c r="G249" s="33">
        <v>171050925</v>
      </c>
      <c r="H249" s="33">
        <v>10771.47</v>
      </c>
    </row>
    <row r="250" spans="1:8" ht="15" thickBot="1" x14ac:dyDescent="0.35">
      <c r="A250" s="2" t="s">
        <v>177</v>
      </c>
      <c r="B250" s="2">
        <v>0.56999999999999995</v>
      </c>
      <c r="C250" s="33">
        <v>23837</v>
      </c>
      <c r="D250" s="33">
        <v>258.51900000000001</v>
      </c>
      <c r="E250" s="2">
        <v>92.21</v>
      </c>
      <c r="F250" s="14">
        <v>0.54200000000000004</v>
      </c>
      <c r="G250" s="33">
        <v>390210544</v>
      </c>
      <c r="H250" s="33">
        <v>16964.2</v>
      </c>
    </row>
    <row r="251" spans="1:8" ht="15" thickBot="1" x14ac:dyDescent="0.35">
      <c r="A251" s="2" t="s">
        <v>178</v>
      </c>
      <c r="B251" s="2">
        <v>0.54500000000000004</v>
      </c>
      <c r="C251" s="33">
        <v>6513</v>
      </c>
      <c r="D251" s="33">
        <v>151.44999999999999</v>
      </c>
      <c r="E251" s="2">
        <v>43</v>
      </c>
      <c r="F251" s="14">
        <v>0.503</v>
      </c>
      <c r="G251" s="33">
        <v>75618355</v>
      </c>
      <c r="H251" s="33">
        <v>10463.31</v>
      </c>
    </row>
    <row r="252" spans="1:8" ht="15" thickBot="1" x14ac:dyDescent="0.35">
      <c r="A252" s="2" t="s">
        <v>179</v>
      </c>
      <c r="B252" s="2">
        <v>0.51900000000000002</v>
      </c>
      <c r="C252" s="33">
        <v>26937</v>
      </c>
      <c r="D252" s="33">
        <v>934.80100000000004</v>
      </c>
      <c r="E252" s="2">
        <v>28.82</v>
      </c>
      <c r="F252" s="14">
        <v>0.39300000000000002</v>
      </c>
      <c r="G252" s="33">
        <v>227130162</v>
      </c>
      <c r="H252" s="33">
        <v>8172.21</v>
      </c>
    </row>
    <row r="253" spans="1:8" ht="15" thickBot="1" x14ac:dyDescent="0.35">
      <c r="A253" s="2" t="s">
        <v>180</v>
      </c>
      <c r="B253" s="2">
        <v>0.59199999999999997</v>
      </c>
      <c r="C253" s="33">
        <v>17251</v>
      </c>
      <c r="D253" s="33">
        <v>336.10700000000003</v>
      </c>
      <c r="E253" s="2">
        <v>51.33</v>
      </c>
      <c r="F253" s="14">
        <v>0.65300000000000002</v>
      </c>
      <c r="G253" s="33">
        <v>247348959</v>
      </c>
      <c r="H253" s="33">
        <v>13132.41</v>
      </c>
    </row>
    <row r="254" spans="1:8" ht="15" thickBot="1" x14ac:dyDescent="0.35">
      <c r="A254" s="4" t="s">
        <v>209</v>
      </c>
      <c r="B254" s="28">
        <f>AVERAGE(B228:B253)</f>
        <v>0.55226923076923085</v>
      </c>
      <c r="C254" s="20">
        <f>SUM(C228:C253)</f>
        <v>671706</v>
      </c>
      <c r="D254" s="21">
        <f>SUM(D228:D253)</f>
        <v>10913.625000000002</v>
      </c>
      <c r="E254" s="32">
        <f>C254/D254</f>
        <v>61.547469333058437</v>
      </c>
      <c r="F254" s="22">
        <f>AVERAGE(F228:F253)</f>
        <v>0.54607692307692313</v>
      </c>
      <c r="G254" s="23">
        <f>SUM(G228:G253)</f>
        <v>9688428934</v>
      </c>
      <c r="H254" s="23">
        <f>AVERAGE(H228:H253)</f>
        <v>12781.284615384615</v>
      </c>
    </row>
    <row r="256" spans="1:8" x14ac:dyDescent="0.3">
      <c r="A256" s="13"/>
    </row>
    <row r="258" spans="1:8" x14ac:dyDescent="0.3">
      <c r="A258" s="13" t="s">
        <v>181</v>
      </c>
    </row>
    <row r="260" spans="1:8" x14ac:dyDescent="0.3">
      <c r="A260" t="s">
        <v>221</v>
      </c>
    </row>
    <row r="261" spans="1:8" ht="15" thickBot="1" x14ac:dyDescent="0.35"/>
    <row r="262" spans="1:8" ht="28.2" thickBot="1" x14ac:dyDescent="0.35">
      <c r="A262" s="2" t="s">
        <v>1</v>
      </c>
      <c r="B262" s="2" t="s">
        <v>2</v>
      </c>
      <c r="C262" s="2" t="s">
        <v>3</v>
      </c>
      <c r="D262" s="2" t="s">
        <v>4</v>
      </c>
      <c r="E262" s="2" t="s">
        <v>5</v>
      </c>
      <c r="F262" s="2" t="s">
        <v>6</v>
      </c>
      <c r="G262" s="2" t="s">
        <v>53</v>
      </c>
      <c r="H262" s="2" t="s">
        <v>54</v>
      </c>
    </row>
    <row r="263" spans="1:8" ht="15" thickBot="1" x14ac:dyDescent="0.35">
      <c r="A263" s="2" t="s">
        <v>182</v>
      </c>
      <c r="B263" s="34">
        <v>0.59199999999999997</v>
      </c>
      <c r="C263" s="33">
        <v>23779</v>
      </c>
      <c r="D263" s="33">
        <v>200.369</v>
      </c>
      <c r="E263" s="2">
        <v>118.68</v>
      </c>
      <c r="F263" s="14">
        <v>0.79100000000000004</v>
      </c>
      <c r="G263" s="33">
        <v>352858433</v>
      </c>
      <c r="H263" s="33">
        <v>13980.13</v>
      </c>
    </row>
    <row r="264" spans="1:8" ht="15" thickBot="1" x14ac:dyDescent="0.35">
      <c r="A264" s="2" t="s">
        <v>183</v>
      </c>
      <c r="B264" s="34">
        <v>0.59899999999999998</v>
      </c>
      <c r="C264" s="33">
        <v>13542</v>
      </c>
      <c r="D264" s="33">
        <v>214.267</v>
      </c>
      <c r="E264" s="2">
        <v>63.2</v>
      </c>
      <c r="F264" s="14">
        <v>0.60499999999999998</v>
      </c>
      <c r="G264" s="33">
        <v>144944925</v>
      </c>
      <c r="H264" s="33">
        <v>9794.9</v>
      </c>
    </row>
    <row r="265" spans="1:8" ht="15" thickBot="1" x14ac:dyDescent="0.35">
      <c r="A265" s="2" t="s">
        <v>184</v>
      </c>
      <c r="B265" s="34">
        <v>0.59799999999999998</v>
      </c>
      <c r="C265" s="33">
        <v>20674</v>
      </c>
      <c r="D265" s="33">
        <v>450.178</v>
      </c>
      <c r="E265" s="2">
        <v>45.92</v>
      </c>
      <c r="F265" s="14">
        <v>0.66700000000000004</v>
      </c>
      <c r="G265" s="33">
        <v>222588795</v>
      </c>
      <c r="H265" s="33">
        <v>9679.4599999999991</v>
      </c>
    </row>
    <row r="266" spans="1:8" ht="15" thickBot="1" x14ac:dyDescent="0.35">
      <c r="A266" s="2" t="s">
        <v>185</v>
      </c>
      <c r="B266" s="34">
        <v>0.57699999999999996</v>
      </c>
      <c r="C266" s="33">
        <v>12263</v>
      </c>
      <c r="D266" s="33">
        <v>118.639</v>
      </c>
      <c r="E266" s="2">
        <v>103.36</v>
      </c>
      <c r="F266" s="14">
        <v>0.88200000000000001</v>
      </c>
      <c r="G266" s="33">
        <v>146942971</v>
      </c>
      <c r="H266" s="33">
        <v>10042.58</v>
      </c>
    </row>
    <row r="267" spans="1:8" ht="15" thickBot="1" x14ac:dyDescent="0.35">
      <c r="A267" s="2" t="s">
        <v>186</v>
      </c>
      <c r="B267" s="34">
        <v>0.629</v>
      </c>
      <c r="C267" s="33">
        <v>79507</v>
      </c>
      <c r="D267" s="33">
        <v>647.44500000000005</v>
      </c>
      <c r="E267" s="2">
        <v>122.8</v>
      </c>
      <c r="F267" s="14">
        <v>0.85099999999999998</v>
      </c>
      <c r="G267" s="33">
        <v>2765036424</v>
      </c>
      <c r="H267" s="33">
        <v>35942.239999999998</v>
      </c>
    </row>
    <row r="268" spans="1:8" ht="15" thickBot="1" x14ac:dyDescent="0.35">
      <c r="A268" s="2" t="s">
        <v>187</v>
      </c>
      <c r="B268" s="34">
        <v>0.60599999999999998</v>
      </c>
      <c r="C268" s="33">
        <v>61694</v>
      </c>
      <c r="D268" s="33">
        <v>492.63200000000001</v>
      </c>
      <c r="E268" s="2">
        <v>125.23</v>
      </c>
      <c r="F268" s="14">
        <v>0.85899999999999999</v>
      </c>
      <c r="G268" s="33">
        <v>962826016</v>
      </c>
      <c r="H268" s="33">
        <v>15794.39</v>
      </c>
    </row>
    <row r="269" spans="1:8" ht="15" thickBot="1" x14ac:dyDescent="0.35">
      <c r="A269" s="2" t="s">
        <v>188</v>
      </c>
      <c r="B269" s="34">
        <v>0.56100000000000005</v>
      </c>
      <c r="C269" s="33">
        <v>37474</v>
      </c>
      <c r="D269" s="33">
        <v>393.19099999999997</v>
      </c>
      <c r="E269" s="2">
        <v>95.31</v>
      </c>
      <c r="F269" s="14">
        <v>0.76100000000000001</v>
      </c>
      <c r="G269" s="33">
        <v>539340172</v>
      </c>
      <c r="H269" s="33">
        <v>14155.54</v>
      </c>
    </row>
    <row r="270" spans="1:8" ht="15" thickBot="1" x14ac:dyDescent="0.35">
      <c r="A270" s="2" t="s">
        <v>189</v>
      </c>
      <c r="B270" s="34">
        <v>0.56200000000000006</v>
      </c>
      <c r="C270" s="33">
        <v>48648</v>
      </c>
      <c r="D270" s="33">
        <v>762.346</v>
      </c>
      <c r="E270" s="2">
        <v>63.81</v>
      </c>
      <c r="F270" s="14">
        <v>0.79800000000000004</v>
      </c>
      <c r="G270" s="33">
        <v>461357176</v>
      </c>
      <c r="H270" s="33">
        <v>8924.43</v>
      </c>
    </row>
    <row r="271" spans="1:8" ht="15" thickBot="1" x14ac:dyDescent="0.35">
      <c r="A271" s="2" t="s">
        <v>190</v>
      </c>
      <c r="B271" s="34">
        <v>0.57899999999999996</v>
      </c>
      <c r="C271" s="33">
        <v>19899</v>
      </c>
      <c r="D271" s="33">
        <v>179.262</v>
      </c>
      <c r="E271" s="2">
        <v>111.01</v>
      </c>
      <c r="F271" s="14">
        <v>0.83599999999999997</v>
      </c>
      <c r="G271" s="33">
        <v>254368817</v>
      </c>
      <c r="H271" s="33">
        <v>12337.22</v>
      </c>
    </row>
    <row r="272" spans="1:8" ht="15" thickBot="1" x14ac:dyDescent="0.35">
      <c r="A272" s="2" t="s">
        <v>191</v>
      </c>
      <c r="B272" s="34">
        <v>0.58799999999999997</v>
      </c>
      <c r="C272" s="33">
        <v>17419</v>
      </c>
      <c r="D272" s="33">
        <v>72.010000000000005</v>
      </c>
      <c r="E272" s="2">
        <v>241.9</v>
      </c>
      <c r="F272" s="14">
        <v>0.84899999999999998</v>
      </c>
      <c r="G272" s="33">
        <v>181160709</v>
      </c>
      <c r="H272" s="33">
        <v>9518.74</v>
      </c>
    </row>
    <row r="273" spans="1:8" ht="15" thickBot="1" x14ac:dyDescent="0.35">
      <c r="A273" s="2" t="s">
        <v>192</v>
      </c>
      <c r="B273" s="34">
        <v>0.67700000000000005</v>
      </c>
      <c r="C273" s="33">
        <v>378048</v>
      </c>
      <c r="D273" s="33">
        <v>923.15</v>
      </c>
      <c r="E273" s="2">
        <v>409.52</v>
      </c>
      <c r="F273" s="14">
        <v>0.92200000000000004</v>
      </c>
      <c r="G273" s="33">
        <v>8663524843</v>
      </c>
      <c r="H273" s="33">
        <v>23456.58</v>
      </c>
    </row>
    <row r="274" spans="1:8" ht="15" thickBot="1" x14ac:dyDescent="0.35">
      <c r="A274" s="2" t="s">
        <v>193</v>
      </c>
      <c r="B274" s="34">
        <v>0.59199999999999997</v>
      </c>
      <c r="C274" s="33">
        <v>23518</v>
      </c>
      <c r="D274" s="33">
        <v>95.155000000000001</v>
      </c>
      <c r="E274" s="2">
        <v>247.15</v>
      </c>
      <c r="F274" s="14">
        <v>0.94299999999999995</v>
      </c>
      <c r="G274" s="33">
        <v>283576106</v>
      </c>
      <c r="H274" s="33">
        <v>11700.13</v>
      </c>
    </row>
    <row r="275" spans="1:8" ht="15" thickBot="1" x14ac:dyDescent="0.35">
      <c r="A275" s="2" t="s">
        <v>194</v>
      </c>
      <c r="B275" s="34">
        <v>0.63400000000000001</v>
      </c>
      <c r="C275" s="33">
        <v>86516</v>
      </c>
      <c r="D275" s="33">
        <v>507.36</v>
      </c>
      <c r="E275" s="2">
        <v>170.52</v>
      </c>
      <c r="F275" s="14">
        <v>0.85699999999999998</v>
      </c>
      <c r="G275" s="33">
        <v>1359681438</v>
      </c>
      <c r="H275" s="33">
        <v>15938.31</v>
      </c>
    </row>
    <row r="276" spans="1:8" ht="15" thickBot="1" x14ac:dyDescent="0.35">
      <c r="A276" s="2" t="s">
        <v>195</v>
      </c>
      <c r="B276" s="34">
        <v>0.57999999999999996</v>
      </c>
      <c r="C276" s="33">
        <v>7140</v>
      </c>
      <c r="D276" s="33">
        <v>189.596</v>
      </c>
      <c r="E276" s="2">
        <v>37.659999999999997</v>
      </c>
      <c r="F276" s="14">
        <v>0.45900000000000002</v>
      </c>
      <c r="G276" s="33">
        <v>85527388</v>
      </c>
      <c r="H276" s="33">
        <v>11003.14</v>
      </c>
    </row>
    <row r="277" spans="1:8" ht="15" thickBot="1" x14ac:dyDescent="0.35">
      <c r="A277" s="2" t="s">
        <v>196</v>
      </c>
      <c r="B277" s="34">
        <v>0.53</v>
      </c>
      <c r="C277" s="33">
        <v>15843</v>
      </c>
      <c r="D277" s="33">
        <v>714.601</v>
      </c>
      <c r="E277" s="2">
        <v>22.17</v>
      </c>
      <c r="F277" s="14">
        <v>0.64100000000000001</v>
      </c>
      <c r="G277" s="33">
        <v>154862064</v>
      </c>
      <c r="H277" s="33">
        <v>8948.98</v>
      </c>
    </row>
    <row r="278" spans="1:8" ht="15" thickBot="1" x14ac:dyDescent="0.35">
      <c r="A278" s="2" t="s">
        <v>197</v>
      </c>
      <c r="B278" s="34">
        <v>0.55100000000000005</v>
      </c>
      <c r="C278" s="33">
        <v>14076</v>
      </c>
      <c r="D278" s="33">
        <v>224.947</v>
      </c>
      <c r="E278" s="2">
        <v>62.57</v>
      </c>
      <c r="F278" s="14">
        <v>0.66600000000000004</v>
      </c>
      <c r="G278" s="33">
        <v>135442681</v>
      </c>
      <c r="H278" s="33">
        <v>8286.49</v>
      </c>
    </row>
    <row r="279" spans="1:8" ht="15" thickBot="1" x14ac:dyDescent="0.35">
      <c r="A279" s="2" t="s">
        <v>198</v>
      </c>
      <c r="B279" s="34">
        <v>0.56899999999999995</v>
      </c>
      <c r="C279" s="33">
        <v>22991</v>
      </c>
      <c r="D279" s="33">
        <v>380.428</v>
      </c>
      <c r="E279" s="2">
        <v>60.43</v>
      </c>
      <c r="F279" s="14">
        <v>0.623</v>
      </c>
      <c r="G279" s="33">
        <v>229556335</v>
      </c>
      <c r="H279" s="33">
        <v>8682.82</v>
      </c>
    </row>
    <row r="280" spans="1:8" ht="15" thickBot="1" x14ac:dyDescent="0.35">
      <c r="A280" s="2" t="s">
        <v>199</v>
      </c>
      <c r="B280" s="34">
        <v>0.61</v>
      </c>
      <c r="C280" s="33">
        <v>62722</v>
      </c>
      <c r="D280" s="33">
        <v>960.04200000000003</v>
      </c>
      <c r="E280" s="2">
        <v>65.33</v>
      </c>
      <c r="F280" s="14">
        <v>0.72599999999999998</v>
      </c>
      <c r="G280" s="33">
        <v>869650980</v>
      </c>
      <c r="H280" s="33">
        <v>12776.4</v>
      </c>
    </row>
    <row r="281" spans="1:8" ht="15" thickBot="1" x14ac:dyDescent="0.35">
      <c r="A281" s="2" t="s">
        <v>200</v>
      </c>
      <c r="B281" s="34">
        <v>0.52800000000000002</v>
      </c>
      <c r="C281" s="33">
        <v>10500</v>
      </c>
      <c r="D281" s="33">
        <v>205.119</v>
      </c>
      <c r="E281" s="2">
        <v>51.19</v>
      </c>
      <c r="F281" s="14">
        <v>0.64400000000000002</v>
      </c>
      <c r="G281" s="33">
        <v>102107077</v>
      </c>
      <c r="H281" s="33">
        <v>9029.6299999999992</v>
      </c>
    </row>
    <row r="282" spans="1:8" ht="15" thickBot="1" x14ac:dyDescent="0.35">
      <c r="A282" s="2" t="s">
        <v>201</v>
      </c>
      <c r="B282" s="34">
        <v>0.59799999999999998</v>
      </c>
      <c r="C282" s="33">
        <v>27552</v>
      </c>
      <c r="D282" s="33">
        <v>239.83199999999999</v>
      </c>
      <c r="E282" s="2">
        <v>114.88</v>
      </c>
      <c r="F282" s="14">
        <v>0.65</v>
      </c>
      <c r="G282" s="33">
        <v>532583088</v>
      </c>
      <c r="H282" s="33">
        <v>19577.38</v>
      </c>
    </row>
    <row r="283" spans="1:8" ht="15" thickBot="1" x14ac:dyDescent="0.35">
      <c r="A283" s="2" t="s">
        <v>202</v>
      </c>
      <c r="B283" s="34">
        <v>0.56999999999999995</v>
      </c>
      <c r="C283" s="33">
        <v>20639</v>
      </c>
      <c r="D283" s="33">
        <v>314.00299999999999</v>
      </c>
      <c r="E283" s="2">
        <v>65.73</v>
      </c>
      <c r="F283" s="14">
        <v>0.51100000000000001</v>
      </c>
      <c r="G283" s="33">
        <v>260563146</v>
      </c>
      <c r="H283" s="33">
        <v>12560.89</v>
      </c>
    </row>
    <row r="284" spans="1:8" ht="15" thickBot="1" x14ac:dyDescent="0.35">
      <c r="A284" s="2" t="s">
        <v>203</v>
      </c>
      <c r="B284" s="34">
        <v>0.58499999999999996</v>
      </c>
      <c r="C284" s="33">
        <v>10887</v>
      </c>
      <c r="D284" s="33">
        <v>190.45500000000001</v>
      </c>
      <c r="E284" s="2">
        <v>57.16</v>
      </c>
      <c r="F284" s="14">
        <v>0.60299999999999998</v>
      </c>
      <c r="G284" s="33">
        <v>176225317</v>
      </c>
      <c r="H284" s="33">
        <v>18356.8</v>
      </c>
    </row>
    <row r="285" spans="1:8" ht="15" thickBot="1" x14ac:dyDescent="0.35">
      <c r="A285" s="2" t="s">
        <v>204</v>
      </c>
      <c r="B285" s="34">
        <v>0.60299999999999998</v>
      </c>
      <c r="C285" s="33">
        <v>18624</v>
      </c>
      <c r="D285" s="33">
        <v>268.065</v>
      </c>
      <c r="E285" s="2">
        <v>69.48</v>
      </c>
      <c r="F285" s="14">
        <v>0.76300000000000001</v>
      </c>
      <c r="G285" s="33">
        <v>248264475</v>
      </c>
      <c r="H285" s="33">
        <v>9091.27</v>
      </c>
    </row>
    <row r="286" spans="1:8" ht="15" thickBot="1" x14ac:dyDescent="0.35">
      <c r="A286" s="2" t="s">
        <v>205</v>
      </c>
      <c r="B286" s="34">
        <v>0.59299999999999997</v>
      </c>
      <c r="C286" s="33">
        <v>49449</v>
      </c>
      <c r="D286" s="33">
        <v>719.14800000000002</v>
      </c>
      <c r="E286" s="2">
        <v>68.760000000000005</v>
      </c>
      <c r="F286" s="14">
        <v>0.60499999999999998</v>
      </c>
      <c r="G286" s="33">
        <v>1485705930</v>
      </c>
      <c r="H286" s="33">
        <v>24529.96</v>
      </c>
    </row>
    <row r="287" spans="1:8" ht="15" thickBot="1" x14ac:dyDescent="0.35">
      <c r="A287" s="2" t="s">
        <v>206</v>
      </c>
      <c r="B287" s="34">
        <v>0.59099999999999997</v>
      </c>
      <c r="C287" s="33">
        <v>37126</v>
      </c>
      <c r="D287" s="33">
        <v>382.483</v>
      </c>
      <c r="E287" s="2">
        <v>97.07</v>
      </c>
      <c r="F287" s="14">
        <v>0.79200000000000004</v>
      </c>
      <c r="G287" s="33">
        <v>447678660</v>
      </c>
      <c r="H287" s="33">
        <v>11941.92</v>
      </c>
    </row>
    <row r="288" spans="1:8" ht="15" thickBot="1" x14ac:dyDescent="0.35">
      <c r="A288" s="2" t="s">
        <v>207</v>
      </c>
      <c r="B288" s="34">
        <v>0.53700000000000003</v>
      </c>
      <c r="C288" s="33">
        <v>20037</v>
      </c>
      <c r="D288" s="33">
        <v>227.38499999999999</v>
      </c>
      <c r="E288" s="2">
        <v>88.12</v>
      </c>
      <c r="F288" s="14">
        <v>0.73699999999999999</v>
      </c>
      <c r="G288" s="33">
        <v>185466682</v>
      </c>
      <c r="H288" s="33">
        <v>8650.9</v>
      </c>
    </row>
    <row r="289" spans="1:8" ht="15" thickBot="1" x14ac:dyDescent="0.35">
      <c r="A289" s="2" t="s">
        <v>208</v>
      </c>
      <c r="B289" s="34">
        <v>0.55400000000000005</v>
      </c>
      <c r="C289" s="33">
        <v>13738</v>
      </c>
      <c r="D289" s="33">
        <v>227.601</v>
      </c>
      <c r="E289" s="2">
        <v>60.36</v>
      </c>
      <c r="F289" s="14">
        <v>0.56699999999999995</v>
      </c>
      <c r="G289" s="33">
        <v>149158911</v>
      </c>
      <c r="H289" s="33">
        <v>11614.02</v>
      </c>
    </row>
    <row r="290" spans="1:8" ht="15" thickBot="1" x14ac:dyDescent="0.35">
      <c r="A290" s="4" t="s">
        <v>209</v>
      </c>
      <c r="B290" s="28">
        <f>AVERAGE(B263:B289)</f>
        <v>0.58492592592592585</v>
      </c>
      <c r="C290" s="20">
        <f>SUM(C263:C289)</f>
        <v>1154305</v>
      </c>
      <c r="D290" s="21">
        <f>SUM(D263:D289)</f>
        <v>10299.709000000001</v>
      </c>
      <c r="E290" s="32">
        <f>C290/D290</f>
        <v>112.07161289702456</v>
      </c>
      <c r="F290" s="22">
        <f>AVERAGE(F263:F289)</f>
        <v>0.72622222222222221</v>
      </c>
      <c r="G290" s="23">
        <f>SUM(G263:G289)</f>
        <v>21400999559</v>
      </c>
      <c r="H290" s="23">
        <f>AVERAGE(H263:H289)</f>
        <v>13567.231481481484</v>
      </c>
    </row>
    <row r="292" spans="1:8" x14ac:dyDescent="0.3">
      <c r="A292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Firmino</dc:creator>
  <cp:lastModifiedBy>Jean Firmino</cp:lastModifiedBy>
  <dcterms:created xsi:type="dcterms:W3CDTF">2026-01-05T14:16:00Z</dcterms:created>
  <dcterms:modified xsi:type="dcterms:W3CDTF">2026-01-07T14:31:02Z</dcterms:modified>
</cp:coreProperties>
</file>