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ildon91/Desktop/CORSO EPICODE/esercizi M2/M2-1-1/"/>
    </mc:Choice>
  </mc:AlternateContent>
  <xr:revisionPtr revIDLastSave="0" documentId="8_{74396533-A12E-D14E-BF62-1B41F99F2FB9}" xr6:coauthVersionLast="47" xr6:coauthVersionMax="47" xr10:uidLastSave="{00000000-0000-0000-0000-000000000000}"/>
  <bookViews>
    <workbookView xWindow="18120" yWindow="5560" windowWidth="23260" windowHeight="1246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14" i="5"/>
  <c r="I13" i="5"/>
  <c r="I12" i="5"/>
  <c r="I11" i="5"/>
  <c r="I10" i="5"/>
  <c r="I9" i="5"/>
  <c r="I8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6" i="5"/>
  <c r="I5" i="5"/>
  <c r="I4" i="5"/>
  <c r="I3" i="5"/>
  <c r="H4" i="4"/>
  <c r="C2" i="3"/>
  <c r="C3" i="3"/>
  <c r="C4" i="3"/>
  <c r="C5" i="3"/>
  <c r="C6" i="3"/>
  <c r="C7" i="3"/>
  <c r="C8" i="3"/>
  <c r="E2" i="2"/>
  <c r="E3" i="2"/>
  <c r="E4" i="2"/>
  <c r="E5" i="2"/>
  <c r="E6" i="2"/>
  <c r="E7" i="2"/>
  <c r="E8" i="2"/>
  <c r="E9" i="2"/>
  <c r="G9" i="2"/>
  <c r="G3" i="2"/>
  <c r="G4" i="2"/>
  <c r="G5" i="2"/>
  <c r="G6" i="2"/>
  <c r="G7" i="2"/>
  <c r="G8" i="2"/>
  <c r="G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0" i="7" l="1"/>
  <c r="I23" i="7"/>
  <c r="I15" i="7"/>
  <c r="I22" i="7"/>
  <c r="I14" i="7"/>
  <c r="I29" i="7"/>
  <c r="I21" i="7"/>
  <c r="I13" i="7"/>
  <c r="I12" i="7"/>
  <c r="I11" i="7"/>
  <c r="I28" i="7"/>
  <c r="I27" i="7"/>
  <c r="I26" i="7"/>
  <c r="I18" i="7"/>
  <c r="I10" i="7"/>
  <c r="I25" i="7"/>
  <c r="I17" i="7"/>
  <c r="I9" i="7"/>
  <c r="I19" i="7"/>
  <c r="I24" i="7"/>
  <c r="I16" i="7"/>
  <c r="I8" i="7"/>
  <c r="I7" i="7"/>
  <c r="H23" i="7"/>
  <c r="H15" i="7"/>
  <c r="H22" i="7"/>
  <c r="H14" i="7"/>
  <c r="H29" i="7"/>
  <c r="H21" i="7"/>
  <c r="H13" i="7"/>
  <c r="H28" i="7"/>
  <c r="H20" i="7"/>
  <c r="H12" i="7"/>
  <c r="H11" i="7"/>
  <c r="H10" i="7"/>
  <c r="H19" i="7"/>
  <c r="H26" i="7"/>
  <c r="H25" i="7"/>
  <c r="H17" i="7"/>
  <c r="H9" i="7"/>
  <c r="H27" i="7"/>
  <c r="H18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<sst xmlns="http://schemas.openxmlformats.org/spreadsheetml/2006/main" count="1004" uniqueCount="656">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</sst>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4" fontId="3" fillId="2" borderId="6" xfId="0" applyNumberFormat="1" applyFont="1" applyFill="1" applyBorder="1"/>
    <xf numFmtId="0" fontId="1" fillId="0" borderId="28" xfId="0" applyNumberFormat="1" applyFont="1" applyBorder="1"/>
    <xf numFmtId="0" fontId="1" fillId="0" borderId="30" xfId="0" applyNumberFormat="1" applyFont="1" applyBorder="1"/>
    <xf numFmtId="0" fontId="1" fillId="0" borderId="32" xfId="0" applyNumberFormat="1" applyFont="1" applyBorder="1"/>
  </cellXfs>
  <cellStyles count="1">
    <cellStyle name="Normale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VLOOKUP(Table_1[[#This Row],[Punteggio]],$E$2:$F$5,2,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workbookViewId="0">
      <pane ySplit="3" topLeftCell="A4" activePane="bottomLeft" state="frozen"/>
      <selection pane="bottomLeft" activeCell="I13" sqref="I13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4" width="23" customWidth="1"/>
    <col min="5" max="5" width="108.3984375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50" zoomScaleNormal="150" workbookViewId="0">
      <selection activeCell="F15" sqref="F15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21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21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21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21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21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21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21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21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21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21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25" right="0.25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50" zoomScaleNormal="150" workbookViewId="0">
      <selection activeCell="C2" sqref="C2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20.59765625" customWidth="1"/>
    <col min="5" max="5" width="11.19921875" customWidth="1"/>
    <col min="6" max="6" width="12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6" t="s">
        <v>504</v>
      </c>
      <c r="B1" s="16" t="s">
        <v>505</v>
      </c>
      <c r="C1" s="16" t="s">
        <v>506</v>
      </c>
      <c r="D1" s="1"/>
      <c r="E1" s="1" t="s">
        <v>502</v>
      </c>
      <c r="F1" s="1" t="s">
        <v>503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508</v>
      </c>
      <c r="B2" s="1">
        <v>40</v>
      </c>
      <c r="C2" s="1" t="str">
        <f>VLOOKUP(Table_1[[#This Row],[Punteggio]],$E$2:$F$5,2, FALSE)</f>
        <v>Sufficiente</v>
      </c>
      <c r="D2" s="1"/>
      <c r="E2" s="17">
        <v>0</v>
      </c>
      <c r="F2" s="18" t="s">
        <v>507</v>
      </c>
      <c r="G2" s="19" t="s">
        <v>507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511</v>
      </c>
      <c r="B3" s="1">
        <v>60</v>
      </c>
      <c r="C3" s="1" t="str">
        <f>VLOOKUP(Table_1[[#This Row],[Punteggio]],$E$2:$F$5,2, FALSE)</f>
        <v>Discreto</v>
      </c>
      <c r="E3" s="20">
        <v>40</v>
      </c>
      <c r="F3" s="1" t="s">
        <v>509</v>
      </c>
      <c r="G3" s="21" t="s">
        <v>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514</v>
      </c>
      <c r="B4" s="1">
        <v>60</v>
      </c>
      <c r="C4" s="1" t="str">
        <f>VLOOKUP(Table_1[[#This Row],[Punteggio]],$E$2:$F$5,2, FALSE)</f>
        <v>Discreto</v>
      </c>
      <c r="E4" s="20">
        <v>60</v>
      </c>
      <c r="F4" s="1" t="s">
        <v>512</v>
      </c>
      <c r="G4" s="21" t="s">
        <v>513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517</v>
      </c>
      <c r="B5" s="1">
        <v>40</v>
      </c>
      <c r="C5" s="1" t="str">
        <f>VLOOKUP(Table_1[[#This Row],[Punteggio]],$E$2:$F$5,2, FALSE)</f>
        <v>Sufficiente</v>
      </c>
      <c r="E5" s="22">
        <v>70</v>
      </c>
      <c r="F5" s="23" t="s">
        <v>515</v>
      </c>
      <c r="G5" s="24" t="s">
        <v>516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518</v>
      </c>
      <c r="B6" s="1">
        <v>70</v>
      </c>
      <c r="C6" s="1" t="str">
        <f>VLOOKUP(Table_1[[#This Row],[Punteggio]],$E$2:$F$5,2, FALSE)</f>
        <v>Buono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519</v>
      </c>
      <c r="B7" s="1">
        <v>0</v>
      </c>
      <c r="C7" s="1" t="str">
        <f>VLOOKUP(Table_1[[#This Row],[Punteggio]],$E$2:$F$5,2, FALSE)</f>
        <v>Respinto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520</v>
      </c>
      <c r="B8" s="1">
        <v>0</v>
      </c>
      <c r="C8" s="1" t="str">
        <f>VLOOKUP(Table_1[[#This Row],[Punteggio]],$E$2:$F$5,2, FALSE)</f>
        <v>Respinto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C2:C8">
    <cfRule type="cellIs" dxfId="8" priority="4" operator="equal">
      <formula>$C$8</formula>
    </cfRule>
    <cfRule type="cellIs" dxfId="7" priority="3" operator="equal">
      <formula>$C$5</formula>
    </cfRule>
    <cfRule type="cellIs" dxfId="5" priority="2" operator="equal">
      <formula>$C$3</formula>
    </cfRule>
  </conditionalFormatting>
  <conditionalFormatting sqref="C6">
    <cfRule type="cellIs" dxfId="6" priority="1" operator="equal">
      <formula>$C$6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30" zoomScaleNormal="130" workbookViewId="0">
      <selection activeCell="H4" sqref="H4"/>
    </sheetView>
  </sheetViews>
  <sheetFormatPr baseColWidth="10" defaultColWidth="14.3984375" defaultRowHeight="15" customHeight="1" x14ac:dyDescent="0.2"/>
  <cols>
    <col min="1" max="3" width="9.3984375" customWidth="1"/>
    <col min="4" max="4" width="1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20" zoomScaleNormal="120" workbookViewId="0">
      <selection activeCell="K10" sqref="K10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COUNTIF(C2:C80,"abbigliamento")</f>
        <v>11</v>
      </c>
    </row>
    <row r="4" spans="1:26" ht="13.5" customHeight="1" x14ac:dyDescent="0.2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COUNTIF(C2:C80,"alimentari")</f>
        <v>5</v>
      </c>
    </row>
    <row r="5" spans="1:26" ht="13.5" customHeight="1" x14ac:dyDescent="0.2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41">
        <f>COUNTIF(C2:C80,"personale")</f>
        <v>4</v>
      </c>
    </row>
    <row r="6" spans="1:26" ht="13.5" customHeight="1" x14ac:dyDescent="0.2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3">
        <f>COUNTIF(C2:C80,"hardware")</f>
        <v>4</v>
      </c>
    </row>
    <row r="7" spans="1:26" ht="13.5" customHeigh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4" t="s">
        <v>553</v>
      </c>
      <c r="I8" s="64">
        <f>COUNTIF(B2:B80,"h&amp;B")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5" t="s">
        <v>561</v>
      </c>
      <c r="I9" s="65">
        <f>COUNTIF(B2:B80,"Allstate")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5" t="s">
        <v>563</v>
      </c>
      <c r="I10" s="65">
        <f>COUNTIF(B2:B80,"Canon USA")</f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5" t="s">
        <v>565</v>
      </c>
      <c r="I11" s="65">
        <f>COUNTIF(B2:B80,"America Online")</f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5" t="s">
        <v>570</v>
      </c>
      <c r="I12" s="65">
        <f>COUNTIF(B2:B80,"Biobottoms")</f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5" t="s">
        <v>572</v>
      </c>
      <c r="I13" s="65">
        <f>COUNTIF(B2:B80,"Epcot Center")</f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6" t="s">
        <v>575</v>
      </c>
      <c r="I14" s="66">
        <f>COUNTIF(B2:B80,"Biergarten")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130" zoomScaleNormal="130" workbookViewId="0">
      <selection activeCell="H5" sqref="H5"/>
    </sheetView>
  </sheetViews>
  <sheetFormatPr baseColWidth="10" defaultColWidth="14.3984375" defaultRowHeight="14" x14ac:dyDescent="0.2"/>
  <cols>
    <col min="1" max="1" width="11.59765625" customWidth="1"/>
    <col min="2" max="2" width="11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20" x14ac:dyDescent="0.25">
      <c r="B1" s="61" t="s">
        <v>621</v>
      </c>
      <c r="C1" s="62"/>
      <c r="D1" s="62"/>
    </row>
    <row r="3" spans="1:11" ht="17" x14ac:dyDescent="0.2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6"/>
      <c r="I3" s="26"/>
      <c r="J3" s="26"/>
      <c r="K3" s="26"/>
    </row>
    <row r="4" spans="1:1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5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1" t="s">
        <v>632</v>
      </c>
      <c r="H5" s="52">
        <f>SUMIF($C$4:$C$26,G5,$E$4:$E$26)</f>
        <v>893.5</v>
      </c>
    </row>
    <row r="6" spans="1:11" ht="15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3" t="s">
        <v>628</v>
      </c>
      <c r="H6" s="52">
        <f t="shared" ref="H6:H10" si="0">SUMIF($C$4:$C$26,G6,$E$4:$E$26)</f>
        <v>121</v>
      </c>
    </row>
    <row r="7" spans="1:11" ht="15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3" t="s">
        <v>637</v>
      </c>
      <c r="H7" s="52">
        <f t="shared" si="0"/>
        <v>832</v>
      </c>
    </row>
    <row r="8" spans="1:11" ht="15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3" t="s">
        <v>639</v>
      </c>
      <c r="H8" s="52">
        <f t="shared" si="0"/>
        <v>19</v>
      </c>
    </row>
    <row r="9" spans="1:11" ht="15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3" t="s">
        <v>635</v>
      </c>
      <c r="H9" s="52">
        <f t="shared" si="0"/>
        <v>766</v>
      </c>
    </row>
    <row r="10" spans="1:11" ht="15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4" t="s">
        <v>630</v>
      </c>
      <c r="H10" s="52">
        <f t="shared" si="0"/>
        <v>1479</v>
      </c>
    </row>
    <row r="11" spans="1:1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zoomScale="120" zoomScaleNormal="120" workbookViewId="0">
      <selection activeCell="L10" sqref="L10"/>
    </sheetView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5.59765625" customWidth="1"/>
    <col min="7" max="7" width="11.3984375" customWidth="1"/>
    <col min="8" max="8" width="23" customWidth="1"/>
    <col min="9" max="9" width="31.796875" customWidth="1"/>
    <col min="10" max="26" width="8.59765625" customWidth="1"/>
  </cols>
  <sheetData>
    <row r="1" spans="1:9" ht="34" customHeight="1" x14ac:dyDescent="0.2">
      <c r="A1" s="55" t="s">
        <v>650</v>
      </c>
    </row>
    <row r="2" spans="1:9" ht="12.75" customHeight="1" x14ac:dyDescent="0.2">
      <c r="A2" s="55"/>
    </row>
    <row r="3" spans="1:9" ht="12.75" customHeight="1" x14ac:dyDescent="0.2">
      <c r="A3" s="35"/>
    </row>
    <row r="4" spans="1:9" ht="12.75" customHeight="1" x14ac:dyDescent="0.2">
      <c r="A4" s="35"/>
      <c r="E4" s="50" t="s">
        <v>651</v>
      </c>
      <c r="F4" s="63">
        <f ca="1">TODAY()</f>
        <v>45377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7755</v>
      </c>
      <c r="I7">
        <f ca="1">NETWORKDAYS(A7,$F$4)</f>
        <v>5540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8116</v>
      </c>
      <c r="I8">
        <f t="shared" ref="I8:I29" ca="1" si="4">NETWORKDAYS(A8,$F$4)</f>
        <v>5797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>
        <f t="shared" ca="1" si="4"/>
        <v>4178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d.penna3@campus.unimib.it</cp:lastModifiedBy>
  <dcterms:created xsi:type="dcterms:W3CDTF">2005-04-12T12:35:30Z</dcterms:created>
  <dcterms:modified xsi:type="dcterms:W3CDTF">2024-03-26T15:17:01Z</dcterms:modified>
</cp:coreProperties>
</file>