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92.168.0.15\Shared Folder\01. 22020년 운영및유지관리\99. 과제관리\02. 과제현황분석 및 설계\99. 광양시(임시)\3.가공데이터\"/>
    </mc:Choice>
  </mc:AlternateContent>
  <bookViews>
    <workbookView xWindow="-120" yWindow="-120" windowWidth="29040" windowHeight="15840" tabRatio="887" activeTab="3"/>
  </bookViews>
  <sheets>
    <sheet name="생활폐기물_관리구역_현황" sheetId="1" r:id="rId1"/>
    <sheet name="폐기물발생 및 처리현황(생활계폐기물 총량)" sheetId="2" r:id="rId2"/>
    <sheet name="폐기물 발생 및 처리 현황(생활폐기물)" sheetId="3" r:id="rId3"/>
    <sheet name="폐기물 발생 및 처리 현황(사업장생활계폐기물)" sheetId="4" r:id="rId4"/>
  </sheets>
  <definedNames>
    <definedName name="_xlnm._FilterDatabase" localSheetId="0" hidden="1">생활폐기물_관리구역_현황!$A$2:$Q$3</definedName>
    <definedName name="_xlnm._FilterDatabase" localSheetId="1" hidden="1">'폐기물발생 및 처리현황(생활계폐기물 총량)'!$A$1:$AL$7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4" l="1"/>
  <c r="N11" i="4"/>
  <c r="G11" i="4"/>
  <c r="F11" i="4"/>
  <c r="E11" i="4" s="1"/>
  <c r="S10" i="4"/>
  <c r="N10" i="4"/>
  <c r="G10" i="4"/>
  <c r="F10" i="4"/>
  <c r="E10" i="4"/>
  <c r="S9" i="4"/>
  <c r="N9" i="4"/>
  <c r="F9" i="4" s="1"/>
  <c r="E9" i="4" s="1"/>
  <c r="G9" i="4"/>
  <c r="S8" i="4"/>
  <c r="N8" i="4"/>
  <c r="F8" i="4" s="1"/>
  <c r="E8" i="4" s="1"/>
  <c r="G8" i="4"/>
  <c r="T11" i="3"/>
  <c r="N11" i="3"/>
  <c r="G11" i="3"/>
  <c r="F11" i="3" s="1"/>
  <c r="E11" i="3" s="1"/>
  <c r="T10" i="3"/>
  <c r="N10" i="3"/>
  <c r="F10" i="3" s="1"/>
  <c r="E10" i="3" s="1"/>
  <c r="G10" i="3"/>
  <c r="T9" i="3"/>
  <c r="N9" i="3"/>
  <c r="G9" i="3"/>
  <c r="F9" i="3" s="1"/>
  <c r="E9" i="3" s="1"/>
  <c r="T8" i="3"/>
  <c r="N8" i="3"/>
  <c r="F8" i="3" s="1"/>
  <c r="E8" i="3" s="1"/>
  <c r="G8" i="3"/>
  <c r="T11" i="2"/>
  <c r="N11" i="2"/>
  <c r="G11" i="2"/>
  <c r="F11" i="2" s="1"/>
  <c r="E11" i="2" s="1"/>
  <c r="T10" i="2"/>
  <c r="N10" i="2"/>
  <c r="G10" i="2"/>
  <c r="F10" i="2"/>
  <c r="T9" i="2"/>
  <c r="N9" i="2"/>
  <c r="G9" i="2"/>
  <c r="T8" i="2"/>
  <c r="N8" i="2"/>
  <c r="G8" i="2"/>
  <c r="F8" i="2" l="1"/>
  <c r="E8" i="2" s="1"/>
  <c r="F9" i="2"/>
  <c r="E9" i="2" s="1"/>
  <c r="E10" i="2"/>
  <c r="S7" i="4" l="1"/>
  <c r="N7" i="4"/>
  <c r="G7" i="4"/>
  <c r="S6" i="4"/>
  <c r="N6" i="4"/>
  <c r="F6" i="4" s="1"/>
  <c r="E6" i="4" s="1"/>
  <c r="G6" i="4"/>
  <c r="S5" i="4"/>
  <c r="N5" i="4"/>
  <c r="G5" i="4"/>
  <c r="F5" i="4"/>
  <c r="S4" i="4"/>
  <c r="N4" i="4"/>
  <c r="G4" i="4"/>
  <c r="T7" i="3"/>
  <c r="N7" i="3"/>
  <c r="G7" i="3"/>
  <c r="F7" i="3" s="1"/>
  <c r="T6" i="3"/>
  <c r="N6" i="3"/>
  <c r="G6" i="3"/>
  <c r="F6" i="3" s="1"/>
  <c r="T5" i="3"/>
  <c r="N5" i="3"/>
  <c r="G5" i="3"/>
  <c r="T4" i="3"/>
  <c r="N4" i="3"/>
  <c r="G4" i="3"/>
  <c r="T7" i="2"/>
  <c r="N7" i="2"/>
  <c r="G7" i="2"/>
  <c r="T6" i="2"/>
  <c r="N6" i="2"/>
  <c r="G6" i="2"/>
  <c r="T5" i="2"/>
  <c r="N5" i="2"/>
  <c r="G5" i="2"/>
  <c r="T4" i="2"/>
  <c r="N4" i="2"/>
  <c r="G4" i="2"/>
  <c r="E5" i="4" l="1"/>
  <c r="F7" i="4"/>
  <c r="E7" i="4" s="1"/>
  <c r="F4" i="4"/>
  <c r="E4" i="4" s="1"/>
  <c r="E6" i="3"/>
  <c r="E7" i="3"/>
  <c r="F4" i="3"/>
  <c r="E4" i="3" s="1"/>
  <c r="F5" i="3"/>
  <c r="E5" i="3" s="1"/>
  <c r="F5" i="2"/>
  <c r="E5" i="2" s="1"/>
  <c r="F6" i="2"/>
  <c r="E6" i="2" s="1"/>
  <c r="F7" i="2"/>
  <c r="E7" i="2" s="1"/>
  <c r="F4" i="2"/>
  <c r="E4" i="2" s="1"/>
</calcChain>
</file>

<file path=xl/sharedStrings.xml><?xml version="1.0" encoding="utf-8"?>
<sst xmlns="http://schemas.openxmlformats.org/spreadsheetml/2006/main" count="182" uniqueCount="54">
  <si>
    <t>연도</t>
    <phoneticPr fontId="1" type="noConversion"/>
  </si>
  <si>
    <t>구분</t>
  </si>
  <si>
    <t>생활폐기물 관리제외지역</t>
  </si>
  <si>
    <t>관리제외지역 비율(%)</t>
  </si>
  <si>
    <t>시군구</t>
  </si>
  <si>
    <t>면적(㎢)</t>
  </si>
  <si>
    <t>인구(명)</t>
  </si>
  <si>
    <t>동(읍·면)수</t>
  </si>
  <si>
    <t>세대수(가구)</t>
  </si>
  <si>
    <t>면적비</t>
  </si>
  <si>
    <t>인구비</t>
  </si>
  <si>
    <t>소계</t>
  </si>
  <si>
    <t>광양시</t>
  </si>
  <si>
    <t>발생량 및
처리현황</t>
  </si>
  <si>
    <t>총계</t>
  </si>
  <si>
    <t>종량제 방식에 의한 혼합배출</t>
  </si>
  <si>
    <t>재활용가능자원 분리배출</t>
  </si>
  <si>
    <t>음식물류
폐기물
분리배출</t>
  </si>
  <si>
    <t>가연성</t>
  </si>
  <si>
    <t>불연성</t>
  </si>
  <si>
    <t>기타
(배출불명등)</t>
  </si>
  <si>
    <t>종이류</t>
  </si>
  <si>
    <t>유리병류</t>
  </si>
  <si>
    <t>캔류</t>
  </si>
  <si>
    <t>합성
수지류</t>
  </si>
  <si>
    <t>플라
스틱류</t>
  </si>
  <si>
    <t>발포
수지류</t>
  </si>
  <si>
    <t>전자제품</t>
  </si>
  <si>
    <t>전지류</t>
  </si>
  <si>
    <t>타이어</t>
  </si>
  <si>
    <t>윤활유</t>
  </si>
  <si>
    <t>형광등</t>
  </si>
  <si>
    <t>고철류</t>
  </si>
  <si>
    <t>의류</t>
  </si>
  <si>
    <t>영농
폐기물</t>
  </si>
  <si>
    <t>가구류</t>
  </si>
  <si>
    <t>폐식용유</t>
  </si>
  <si>
    <t>기타</t>
  </si>
  <si>
    <t>음식물
채소류</t>
  </si>
  <si>
    <t>나무류</t>
  </si>
  <si>
    <t>고무
피혁류</t>
  </si>
  <si>
    <t>유리류</t>
  </si>
  <si>
    <t>금속류</t>
  </si>
  <si>
    <t>토사류</t>
  </si>
  <si>
    <t>발생량</t>
  </si>
  <si>
    <t>처리방법</t>
  </si>
  <si>
    <t>매립</t>
  </si>
  <si>
    <t>소각</t>
  </si>
  <si>
    <t>재활용</t>
  </si>
  <si>
    <t>고무 피혁류</t>
  </si>
  <si>
    <t>플라 스틱류</t>
  </si>
  <si>
    <t>전체행정구역</t>
    <phoneticPr fontId="1" type="noConversion"/>
  </si>
  <si>
    <t>면적(㎢)</t>
    <phoneticPr fontId="1" type="noConversion"/>
  </si>
  <si>
    <t>생활폐기물 관리구역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</si>
</sst>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1D7E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right" vertical="center" wrapText="1" inden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F20" sqref="F20"/>
    </sheetView>
  </sheetViews>
  <sheetFormatPr defaultRowHeight="17.399999999999999" x14ac:dyDescent="0.4"/>
  <cols>
    <col min="1" max="1" width="9" customWidth="1"/>
    <col min="4" max="4" width="9" customWidth="1"/>
  </cols>
  <sheetData>
    <row r="1" spans="1:17" x14ac:dyDescent="0.4">
      <c r="A1" s="4"/>
      <c r="B1" s="5" t="s">
        <v>51</v>
      </c>
      <c r="C1" s="6"/>
      <c r="D1" s="6"/>
      <c r="E1" s="7"/>
      <c r="F1" s="5" t="s">
        <v>53</v>
      </c>
      <c r="G1" s="6"/>
      <c r="H1" s="6"/>
      <c r="I1" s="7"/>
      <c r="J1" s="5" t="s">
        <v>2</v>
      </c>
      <c r="K1" s="6"/>
      <c r="L1" s="6"/>
      <c r="M1" s="7"/>
      <c r="N1" s="5" t="s">
        <v>3</v>
      </c>
      <c r="O1" s="6"/>
      <c r="P1" s="6"/>
      <c r="Q1" s="7"/>
    </row>
    <row r="2" spans="1:17" ht="31.2" x14ac:dyDescent="0.4">
      <c r="A2" s="1" t="s">
        <v>0</v>
      </c>
      <c r="B2" s="1" t="s">
        <v>52</v>
      </c>
      <c r="C2" s="1" t="s">
        <v>6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7</v>
      </c>
      <c r="Q2" s="1" t="s">
        <v>8</v>
      </c>
    </row>
    <row r="3" spans="1:17" x14ac:dyDescent="0.4">
      <c r="A3">
        <v>2017</v>
      </c>
      <c r="B3">
        <v>463.12</v>
      </c>
      <c r="C3">
        <v>157406</v>
      </c>
      <c r="D3">
        <v>12</v>
      </c>
      <c r="E3">
        <v>62790</v>
      </c>
      <c r="F3">
        <v>463.12</v>
      </c>
      <c r="G3">
        <v>157406</v>
      </c>
      <c r="H3">
        <v>12</v>
      </c>
      <c r="I3">
        <v>62790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">
      <c r="A4">
        <v>2018</v>
      </c>
      <c r="B4">
        <v>463.08</v>
      </c>
      <c r="C4">
        <v>158168</v>
      </c>
      <c r="D4">
        <v>12</v>
      </c>
      <c r="E4">
        <v>64186</v>
      </c>
      <c r="F4">
        <v>463.08</v>
      </c>
      <c r="G4">
        <v>158168</v>
      </c>
      <c r="H4">
        <v>12</v>
      </c>
      <c r="I4">
        <v>64186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</sheetData>
  <autoFilter ref="A2:Q3"/>
  <mergeCells count="4"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activeCell="H11" sqref="H11"/>
    </sheetView>
  </sheetViews>
  <sheetFormatPr defaultRowHeight="17.399999999999999" x14ac:dyDescent="0.4"/>
  <sheetData>
    <row r="1" spans="1:38" x14ac:dyDescent="0.4">
      <c r="A1" s="9" t="s">
        <v>1</v>
      </c>
      <c r="B1" s="9"/>
      <c r="C1" s="9" t="s">
        <v>13</v>
      </c>
      <c r="D1" s="9"/>
      <c r="E1" s="9" t="s">
        <v>14</v>
      </c>
      <c r="F1" s="9" t="s">
        <v>15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 t="s">
        <v>16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 t="s">
        <v>17</v>
      </c>
    </row>
    <row r="2" spans="1:38" x14ac:dyDescent="0.4">
      <c r="A2" s="9"/>
      <c r="B2" s="9"/>
      <c r="C2" s="9"/>
      <c r="D2" s="9"/>
      <c r="E2" s="9"/>
      <c r="F2" s="9" t="s">
        <v>11</v>
      </c>
      <c r="G2" s="9" t="s">
        <v>18</v>
      </c>
      <c r="H2" s="9"/>
      <c r="I2" s="9"/>
      <c r="J2" s="9"/>
      <c r="K2" s="9"/>
      <c r="L2" s="9"/>
      <c r="M2" s="9"/>
      <c r="N2" s="9" t="s">
        <v>19</v>
      </c>
      <c r="O2" s="9"/>
      <c r="P2" s="9"/>
      <c r="Q2" s="9"/>
      <c r="R2" s="9"/>
      <c r="S2" s="9" t="s">
        <v>20</v>
      </c>
      <c r="T2" s="9" t="s">
        <v>11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32</v>
      </c>
      <c r="AG2" s="9" t="s">
        <v>33</v>
      </c>
      <c r="AH2" s="9" t="s">
        <v>34</v>
      </c>
      <c r="AI2" s="9" t="s">
        <v>35</v>
      </c>
      <c r="AJ2" s="9" t="s">
        <v>36</v>
      </c>
      <c r="AK2" s="9" t="s">
        <v>37</v>
      </c>
      <c r="AL2" s="9"/>
    </row>
    <row r="3" spans="1:38" ht="31.2" x14ac:dyDescent="0.4">
      <c r="A3" s="1" t="s">
        <v>0</v>
      </c>
      <c r="B3" s="1" t="s">
        <v>4</v>
      </c>
      <c r="C3" s="9"/>
      <c r="D3" s="9"/>
      <c r="E3" s="9"/>
      <c r="F3" s="9"/>
      <c r="G3" s="1" t="s">
        <v>11</v>
      </c>
      <c r="H3" s="1" t="s">
        <v>38</v>
      </c>
      <c r="I3" s="1" t="s">
        <v>21</v>
      </c>
      <c r="J3" s="1" t="s">
        <v>39</v>
      </c>
      <c r="K3" s="1" t="s">
        <v>40</v>
      </c>
      <c r="L3" s="1" t="s">
        <v>25</v>
      </c>
      <c r="M3" s="1" t="s">
        <v>37</v>
      </c>
      <c r="N3" s="1" t="s">
        <v>11</v>
      </c>
      <c r="O3" s="1" t="s">
        <v>41</v>
      </c>
      <c r="P3" s="1" t="s">
        <v>42</v>
      </c>
      <c r="Q3" s="1" t="s">
        <v>43</v>
      </c>
      <c r="R3" s="1" t="s">
        <v>37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x14ac:dyDescent="0.4">
      <c r="A4" s="8">
        <v>2017</v>
      </c>
      <c r="B4" s="8" t="s">
        <v>12</v>
      </c>
      <c r="C4" s="8" t="s">
        <v>44</v>
      </c>
      <c r="D4" s="8"/>
      <c r="E4" s="3">
        <f t="shared" ref="E4:E7" si="0">SUM(F4,T4,AL4)</f>
        <v>233.6</v>
      </c>
      <c r="F4" s="3">
        <f t="shared" ref="F4:F11" si="1">SUM(G4,N4,S4)</f>
        <v>161.19999999999999</v>
      </c>
      <c r="G4" s="3">
        <f t="shared" ref="G4:G11" si="2">SUM(H4:M4)</f>
        <v>144.6</v>
      </c>
      <c r="H4" s="3">
        <v>13.7</v>
      </c>
      <c r="I4" s="3">
        <v>48.1</v>
      </c>
      <c r="J4" s="3">
        <v>8.4</v>
      </c>
      <c r="K4" s="3">
        <v>1.7</v>
      </c>
      <c r="L4" s="3">
        <v>40.6</v>
      </c>
      <c r="M4" s="3">
        <v>32.1</v>
      </c>
      <c r="N4" s="3">
        <f t="shared" ref="N4:N11" si="3">SUM(O4:R4)</f>
        <v>16.600000000000001</v>
      </c>
      <c r="O4" s="3">
        <v>3.7</v>
      </c>
      <c r="P4" s="3">
        <v>9.4</v>
      </c>
      <c r="Q4" s="3">
        <v>0.6</v>
      </c>
      <c r="R4" s="3">
        <v>2.9</v>
      </c>
      <c r="S4" s="3">
        <v>0</v>
      </c>
      <c r="T4" s="3">
        <f t="shared" ref="T4:T7" si="4">SUM(U4:AK4)</f>
        <v>22.5</v>
      </c>
      <c r="U4" s="3">
        <v>9.3000000000000007</v>
      </c>
      <c r="V4" s="3">
        <v>0.9</v>
      </c>
      <c r="W4" s="3">
        <v>1.2</v>
      </c>
      <c r="X4" s="3">
        <v>0.9</v>
      </c>
      <c r="Y4" s="3">
        <v>5</v>
      </c>
      <c r="Z4" s="3">
        <v>0.3</v>
      </c>
      <c r="AA4" s="3">
        <v>0.4</v>
      </c>
      <c r="AB4" s="3">
        <v>0</v>
      </c>
      <c r="AC4" s="3">
        <v>0.2</v>
      </c>
      <c r="AD4" s="3">
        <v>0</v>
      </c>
      <c r="AE4" s="3">
        <v>0.1</v>
      </c>
      <c r="AF4" s="3">
        <v>0.5</v>
      </c>
      <c r="AG4" s="3">
        <v>0.9</v>
      </c>
      <c r="AH4" s="3">
        <v>0.4</v>
      </c>
      <c r="AI4" s="3">
        <v>0.3</v>
      </c>
      <c r="AJ4" s="3">
        <v>0</v>
      </c>
      <c r="AK4" s="3">
        <v>2.1</v>
      </c>
      <c r="AL4" s="3">
        <v>49.9</v>
      </c>
    </row>
    <row r="5" spans="1:38" x14ac:dyDescent="0.4">
      <c r="A5" s="8"/>
      <c r="B5" s="8"/>
      <c r="C5" s="8" t="s">
        <v>45</v>
      </c>
      <c r="D5" s="2" t="s">
        <v>46</v>
      </c>
      <c r="E5" s="3">
        <f t="shared" si="0"/>
        <v>127.19999999999999</v>
      </c>
      <c r="F5" s="3">
        <f t="shared" si="1"/>
        <v>127.19999999999999</v>
      </c>
      <c r="G5" s="3">
        <f t="shared" si="2"/>
        <v>110.6</v>
      </c>
      <c r="H5" s="3">
        <v>13.7</v>
      </c>
      <c r="I5" s="3">
        <v>48.1</v>
      </c>
      <c r="J5" s="3">
        <v>2.1</v>
      </c>
      <c r="K5" s="3">
        <v>1.6</v>
      </c>
      <c r="L5" s="3">
        <v>33.1</v>
      </c>
      <c r="M5" s="3">
        <v>12</v>
      </c>
      <c r="N5" s="3">
        <f t="shared" si="3"/>
        <v>16.600000000000001</v>
      </c>
      <c r="O5" s="3">
        <v>3.7</v>
      </c>
      <c r="P5" s="3">
        <v>9.4</v>
      </c>
      <c r="Q5" s="3">
        <v>0.6</v>
      </c>
      <c r="R5" s="3">
        <v>2.9</v>
      </c>
      <c r="S5" s="3">
        <v>0</v>
      </c>
      <c r="T5" s="3">
        <f t="shared" si="4"/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4">
      <c r="A6" s="8"/>
      <c r="B6" s="8"/>
      <c r="C6" s="8"/>
      <c r="D6" s="2" t="s">
        <v>47</v>
      </c>
      <c r="E6" s="3">
        <f t="shared" si="0"/>
        <v>22</v>
      </c>
      <c r="F6" s="3">
        <f t="shared" si="1"/>
        <v>22</v>
      </c>
      <c r="G6" s="3">
        <f t="shared" si="2"/>
        <v>22</v>
      </c>
      <c r="H6" s="3">
        <v>0</v>
      </c>
      <c r="I6" s="3">
        <v>0</v>
      </c>
      <c r="J6" s="3">
        <v>2.5</v>
      </c>
      <c r="K6" s="3">
        <v>0</v>
      </c>
      <c r="L6" s="3">
        <v>0.3</v>
      </c>
      <c r="M6" s="3">
        <v>19.2</v>
      </c>
      <c r="N6" s="3">
        <f t="shared" si="3"/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f t="shared" si="4"/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4">
      <c r="A7" s="8"/>
      <c r="B7" s="8"/>
      <c r="C7" s="8"/>
      <c r="D7" s="2" t="s">
        <v>48</v>
      </c>
      <c r="E7" s="3">
        <f t="shared" si="0"/>
        <v>84.4</v>
      </c>
      <c r="F7" s="3">
        <f t="shared" si="1"/>
        <v>12</v>
      </c>
      <c r="G7" s="3">
        <f t="shared" si="2"/>
        <v>12</v>
      </c>
      <c r="H7" s="3">
        <v>0</v>
      </c>
      <c r="I7" s="3">
        <v>0</v>
      </c>
      <c r="J7" s="3">
        <v>3.8</v>
      </c>
      <c r="K7" s="3">
        <v>0.1</v>
      </c>
      <c r="L7" s="3">
        <v>7.2</v>
      </c>
      <c r="M7" s="3">
        <v>0.9</v>
      </c>
      <c r="N7" s="3">
        <f t="shared" si="3"/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 t="shared" si="4"/>
        <v>22.5</v>
      </c>
      <c r="U7" s="3">
        <v>9.3000000000000007</v>
      </c>
      <c r="V7" s="3">
        <v>0.9</v>
      </c>
      <c r="W7" s="3">
        <v>1.2</v>
      </c>
      <c r="X7" s="3">
        <v>0.9</v>
      </c>
      <c r="Y7" s="3">
        <v>5</v>
      </c>
      <c r="Z7" s="3">
        <v>0.3</v>
      </c>
      <c r="AA7" s="3">
        <v>0.4</v>
      </c>
      <c r="AB7" s="3">
        <v>0</v>
      </c>
      <c r="AC7" s="3">
        <v>0.2</v>
      </c>
      <c r="AD7" s="3">
        <v>0</v>
      </c>
      <c r="AE7" s="3">
        <v>0.1</v>
      </c>
      <c r="AF7" s="3">
        <v>0.5</v>
      </c>
      <c r="AG7" s="3">
        <v>0.9</v>
      </c>
      <c r="AH7" s="3">
        <v>0.4</v>
      </c>
      <c r="AI7" s="3">
        <v>0.3</v>
      </c>
      <c r="AJ7" s="3">
        <v>0</v>
      </c>
      <c r="AK7" s="3">
        <v>2.1</v>
      </c>
      <c r="AL7" s="3">
        <v>49.9</v>
      </c>
    </row>
    <row r="8" spans="1:38" x14ac:dyDescent="0.4">
      <c r="A8" s="8">
        <v>2018</v>
      </c>
      <c r="B8" s="8" t="s">
        <v>12</v>
      </c>
      <c r="C8" s="8" t="s">
        <v>44</v>
      </c>
      <c r="D8" s="8"/>
      <c r="E8" s="3">
        <f>SUM(F8,T8,AL8)</f>
        <v>243.8</v>
      </c>
      <c r="F8" s="3">
        <f t="shared" si="1"/>
        <v>168.5</v>
      </c>
      <c r="G8" s="3">
        <f t="shared" si="2"/>
        <v>150.80000000000001</v>
      </c>
      <c r="H8" s="3">
        <v>16.5</v>
      </c>
      <c r="I8" s="3">
        <v>51.6</v>
      </c>
      <c r="J8" s="3">
        <v>10.9</v>
      </c>
      <c r="K8" s="3">
        <v>5.2</v>
      </c>
      <c r="L8" s="3">
        <v>40.799999999999997</v>
      </c>
      <c r="M8" s="3">
        <v>25.8</v>
      </c>
      <c r="N8" s="3">
        <f t="shared" si="3"/>
        <v>17.7</v>
      </c>
      <c r="O8" s="3">
        <v>4</v>
      </c>
      <c r="P8" s="3">
        <v>10</v>
      </c>
      <c r="Q8" s="3">
        <v>1.1000000000000001</v>
      </c>
      <c r="R8" s="3">
        <v>2.6</v>
      </c>
      <c r="S8" s="3">
        <v>0</v>
      </c>
      <c r="T8" s="3">
        <f>SUM(U8:AK8)</f>
        <v>26</v>
      </c>
      <c r="U8" s="3">
        <v>16.7</v>
      </c>
      <c r="V8" s="3">
        <v>1.2</v>
      </c>
      <c r="W8" s="3">
        <v>1</v>
      </c>
      <c r="X8" s="3">
        <v>2.2999999999999998</v>
      </c>
      <c r="Y8" s="3">
        <v>2.2000000000000002</v>
      </c>
      <c r="Z8" s="3">
        <v>0.3</v>
      </c>
      <c r="AA8" s="3">
        <v>0.5</v>
      </c>
      <c r="AB8" s="3">
        <v>0</v>
      </c>
      <c r="AC8" s="3">
        <v>0</v>
      </c>
      <c r="AD8" s="3">
        <v>0</v>
      </c>
      <c r="AE8" s="3">
        <v>0.1</v>
      </c>
      <c r="AF8" s="3">
        <v>1.2</v>
      </c>
      <c r="AG8" s="3">
        <v>0</v>
      </c>
      <c r="AH8" s="3">
        <v>0.5</v>
      </c>
      <c r="AI8" s="3">
        <v>0</v>
      </c>
      <c r="AJ8" s="3">
        <v>0</v>
      </c>
      <c r="AK8" s="3">
        <v>0</v>
      </c>
      <c r="AL8" s="3">
        <v>49.3</v>
      </c>
    </row>
    <row r="9" spans="1:38" x14ac:dyDescent="0.4">
      <c r="A9" s="8"/>
      <c r="B9" s="8"/>
      <c r="C9" s="8" t="s">
        <v>45</v>
      </c>
      <c r="D9" s="2" t="s">
        <v>46</v>
      </c>
      <c r="E9" s="3">
        <f>SUM(F9,T9,AL9)</f>
        <v>128.19999999999999</v>
      </c>
      <c r="F9" s="3">
        <f t="shared" si="1"/>
        <v>128.19999999999999</v>
      </c>
      <c r="G9" s="3">
        <f t="shared" si="2"/>
        <v>110.89999999999999</v>
      </c>
      <c r="H9" s="3">
        <v>14.7</v>
      </c>
      <c r="I9" s="3">
        <v>51.6</v>
      </c>
      <c r="J9" s="3">
        <v>2.2999999999999998</v>
      </c>
      <c r="K9" s="3">
        <v>4.5999999999999996</v>
      </c>
      <c r="L9" s="3">
        <v>32.299999999999997</v>
      </c>
      <c r="M9" s="3">
        <v>5.4</v>
      </c>
      <c r="N9" s="3">
        <f t="shared" si="3"/>
        <v>17.3</v>
      </c>
      <c r="O9" s="3">
        <v>4</v>
      </c>
      <c r="P9" s="3">
        <v>10</v>
      </c>
      <c r="Q9" s="3">
        <v>0.8</v>
      </c>
      <c r="R9" s="3">
        <v>2.5</v>
      </c>
      <c r="S9" s="3">
        <v>0</v>
      </c>
      <c r="T9" s="3">
        <f>SUM(U9:AK9)</f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4">
      <c r="A10" s="8"/>
      <c r="B10" s="8"/>
      <c r="C10" s="8"/>
      <c r="D10" s="2" t="s">
        <v>47</v>
      </c>
      <c r="E10" s="3">
        <f>SUM(F10,T10,AL10)</f>
        <v>19.100000000000001</v>
      </c>
      <c r="F10" s="3">
        <f t="shared" si="1"/>
        <v>19.100000000000001</v>
      </c>
      <c r="G10" s="3">
        <f t="shared" si="2"/>
        <v>19.100000000000001</v>
      </c>
      <c r="H10" s="3">
        <v>0</v>
      </c>
      <c r="I10" s="3">
        <v>0</v>
      </c>
      <c r="J10" s="3">
        <v>0</v>
      </c>
      <c r="K10" s="3">
        <v>0.3</v>
      </c>
      <c r="L10" s="3">
        <v>0</v>
      </c>
      <c r="M10" s="3">
        <v>18.8</v>
      </c>
      <c r="N10" s="3">
        <f t="shared" si="3"/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>SUM(U10:AK10)</f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4">
      <c r="A11" s="8"/>
      <c r="B11" s="8"/>
      <c r="C11" s="8"/>
      <c r="D11" s="2" t="s">
        <v>48</v>
      </c>
      <c r="E11" s="3">
        <f>SUM(F11,T11,AL11)</f>
        <v>96.5</v>
      </c>
      <c r="F11" s="3">
        <f t="shared" si="1"/>
        <v>21.200000000000003</v>
      </c>
      <c r="G11" s="3">
        <f t="shared" si="2"/>
        <v>20.800000000000004</v>
      </c>
      <c r="H11" s="3">
        <v>1.8</v>
      </c>
      <c r="I11" s="3">
        <v>0</v>
      </c>
      <c r="J11" s="3">
        <v>8.6</v>
      </c>
      <c r="K11" s="3">
        <v>0.3</v>
      </c>
      <c r="L11" s="3">
        <v>8.5</v>
      </c>
      <c r="M11" s="3">
        <v>1.6</v>
      </c>
      <c r="N11" s="3">
        <f t="shared" si="3"/>
        <v>0.4</v>
      </c>
      <c r="O11" s="3">
        <v>0</v>
      </c>
      <c r="P11" s="3">
        <v>0</v>
      </c>
      <c r="Q11" s="3">
        <v>0.3</v>
      </c>
      <c r="R11" s="3">
        <v>0.1</v>
      </c>
      <c r="S11" s="3">
        <v>0</v>
      </c>
      <c r="T11" s="3">
        <f>SUM(U11:AK11)</f>
        <v>26</v>
      </c>
      <c r="U11" s="3">
        <v>16.7</v>
      </c>
      <c r="V11" s="3">
        <v>1.2</v>
      </c>
      <c r="W11" s="3">
        <v>1</v>
      </c>
      <c r="X11" s="3">
        <v>2.2999999999999998</v>
      </c>
      <c r="Y11" s="3">
        <v>2.2000000000000002</v>
      </c>
      <c r="Z11" s="3">
        <v>0.3</v>
      </c>
      <c r="AA11" s="3">
        <v>0.5</v>
      </c>
      <c r="AB11" s="3">
        <v>0</v>
      </c>
      <c r="AC11" s="3">
        <v>0</v>
      </c>
      <c r="AD11" s="3">
        <v>0</v>
      </c>
      <c r="AE11" s="3">
        <v>0.1</v>
      </c>
      <c r="AF11" s="3">
        <v>1.2</v>
      </c>
      <c r="AG11" s="3">
        <v>0</v>
      </c>
      <c r="AH11" s="3">
        <v>0.5</v>
      </c>
      <c r="AI11" s="3">
        <v>0</v>
      </c>
      <c r="AJ11" s="3">
        <v>0</v>
      </c>
      <c r="AK11" s="3">
        <v>0</v>
      </c>
      <c r="AL11" s="3">
        <v>49.3</v>
      </c>
    </row>
  </sheetData>
  <mergeCells count="36">
    <mergeCell ref="AL1:AL3"/>
    <mergeCell ref="F2:F3"/>
    <mergeCell ref="G2:M2"/>
    <mergeCell ref="N2:R2"/>
    <mergeCell ref="S2:S3"/>
    <mergeCell ref="Y2:Y3"/>
    <mergeCell ref="AE2:AE3"/>
    <mergeCell ref="AF2:AF3"/>
    <mergeCell ref="AG2:AG3"/>
    <mergeCell ref="AH2:AH3"/>
    <mergeCell ref="AI2:AI3"/>
    <mergeCell ref="AJ2:AJ3"/>
    <mergeCell ref="A1:B2"/>
    <mergeCell ref="C1:D3"/>
    <mergeCell ref="E1:E3"/>
    <mergeCell ref="F1:S1"/>
    <mergeCell ref="T1:AK1"/>
    <mergeCell ref="T2:T3"/>
    <mergeCell ref="U2:U3"/>
    <mergeCell ref="V2:V3"/>
    <mergeCell ref="W2:W3"/>
    <mergeCell ref="X2:X3"/>
    <mergeCell ref="AK2:AK3"/>
    <mergeCell ref="Z2:Z3"/>
    <mergeCell ref="AA2:AA3"/>
    <mergeCell ref="AB2:AB3"/>
    <mergeCell ref="AC2:AC3"/>
    <mergeCell ref="AD2:AD3"/>
    <mergeCell ref="A4:A7"/>
    <mergeCell ref="B4:B7"/>
    <mergeCell ref="C4:D4"/>
    <mergeCell ref="C5:C7"/>
    <mergeCell ref="A8:A11"/>
    <mergeCell ref="B8:B11"/>
    <mergeCell ref="C8:D8"/>
    <mergeCell ref="C9:C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activeCell="J24" sqref="J24"/>
    </sheetView>
  </sheetViews>
  <sheetFormatPr defaultRowHeight="17.399999999999999" x14ac:dyDescent="0.4"/>
  <sheetData>
    <row r="1" spans="1:38" ht="24" customHeight="1" x14ac:dyDescent="0.4">
      <c r="A1" s="9" t="s">
        <v>1</v>
      </c>
      <c r="B1" s="9"/>
      <c r="C1" s="9" t="s">
        <v>13</v>
      </c>
      <c r="D1" s="9"/>
      <c r="E1" s="9" t="s">
        <v>14</v>
      </c>
      <c r="F1" s="9" t="s">
        <v>15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 t="s">
        <v>16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 t="s">
        <v>17</v>
      </c>
    </row>
    <row r="2" spans="1:38" ht="24" customHeight="1" x14ac:dyDescent="0.4">
      <c r="A2" s="9"/>
      <c r="B2" s="9"/>
      <c r="C2" s="9"/>
      <c r="D2" s="9"/>
      <c r="E2" s="9"/>
      <c r="F2" s="9" t="s">
        <v>11</v>
      </c>
      <c r="G2" s="9" t="s">
        <v>18</v>
      </c>
      <c r="H2" s="9"/>
      <c r="I2" s="9"/>
      <c r="J2" s="9"/>
      <c r="K2" s="9"/>
      <c r="L2" s="9"/>
      <c r="M2" s="9"/>
      <c r="N2" s="9" t="s">
        <v>19</v>
      </c>
      <c r="O2" s="9"/>
      <c r="P2" s="9"/>
      <c r="Q2" s="9"/>
      <c r="R2" s="9"/>
      <c r="S2" s="9" t="s">
        <v>20</v>
      </c>
      <c r="T2" s="9" t="s">
        <v>11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32</v>
      </c>
      <c r="AG2" s="9" t="s">
        <v>33</v>
      </c>
      <c r="AH2" s="9" t="s">
        <v>34</v>
      </c>
      <c r="AI2" s="9" t="s">
        <v>35</v>
      </c>
      <c r="AJ2" s="9" t="s">
        <v>36</v>
      </c>
      <c r="AK2" s="9" t="s">
        <v>37</v>
      </c>
      <c r="AL2" s="9"/>
    </row>
    <row r="3" spans="1:38" ht="30" customHeight="1" x14ac:dyDescent="0.4">
      <c r="A3" s="1" t="s">
        <v>0</v>
      </c>
      <c r="B3" s="1" t="s">
        <v>4</v>
      </c>
      <c r="C3" s="9"/>
      <c r="D3" s="9"/>
      <c r="E3" s="9"/>
      <c r="F3" s="9"/>
      <c r="G3" s="1" t="s">
        <v>11</v>
      </c>
      <c r="H3" s="1" t="s">
        <v>38</v>
      </c>
      <c r="I3" s="1" t="s">
        <v>21</v>
      </c>
      <c r="J3" s="1" t="s">
        <v>39</v>
      </c>
      <c r="K3" s="1" t="s">
        <v>49</v>
      </c>
      <c r="L3" s="1" t="s">
        <v>50</v>
      </c>
      <c r="M3" s="1" t="s">
        <v>37</v>
      </c>
      <c r="N3" s="1" t="s">
        <v>11</v>
      </c>
      <c r="O3" s="1" t="s">
        <v>41</v>
      </c>
      <c r="P3" s="1" t="s">
        <v>42</v>
      </c>
      <c r="Q3" s="1" t="s">
        <v>43</v>
      </c>
      <c r="R3" s="1" t="s">
        <v>37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ht="24" customHeight="1" x14ac:dyDescent="0.4">
      <c r="A4" s="10">
        <v>2017</v>
      </c>
      <c r="B4" s="8" t="s">
        <v>12</v>
      </c>
      <c r="C4" s="8" t="s">
        <v>44</v>
      </c>
      <c r="D4" s="8"/>
      <c r="E4" s="3">
        <f t="shared" ref="E4:E7" si="0">SUM(F4,T4,AL4)</f>
        <v>183.3</v>
      </c>
      <c r="F4" s="3">
        <f t="shared" ref="F4:F11" si="1">SUM(G4,N4,S4)</f>
        <v>116.19999999999999</v>
      </c>
      <c r="G4" s="3">
        <f t="shared" ref="G4:G11" si="2">SUM(H4:M4)</f>
        <v>100.6</v>
      </c>
      <c r="H4" s="3">
        <v>13.7</v>
      </c>
      <c r="I4" s="3">
        <v>48.1</v>
      </c>
      <c r="J4" s="3">
        <v>2.1</v>
      </c>
      <c r="K4" s="3">
        <v>1.6</v>
      </c>
      <c r="L4" s="3">
        <v>30.1</v>
      </c>
      <c r="M4" s="3">
        <v>5</v>
      </c>
      <c r="N4" s="3">
        <f t="shared" ref="N4:N11" si="3">SUM(O4:R4)</f>
        <v>15.600000000000001</v>
      </c>
      <c r="O4" s="3">
        <v>3.7</v>
      </c>
      <c r="P4" s="3">
        <v>9.4</v>
      </c>
      <c r="Q4" s="3">
        <v>0.6</v>
      </c>
      <c r="R4" s="3">
        <v>1.9</v>
      </c>
      <c r="S4" s="3">
        <v>0</v>
      </c>
      <c r="T4" s="3">
        <f t="shared" ref="T4:T7" si="4">SUM(U4:AK4)</f>
        <v>17.399999999999999</v>
      </c>
      <c r="U4" s="3">
        <v>9.3000000000000007</v>
      </c>
      <c r="V4" s="3">
        <v>0.9</v>
      </c>
      <c r="W4" s="3">
        <v>1.2</v>
      </c>
      <c r="X4" s="3">
        <v>0.9</v>
      </c>
      <c r="Y4" s="3">
        <v>3.2</v>
      </c>
      <c r="Z4" s="3">
        <v>0.3</v>
      </c>
      <c r="AA4" s="3">
        <v>0.4</v>
      </c>
      <c r="AB4" s="3">
        <v>0</v>
      </c>
      <c r="AC4" s="3">
        <v>0</v>
      </c>
      <c r="AD4" s="3">
        <v>0</v>
      </c>
      <c r="AE4" s="3">
        <v>0.1</v>
      </c>
      <c r="AF4" s="3">
        <v>0.5</v>
      </c>
      <c r="AG4" s="3">
        <v>0.2</v>
      </c>
      <c r="AH4" s="3">
        <v>0.4</v>
      </c>
      <c r="AI4" s="3">
        <v>0</v>
      </c>
      <c r="AJ4" s="3">
        <v>0</v>
      </c>
      <c r="AK4" s="3">
        <v>0</v>
      </c>
      <c r="AL4" s="3">
        <v>49.7</v>
      </c>
    </row>
    <row r="5" spans="1:38" ht="24" customHeight="1" x14ac:dyDescent="0.4">
      <c r="A5" s="11"/>
      <c r="B5" s="8"/>
      <c r="C5" s="8" t="s">
        <v>45</v>
      </c>
      <c r="D5" s="2" t="s">
        <v>46</v>
      </c>
      <c r="E5" s="3">
        <f t="shared" si="0"/>
        <v>116.19999999999999</v>
      </c>
      <c r="F5" s="3">
        <f t="shared" si="1"/>
        <v>116.19999999999999</v>
      </c>
      <c r="G5" s="3">
        <f t="shared" si="2"/>
        <v>100.6</v>
      </c>
      <c r="H5" s="3">
        <v>13.7</v>
      </c>
      <c r="I5" s="3">
        <v>48.1</v>
      </c>
      <c r="J5" s="3">
        <v>2.1</v>
      </c>
      <c r="K5" s="3">
        <v>1.6</v>
      </c>
      <c r="L5" s="3">
        <v>30.1</v>
      </c>
      <c r="M5" s="3">
        <v>5</v>
      </c>
      <c r="N5" s="3">
        <f t="shared" si="3"/>
        <v>15.600000000000001</v>
      </c>
      <c r="O5" s="3">
        <v>3.7</v>
      </c>
      <c r="P5" s="3">
        <v>9.4</v>
      </c>
      <c r="Q5" s="3">
        <v>0.6</v>
      </c>
      <c r="R5" s="3">
        <v>1.9</v>
      </c>
      <c r="S5" s="3">
        <v>0</v>
      </c>
      <c r="T5" s="3">
        <f t="shared" si="4"/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ht="24" customHeight="1" x14ac:dyDescent="0.4">
      <c r="A6" s="11"/>
      <c r="B6" s="8"/>
      <c r="C6" s="8"/>
      <c r="D6" s="2" t="s">
        <v>47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f t="shared" si="3"/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f t="shared" si="4"/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ht="24" customHeight="1" x14ac:dyDescent="0.4">
      <c r="A7" s="12"/>
      <c r="B7" s="8"/>
      <c r="C7" s="8"/>
      <c r="D7" s="2" t="s">
        <v>48</v>
      </c>
      <c r="E7" s="3">
        <f t="shared" si="0"/>
        <v>67.099999999999994</v>
      </c>
      <c r="F7" s="3">
        <f t="shared" si="1"/>
        <v>0</v>
      </c>
      <c r="G7" s="3">
        <f t="shared" si="2"/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f t="shared" si="3"/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 t="shared" si="4"/>
        <v>17.399999999999999</v>
      </c>
      <c r="U7" s="3">
        <v>9.3000000000000007</v>
      </c>
      <c r="V7" s="3">
        <v>0.9</v>
      </c>
      <c r="W7" s="3">
        <v>1.2</v>
      </c>
      <c r="X7" s="3">
        <v>0.9</v>
      </c>
      <c r="Y7" s="3">
        <v>3.2</v>
      </c>
      <c r="Z7" s="3">
        <v>0.3</v>
      </c>
      <c r="AA7" s="3">
        <v>0.4</v>
      </c>
      <c r="AB7" s="3">
        <v>0</v>
      </c>
      <c r="AC7" s="3">
        <v>0</v>
      </c>
      <c r="AD7" s="3">
        <v>0</v>
      </c>
      <c r="AE7" s="3">
        <v>0.1</v>
      </c>
      <c r="AF7" s="3">
        <v>0.5</v>
      </c>
      <c r="AG7" s="3">
        <v>0.2</v>
      </c>
      <c r="AH7" s="3">
        <v>0.4</v>
      </c>
      <c r="AI7" s="3">
        <v>0</v>
      </c>
      <c r="AJ7" s="3">
        <v>0</v>
      </c>
      <c r="AK7" s="3">
        <v>0</v>
      </c>
      <c r="AL7" s="3">
        <v>49.7</v>
      </c>
    </row>
    <row r="8" spans="1:38" x14ac:dyDescent="0.4">
      <c r="A8" s="10">
        <v>2018</v>
      </c>
      <c r="B8" s="8" t="s">
        <v>12</v>
      </c>
      <c r="C8" s="8" t="s">
        <v>44</v>
      </c>
      <c r="D8" s="8"/>
      <c r="E8" s="3">
        <f>SUM(F8,T8,AL8)</f>
        <v>192.70000000000002</v>
      </c>
      <c r="F8" s="3">
        <f t="shared" si="1"/>
        <v>124.7</v>
      </c>
      <c r="G8" s="3">
        <f t="shared" si="2"/>
        <v>108</v>
      </c>
      <c r="H8" s="3">
        <v>14.7</v>
      </c>
      <c r="I8" s="3">
        <v>51.6</v>
      </c>
      <c r="J8" s="3">
        <v>2.2999999999999998</v>
      </c>
      <c r="K8" s="3">
        <v>1.7</v>
      </c>
      <c r="L8" s="3">
        <v>32.299999999999997</v>
      </c>
      <c r="M8" s="3">
        <v>5.4</v>
      </c>
      <c r="N8" s="3">
        <f t="shared" si="3"/>
        <v>16.7</v>
      </c>
      <c r="O8" s="3">
        <v>4</v>
      </c>
      <c r="P8" s="3">
        <v>10</v>
      </c>
      <c r="Q8" s="3">
        <v>0.7</v>
      </c>
      <c r="R8" s="3">
        <v>2</v>
      </c>
      <c r="S8" s="3">
        <v>0</v>
      </c>
      <c r="T8" s="3">
        <f>SUM(U8:AK8)</f>
        <v>20.100000000000001</v>
      </c>
      <c r="U8" s="3">
        <v>13.3</v>
      </c>
      <c r="V8" s="3">
        <v>1.2</v>
      </c>
      <c r="W8" s="3">
        <v>0.5</v>
      </c>
      <c r="X8" s="3">
        <v>1.2</v>
      </c>
      <c r="Y8" s="3">
        <v>2.2000000000000002</v>
      </c>
      <c r="Z8" s="3">
        <v>0.3</v>
      </c>
      <c r="AA8" s="3">
        <v>0.5</v>
      </c>
      <c r="AB8" s="3">
        <v>0</v>
      </c>
      <c r="AC8" s="3">
        <v>0</v>
      </c>
      <c r="AD8" s="3">
        <v>0</v>
      </c>
      <c r="AE8" s="3">
        <v>0.1</v>
      </c>
      <c r="AF8" s="3">
        <v>0.3</v>
      </c>
      <c r="AG8" s="3">
        <v>0</v>
      </c>
      <c r="AH8" s="3">
        <v>0.5</v>
      </c>
      <c r="AI8" s="3">
        <v>0</v>
      </c>
      <c r="AJ8" s="3">
        <v>0</v>
      </c>
      <c r="AK8" s="3">
        <v>0</v>
      </c>
      <c r="AL8" s="3">
        <v>47.9</v>
      </c>
    </row>
    <row r="9" spans="1:38" x14ac:dyDescent="0.4">
      <c r="A9" s="11"/>
      <c r="B9" s="8"/>
      <c r="C9" s="8" t="s">
        <v>45</v>
      </c>
      <c r="D9" s="2" t="s">
        <v>46</v>
      </c>
      <c r="E9" s="3">
        <f>SUM(F9,T9,AL9)</f>
        <v>124.7</v>
      </c>
      <c r="F9" s="3">
        <f t="shared" si="1"/>
        <v>124.7</v>
      </c>
      <c r="G9" s="3">
        <f t="shared" si="2"/>
        <v>108</v>
      </c>
      <c r="H9" s="3">
        <v>14.7</v>
      </c>
      <c r="I9" s="3">
        <v>51.6</v>
      </c>
      <c r="J9" s="3">
        <v>2.2999999999999998</v>
      </c>
      <c r="K9" s="3">
        <v>1.7</v>
      </c>
      <c r="L9" s="3">
        <v>32.299999999999997</v>
      </c>
      <c r="M9" s="3">
        <v>5.4</v>
      </c>
      <c r="N9" s="3">
        <f t="shared" si="3"/>
        <v>16.7</v>
      </c>
      <c r="O9" s="3">
        <v>4</v>
      </c>
      <c r="P9" s="3">
        <v>10</v>
      </c>
      <c r="Q9" s="3">
        <v>0.7</v>
      </c>
      <c r="R9" s="3">
        <v>2</v>
      </c>
      <c r="S9" s="3">
        <v>0</v>
      </c>
      <c r="T9" s="3">
        <f>SUM(U9:AK9)</f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4">
      <c r="A10" s="11"/>
      <c r="B10" s="8"/>
      <c r="C10" s="8"/>
      <c r="D10" s="2" t="s">
        <v>47</v>
      </c>
      <c r="E10" s="3">
        <f>SUM(F10,T10,AL10)</f>
        <v>0</v>
      </c>
      <c r="F10" s="3">
        <f t="shared" si="1"/>
        <v>0</v>
      </c>
      <c r="G10" s="3">
        <f t="shared" si="2"/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f t="shared" si="3"/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>SUM(U10:AK10)</f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4">
      <c r="A11" s="12"/>
      <c r="B11" s="8"/>
      <c r="C11" s="8"/>
      <c r="D11" s="2" t="s">
        <v>48</v>
      </c>
      <c r="E11" s="3">
        <f>SUM(F11,T11,AL11)</f>
        <v>68</v>
      </c>
      <c r="F11" s="3">
        <f t="shared" si="1"/>
        <v>0</v>
      </c>
      <c r="G11" s="3">
        <f t="shared" si="2"/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3"/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>SUM(U11:AK11)</f>
        <v>20.100000000000001</v>
      </c>
      <c r="U11" s="3">
        <v>13.3</v>
      </c>
      <c r="V11" s="3">
        <v>1.2</v>
      </c>
      <c r="W11" s="3">
        <v>0.5</v>
      </c>
      <c r="X11" s="3">
        <v>1.2</v>
      </c>
      <c r="Y11" s="3">
        <v>2.2000000000000002</v>
      </c>
      <c r="Z11" s="3">
        <v>0.3</v>
      </c>
      <c r="AA11" s="3">
        <v>0.5</v>
      </c>
      <c r="AB11" s="3">
        <v>0</v>
      </c>
      <c r="AC11" s="3">
        <v>0</v>
      </c>
      <c r="AD11" s="3">
        <v>0</v>
      </c>
      <c r="AE11" s="3">
        <v>0.1</v>
      </c>
      <c r="AF11" s="3">
        <v>0.3</v>
      </c>
      <c r="AG11" s="3">
        <v>0</v>
      </c>
      <c r="AH11" s="3">
        <v>0.5</v>
      </c>
      <c r="AI11" s="3">
        <v>0</v>
      </c>
      <c r="AJ11" s="3">
        <v>0</v>
      </c>
      <c r="AK11" s="3">
        <v>0</v>
      </c>
      <c r="AL11" s="3">
        <v>47.9</v>
      </c>
    </row>
  </sheetData>
  <mergeCells count="36">
    <mergeCell ref="AL1:AL3"/>
    <mergeCell ref="F2:F3"/>
    <mergeCell ref="G2:M2"/>
    <mergeCell ref="N2:R2"/>
    <mergeCell ref="S2:S3"/>
    <mergeCell ref="Y2:Y3"/>
    <mergeCell ref="AE2:AE3"/>
    <mergeCell ref="AF2:AF3"/>
    <mergeCell ref="AG2:AG3"/>
    <mergeCell ref="AH2:AH3"/>
    <mergeCell ref="AI2:AI3"/>
    <mergeCell ref="AJ2:AJ3"/>
    <mergeCell ref="A1:B2"/>
    <mergeCell ref="C1:D3"/>
    <mergeCell ref="E1:E3"/>
    <mergeCell ref="F1:S1"/>
    <mergeCell ref="T1:AK1"/>
    <mergeCell ref="T2:T3"/>
    <mergeCell ref="U2:U3"/>
    <mergeCell ref="V2:V3"/>
    <mergeCell ref="W2:W3"/>
    <mergeCell ref="X2:X3"/>
    <mergeCell ref="AK2:AK3"/>
    <mergeCell ref="Z2:Z3"/>
    <mergeCell ref="AA2:AA3"/>
    <mergeCell ref="AB2:AB3"/>
    <mergeCell ref="AC2:AC3"/>
    <mergeCell ref="AD2:AD3"/>
    <mergeCell ref="A4:A7"/>
    <mergeCell ref="B4:B7"/>
    <mergeCell ref="C4:D4"/>
    <mergeCell ref="C5:C7"/>
    <mergeCell ref="A8:A11"/>
    <mergeCell ref="B8:B11"/>
    <mergeCell ref="C8:D8"/>
    <mergeCell ref="C9:C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workbookViewId="0">
      <selection activeCell="I12" sqref="I12"/>
    </sheetView>
  </sheetViews>
  <sheetFormatPr defaultRowHeight="17.399999999999999" x14ac:dyDescent="0.4"/>
  <sheetData>
    <row r="1" spans="1:37" ht="24" customHeight="1" x14ac:dyDescent="0.4">
      <c r="A1" s="9" t="s">
        <v>1</v>
      </c>
      <c r="B1" s="9"/>
      <c r="C1" s="9" t="s">
        <v>13</v>
      </c>
      <c r="D1" s="9"/>
      <c r="E1" s="9" t="s">
        <v>14</v>
      </c>
      <c r="F1" s="9" t="s">
        <v>15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 t="s">
        <v>16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 t="s">
        <v>17</v>
      </c>
    </row>
    <row r="2" spans="1:37" ht="24" customHeight="1" x14ac:dyDescent="0.4">
      <c r="A2" s="9"/>
      <c r="B2" s="9"/>
      <c r="C2" s="9"/>
      <c r="D2" s="9"/>
      <c r="E2" s="9"/>
      <c r="F2" s="9" t="s">
        <v>11</v>
      </c>
      <c r="G2" s="9" t="s">
        <v>18</v>
      </c>
      <c r="H2" s="9"/>
      <c r="I2" s="9"/>
      <c r="J2" s="9"/>
      <c r="K2" s="9"/>
      <c r="L2" s="9"/>
      <c r="M2" s="9"/>
      <c r="N2" s="9" t="s">
        <v>19</v>
      </c>
      <c r="O2" s="9"/>
      <c r="P2" s="9"/>
      <c r="Q2" s="9"/>
      <c r="R2" s="9"/>
      <c r="S2" s="9" t="s">
        <v>11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9" t="s">
        <v>31</v>
      </c>
      <c r="AE2" s="9" t="s">
        <v>32</v>
      </c>
      <c r="AF2" s="9" t="s">
        <v>33</v>
      </c>
      <c r="AG2" s="9" t="s">
        <v>34</v>
      </c>
      <c r="AH2" s="9" t="s">
        <v>35</v>
      </c>
      <c r="AI2" s="9" t="s">
        <v>36</v>
      </c>
      <c r="AJ2" s="9" t="s">
        <v>37</v>
      </c>
      <c r="AK2" s="9"/>
    </row>
    <row r="3" spans="1:37" ht="30" customHeight="1" x14ac:dyDescent="0.4">
      <c r="A3" s="1" t="s">
        <v>0</v>
      </c>
      <c r="B3" s="1" t="s">
        <v>4</v>
      </c>
      <c r="C3" s="9"/>
      <c r="D3" s="9"/>
      <c r="E3" s="9"/>
      <c r="F3" s="9"/>
      <c r="G3" s="1" t="s">
        <v>11</v>
      </c>
      <c r="H3" s="1" t="s">
        <v>38</v>
      </c>
      <c r="I3" s="1" t="s">
        <v>21</v>
      </c>
      <c r="J3" s="1" t="s">
        <v>39</v>
      </c>
      <c r="K3" s="1" t="s">
        <v>40</v>
      </c>
      <c r="L3" s="1" t="s">
        <v>25</v>
      </c>
      <c r="M3" s="1" t="s">
        <v>37</v>
      </c>
      <c r="N3" s="1" t="s">
        <v>11</v>
      </c>
      <c r="O3" s="1" t="s">
        <v>41</v>
      </c>
      <c r="P3" s="1" t="s">
        <v>42</v>
      </c>
      <c r="Q3" s="1" t="s">
        <v>43</v>
      </c>
      <c r="R3" s="1" t="s">
        <v>37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24" customHeight="1" x14ac:dyDescent="0.4">
      <c r="A4" s="8">
        <v>2017</v>
      </c>
      <c r="B4" s="8" t="s">
        <v>12</v>
      </c>
      <c r="C4" s="8" t="s">
        <v>44</v>
      </c>
      <c r="D4" s="8"/>
      <c r="E4" s="3">
        <f t="shared" ref="E4:E11" si="0">SUM(F4,S4,AK4)</f>
        <v>50.300000000000004</v>
      </c>
      <c r="F4" s="3">
        <f t="shared" ref="F4:F11" si="1">SUM(G4,N4)</f>
        <v>45</v>
      </c>
      <c r="G4" s="3">
        <f t="shared" ref="G4:G11" si="2">SUM(H4:M4)</f>
        <v>44</v>
      </c>
      <c r="H4" s="3">
        <v>0</v>
      </c>
      <c r="I4" s="3">
        <v>0</v>
      </c>
      <c r="J4" s="3">
        <v>6.3</v>
      </c>
      <c r="K4" s="3">
        <v>0.1</v>
      </c>
      <c r="L4" s="3">
        <v>10.5</v>
      </c>
      <c r="M4" s="3">
        <v>27.1</v>
      </c>
      <c r="N4" s="3">
        <f t="shared" ref="N4:N11" si="3">SUM(O4:R4)</f>
        <v>1</v>
      </c>
      <c r="O4" s="3">
        <v>0</v>
      </c>
      <c r="P4" s="3">
        <v>0</v>
      </c>
      <c r="Q4" s="3">
        <v>0</v>
      </c>
      <c r="R4" s="3">
        <v>1</v>
      </c>
      <c r="S4" s="3">
        <f t="shared" ref="S4:S11" si="4">SUM(T4:AJ4)</f>
        <v>5.0999999999999996</v>
      </c>
      <c r="T4" s="3">
        <v>0</v>
      </c>
      <c r="U4" s="3">
        <v>0</v>
      </c>
      <c r="V4" s="3">
        <v>0</v>
      </c>
      <c r="W4" s="3">
        <v>0</v>
      </c>
      <c r="X4" s="3">
        <v>1.8</v>
      </c>
      <c r="Y4" s="3">
        <v>0</v>
      </c>
      <c r="Z4" s="3">
        <v>0</v>
      </c>
      <c r="AA4" s="3">
        <v>0</v>
      </c>
      <c r="AB4" s="3">
        <v>0.2</v>
      </c>
      <c r="AC4" s="3">
        <v>0</v>
      </c>
      <c r="AD4" s="3">
        <v>0</v>
      </c>
      <c r="AE4" s="3">
        <v>0</v>
      </c>
      <c r="AF4" s="3">
        <v>0.7</v>
      </c>
      <c r="AG4" s="3">
        <v>0</v>
      </c>
      <c r="AH4" s="3">
        <v>0.3</v>
      </c>
      <c r="AI4" s="3">
        <v>0</v>
      </c>
      <c r="AJ4" s="3">
        <v>2.1</v>
      </c>
      <c r="AK4" s="3">
        <v>0.2</v>
      </c>
    </row>
    <row r="5" spans="1:37" ht="24" customHeight="1" x14ac:dyDescent="0.4">
      <c r="A5" s="8"/>
      <c r="B5" s="8"/>
      <c r="C5" s="8" t="s">
        <v>45</v>
      </c>
      <c r="D5" s="2" t="s">
        <v>46</v>
      </c>
      <c r="E5" s="3">
        <f t="shared" si="0"/>
        <v>11</v>
      </c>
      <c r="F5" s="3">
        <f t="shared" si="1"/>
        <v>11</v>
      </c>
      <c r="G5" s="3">
        <f t="shared" si="2"/>
        <v>10</v>
      </c>
      <c r="H5" s="3">
        <v>0</v>
      </c>
      <c r="I5" s="3">
        <v>0</v>
      </c>
      <c r="J5" s="3">
        <v>0</v>
      </c>
      <c r="K5" s="3">
        <v>0</v>
      </c>
      <c r="L5" s="3">
        <v>3</v>
      </c>
      <c r="M5" s="3">
        <v>7</v>
      </c>
      <c r="N5" s="3">
        <f t="shared" si="3"/>
        <v>1</v>
      </c>
      <c r="O5" s="3">
        <v>0</v>
      </c>
      <c r="P5" s="3">
        <v>0</v>
      </c>
      <c r="Q5" s="3">
        <v>0</v>
      </c>
      <c r="R5" s="3">
        <v>1</v>
      </c>
      <c r="S5" s="3">
        <f t="shared" si="4"/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7" ht="24" customHeight="1" x14ac:dyDescent="0.4">
      <c r="A6" s="8"/>
      <c r="B6" s="8"/>
      <c r="C6" s="8"/>
      <c r="D6" s="2" t="s">
        <v>47</v>
      </c>
      <c r="E6" s="3">
        <f t="shared" si="0"/>
        <v>22</v>
      </c>
      <c r="F6" s="3">
        <f t="shared" si="1"/>
        <v>22</v>
      </c>
      <c r="G6" s="3">
        <f t="shared" si="2"/>
        <v>22</v>
      </c>
      <c r="H6" s="3">
        <v>0</v>
      </c>
      <c r="I6" s="3">
        <v>0</v>
      </c>
      <c r="J6" s="3">
        <v>2.5</v>
      </c>
      <c r="K6" s="3">
        <v>0</v>
      </c>
      <c r="L6" s="3">
        <v>0.3</v>
      </c>
      <c r="M6" s="3">
        <v>19.2</v>
      </c>
      <c r="N6" s="3">
        <f t="shared" si="3"/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4"/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ht="24" customHeight="1" x14ac:dyDescent="0.4">
      <c r="A7" s="8"/>
      <c r="B7" s="8"/>
      <c r="C7" s="8"/>
      <c r="D7" s="2" t="s">
        <v>48</v>
      </c>
      <c r="E7" s="3">
        <f t="shared" si="0"/>
        <v>17.3</v>
      </c>
      <c r="F7" s="3">
        <f t="shared" si="1"/>
        <v>12</v>
      </c>
      <c r="G7" s="3">
        <f t="shared" si="2"/>
        <v>12</v>
      </c>
      <c r="H7" s="3">
        <v>0</v>
      </c>
      <c r="I7" s="3">
        <v>0</v>
      </c>
      <c r="J7" s="3">
        <v>3.8</v>
      </c>
      <c r="K7" s="3">
        <v>0.1</v>
      </c>
      <c r="L7" s="3">
        <v>7.2</v>
      </c>
      <c r="M7" s="3">
        <v>0.9</v>
      </c>
      <c r="N7" s="3">
        <f t="shared" si="3"/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4"/>
        <v>5.0999999999999996</v>
      </c>
      <c r="T7" s="3">
        <v>0</v>
      </c>
      <c r="U7" s="3">
        <v>0</v>
      </c>
      <c r="V7" s="3">
        <v>0</v>
      </c>
      <c r="W7" s="3">
        <v>0</v>
      </c>
      <c r="X7" s="3">
        <v>1.8</v>
      </c>
      <c r="Y7" s="3">
        <v>0</v>
      </c>
      <c r="Z7" s="3">
        <v>0</v>
      </c>
      <c r="AA7" s="3">
        <v>0</v>
      </c>
      <c r="AB7" s="3">
        <v>0.2</v>
      </c>
      <c r="AC7" s="3">
        <v>0</v>
      </c>
      <c r="AD7" s="3">
        <v>0</v>
      </c>
      <c r="AE7" s="3">
        <v>0</v>
      </c>
      <c r="AF7" s="3">
        <v>0.7</v>
      </c>
      <c r="AG7" s="3">
        <v>0</v>
      </c>
      <c r="AH7" s="3">
        <v>0.3</v>
      </c>
      <c r="AI7" s="3">
        <v>0</v>
      </c>
      <c r="AJ7" s="3">
        <v>2.1</v>
      </c>
      <c r="AK7" s="3">
        <v>0.2</v>
      </c>
    </row>
    <row r="8" spans="1:37" ht="24" customHeight="1" x14ac:dyDescent="0.4">
      <c r="A8" s="8">
        <v>2018</v>
      </c>
      <c r="B8" s="8" t="s">
        <v>12</v>
      </c>
      <c r="C8" s="8" t="s">
        <v>44</v>
      </c>
      <c r="D8" s="8"/>
      <c r="E8" s="3">
        <f t="shared" si="0"/>
        <v>51.099999999999994</v>
      </c>
      <c r="F8" s="3">
        <f t="shared" si="1"/>
        <v>43.8</v>
      </c>
      <c r="G8" s="3">
        <f t="shared" si="2"/>
        <v>42.8</v>
      </c>
      <c r="H8" s="3">
        <v>1.8</v>
      </c>
      <c r="I8" s="3">
        <v>0</v>
      </c>
      <c r="J8" s="3">
        <v>8.6</v>
      </c>
      <c r="K8" s="3">
        <v>3.5</v>
      </c>
      <c r="L8" s="3">
        <v>8.5</v>
      </c>
      <c r="M8" s="3">
        <v>20.399999999999999</v>
      </c>
      <c r="N8" s="3">
        <f t="shared" si="3"/>
        <v>1</v>
      </c>
      <c r="O8" s="3">
        <v>0</v>
      </c>
      <c r="P8" s="3">
        <v>0</v>
      </c>
      <c r="Q8" s="3">
        <v>0.4</v>
      </c>
      <c r="R8" s="3">
        <v>0.6</v>
      </c>
      <c r="S8" s="3">
        <f t="shared" si="4"/>
        <v>5.9</v>
      </c>
      <c r="T8" s="3">
        <v>3.4</v>
      </c>
      <c r="U8" s="3">
        <v>0</v>
      </c>
      <c r="V8" s="3">
        <v>0.5</v>
      </c>
      <c r="W8" s="3">
        <v>1.1000000000000001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0.9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1.4</v>
      </c>
    </row>
    <row r="9" spans="1:37" ht="24" customHeight="1" x14ac:dyDescent="0.4">
      <c r="A9" s="8"/>
      <c r="B9" s="8"/>
      <c r="C9" s="8" t="s">
        <v>45</v>
      </c>
      <c r="D9" s="2" t="s">
        <v>46</v>
      </c>
      <c r="E9" s="3">
        <f t="shared" si="0"/>
        <v>3.5</v>
      </c>
      <c r="F9" s="3">
        <f t="shared" si="1"/>
        <v>3.5</v>
      </c>
      <c r="G9" s="3">
        <f t="shared" si="2"/>
        <v>2.9</v>
      </c>
      <c r="H9" s="3">
        <v>0</v>
      </c>
      <c r="I9" s="3">
        <v>0</v>
      </c>
      <c r="J9" s="3">
        <v>0</v>
      </c>
      <c r="K9" s="3">
        <v>2.9</v>
      </c>
      <c r="L9" s="3">
        <v>0</v>
      </c>
      <c r="M9" s="3">
        <v>0</v>
      </c>
      <c r="N9" s="3">
        <f t="shared" si="3"/>
        <v>0.6</v>
      </c>
      <c r="O9" s="3">
        <v>0</v>
      </c>
      <c r="P9" s="3">
        <v>0</v>
      </c>
      <c r="Q9" s="3">
        <v>0.1</v>
      </c>
      <c r="R9" s="3">
        <v>0.5</v>
      </c>
      <c r="S9" s="3">
        <f t="shared" si="4"/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 ht="24" customHeight="1" x14ac:dyDescent="0.4">
      <c r="A10" s="8"/>
      <c r="B10" s="8"/>
      <c r="C10" s="8"/>
      <c r="D10" s="2" t="s">
        <v>47</v>
      </c>
      <c r="E10" s="3">
        <f t="shared" si="0"/>
        <v>19.100000000000001</v>
      </c>
      <c r="F10" s="3">
        <f t="shared" si="1"/>
        <v>19.100000000000001</v>
      </c>
      <c r="G10" s="3">
        <f t="shared" si="2"/>
        <v>19.100000000000001</v>
      </c>
      <c r="H10" s="3">
        <v>0</v>
      </c>
      <c r="I10" s="3">
        <v>0</v>
      </c>
      <c r="J10" s="3">
        <v>0</v>
      </c>
      <c r="K10" s="3">
        <v>0.3</v>
      </c>
      <c r="L10" s="3">
        <v>0</v>
      </c>
      <c r="M10" s="3">
        <v>18.8</v>
      </c>
      <c r="N10" s="3">
        <f t="shared" si="3"/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4"/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37" ht="24" customHeight="1" x14ac:dyDescent="0.4">
      <c r="A11" s="8"/>
      <c r="B11" s="8"/>
      <c r="C11" s="8"/>
      <c r="D11" s="2" t="s">
        <v>48</v>
      </c>
      <c r="E11" s="3">
        <f t="shared" si="0"/>
        <v>28.5</v>
      </c>
      <c r="F11" s="3">
        <f t="shared" si="1"/>
        <v>21.200000000000003</v>
      </c>
      <c r="G11" s="3">
        <f t="shared" si="2"/>
        <v>20.800000000000004</v>
      </c>
      <c r="H11" s="3">
        <v>1.8</v>
      </c>
      <c r="I11" s="3">
        <v>0</v>
      </c>
      <c r="J11" s="3">
        <v>8.6</v>
      </c>
      <c r="K11" s="3">
        <v>0.3</v>
      </c>
      <c r="L11" s="3">
        <v>8.5</v>
      </c>
      <c r="M11" s="3">
        <v>1.6</v>
      </c>
      <c r="N11" s="3">
        <f t="shared" si="3"/>
        <v>0.4</v>
      </c>
      <c r="O11" s="3">
        <v>0</v>
      </c>
      <c r="P11" s="3">
        <v>0</v>
      </c>
      <c r="Q11" s="3">
        <v>0.3</v>
      </c>
      <c r="R11" s="3">
        <v>0.1</v>
      </c>
      <c r="S11" s="3">
        <f t="shared" si="4"/>
        <v>5.9</v>
      </c>
      <c r="T11" s="3">
        <v>3.4</v>
      </c>
      <c r="U11" s="3">
        <v>0</v>
      </c>
      <c r="V11" s="3">
        <v>0.5</v>
      </c>
      <c r="W11" s="3">
        <v>1.1000000000000001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0.9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1.4</v>
      </c>
    </row>
  </sheetData>
  <mergeCells count="35">
    <mergeCell ref="AK1:AK3"/>
    <mergeCell ref="F2:F3"/>
    <mergeCell ref="G2:M2"/>
    <mergeCell ref="N2:R2"/>
    <mergeCell ref="S2:S3"/>
    <mergeCell ref="AD2:AD3"/>
    <mergeCell ref="AF2:AF3"/>
    <mergeCell ref="AG2:AG3"/>
    <mergeCell ref="AH2:AH3"/>
    <mergeCell ref="AI2:AI3"/>
    <mergeCell ref="AJ2:AJ3"/>
    <mergeCell ref="A1:B2"/>
    <mergeCell ref="C1:D3"/>
    <mergeCell ref="E1:E3"/>
    <mergeCell ref="F1:R1"/>
    <mergeCell ref="S1:AJ1"/>
    <mergeCell ref="AE2:AE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8:A11"/>
    <mergeCell ref="B8:B11"/>
    <mergeCell ref="C8:D8"/>
    <mergeCell ref="C9:C11"/>
    <mergeCell ref="A4:A7"/>
    <mergeCell ref="B4:B7"/>
    <mergeCell ref="C4:D4"/>
    <mergeCell ref="C5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생활폐기물_관리구역_현황</vt:lpstr>
      <vt:lpstr>폐기물발생 및 처리현황(생활계폐기물 총량)</vt:lpstr>
      <vt:lpstr>폐기물 발생 및 처리 현황(생활폐기물)</vt:lpstr>
      <vt:lpstr>폐기물 발생 및 처리 현황(사업장생활계폐기물)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김일주</dc:creator>
  <cp:lastModifiedBy>용순이</cp:lastModifiedBy>
  <dcterms:created xsi:type="dcterms:W3CDTF">2021-06-30T05:16:26Z</dcterms:created>
  <dcterms:modified xsi:type="dcterms:W3CDTF">2021-07-15T01:25:21Z</dcterms:modified>
</cp:coreProperties>
</file>