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GZ027\Desktop\Local Crafts\craft001_Soul\samples\WDW Demo\"/>
    </mc:Choice>
  </mc:AlternateContent>
  <xr:revisionPtr revIDLastSave="0" documentId="13_ncr:1_{C2EE61BE-5B3E-4F8B-846D-EC1CF43CD177}" xr6:coauthVersionLast="47" xr6:coauthVersionMax="47" xr10:uidLastSave="{00000000-0000-0000-0000-000000000000}"/>
  <bookViews>
    <workbookView xWindow="-110" yWindow="-110" windowWidth="19420" windowHeight="10420" xr2:uid="{863EB093-9973-4864-ACB4-046E3019C074}"/>
  </bookViews>
  <sheets>
    <sheet name="FY24" sheetId="5" r:id="rId1"/>
    <sheet name="FY24, +10%" sheetId="1" r:id="rId2"/>
    <sheet name="FY24, +1.5 million for Q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9" i="3"/>
  <c r="K14" i="3"/>
  <c r="J14" i="3"/>
  <c r="I14" i="3"/>
  <c r="K7" i="3"/>
  <c r="J7" i="3"/>
  <c r="I7" i="3"/>
  <c r="I2" i="3"/>
  <c r="J2" i="3"/>
  <c r="K2" i="3"/>
  <c r="J20" i="3"/>
</calcChain>
</file>

<file path=xl/sharedStrings.xml><?xml version="1.0" encoding="utf-8"?>
<sst xmlns="http://schemas.openxmlformats.org/spreadsheetml/2006/main" count="94" uniqueCount="38">
  <si>
    <t>Media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</si>
  <si>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</si>
  <si>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</si>
  <si>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</si>
  <si>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</si>
  <si>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</si>
  <si>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</si>
  <si>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</si>
  <si>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</si>
  <si>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</si>
  <si>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</si>
  <si>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</si>
  <si>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</si>
  <si>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STRP</t>
  </si>
  <si>
    <t>TV</t>
  </si>
  <si>
    <t>PAID_SOC</t>
  </si>
  <si>
    <t>FY24 Q3 Original Spend</t>
  </si>
  <si>
    <t>Hypotherical budget</t>
  </si>
  <si>
    <t>FY24 Q3 Media Increments</t>
  </si>
  <si>
    <t>Scenrio 1:  
Increase WDW FY24 Ad spend by 10%.
Start with increasing everthing evenly.</t>
  </si>
  <si>
    <t>National TV</t>
  </si>
  <si>
    <t>Addressable TV</t>
  </si>
  <si>
    <t>Connected TV (Disney Managed)</t>
  </si>
  <si>
    <t>Connected TV (Agency Placed)</t>
  </si>
  <si>
    <t>Data Driven Video</t>
  </si>
  <si>
    <t>Streaming (Disney Managed)</t>
  </si>
  <si>
    <t>Streaming (Agency Placed)</t>
  </si>
  <si>
    <t>YouTube</t>
  </si>
  <si>
    <t>Cinema</t>
  </si>
  <si>
    <t>Display (Disne Managed)</t>
  </si>
  <si>
    <t>Display (Agency Placed)</t>
  </si>
  <si>
    <t>Paid Search</t>
  </si>
  <si>
    <t>Paid Social</t>
  </si>
  <si>
    <t>Digital Content Integration</t>
  </si>
  <si>
    <t>Digital Audio</t>
  </si>
  <si>
    <t>Scenrio 2:  
Same FY24 budget. Q3 receives extra 1.5 million (+2.3%) budget
Start with evenly distribute among {TV, Streaming, Social}
Target 1: 1,915,962 (+1.2%)
Target 2: 1,931,107 (+2%)</t>
  </si>
  <si>
    <t>3072508.3948838C2:L13A1C2:J12C2:N12C2:O12C2:N13C2:M14C2:M15C2:M16C2:N16C2:N17C2:N16</t>
  </si>
  <si>
    <t>Scenrio 0:  
WDW FY24 Original Spend
FY24 Attendance = 
7,313,323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</si>
</sst>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" fontId="0" fillId="3" borderId="0" xfId="0" applyNumberFormat="1" applyFill="1"/>
    <xf numFmtId="165" fontId="0" fillId="0" borderId="0" xfId="3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6" fontId="0" fillId="0" borderId="0" xfId="2" applyNumberFormat="1" applyFont="1"/>
    <xf numFmtId="166" fontId="0" fillId="0" borderId="0" xfId="2" applyNumberFormat="1" applyFont="1" applyAlignment="1">
      <alignment horizontal="right"/>
    </xf>
    <xf numFmtId="166" fontId="0" fillId="3" borderId="0" xfId="2" applyNumberFormat="1" applyFont="1" applyFill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F9B6-A2E4-4D87-9375-0EBE2B5AB6DC}">
  <dimension ref="A1:N16"/>
  <sheetViews>
    <sheetView tabSelected="1" workbookViewId="0">
      <selection sqref="A1:A16"/>
    </sheetView>
  </sheetViews>
  <sheetFormatPr defaultRowHeight="14.5" x14ac:dyDescent="0.35"/>
  <cols>
    <col min="1" max="1" width="28.54296875" customWidth="1"/>
    <col min="2" max="2" width="27.81640625" customWidth="1"/>
  </cols>
  <sheetData>
    <row r="1" spans="1:14" x14ac:dyDescent="0.35">
      <c r="A1" s="12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3"/>
      <c r="B2" t="s">
        <v>20</v>
      </c>
      <c r="C2">
        <v>3072508.3948837989</v>
      </c>
      <c r="D2">
        <v>4648345.3042272096</v>
      </c>
      <c r="E2">
        <v>680665.69535436376</v>
      </c>
      <c r="F2">
        <v>4401790.3550684201</v>
      </c>
      <c r="G2">
        <v>3141834.3697368032</v>
      </c>
      <c r="H2">
        <v>1912579.268654801</v>
      </c>
      <c r="I2">
        <v>4474859.9709670236</v>
      </c>
      <c r="J2">
        <v>3994128.1312910281</v>
      </c>
      <c r="K2">
        <v>1790898.9293136389</v>
      </c>
      <c r="L2">
        <v>2523367.2252006899</v>
      </c>
      <c r="M2">
        <v>1651099.2023956419</v>
      </c>
      <c r="N2">
        <v>1993683.3867987189</v>
      </c>
    </row>
    <row r="3" spans="1:14" x14ac:dyDescent="0.35">
      <c r="A3" s="13"/>
      <c r="B3" t="s">
        <v>21</v>
      </c>
      <c r="C3">
        <v>967480.84594999929</v>
      </c>
      <c r="D3">
        <v>1322422.131169999</v>
      </c>
      <c r="E3">
        <v>38510.974419999977</v>
      </c>
      <c r="F3">
        <v>1127007.4804599991</v>
      </c>
      <c r="G3">
        <v>706491.49094999908</v>
      </c>
      <c r="H3">
        <v>1262482.212609998</v>
      </c>
      <c r="I3">
        <v>350080.67106999969</v>
      </c>
      <c r="J3">
        <v>1538724.6258899991</v>
      </c>
      <c r="K3">
        <v>1058300.62788</v>
      </c>
      <c r="L3">
        <v>0</v>
      </c>
      <c r="M3">
        <v>0</v>
      </c>
      <c r="N3">
        <v>0</v>
      </c>
    </row>
    <row r="4" spans="1:14" x14ac:dyDescent="0.35">
      <c r="A4" s="13"/>
      <c r="B4" t="s">
        <v>22</v>
      </c>
      <c r="C4">
        <v>109825.1819</v>
      </c>
      <c r="D4">
        <v>156820.90499999991</v>
      </c>
      <c r="E4">
        <v>124374.7631999999</v>
      </c>
      <c r="F4">
        <v>171887.41839999991</v>
      </c>
      <c r="G4">
        <v>169106.65289999999</v>
      </c>
      <c r="H4">
        <v>217015.74479999981</v>
      </c>
      <c r="I4">
        <v>165428.8695899999</v>
      </c>
      <c r="J4">
        <v>172894.91189999989</v>
      </c>
      <c r="K4">
        <v>224139.85189999989</v>
      </c>
      <c r="L4">
        <v>116189.9916999999</v>
      </c>
      <c r="M4">
        <v>114932.41160000001</v>
      </c>
      <c r="N4">
        <v>146112.1436999999</v>
      </c>
    </row>
    <row r="5" spans="1:14" x14ac:dyDescent="0.35">
      <c r="A5" s="13"/>
      <c r="B5" t="s">
        <v>23</v>
      </c>
      <c r="C5">
        <v>364569.53402214678</v>
      </c>
      <c r="D5">
        <v>494746.54742613313</v>
      </c>
      <c r="E5">
        <v>286042.41476714471</v>
      </c>
      <c r="F5">
        <v>537527.82061413443</v>
      </c>
      <c r="G5">
        <v>560024.30891272938</v>
      </c>
      <c r="H5">
        <v>419165.40761511383</v>
      </c>
      <c r="I5">
        <v>608062.12663003558</v>
      </c>
      <c r="J5">
        <v>434388.44160499831</v>
      </c>
      <c r="K5">
        <v>551451.88271475944</v>
      </c>
      <c r="L5">
        <v>320199.48297453782</v>
      </c>
      <c r="M5">
        <v>308144.9061930991</v>
      </c>
      <c r="N5">
        <v>404043.84521597112</v>
      </c>
    </row>
    <row r="6" spans="1:14" x14ac:dyDescent="0.35">
      <c r="A6" s="13"/>
      <c r="B6" t="s">
        <v>24</v>
      </c>
      <c r="C6">
        <v>534860.81064619415</v>
      </c>
      <c r="D6">
        <v>993262.7863627862</v>
      </c>
      <c r="E6">
        <v>718109.04091563553</v>
      </c>
      <c r="F6">
        <v>1360720.7603815719</v>
      </c>
      <c r="G6">
        <v>1363586.376303192</v>
      </c>
      <c r="H6">
        <v>1148483.5071351959</v>
      </c>
      <c r="I6">
        <v>1618181.3703129671</v>
      </c>
      <c r="J6">
        <v>1707510.242428964</v>
      </c>
      <c r="K6">
        <v>1406098.4684163569</v>
      </c>
      <c r="L6">
        <v>942142.8497993073</v>
      </c>
      <c r="M6">
        <v>1198299.6036343561</v>
      </c>
      <c r="N6">
        <v>1014856.249761277</v>
      </c>
    </row>
    <row r="7" spans="1:14" x14ac:dyDescent="0.35">
      <c r="A7" s="13"/>
      <c r="B7" t="s">
        <v>25</v>
      </c>
      <c r="C7">
        <v>756739.51809999952</v>
      </c>
      <c r="D7">
        <v>972158.76099999913</v>
      </c>
      <c r="E7">
        <v>1150914.2802999991</v>
      </c>
      <c r="F7">
        <v>1043256.457599999</v>
      </c>
      <c r="G7">
        <v>1139300.6461999989</v>
      </c>
      <c r="H7">
        <v>1342031.3537999981</v>
      </c>
      <c r="I7">
        <v>1008877.936799999</v>
      </c>
      <c r="J7">
        <v>980240.33229999919</v>
      </c>
      <c r="K7">
        <v>1432957.458699998</v>
      </c>
      <c r="L7">
        <v>739052.90599999926</v>
      </c>
      <c r="M7">
        <v>698114.2985999994</v>
      </c>
      <c r="N7">
        <v>886390.72459999926</v>
      </c>
    </row>
    <row r="8" spans="1:14" x14ac:dyDescent="0.35">
      <c r="A8" s="13"/>
      <c r="B8" t="s">
        <v>26</v>
      </c>
      <c r="C8">
        <v>1719410.3203623211</v>
      </c>
      <c r="D8">
        <v>2489502.950712075</v>
      </c>
      <c r="E8">
        <v>1490669.657235747</v>
      </c>
      <c r="F8">
        <v>3143201.2364309821</v>
      </c>
      <c r="G8">
        <v>2973761.9281048691</v>
      </c>
      <c r="H8">
        <v>3025543.75670439</v>
      </c>
      <c r="I8">
        <v>3148411.677859914</v>
      </c>
      <c r="J8">
        <v>2813910.5054344279</v>
      </c>
      <c r="K8">
        <v>3394647.0151611269</v>
      </c>
      <c r="L8">
        <v>3309396.9446717789</v>
      </c>
      <c r="M8">
        <v>1341973.9553732211</v>
      </c>
      <c r="N8">
        <v>1645342.684768283</v>
      </c>
    </row>
    <row r="9" spans="1:14" x14ac:dyDescent="0.35">
      <c r="A9" s="13"/>
      <c r="B9" t="s">
        <v>27</v>
      </c>
      <c r="C9">
        <v>750131.24023999961</v>
      </c>
      <c r="D9">
        <v>964747.37894999934</v>
      </c>
      <c r="E9">
        <v>1394635.5449399981</v>
      </c>
      <c r="F9">
        <v>997224.30928999837</v>
      </c>
      <c r="G9">
        <v>966119.26365999854</v>
      </c>
      <c r="H9">
        <v>1143167.3056799991</v>
      </c>
      <c r="I9">
        <v>1023893.550949999</v>
      </c>
      <c r="J9">
        <v>866992.37311999989</v>
      </c>
      <c r="K9">
        <v>1036447.944099999</v>
      </c>
      <c r="L9">
        <v>608051.38895999931</v>
      </c>
      <c r="M9">
        <v>513346.38944999961</v>
      </c>
      <c r="N9">
        <v>727992.33632999973</v>
      </c>
    </row>
    <row r="10" spans="1:14" x14ac:dyDescent="0.35">
      <c r="A10" s="13"/>
      <c r="B10" t="s">
        <v>28</v>
      </c>
      <c r="C10">
        <v>235611.09614000001</v>
      </c>
      <c r="D10">
        <v>490763.64230999979</v>
      </c>
      <c r="E10">
        <v>718228.26823999966</v>
      </c>
      <c r="F10">
        <v>505224.78973999951</v>
      </c>
      <c r="G10">
        <v>476999.36203999969</v>
      </c>
      <c r="H10">
        <v>966717.07444999984</v>
      </c>
      <c r="I10">
        <v>335457.37862999988</v>
      </c>
      <c r="J10">
        <v>597553.61669999943</v>
      </c>
      <c r="K10">
        <v>980511.1050999997</v>
      </c>
      <c r="L10">
        <v>870524.35101000022</v>
      </c>
      <c r="M10">
        <v>155326.77336999989</v>
      </c>
      <c r="N10">
        <v>243732.39186999979</v>
      </c>
    </row>
    <row r="11" spans="1:14" x14ac:dyDescent="0.35">
      <c r="A11" s="13"/>
      <c r="B11" t="s">
        <v>29</v>
      </c>
      <c r="C11">
        <v>1773608.587750284</v>
      </c>
      <c r="D11">
        <v>2228566.0810609148</v>
      </c>
      <c r="E11">
        <v>2217031.7930739168</v>
      </c>
      <c r="F11">
        <v>2481965.8829771462</v>
      </c>
      <c r="G11">
        <v>2651696.1165219722</v>
      </c>
      <c r="H11">
        <v>3027087.6623029239</v>
      </c>
      <c r="I11">
        <v>2448744.1487909579</v>
      </c>
      <c r="J11">
        <v>2454689.7190986848</v>
      </c>
      <c r="K11">
        <v>2997240.646432939</v>
      </c>
      <c r="L11">
        <v>1684559.7217549849</v>
      </c>
      <c r="M11">
        <v>1749885.9016274579</v>
      </c>
      <c r="N11">
        <v>2293560.7386077689</v>
      </c>
    </row>
    <row r="12" spans="1:14" x14ac:dyDescent="0.35">
      <c r="A12" s="13"/>
      <c r="B12" t="s">
        <v>30</v>
      </c>
      <c r="C12">
        <v>109844.8004999999</v>
      </c>
      <c r="D12">
        <v>124858.9053999999</v>
      </c>
      <c r="E12">
        <v>197825.45999999979</v>
      </c>
      <c r="F12">
        <v>196375.89199999991</v>
      </c>
      <c r="G12">
        <v>218028.37619999971</v>
      </c>
      <c r="H12">
        <v>188758.77421999979</v>
      </c>
      <c r="I12">
        <v>179040.41491999981</v>
      </c>
      <c r="J12">
        <v>200153.98819999991</v>
      </c>
      <c r="K12">
        <v>286617.4303999996</v>
      </c>
      <c r="L12">
        <v>129230.77508999981</v>
      </c>
      <c r="M12">
        <v>138079.37476999991</v>
      </c>
      <c r="N12">
        <v>128730.94439999991</v>
      </c>
    </row>
    <row r="13" spans="1:14" x14ac:dyDescent="0.35">
      <c r="A13" s="13"/>
      <c r="B13" t="s">
        <v>31</v>
      </c>
      <c r="C13">
        <v>1882461.6199999989</v>
      </c>
      <c r="D13">
        <v>2090643.0699999989</v>
      </c>
      <c r="E13">
        <v>2422842.149999998</v>
      </c>
      <c r="F13">
        <v>2460610.4799999981</v>
      </c>
      <c r="G13">
        <v>2752073.4799999972</v>
      </c>
      <c r="H13">
        <v>3098980.7338099959</v>
      </c>
      <c r="I13">
        <v>2494236.8824699949</v>
      </c>
      <c r="J13">
        <v>2564064.8362899991</v>
      </c>
      <c r="K13">
        <v>3425898.4415999982</v>
      </c>
      <c r="L13">
        <v>1652242.0779699991</v>
      </c>
      <c r="M13">
        <v>1982703.2867499981</v>
      </c>
      <c r="N13">
        <v>2771411.2068799962</v>
      </c>
    </row>
    <row r="14" spans="1:14" x14ac:dyDescent="0.35">
      <c r="A14" s="13"/>
      <c r="B14" t="s">
        <v>32</v>
      </c>
      <c r="C14">
        <v>1760356.044318605</v>
      </c>
      <c r="D14">
        <v>1946370.350636106</v>
      </c>
      <c r="E14">
        <v>2003385.5415614769</v>
      </c>
      <c r="F14">
        <v>2534298.1511046519</v>
      </c>
      <c r="G14">
        <v>1889986.663212518</v>
      </c>
      <c r="H14">
        <v>2605508.8316208618</v>
      </c>
      <c r="I14">
        <v>2934454.60196205</v>
      </c>
      <c r="J14">
        <v>2394429.8090715911</v>
      </c>
      <c r="K14">
        <v>3306042.0701818429</v>
      </c>
      <c r="L14">
        <v>1821490.003038628</v>
      </c>
      <c r="M14">
        <v>1735005.976927002</v>
      </c>
      <c r="N14">
        <v>2667529.4469246641</v>
      </c>
    </row>
    <row r="15" spans="1:14" x14ac:dyDescent="0.35">
      <c r="A15" s="13"/>
      <c r="B15" t="s">
        <v>33</v>
      </c>
      <c r="C15">
        <v>0</v>
      </c>
      <c r="D15">
        <v>19689.27517965595</v>
      </c>
      <c r="E15">
        <v>13102.20759243356</v>
      </c>
      <c r="F15">
        <v>0</v>
      </c>
      <c r="G15">
        <v>25553.362758078769</v>
      </c>
      <c r="H15">
        <v>26518.334008503949</v>
      </c>
      <c r="I15">
        <v>22583.50344040514</v>
      </c>
      <c r="J15">
        <v>55475.694136110556</v>
      </c>
      <c r="K15">
        <v>137461.60839741741</v>
      </c>
      <c r="L15">
        <v>142960.85961392341</v>
      </c>
      <c r="M15">
        <v>1268309.1843226091</v>
      </c>
      <c r="N15">
        <v>1988087.970550854</v>
      </c>
    </row>
    <row r="16" spans="1:14" x14ac:dyDescent="0.35">
      <c r="A16" s="13"/>
      <c r="B16" t="s">
        <v>34</v>
      </c>
      <c r="C16">
        <v>405654.26832086529</v>
      </c>
      <c r="D16">
        <v>427747.06245843112</v>
      </c>
      <c r="E16">
        <v>278671.91568972089</v>
      </c>
      <c r="F16">
        <v>299071.06941083592</v>
      </c>
      <c r="G16">
        <v>330849.40697116742</v>
      </c>
      <c r="H16">
        <v>547785.99283292261</v>
      </c>
      <c r="I16">
        <v>540760.88345187122</v>
      </c>
      <c r="J16">
        <v>811856.98310840374</v>
      </c>
      <c r="K16">
        <v>692520.05223040609</v>
      </c>
      <c r="L16">
        <v>401298.9359660722</v>
      </c>
      <c r="M16">
        <v>407416.77234285278</v>
      </c>
      <c r="N16">
        <v>549495.65721643728</v>
      </c>
    </row>
  </sheetData>
  <mergeCells count="1">
    <mergeCell ref="A1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3D39-F0C1-446C-B5AD-0E81166DAF4C}">
  <dimension ref="A1:N16"/>
  <sheetViews>
    <sheetView workbookViewId="0">
      <selection activeCell="P20" sqref="P20"/>
    </sheetView>
  </sheetViews>
  <sheetFormatPr defaultRowHeight="14.5" x14ac:dyDescent="0.35"/>
  <cols>
    <col min="1" max="1" width="28.54296875" customWidth="1"/>
    <col min="2" max="2" width="27.81640625" customWidth="1"/>
  </cols>
  <sheetData>
    <row r="1" spans="1:14" x14ac:dyDescent="0.35">
      <c r="A1" s="12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3"/>
      <c r="B2" t="s">
        <v>20</v>
      </c>
      <c r="C2">
        <v>3379759.2345000003</v>
      </c>
      <c r="D2">
        <v>5113179.8344000001</v>
      </c>
      <c r="E2">
        <v>748732.26494000002</v>
      </c>
      <c r="F2">
        <v>4841969.3905000007</v>
      </c>
      <c r="G2">
        <v>3456017.8070000005</v>
      </c>
      <c r="H2">
        <v>2103837.1959000002</v>
      </c>
      <c r="I2">
        <v>4922345.9681000002</v>
      </c>
      <c r="J2">
        <v>4393540.9441</v>
      </c>
      <c r="K2">
        <v>1969988.8219000001</v>
      </c>
      <c r="L2">
        <v>2775703.9475000002</v>
      </c>
      <c r="M2">
        <v>1816209.1222000001</v>
      </c>
      <c r="N2">
        <v>2193051.7257000003</v>
      </c>
    </row>
    <row r="3" spans="1:14" x14ac:dyDescent="0.35">
      <c r="A3" s="13"/>
      <c r="B3" t="s">
        <v>21</v>
      </c>
      <c r="C3">
        <v>1064228.9304899999</v>
      </c>
      <c r="D3">
        <v>1454664.3441000001</v>
      </c>
      <c r="E3">
        <v>42362.071862000004</v>
      </c>
      <c r="F3">
        <v>1239708.2280000001</v>
      </c>
      <c r="G3">
        <v>777140.63999000005</v>
      </c>
      <c r="H3">
        <v>1388730.4343000001</v>
      </c>
      <c r="I3">
        <v>385088.73820999998</v>
      </c>
      <c r="J3">
        <v>1692597.0886000001</v>
      </c>
      <c r="K3">
        <v>1164130.6908000002</v>
      </c>
      <c r="L3">
        <v>0</v>
      </c>
      <c r="M3">
        <v>0</v>
      </c>
      <c r="N3">
        <v>0</v>
      </c>
    </row>
    <row r="4" spans="1:14" x14ac:dyDescent="0.35">
      <c r="A4" s="13"/>
      <c r="B4" t="s">
        <v>22</v>
      </c>
      <c r="C4">
        <v>120807.70009</v>
      </c>
      <c r="D4">
        <v>172502.99550000002</v>
      </c>
      <c r="E4">
        <v>136812.23952</v>
      </c>
      <c r="F4">
        <v>189076.16024</v>
      </c>
      <c r="G4">
        <v>186017.31818999999</v>
      </c>
      <c r="H4">
        <v>238717.31928</v>
      </c>
      <c r="I4">
        <v>181971.75656000001</v>
      </c>
      <c r="J4">
        <v>190184.40309000004</v>
      </c>
      <c r="K4">
        <v>246553.83709000002</v>
      </c>
      <c r="L4">
        <v>127808.99087000001</v>
      </c>
      <c r="M4">
        <v>126425.65276000001</v>
      </c>
      <c r="N4">
        <v>160723.35806999999</v>
      </c>
    </row>
    <row r="5" spans="1:14" x14ac:dyDescent="0.35">
      <c r="A5" s="13"/>
      <c r="B5" t="s">
        <v>23</v>
      </c>
      <c r="C5">
        <v>401026.48740000004</v>
      </c>
      <c r="D5">
        <v>544221.20214000007</v>
      </c>
      <c r="E5">
        <v>314646.65628000005</v>
      </c>
      <c r="F5">
        <v>591280.60265999998</v>
      </c>
      <c r="G5">
        <v>616026.73979000002</v>
      </c>
      <c r="H5">
        <v>461081.94836000004</v>
      </c>
      <c r="I5">
        <v>668868.33926000004</v>
      </c>
      <c r="J5">
        <v>477827.28576000006</v>
      </c>
      <c r="K5">
        <v>606597.07097</v>
      </c>
      <c r="L5">
        <v>352219.43130000005</v>
      </c>
      <c r="M5">
        <v>338959.39682000008</v>
      </c>
      <c r="N5">
        <v>444448.22972</v>
      </c>
    </row>
    <row r="6" spans="1:14" x14ac:dyDescent="0.35">
      <c r="A6" s="13"/>
      <c r="B6" t="s">
        <v>24</v>
      </c>
      <c r="C6">
        <v>588346.89165999996</v>
      </c>
      <c r="D6">
        <v>1092589.06504</v>
      </c>
      <c r="E6">
        <v>789919.94499000011</v>
      </c>
      <c r="F6">
        <v>1496792.8360000001</v>
      </c>
      <c r="G6">
        <v>1499945.0135999999</v>
      </c>
      <c r="H6">
        <v>1263331.8577000001</v>
      </c>
      <c r="I6">
        <v>1779999.5070000002</v>
      </c>
      <c r="J6">
        <v>1878261.2662000002</v>
      </c>
      <c r="K6">
        <v>1546708.3148000003</v>
      </c>
      <c r="L6">
        <v>1036357.1347800001</v>
      </c>
      <c r="M6">
        <v>1318129.5644000003</v>
      </c>
      <c r="N6">
        <v>1116341.875</v>
      </c>
    </row>
    <row r="7" spans="1:14" x14ac:dyDescent="0.35">
      <c r="A7" s="13"/>
      <c r="B7" t="s">
        <v>25</v>
      </c>
      <c r="C7">
        <v>832413.4699100001</v>
      </c>
      <c r="D7">
        <v>1069374.6371000002</v>
      </c>
      <c r="E7">
        <v>1266005.7080000001</v>
      </c>
      <c r="F7">
        <v>1147582.1038000002</v>
      </c>
      <c r="G7">
        <v>1253230.7106000001</v>
      </c>
      <c r="H7">
        <v>1476234.4894000001</v>
      </c>
      <c r="I7">
        <v>1109765.7307000002</v>
      </c>
      <c r="J7">
        <v>1078264.3655300001</v>
      </c>
      <c r="K7">
        <v>1576253.2049000002</v>
      </c>
      <c r="L7">
        <v>812958.19660000002</v>
      </c>
      <c r="M7">
        <v>767925.72846000001</v>
      </c>
      <c r="N7">
        <v>975029.79706000001</v>
      </c>
    </row>
    <row r="8" spans="1:14" x14ac:dyDescent="0.35">
      <c r="A8" s="13"/>
      <c r="B8" t="s">
        <v>26</v>
      </c>
      <c r="C8">
        <v>1891351.3520000002</v>
      </c>
      <c r="D8">
        <v>2738453.2461000001</v>
      </c>
      <c r="E8">
        <v>1639736.6226999999</v>
      </c>
      <c r="F8">
        <v>3457521.3596000001</v>
      </c>
      <c r="G8">
        <v>3271138.1208000001</v>
      </c>
      <c r="H8">
        <v>3328098.1327000004</v>
      </c>
      <c r="I8">
        <v>3463252.8458000002</v>
      </c>
      <c r="J8">
        <v>3095301.5555000002</v>
      </c>
      <c r="K8">
        <v>3734111.7165000006</v>
      </c>
      <c r="L8">
        <v>3640336.6395</v>
      </c>
      <c r="M8">
        <v>1476171.3505000002</v>
      </c>
      <c r="N8">
        <v>1809876.9535000003</v>
      </c>
    </row>
    <row r="9" spans="1:14" x14ac:dyDescent="0.35">
      <c r="A9" s="13"/>
      <c r="B9" t="s">
        <v>27</v>
      </c>
      <c r="C9">
        <v>825144.3642200001</v>
      </c>
      <c r="D9">
        <v>1061222.1167900001</v>
      </c>
      <c r="E9">
        <v>1534099.0995</v>
      </c>
      <c r="F9">
        <v>1096946.7402300001</v>
      </c>
      <c r="G9">
        <v>1062731.19007</v>
      </c>
      <c r="H9">
        <v>1257484.0366000002</v>
      </c>
      <c r="I9">
        <v>1126282.9061</v>
      </c>
      <c r="J9">
        <v>953691.61041000008</v>
      </c>
      <c r="K9">
        <v>1140092.7384000001</v>
      </c>
      <c r="L9">
        <v>668856.52789999999</v>
      </c>
      <c r="M9">
        <v>564681.02844999998</v>
      </c>
      <c r="N9">
        <v>800791.56993</v>
      </c>
    </row>
    <row r="10" spans="1:14" x14ac:dyDescent="0.35">
      <c r="A10" s="13"/>
      <c r="B10" t="s">
        <v>28</v>
      </c>
      <c r="C10">
        <v>259172.20571000001</v>
      </c>
      <c r="D10">
        <v>539840.00653000001</v>
      </c>
      <c r="E10">
        <v>790051.09502000012</v>
      </c>
      <c r="F10">
        <v>555747.26867000002</v>
      </c>
      <c r="G10">
        <v>524699.29820000008</v>
      </c>
      <c r="H10">
        <v>1063388.78195</v>
      </c>
      <c r="I10">
        <v>369003.11646000005</v>
      </c>
      <c r="J10">
        <v>657308.97837000003</v>
      </c>
      <c r="K10">
        <v>1078562.2156100001</v>
      </c>
      <c r="L10">
        <v>957576.78610000014</v>
      </c>
      <c r="M10">
        <v>170859.45074000003</v>
      </c>
      <c r="N10">
        <v>268105.63108999998</v>
      </c>
    </row>
    <row r="11" spans="1:14" x14ac:dyDescent="0.35">
      <c r="A11" s="13"/>
      <c r="B11" t="s">
        <v>29</v>
      </c>
      <c r="C11">
        <v>1950969.4468</v>
      </c>
      <c r="D11">
        <v>2451422.6891000001</v>
      </c>
      <c r="E11">
        <v>2438734.9723000005</v>
      </c>
      <c r="F11">
        <v>2730162.4713000003</v>
      </c>
      <c r="G11">
        <v>2916865.7287000003</v>
      </c>
      <c r="H11">
        <v>3329796.4282000004</v>
      </c>
      <c r="I11">
        <v>2693618.5639000004</v>
      </c>
      <c r="J11">
        <v>2700158.6909000003</v>
      </c>
      <c r="K11">
        <v>3296964.7106000003</v>
      </c>
      <c r="L11">
        <v>1853015.6942000003</v>
      </c>
      <c r="M11">
        <v>1924874.4922000002</v>
      </c>
      <c r="N11">
        <v>2522916.8129000003</v>
      </c>
    </row>
    <row r="12" spans="1:14" x14ac:dyDescent="0.35">
      <c r="A12" s="13"/>
      <c r="B12" t="s">
        <v>30</v>
      </c>
      <c r="C12">
        <v>120829.28055000001</v>
      </c>
      <c r="D12">
        <v>137344.79594000001</v>
      </c>
      <c r="E12">
        <v>217608.00600000002</v>
      </c>
      <c r="F12">
        <v>216013.48120000001</v>
      </c>
      <c r="G12">
        <v>239831.21382</v>
      </c>
      <c r="H12">
        <v>207634.65162000002</v>
      </c>
      <c r="I12">
        <v>196944.45639000001</v>
      </c>
      <c r="J12">
        <v>220169.38702000002</v>
      </c>
      <c r="K12">
        <v>315279.17344000004</v>
      </c>
      <c r="L12">
        <v>142153.85261</v>
      </c>
      <c r="M12">
        <v>151887.31228000001</v>
      </c>
      <c r="N12">
        <v>141604.03883999999</v>
      </c>
    </row>
    <row r="13" spans="1:14" x14ac:dyDescent="0.35">
      <c r="A13" s="13"/>
      <c r="B13" t="s">
        <v>31</v>
      </c>
      <c r="C13">
        <v>2070707.7820000004</v>
      </c>
      <c r="D13">
        <v>2299707.3770000003</v>
      </c>
      <c r="E13">
        <v>2665126.3650000002</v>
      </c>
      <c r="F13">
        <v>2706671.5280000004</v>
      </c>
      <c r="G13">
        <v>3027280.8280000002</v>
      </c>
      <c r="H13">
        <v>3408878.8074000003</v>
      </c>
      <c r="I13">
        <v>2743660.5702000004</v>
      </c>
      <c r="J13">
        <v>2820471.3196000005</v>
      </c>
      <c r="K13">
        <v>3768488.2862</v>
      </c>
      <c r="L13">
        <v>1817466.2858000002</v>
      </c>
      <c r="M13">
        <v>2180973.6157</v>
      </c>
      <c r="N13">
        <v>3048552.3277000003</v>
      </c>
    </row>
    <row r="14" spans="1:14" x14ac:dyDescent="0.35">
      <c r="A14" s="13"/>
      <c r="B14" t="s">
        <v>32</v>
      </c>
      <c r="C14">
        <v>1936391.6484000001</v>
      </c>
      <c r="D14">
        <v>2141007.3861000002</v>
      </c>
      <c r="E14">
        <v>2203724.0962</v>
      </c>
      <c r="F14">
        <v>2787727.9661000003</v>
      </c>
      <c r="G14">
        <v>2078985.3293000001</v>
      </c>
      <c r="H14">
        <v>2866059.7152</v>
      </c>
      <c r="I14">
        <v>3227900.0622</v>
      </c>
      <c r="J14">
        <v>2633872.7899000002</v>
      </c>
      <c r="K14">
        <v>3636646.2770000002</v>
      </c>
      <c r="L14">
        <v>2003639.0033000002</v>
      </c>
      <c r="M14">
        <v>1908506.5747</v>
      </c>
      <c r="N14">
        <v>2934282.3917000005</v>
      </c>
    </row>
    <row r="15" spans="1:14" x14ac:dyDescent="0.35">
      <c r="A15" s="13"/>
      <c r="B15" t="s">
        <v>33</v>
      </c>
      <c r="C15">
        <v>0</v>
      </c>
      <c r="D15">
        <v>21658.202698000001</v>
      </c>
      <c r="E15">
        <v>14412.428349000002</v>
      </c>
      <c r="F15">
        <v>0</v>
      </c>
      <c r="G15">
        <v>28108.699036000002</v>
      </c>
      <c r="H15">
        <v>29170.167411000002</v>
      </c>
      <c r="I15">
        <v>24841.853784000003</v>
      </c>
      <c r="J15">
        <v>61023.263554000005</v>
      </c>
      <c r="K15">
        <v>151207.76924000002</v>
      </c>
      <c r="L15">
        <v>157256.94556000002</v>
      </c>
      <c r="M15">
        <v>1395140.1024</v>
      </c>
      <c r="N15">
        <v>2186896.7681</v>
      </c>
    </row>
    <row r="16" spans="1:14" x14ac:dyDescent="0.35">
      <c r="A16" s="13"/>
      <c r="B16" t="s">
        <v>34</v>
      </c>
      <c r="C16">
        <v>446219.69513000001</v>
      </c>
      <c r="D16">
        <v>470521.76875000005</v>
      </c>
      <c r="E16">
        <v>306539.10727000004</v>
      </c>
      <c r="F16">
        <v>328978.17634000001</v>
      </c>
      <c r="G16">
        <v>363934.34770000004</v>
      </c>
      <c r="H16">
        <v>602564.59208000009</v>
      </c>
      <c r="I16">
        <v>594836.97185000009</v>
      </c>
      <c r="J16">
        <v>893042.68141000008</v>
      </c>
      <c r="K16">
        <v>761772.05742000008</v>
      </c>
      <c r="L16">
        <v>441428.8296</v>
      </c>
      <c r="M16">
        <v>448158.44953000004</v>
      </c>
      <c r="N16">
        <v>604445.22292000009</v>
      </c>
    </row>
  </sheetData>
  <mergeCells count="1">
    <mergeCell ref="A1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DD69-6A09-489B-874D-780A72043A43}">
  <dimension ref="A1:N24"/>
  <sheetViews>
    <sheetView workbookViewId="0">
      <selection activeCell="N16" sqref="C2:N16"/>
    </sheetView>
  </sheetViews>
  <sheetFormatPr defaultRowHeight="14.5" x14ac:dyDescent="0.35"/>
  <cols>
    <col min="1" max="1" width="35.81640625" customWidth="1"/>
    <col min="2" max="2" width="25" customWidth="1"/>
    <col min="3" max="7" width="13.81640625" bestFit="1" customWidth="1"/>
    <col min="8" max="8" width="9.08984375" style="6" customWidth="1"/>
    <col min="9" max="9" width="13.90625" bestFit="1" customWidth="1"/>
    <col min="10" max="10" width="13.453125" customWidth="1"/>
    <col min="11" max="11" width="14.453125" customWidth="1"/>
    <col min="12" max="14" width="13.81640625" bestFit="1" customWidth="1"/>
  </cols>
  <sheetData>
    <row r="1" spans="1:14" x14ac:dyDescent="0.35">
      <c r="A1" s="12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3"/>
      <c r="B2" t="s">
        <v>20</v>
      </c>
      <c r="C2" s="9" t="s">
        <v>36</v>
      </c>
      <c r="D2" s="9">
        <v>4648345.3042272096</v>
      </c>
      <c r="E2" s="9">
        <v>680665.69535436376</v>
      </c>
      <c r="F2" s="9">
        <v>4401790.3550684201</v>
      </c>
      <c r="G2" s="9">
        <v>3141834.3697368032</v>
      </c>
      <c r="H2" s="10">
        <v>1912579.268654801</v>
      </c>
      <c r="I2" s="11">
        <f>I22+$I$20/9</f>
        <v>4641526.6376336906</v>
      </c>
      <c r="J2" s="11">
        <f t="shared" ref="J2:K2" si="0">J22+$I$20/9</f>
        <v>4160794.7979576946</v>
      </c>
      <c r="K2" s="11">
        <f t="shared" si="0"/>
        <v>1957565.5959803057</v>
      </c>
      <c r="L2" s="9">
        <v>2523367.2252006899</v>
      </c>
      <c r="M2" s="9">
        <v>1651099.2023956419</v>
      </c>
      <c r="N2" s="9">
        <v>1993683.3867987189</v>
      </c>
    </row>
    <row r="3" spans="1:14" x14ac:dyDescent="0.35">
      <c r="A3" s="13"/>
      <c r="B3" t="s">
        <v>21</v>
      </c>
      <c r="C3" s="9">
        <v>967480.84594999929</v>
      </c>
      <c r="D3" s="9">
        <v>1322422.131169999</v>
      </c>
      <c r="E3" s="9">
        <v>38510.974419999977</v>
      </c>
      <c r="F3" s="9">
        <v>1127007.4804599991</v>
      </c>
      <c r="G3" s="9">
        <v>706491.49094999908</v>
      </c>
      <c r="H3" s="10">
        <v>1262482.212609998</v>
      </c>
      <c r="I3" s="9">
        <v>350080.67106999969</v>
      </c>
      <c r="J3" s="9">
        <v>1538724.6258899991</v>
      </c>
      <c r="K3" s="9">
        <v>1058300.62788</v>
      </c>
      <c r="L3" s="9">
        <v>0</v>
      </c>
      <c r="M3" s="9">
        <v>0</v>
      </c>
      <c r="N3" s="9">
        <v>0</v>
      </c>
    </row>
    <row r="4" spans="1:14" x14ac:dyDescent="0.35">
      <c r="A4" s="13"/>
      <c r="B4" t="s">
        <v>22</v>
      </c>
      <c r="C4" s="9">
        <v>109825.1819</v>
      </c>
      <c r="D4" s="9">
        <v>156820.90499999991</v>
      </c>
      <c r="E4" s="9">
        <v>124374.7631999999</v>
      </c>
      <c r="F4" s="9">
        <v>171887.41839999991</v>
      </c>
      <c r="G4" s="9">
        <v>169106.65289999999</v>
      </c>
      <c r="H4" s="10">
        <v>217015.74479999981</v>
      </c>
      <c r="I4" s="9">
        <v>165428.8695899999</v>
      </c>
      <c r="J4" s="9">
        <v>172894.91189999989</v>
      </c>
      <c r="K4" s="9">
        <v>224139.85189999989</v>
      </c>
      <c r="L4" s="9">
        <v>116189.9916999999</v>
      </c>
      <c r="M4" s="9">
        <v>114932.41160000001</v>
      </c>
      <c r="N4" s="9">
        <v>146112.1436999999</v>
      </c>
    </row>
    <row r="5" spans="1:14" x14ac:dyDescent="0.35">
      <c r="A5" s="13"/>
      <c r="B5" t="s">
        <v>23</v>
      </c>
      <c r="C5" s="9">
        <v>364569.53402214678</v>
      </c>
      <c r="D5" s="9">
        <v>494746.54742613313</v>
      </c>
      <c r="E5" s="9">
        <v>286042.41476714471</v>
      </c>
      <c r="F5" s="9">
        <v>537527.82061413443</v>
      </c>
      <c r="G5" s="9">
        <v>560024.30891272938</v>
      </c>
      <c r="H5" s="10">
        <v>419165.40761511383</v>
      </c>
      <c r="I5" s="9">
        <v>608062.12663003558</v>
      </c>
      <c r="J5" s="9">
        <v>434388.44160499831</v>
      </c>
      <c r="K5" s="9">
        <v>551451.88271475944</v>
      </c>
      <c r="L5" s="9">
        <v>320199.48297453782</v>
      </c>
      <c r="M5" s="9">
        <v>308144.9061930991</v>
      </c>
      <c r="N5" s="9">
        <v>404043.84521597112</v>
      </c>
    </row>
    <row r="6" spans="1:14" x14ac:dyDescent="0.35">
      <c r="A6" s="13"/>
      <c r="B6" t="s">
        <v>24</v>
      </c>
      <c r="C6" s="9">
        <v>534860.81064619415</v>
      </c>
      <c r="D6" s="9">
        <v>993262.7863627862</v>
      </c>
      <c r="E6" s="9">
        <v>718109.04091563553</v>
      </c>
      <c r="F6" s="9">
        <v>1360720.7603815719</v>
      </c>
      <c r="G6" s="9">
        <v>1363586.376303192</v>
      </c>
      <c r="H6" s="10">
        <v>1148483.5071351959</v>
      </c>
      <c r="I6" s="9">
        <v>1618181.3703129671</v>
      </c>
      <c r="J6" s="9">
        <v>1707510.242428964</v>
      </c>
      <c r="K6" s="9">
        <v>1406098.4684163569</v>
      </c>
      <c r="L6" s="9">
        <v>942142.8497993073</v>
      </c>
      <c r="M6" s="9">
        <v>1198299.6036343561</v>
      </c>
      <c r="N6" s="9">
        <v>1014856.249761277</v>
      </c>
    </row>
    <row r="7" spans="1:14" x14ac:dyDescent="0.35">
      <c r="A7" s="13"/>
      <c r="B7" t="s">
        <v>25</v>
      </c>
      <c r="C7" s="9">
        <v>756739.51809999952</v>
      </c>
      <c r="D7" s="9">
        <v>972158.76099999913</v>
      </c>
      <c r="E7" s="9">
        <v>1150914.2802999991</v>
      </c>
      <c r="F7" s="9">
        <v>1043256.457599999</v>
      </c>
      <c r="G7" s="9">
        <v>1139300.6461999989</v>
      </c>
      <c r="H7" s="10">
        <v>1342031.3537999981</v>
      </c>
      <c r="I7" s="11">
        <f>I23+$I$20/9</f>
        <v>1175544.6034666656</v>
      </c>
      <c r="J7" s="11">
        <f>J23+$I$20/9</f>
        <v>1146906.9989666659</v>
      </c>
      <c r="K7" s="11">
        <f>K23+$I$20/9</f>
        <v>1599624.1253666647</v>
      </c>
      <c r="L7" s="9">
        <v>739052.90599999926</v>
      </c>
      <c r="M7" s="9">
        <v>698114.2985999994</v>
      </c>
      <c r="N7" s="9">
        <v>886390.72459999926</v>
      </c>
    </row>
    <row r="8" spans="1:14" x14ac:dyDescent="0.35">
      <c r="A8" s="13"/>
      <c r="B8" t="s">
        <v>26</v>
      </c>
      <c r="C8" s="9">
        <v>1719410.3203623211</v>
      </c>
      <c r="D8" s="9">
        <v>2489502.950712075</v>
      </c>
      <c r="E8" s="9">
        <v>1490669.657235747</v>
      </c>
      <c r="F8" s="9">
        <v>3143201.2364309821</v>
      </c>
      <c r="G8" s="9">
        <v>2973761.9281048691</v>
      </c>
      <c r="H8" s="10">
        <v>3025543.75670439</v>
      </c>
      <c r="I8" s="9">
        <v>3148411.677859914</v>
      </c>
      <c r="J8" s="9">
        <v>2813910.5054344279</v>
      </c>
      <c r="K8" s="9">
        <v>3394647.0151611269</v>
      </c>
      <c r="L8" s="9">
        <v>3309396.9446717789</v>
      </c>
      <c r="M8" s="9">
        <v>1341973.9553732211</v>
      </c>
      <c r="N8" s="9">
        <v>1645342.684768283</v>
      </c>
    </row>
    <row r="9" spans="1:14" x14ac:dyDescent="0.35">
      <c r="A9" s="13"/>
      <c r="B9" t="s">
        <v>27</v>
      </c>
      <c r="C9" s="9">
        <v>750131.24023999961</v>
      </c>
      <c r="D9" s="9">
        <v>964747.37894999934</v>
      </c>
      <c r="E9" s="9">
        <v>1394635.5449399981</v>
      </c>
      <c r="F9" s="9">
        <v>997224.30928999837</v>
      </c>
      <c r="G9" s="9">
        <v>966119.26365999854</v>
      </c>
      <c r="H9" s="10">
        <v>1143167.3056799991</v>
      </c>
      <c r="I9" s="9">
        <v>1023893.550949999</v>
      </c>
      <c r="J9" s="9">
        <v>866992.37311999989</v>
      </c>
      <c r="K9" s="9">
        <v>1036447.944099999</v>
      </c>
      <c r="L9" s="9">
        <v>608051.38895999931</v>
      </c>
      <c r="M9" s="9">
        <v>513346.38944999961</v>
      </c>
      <c r="N9" s="9">
        <v>727992.33632999973</v>
      </c>
    </row>
    <row r="10" spans="1:14" x14ac:dyDescent="0.35">
      <c r="A10" s="13"/>
      <c r="B10" t="s">
        <v>28</v>
      </c>
      <c r="C10" s="9">
        <v>235611.09614000001</v>
      </c>
      <c r="D10" s="9">
        <v>490763.64230999979</v>
      </c>
      <c r="E10" s="9">
        <v>718228.26823999966</v>
      </c>
      <c r="F10" s="9">
        <v>505224.78973999951</v>
      </c>
      <c r="G10" s="9">
        <v>476999.36203999969</v>
      </c>
      <c r="H10" s="10">
        <v>966717.07444999984</v>
      </c>
      <c r="I10" s="9">
        <v>335457.37862999988</v>
      </c>
      <c r="J10" s="9">
        <v>597553.61669999943</v>
      </c>
      <c r="K10" s="9">
        <v>980511.1050999997</v>
      </c>
      <c r="L10" s="9">
        <v>870524.35101000022</v>
      </c>
      <c r="M10" s="9">
        <v>155326.77336999989</v>
      </c>
      <c r="N10" s="9">
        <v>243732.39186999979</v>
      </c>
    </row>
    <row r="11" spans="1:14" x14ac:dyDescent="0.35">
      <c r="A11" s="13"/>
      <c r="B11" t="s">
        <v>29</v>
      </c>
      <c r="C11" s="9">
        <v>1773608.587750284</v>
      </c>
      <c r="D11" s="9">
        <v>2228566.0810609148</v>
      </c>
      <c r="E11" s="9">
        <v>2217031.7930739168</v>
      </c>
      <c r="F11" s="9">
        <v>2481965.8829771462</v>
      </c>
      <c r="G11" s="9">
        <v>2651696.1165219722</v>
      </c>
      <c r="H11" s="10">
        <v>3027087.6623029239</v>
      </c>
      <c r="I11" s="9">
        <v>2448744.1487909579</v>
      </c>
      <c r="J11" s="9">
        <v>2454689.7190986848</v>
      </c>
      <c r="K11" s="9">
        <v>2997240.646432939</v>
      </c>
      <c r="L11" s="9">
        <v>1684559.7217549849</v>
      </c>
      <c r="M11" s="9">
        <v>1749885.9016274579</v>
      </c>
      <c r="N11" s="9">
        <v>2293560.7386077689</v>
      </c>
    </row>
    <row r="12" spans="1:14" x14ac:dyDescent="0.35">
      <c r="A12" s="13"/>
      <c r="B12" t="s">
        <v>30</v>
      </c>
      <c r="C12" s="9">
        <v>109844.8004999999</v>
      </c>
      <c r="D12" s="9">
        <v>124858.9053999999</v>
      </c>
      <c r="E12" s="9">
        <v>197825.45999999979</v>
      </c>
      <c r="F12" s="9">
        <v>196375.89199999991</v>
      </c>
      <c r="G12" s="9">
        <v>218028.37619999971</v>
      </c>
      <c r="H12" s="10">
        <v>188758.77421999979</v>
      </c>
      <c r="I12" s="9">
        <v>179040.41491999981</v>
      </c>
      <c r="J12" s="9">
        <v>200153.98819999991</v>
      </c>
      <c r="K12" s="9">
        <v>286617.4303999996</v>
      </c>
      <c r="L12" s="9">
        <v>129230.77508999981</v>
      </c>
      <c r="M12" s="9">
        <v>138079.37476999991</v>
      </c>
      <c r="N12" s="9">
        <v>128730.94439999991</v>
      </c>
    </row>
    <row r="13" spans="1:14" x14ac:dyDescent="0.35">
      <c r="A13" s="13"/>
      <c r="B13" t="s">
        <v>31</v>
      </c>
      <c r="C13" s="9">
        <v>1882461.6199999989</v>
      </c>
      <c r="D13" s="9">
        <v>2090643.0699999989</v>
      </c>
      <c r="E13" s="9">
        <v>2422842.149999998</v>
      </c>
      <c r="F13" s="9">
        <v>2460610.4799999981</v>
      </c>
      <c r="G13" s="9">
        <v>2752073.4799999972</v>
      </c>
      <c r="H13" s="10">
        <v>3098980.7338099959</v>
      </c>
      <c r="I13" s="9">
        <v>2494236.8824699949</v>
      </c>
      <c r="J13" s="9">
        <v>2564064.8362899991</v>
      </c>
      <c r="K13" s="9">
        <v>3425898.4415999982</v>
      </c>
      <c r="L13" s="9">
        <v>1652242.0779699991</v>
      </c>
      <c r="M13" s="9">
        <v>1982703.2867499981</v>
      </c>
      <c r="N13" s="9">
        <v>2771411.2068799962</v>
      </c>
    </row>
    <row r="14" spans="1:14" x14ac:dyDescent="0.35">
      <c r="A14" s="13"/>
      <c r="B14" t="s">
        <v>32</v>
      </c>
      <c r="C14" s="9">
        <v>1760356.044318605</v>
      </c>
      <c r="D14" s="9">
        <v>1946370.350636106</v>
      </c>
      <c r="E14" s="9">
        <v>2003385.5415614769</v>
      </c>
      <c r="F14" s="9">
        <v>2534298.1511046519</v>
      </c>
      <c r="G14" s="9">
        <v>1889986.663212518</v>
      </c>
      <c r="H14" s="10">
        <v>2605508.8316208618</v>
      </c>
      <c r="I14" s="11">
        <f>I24+$I$20/9</f>
        <v>3101121.2686287165</v>
      </c>
      <c r="J14" s="11">
        <f>J24+$I$20/9</f>
        <v>2561096.4757382576</v>
      </c>
      <c r="K14" s="11">
        <f>K24+$I$20/9</f>
        <v>3472708.7368485094</v>
      </c>
      <c r="L14" s="9">
        <v>1821490.003038628</v>
      </c>
      <c r="M14" s="9">
        <v>1735005.976927002</v>
      </c>
      <c r="N14" s="9">
        <v>2667529.4469246641</v>
      </c>
    </row>
    <row r="15" spans="1:14" x14ac:dyDescent="0.35">
      <c r="A15" s="13"/>
      <c r="B15" t="s">
        <v>33</v>
      </c>
      <c r="C15" s="9">
        <v>0</v>
      </c>
      <c r="D15" s="9">
        <v>19689.27517965595</v>
      </c>
      <c r="E15" s="9">
        <v>13102.20759243356</v>
      </c>
      <c r="F15" s="9">
        <v>0</v>
      </c>
      <c r="G15" s="9">
        <v>25553.362758078769</v>
      </c>
      <c r="H15" s="10">
        <v>26518.334008503949</v>
      </c>
      <c r="I15" s="9">
        <v>22583.50344040514</v>
      </c>
      <c r="J15" s="9">
        <v>55475.694136110556</v>
      </c>
      <c r="K15" s="9">
        <v>137461.60839741741</v>
      </c>
      <c r="L15" s="9">
        <v>142960.85961392341</v>
      </c>
      <c r="M15" s="9">
        <v>1268309.1843226091</v>
      </c>
      <c r="N15" s="9">
        <v>1988087.970550854</v>
      </c>
    </row>
    <row r="16" spans="1:14" x14ac:dyDescent="0.35">
      <c r="A16" s="13"/>
      <c r="B16" t="s">
        <v>34</v>
      </c>
      <c r="C16" s="9">
        <v>405654.26832086529</v>
      </c>
      <c r="D16" s="9">
        <v>427747.06245843112</v>
      </c>
      <c r="E16" s="9">
        <v>278671.91568972089</v>
      </c>
      <c r="F16" s="9">
        <v>299071.06941083592</v>
      </c>
      <c r="G16" s="9">
        <v>330849.40697116742</v>
      </c>
      <c r="H16" s="10">
        <v>547785.99283292261</v>
      </c>
      <c r="I16" s="9">
        <v>540760.88345187122</v>
      </c>
      <c r="J16" s="9">
        <v>811856.98310840374</v>
      </c>
      <c r="K16" s="9">
        <v>692520.05223040609</v>
      </c>
      <c r="L16" s="9">
        <v>401298.9359660722</v>
      </c>
      <c r="M16" s="9">
        <v>407416.77234285278</v>
      </c>
      <c r="N16" s="9">
        <v>549495.65721643728</v>
      </c>
    </row>
    <row r="18" spans="8:11" x14ac:dyDescent="0.35">
      <c r="H18" s="8" t="s">
        <v>16</v>
      </c>
      <c r="I18" s="1">
        <v>65661321.730947904</v>
      </c>
      <c r="J18" s="2">
        <f>I20/9</f>
        <v>166666.66666666666</v>
      </c>
    </row>
    <row r="19" spans="8:11" x14ac:dyDescent="0.35">
      <c r="H19" s="8" t="s">
        <v>18</v>
      </c>
      <c r="I19" s="1">
        <v>1893242.4444347499</v>
      </c>
      <c r="J19" s="2">
        <f>I19*1.02</f>
        <v>1931107.2933234449</v>
      </c>
    </row>
    <row r="20" spans="8:11" x14ac:dyDescent="0.35">
      <c r="H20" s="7" t="s">
        <v>17</v>
      </c>
      <c r="I20" s="1">
        <v>1500000</v>
      </c>
      <c r="J20" s="4">
        <f>I20/I18</f>
        <v>2.2844499020996872E-2</v>
      </c>
    </row>
    <row r="22" spans="8:11" x14ac:dyDescent="0.35">
      <c r="H22" s="6" t="s">
        <v>14</v>
      </c>
      <c r="I22" s="3">
        <v>4474859.9709670236</v>
      </c>
      <c r="J22" s="3">
        <v>3994128.1312910281</v>
      </c>
      <c r="K22" s="3">
        <v>1790898.9293136389</v>
      </c>
    </row>
    <row r="23" spans="8:11" x14ac:dyDescent="0.35">
      <c r="H23" s="6" t="s">
        <v>13</v>
      </c>
      <c r="I23" s="3">
        <v>1008877.936799999</v>
      </c>
      <c r="J23" s="3">
        <v>980240.33229999919</v>
      </c>
      <c r="K23" s="3">
        <v>1432957.458699998</v>
      </c>
    </row>
    <row r="24" spans="8:11" x14ac:dyDescent="0.35">
      <c r="H24" s="6" t="s">
        <v>15</v>
      </c>
      <c r="I24" s="3">
        <v>2934454.60196205</v>
      </c>
      <c r="J24" s="3">
        <v>2394429.8090715911</v>
      </c>
      <c r="K24" s="3">
        <v>3306042.0701818429</v>
      </c>
    </row>
  </sheetData>
  <mergeCells count="1">
    <mergeCell ref="A1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FD31-E8DC-4662-826C-99A7B910C612}">
  <dimension ref="D16:L28"/>
  <sheetViews>
    <sheetView workbookViewId="0">
      <selection activeCell="S34" sqref="S34"/>
    </sheetView>
  </sheetViews>
  <sheetFormatPr defaultRowHeight="14.5" x14ac:dyDescent="0.35"/>
  <cols>
    <col min="3" max="3" width="10.90625" customWidth="1"/>
    <col min="4" max="4" width="11.7265625" customWidth="1"/>
    <col min="5" max="5" width="10.1796875" customWidth="1"/>
    <col min="6" max="6" width="10.54296875" customWidth="1"/>
    <col min="8" max="8" width="10.36328125" customWidth="1"/>
  </cols>
  <sheetData>
    <row r="16" spans="8:8" x14ac:dyDescent="0.35">
      <c r="H16" s="1"/>
    </row>
    <row r="18" spans="4:12" x14ac:dyDescent="0.35">
      <c r="D18" s="4"/>
    </row>
    <row r="28" spans="4:12" x14ac:dyDescent="0.35">
      <c r="I28" s="14"/>
      <c r="J28" s="14"/>
      <c r="K28" s="14"/>
      <c r="L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FY24</vt:lpstr>
      <vt:lpstr>FY24, +10%</vt:lpstr>
      <vt:lpstr>FY24, +1.5 million for Q3</vt:lpstr>
      <vt:lpstr>Sheet4</vt:lpstr>
    </vt:vector>
  </TitlesOfParts>
  <Company>The Walt Disney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Damien</dc:creator>
  <cp:lastModifiedBy>Dong, Damien</cp:lastModifiedBy>
  <dcterms:created xsi:type="dcterms:W3CDTF">2025-03-24T18:31:24Z</dcterms:created>
  <dcterms:modified xsi:type="dcterms:W3CDTF">2025-03-27T04:14:21Z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2e0584-010f-4004-8a6a-d5c118c8b4bd_Enabled">
    <vt:lpwstr>true</vt:lpwstr>
  </property>
  <property fmtid="{D5CDD505-2E9C-101B-9397-08002B2CF9AE}" pid="3" name="MSIP_Label_c62e0584-010f-4004-8a6a-d5c118c8b4bd_SetDate">
    <vt:lpwstr>2025-03-24T18:35:55Z</vt:lpwstr>
  </property>
  <property fmtid="{D5CDD505-2E9C-101B-9397-08002B2CF9AE}" pid="4" name="MSIP_Label_c62e0584-010f-4004-8a6a-d5c118c8b4bd_Method">
    <vt:lpwstr>Standard</vt:lpwstr>
  </property>
  <property fmtid="{D5CDD505-2E9C-101B-9397-08002B2CF9AE}" pid="5" name="MSIP_Label_c62e0584-010f-4004-8a6a-d5c118c8b4bd_Name">
    <vt:lpwstr>Internal</vt:lpwstr>
  </property>
  <property fmtid="{D5CDD505-2E9C-101B-9397-08002B2CF9AE}" pid="6" name="MSIP_Label_c62e0584-010f-4004-8a6a-d5c118c8b4bd_SiteId">
    <vt:lpwstr>56b731a8-a2ac-4c32-bf6b-616810e913c6</vt:lpwstr>
  </property>
  <property fmtid="{D5CDD505-2E9C-101B-9397-08002B2CF9AE}" pid="7" name="MSIP_Label_c62e0584-010f-4004-8a6a-d5c118c8b4bd_ActionId">
    <vt:lpwstr>53821289-2d3e-49f7-aded-1fed2f77cc01</vt:lpwstr>
  </property>
  <property fmtid="{D5CDD505-2E9C-101B-9397-08002B2CF9AE}" pid="8" name="MSIP_Label_c62e0584-010f-4004-8a6a-d5c118c8b4bd_ContentBits">
    <vt:lpwstr>0</vt:lpwstr>
  </property>
</Properties>
</file>