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2\Documents\Workspace-24\Projects\Acme-SF-D03\reports\"/>
    </mc:Choice>
  </mc:AlternateContent>
  <xr:revisionPtr revIDLastSave="0" documentId="13_ncr:1_{13C94EF0-DDDF-41F0-8125-60AFBD12AEA0}" xr6:coauthVersionLast="47" xr6:coauthVersionMax="47" xr10:uidLastSave="{00000000-0000-0000-0000-000000000000}"/>
  <bookViews>
    <workbookView xWindow="-120" yWindow="-120" windowWidth="29040" windowHeight="15840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4" l="1"/>
  <c r="S4" i="4"/>
  <c r="L26" i="4"/>
  <c r="F26" i="4"/>
  <c r="L25" i="4"/>
  <c r="F25" i="4"/>
  <c r="S5" i="3"/>
  <c r="S4" i="3"/>
  <c r="L16" i="3"/>
  <c r="F16" i="3"/>
  <c r="L15" i="3"/>
  <c r="F15" i="3"/>
  <c r="D18" i="3" s="1"/>
  <c r="S8" i="5"/>
  <c r="S7" i="5"/>
  <c r="L24" i="5"/>
  <c r="E24" i="5"/>
  <c r="F24" i="5" s="1"/>
  <c r="L23" i="5"/>
  <c r="F23" i="5"/>
  <c r="D26" i="5" s="1"/>
  <c r="K29" i="1"/>
  <c r="D29" i="1"/>
  <c r="R5" i="4"/>
  <c r="R4" i="4"/>
  <c r="L17" i="4"/>
  <c r="F17" i="4"/>
  <c r="L16" i="4"/>
  <c r="J19" i="4" s="1"/>
  <c r="F16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R4" i="3"/>
  <c r="R5" i="3"/>
  <c r="L8" i="3"/>
  <c r="L7" i="3"/>
  <c r="F8" i="3"/>
  <c r="F7" i="3"/>
  <c r="K10" i="1"/>
  <c r="D10" i="1"/>
  <c r="D28" i="4" l="1"/>
  <c r="J28" i="4"/>
  <c r="J18" i="3"/>
  <c r="J26" i="5"/>
  <c r="D19" i="4"/>
  <c r="D10" i="3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<sst xmlns="http://schemas.openxmlformats.org/spreadsheetml/2006/main" count="198" uniqueCount="24">
  <si>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</si>
  <si>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</si>
  <si>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</si>
  <si>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</si>
  <si>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</si>
  <si>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</si>
  <si>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</si>
  <si>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</si>
  <si>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</si>
  <si>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</si>
  <si>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</si>
  <si>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</si>
  <si>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</si>
  <si>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</si>
  <si>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</si>
  <si>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</si>
  <si>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</si>
  <si>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</si>
  <si>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</si>
  <si>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</si>
  <si>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</si>
  <si>
    <t>Tiempo estimado D03</t>
  </si>
  <si>
    <t>Tiempo real D03</t>
  </si>
  <si>
    <t>Tiempo estimado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</si>
</sst>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3" fontId="0" fillId="0" borderId="1" xfId="0" applyNumberFormat="1" applyBorder="1" applyAlignment="1">
      <alignment horizontal="center" vertical="center"/>
    </xf>
    <xf numFmtId="3" fontId="0" fillId="0" borderId="7" xfId="0" applyNumberFormat="1" applyBorder="1"/>
    <xf numFmtId="44" fontId="0" fillId="6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  <c:pt idx="3">
                  <c:v>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  <c:pt idx="3">
                  <c:v>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  <c:pt idx="3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  <c:pt idx="3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  <c:pt idx="3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13834793950185E-2"/>
          <c:y val="0.11974424075123323"/>
          <c:w val="0.90231680899241073"/>
          <c:h val="0.64548463887046492"/>
        </c:manualLayout>
      </c:layout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360</c:v>
                </c:pt>
                <c:pt idx="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388</c:v>
                </c:pt>
                <c:pt idx="3" formatCode="#,##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92414</xdr:colOff>
      <xdr:row>7</xdr:row>
      <xdr:rowOff>14816</xdr:rowOff>
    </xdr:from>
    <xdr:to>
      <xdr:col>20</xdr:col>
      <xdr:colOff>31371</xdr:colOff>
      <xdr:row>22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20</xdr:col>
      <xdr:colOff>358588</xdr:colOff>
      <xdr:row>23</xdr:row>
      <xdr:rowOff>89647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184522</xdr:colOff>
      <xdr:row>6</xdr:row>
      <xdr:rowOff>96058</xdr:rowOff>
    </xdr:from>
    <xdr:to>
      <xdr:col>20</xdr:col>
      <xdr:colOff>142189</xdr:colOff>
      <xdr:row>22</xdr:row>
      <xdr:rowOff>17741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8"/>
  <sheetViews>
    <sheetView tabSelected="1" topLeftCell="F1" zoomScale="130" zoomScaleNormal="130" workbookViewId="0">
      <selection activeCell="S28" sqref="S28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5" t="s">
        <v>6</v>
      </c>
      <c r="C4" s="46"/>
      <c r="D4" s="46"/>
      <c r="E4" s="46"/>
      <c r="F4" s="46"/>
      <c r="H4" s="47" t="s">
        <v>7</v>
      </c>
      <c r="I4" s="47"/>
      <c r="J4" s="47"/>
      <c r="K4" s="47"/>
      <c r="L4" s="48"/>
      <c r="O4" s="19" t="s">
        <v>8</v>
      </c>
      <c r="P4" s="13">
        <v>0</v>
      </c>
      <c r="Q4" s="11">
        <f>E7+E8</f>
        <v>455</v>
      </c>
      <c r="R4" s="11">
        <f>E16+E17</f>
        <v>465</v>
      </c>
      <c r="S4" s="11">
        <f>E25+E26</f>
        <v>1440</v>
      </c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K16+K17</f>
        <v>723</v>
      </c>
      <c r="S5" s="9">
        <f>K25+K26</f>
        <v>3865</v>
      </c>
      <c r="T5" s="10"/>
    </row>
    <row r="6" spans="2:20" x14ac:dyDescent="0.25">
      <c r="B6" s="49" t="s">
        <v>0</v>
      </c>
      <c r="C6" s="49"/>
      <c r="D6" s="6" t="s">
        <v>17</v>
      </c>
      <c r="E6" s="6" t="s">
        <v>15</v>
      </c>
      <c r="F6" s="20" t="s">
        <v>16</v>
      </c>
      <c r="H6" s="50" t="s">
        <v>0</v>
      </c>
      <c r="I6" s="50"/>
      <c r="J6" s="5" t="s">
        <v>17</v>
      </c>
      <c r="K6" s="5" t="s">
        <v>15</v>
      </c>
      <c r="L6" s="24" t="s">
        <v>16</v>
      </c>
    </row>
    <row r="7" spans="2:20" x14ac:dyDescent="0.25">
      <c r="B7" s="40" t="s">
        <v>2</v>
      </c>
      <c r="C7" s="40"/>
      <c r="D7" s="23">
        <v>30</v>
      </c>
      <c r="E7" s="1">
        <v>275</v>
      </c>
      <c r="F7" s="21">
        <f>E7/60</f>
        <v>4.583333333333333</v>
      </c>
      <c r="H7" s="41" t="s">
        <v>2</v>
      </c>
      <c r="I7" s="41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0" t="s">
        <v>3</v>
      </c>
      <c r="C8" s="40"/>
      <c r="D8" s="23">
        <v>20</v>
      </c>
      <c r="E8" s="1">
        <v>180</v>
      </c>
      <c r="F8" s="22">
        <f>E8/60</f>
        <v>3</v>
      </c>
      <c r="H8" s="41" t="s">
        <v>3</v>
      </c>
      <c r="I8" s="41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2" t="s">
        <v>5</v>
      </c>
      <c r="C10" s="42"/>
      <c r="D10" s="43">
        <f>D7*F7+D8*F8</f>
        <v>197.5</v>
      </c>
      <c r="E10" s="43"/>
      <c r="F10" s="43"/>
      <c r="H10" s="44" t="s">
        <v>5</v>
      </c>
      <c r="I10" s="44"/>
      <c r="J10" s="39">
        <f>J7*L7+J8*L8</f>
        <v>323.16666666666669</v>
      </c>
      <c r="K10" s="39"/>
      <c r="L10" s="39"/>
    </row>
    <row r="13" spans="2:20" x14ac:dyDescent="0.25">
      <c r="B13" s="45" t="s">
        <v>20</v>
      </c>
      <c r="C13" s="46"/>
      <c r="D13" s="46"/>
      <c r="E13" s="46"/>
      <c r="F13" s="46"/>
      <c r="H13" s="47" t="s">
        <v>19</v>
      </c>
      <c r="I13" s="47"/>
      <c r="J13" s="47"/>
      <c r="K13" s="47"/>
      <c r="L13" s="48"/>
    </row>
    <row r="15" spans="2:20" x14ac:dyDescent="0.25">
      <c r="B15" s="49" t="s">
        <v>0</v>
      </c>
      <c r="C15" s="49"/>
      <c r="D15" s="6" t="s">
        <v>17</v>
      </c>
      <c r="E15" s="6" t="s">
        <v>15</v>
      </c>
      <c r="F15" s="20" t="s">
        <v>16</v>
      </c>
      <c r="H15" s="50" t="s">
        <v>0</v>
      </c>
      <c r="I15" s="50"/>
      <c r="J15" s="5" t="s">
        <v>17</v>
      </c>
      <c r="K15" s="5" t="s">
        <v>15</v>
      </c>
      <c r="L15" s="24" t="s">
        <v>16</v>
      </c>
    </row>
    <row r="16" spans="2:20" x14ac:dyDescent="0.25">
      <c r="B16" s="40" t="s">
        <v>2</v>
      </c>
      <c r="C16" s="40"/>
      <c r="D16" s="23">
        <v>30</v>
      </c>
      <c r="E16" s="1">
        <v>65</v>
      </c>
      <c r="F16" s="21">
        <f>E16/60</f>
        <v>1.0833333333333333</v>
      </c>
      <c r="H16" s="41" t="s">
        <v>2</v>
      </c>
      <c r="I16" s="41"/>
      <c r="J16" s="25">
        <v>30</v>
      </c>
      <c r="K16" s="1">
        <v>230</v>
      </c>
      <c r="L16" s="26">
        <f>K16/60</f>
        <v>3.8333333333333335</v>
      </c>
    </row>
    <row r="17" spans="2:12" x14ac:dyDescent="0.25">
      <c r="B17" s="40" t="s">
        <v>3</v>
      </c>
      <c r="C17" s="40"/>
      <c r="D17" s="23">
        <v>20</v>
      </c>
      <c r="E17" s="1">
        <v>400</v>
      </c>
      <c r="F17" s="22">
        <f>E17/60</f>
        <v>6.666666666666667</v>
      </c>
      <c r="H17" s="41" t="s">
        <v>3</v>
      </c>
      <c r="I17" s="41"/>
      <c r="J17" s="25">
        <v>20</v>
      </c>
      <c r="K17" s="1">
        <v>493</v>
      </c>
      <c r="L17" s="27">
        <f>K17/60</f>
        <v>8.2166666666666668</v>
      </c>
    </row>
    <row r="19" spans="2:12" ht="16.5" customHeight="1" x14ac:dyDescent="0.25">
      <c r="B19" s="42" t="s">
        <v>5</v>
      </c>
      <c r="C19" s="42"/>
      <c r="D19" s="43">
        <f>D16*F16+D17*F17</f>
        <v>165.83333333333334</v>
      </c>
      <c r="E19" s="43"/>
      <c r="F19" s="43"/>
      <c r="H19" s="44" t="s">
        <v>5</v>
      </c>
      <c r="I19" s="44"/>
      <c r="J19" s="39">
        <f>J16*L16+J17*L17</f>
        <v>279.33333333333337</v>
      </c>
      <c r="K19" s="39"/>
      <c r="L19" s="39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  <row r="22" spans="2:12" x14ac:dyDescent="0.25">
      <c r="B22" s="45" t="s">
        <v>21</v>
      </c>
      <c r="C22" s="46"/>
      <c r="D22" s="46"/>
      <c r="E22" s="46"/>
      <c r="F22" s="46"/>
      <c r="H22" s="47" t="s">
        <v>22</v>
      </c>
      <c r="I22" s="47"/>
      <c r="J22" s="47"/>
      <c r="K22" s="47"/>
      <c r="L22" s="48"/>
    </row>
    <row r="24" spans="2:12" x14ac:dyDescent="0.25">
      <c r="B24" s="49" t="s">
        <v>0</v>
      </c>
      <c r="C24" s="49"/>
      <c r="D24" s="6" t="s">
        <v>17</v>
      </c>
      <c r="E24" s="6" t="s">
        <v>15</v>
      </c>
      <c r="F24" s="20" t="s">
        <v>16</v>
      </c>
      <c r="H24" s="50" t="s">
        <v>0</v>
      </c>
      <c r="I24" s="50"/>
      <c r="J24" s="5" t="s">
        <v>17</v>
      </c>
      <c r="K24" s="5" t="s">
        <v>15</v>
      </c>
      <c r="L24" s="24" t="s">
        <v>16</v>
      </c>
    </row>
    <row r="25" spans="2:12" x14ac:dyDescent="0.25">
      <c r="B25" s="40" t="s">
        <v>2</v>
      </c>
      <c r="C25" s="40"/>
      <c r="D25" s="23">
        <v>30</v>
      </c>
      <c r="E25" s="1">
        <v>240</v>
      </c>
      <c r="F25" s="21">
        <f>E25/60</f>
        <v>4</v>
      </c>
      <c r="H25" s="41" t="s">
        <v>2</v>
      </c>
      <c r="I25" s="41"/>
      <c r="J25" s="25">
        <v>30</v>
      </c>
      <c r="K25" s="1">
        <v>329</v>
      </c>
      <c r="L25" s="26">
        <f>K25/60</f>
        <v>5.4833333333333334</v>
      </c>
    </row>
    <row r="26" spans="2:12" x14ac:dyDescent="0.25">
      <c r="B26" s="40" t="s">
        <v>3</v>
      </c>
      <c r="C26" s="40"/>
      <c r="D26" s="23">
        <v>20</v>
      </c>
      <c r="E26" s="1">
        <v>1200</v>
      </c>
      <c r="F26" s="22">
        <f>E26/60</f>
        <v>20</v>
      </c>
      <c r="H26" s="41" t="s">
        <v>3</v>
      </c>
      <c r="I26" s="41"/>
      <c r="J26" s="25">
        <v>20</v>
      </c>
      <c r="K26" s="1">
        <v>3536</v>
      </c>
      <c r="L26" s="27">
        <f>K26/60</f>
        <v>58.93333333333333</v>
      </c>
    </row>
    <row r="28" spans="2:12" x14ac:dyDescent="0.25">
      <c r="B28" s="42" t="s">
        <v>5</v>
      </c>
      <c r="C28" s="42"/>
      <c r="D28" s="43">
        <f>D25*F25+D26*F26</f>
        <v>520</v>
      </c>
      <c r="E28" s="43"/>
      <c r="F28" s="43"/>
      <c r="H28" s="44" t="s">
        <v>5</v>
      </c>
      <c r="I28" s="44"/>
      <c r="J28" s="39">
        <f>J25*L25+J26*L26</f>
        <v>1343.1666666666665</v>
      </c>
      <c r="K28" s="39"/>
      <c r="L28" s="39"/>
    </row>
  </sheetData>
  <mergeCells count="36">
    <mergeCell ref="J28:L28"/>
    <mergeCell ref="B26:C26"/>
    <mergeCell ref="H26:I26"/>
    <mergeCell ref="B28:C28"/>
    <mergeCell ref="D28:F28"/>
    <mergeCell ref="H28:I28"/>
    <mergeCell ref="B22:F22"/>
    <mergeCell ref="H22:L22"/>
    <mergeCell ref="B24:C24"/>
    <mergeCell ref="H24:I24"/>
    <mergeCell ref="B25:C25"/>
    <mergeCell ref="H25:I25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3:F13"/>
    <mergeCell ref="H13:L13"/>
    <mergeCell ref="B15:C15"/>
    <mergeCell ref="H15:I15"/>
    <mergeCell ref="B16:C16"/>
    <mergeCell ref="H16:I16"/>
    <mergeCell ref="J19:L19"/>
    <mergeCell ref="B17:C17"/>
    <mergeCell ref="H17:I17"/>
    <mergeCell ref="B19:C19"/>
    <mergeCell ref="D19:F19"/>
    <mergeCell ref="H19:I19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6"/>
  <sheetViews>
    <sheetView zoomScale="85" zoomScaleNormal="85" workbookViewId="0">
      <selection activeCell="H39" sqref="H3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45" t="s">
        <v>6</v>
      </c>
      <c r="C4" s="46"/>
      <c r="D4" s="46"/>
      <c r="E4" s="46"/>
      <c r="F4" s="46"/>
      <c r="H4" s="47" t="s">
        <v>7</v>
      </c>
      <c r="I4" s="47"/>
      <c r="J4" s="47"/>
      <c r="K4" s="47"/>
      <c r="L4" s="48"/>
      <c r="N4" s="3"/>
      <c r="O4" s="3"/>
      <c r="P4" s="3"/>
    </row>
    <row r="5" spans="2:20" ht="15.75" thickBot="1" x14ac:dyDescent="0.3"/>
    <row r="6" spans="2:20" ht="15.75" thickBot="1" x14ac:dyDescent="0.3">
      <c r="B6" s="49" t="s">
        <v>0</v>
      </c>
      <c r="C6" s="49"/>
      <c r="D6" s="6" t="s">
        <v>17</v>
      </c>
      <c r="E6" s="6" t="s">
        <v>15</v>
      </c>
      <c r="F6" s="20" t="s">
        <v>16</v>
      </c>
      <c r="H6" s="50" t="s">
        <v>0</v>
      </c>
      <c r="I6" s="50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0" t="s">
        <v>2</v>
      </c>
      <c r="C7" s="40"/>
      <c r="D7" s="23">
        <v>30</v>
      </c>
      <c r="E7" s="1">
        <v>210</v>
      </c>
      <c r="F7" s="21">
        <f>E7/60</f>
        <v>3.5</v>
      </c>
      <c r="H7" s="41" t="s">
        <v>2</v>
      </c>
      <c r="I7" s="41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>
        <f>E23+E24</f>
        <v>1120</v>
      </c>
      <c r="T7" s="12"/>
    </row>
    <row r="8" spans="2:20" ht="15.75" thickBot="1" x14ac:dyDescent="0.3">
      <c r="B8" s="40" t="s">
        <v>3</v>
      </c>
      <c r="C8" s="40"/>
      <c r="D8" s="23">
        <v>20</v>
      </c>
      <c r="E8" s="1">
        <f>180</f>
        <v>180</v>
      </c>
      <c r="F8" s="22">
        <f>E8/60</f>
        <v>3</v>
      </c>
      <c r="H8" s="41" t="s">
        <v>3</v>
      </c>
      <c r="I8" s="41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>
        <f>K23+K24</f>
        <v>1500</v>
      </c>
      <c r="T8" s="10"/>
    </row>
    <row r="10" spans="2:20" x14ac:dyDescent="0.25">
      <c r="B10" s="42" t="s">
        <v>5</v>
      </c>
      <c r="C10" s="42"/>
      <c r="D10" s="43">
        <f>D7*F7+D8*F8</f>
        <v>165</v>
      </c>
      <c r="E10" s="43"/>
      <c r="F10" s="43"/>
      <c r="H10" s="44" t="s">
        <v>5</v>
      </c>
      <c r="I10" s="44"/>
      <c r="J10" s="39">
        <f>J7*L7+J8*L8</f>
        <v>205.33333333333334</v>
      </c>
      <c r="K10" s="39"/>
      <c r="L10" s="39"/>
    </row>
    <row r="11" spans="2:20" x14ac:dyDescent="0.25">
      <c r="N11" s="3"/>
      <c r="O11" s="3"/>
    </row>
    <row r="12" spans="2:20" x14ac:dyDescent="0.25">
      <c r="B12" s="45" t="s">
        <v>18</v>
      </c>
      <c r="C12" s="46"/>
      <c r="D12" s="46"/>
      <c r="E12" s="46"/>
      <c r="F12" s="46"/>
      <c r="H12" s="47" t="s">
        <v>19</v>
      </c>
      <c r="I12" s="47"/>
      <c r="J12" s="47"/>
      <c r="K12" s="47"/>
      <c r="L12" s="48"/>
      <c r="N12" s="3"/>
      <c r="O12" s="3"/>
    </row>
    <row r="13" spans="2:20" x14ac:dyDescent="0.25">
      <c r="N13" s="3"/>
      <c r="O13" s="3"/>
    </row>
    <row r="14" spans="2:20" x14ac:dyDescent="0.25">
      <c r="B14" s="49" t="s">
        <v>0</v>
      </c>
      <c r="C14" s="49"/>
      <c r="D14" s="6" t="s">
        <v>17</v>
      </c>
      <c r="E14" s="6" t="s">
        <v>15</v>
      </c>
      <c r="F14" s="20" t="s">
        <v>16</v>
      </c>
      <c r="H14" s="50" t="s">
        <v>0</v>
      </c>
      <c r="I14" s="50"/>
      <c r="J14" s="5" t="s">
        <v>17</v>
      </c>
      <c r="K14" s="5" t="s">
        <v>15</v>
      </c>
      <c r="L14" s="24" t="s">
        <v>16</v>
      </c>
    </row>
    <row r="15" spans="2:20" x14ac:dyDescent="0.25">
      <c r="B15" s="40" t="s">
        <v>2</v>
      </c>
      <c r="C15" s="40"/>
      <c r="D15" s="23">
        <v>30</v>
      </c>
      <c r="E15" s="1">
        <v>210</v>
      </c>
      <c r="F15" s="21">
        <f>E15/60</f>
        <v>3.5</v>
      </c>
      <c r="H15" s="41" t="s">
        <v>2</v>
      </c>
      <c r="I15" s="41"/>
      <c r="J15" s="25">
        <v>30</v>
      </c>
      <c r="K15" s="1">
        <v>165</v>
      </c>
      <c r="L15" s="26">
        <f>K15/60</f>
        <v>2.75</v>
      </c>
    </row>
    <row r="16" spans="2:20" x14ac:dyDescent="0.25">
      <c r="B16" s="40" t="s">
        <v>3</v>
      </c>
      <c r="C16" s="40"/>
      <c r="D16" s="23">
        <v>20</v>
      </c>
      <c r="E16" s="1">
        <f>910</f>
        <v>910</v>
      </c>
      <c r="F16" s="22">
        <f>E16/60</f>
        <v>15.166666666666666</v>
      </c>
      <c r="H16" s="41" t="s">
        <v>3</v>
      </c>
      <c r="I16" s="41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2" t="s">
        <v>5</v>
      </c>
      <c r="C18" s="42"/>
      <c r="D18" s="43">
        <f>D15*F15+D16*F16</f>
        <v>408.33333333333331</v>
      </c>
      <c r="E18" s="43"/>
      <c r="F18" s="43"/>
      <c r="H18" s="44" t="s">
        <v>5</v>
      </c>
      <c r="I18" s="44"/>
      <c r="J18" s="39">
        <f>J15*L15+J16*L16</f>
        <v>368.83333333333331</v>
      </c>
      <c r="K18" s="39"/>
      <c r="L18" s="39"/>
    </row>
    <row r="19" spans="2:12" x14ac:dyDescent="0.25">
      <c r="B19" s="2"/>
      <c r="C19" s="2"/>
    </row>
    <row r="20" spans="2:12" x14ac:dyDescent="0.25">
      <c r="B20" s="45" t="s">
        <v>23</v>
      </c>
      <c r="C20" s="46"/>
      <c r="D20" s="46"/>
      <c r="E20" s="46"/>
      <c r="F20" s="46"/>
      <c r="H20" s="47" t="s">
        <v>22</v>
      </c>
      <c r="I20" s="47"/>
      <c r="J20" s="47"/>
      <c r="K20" s="47"/>
      <c r="L20" s="48"/>
    </row>
    <row r="22" spans="2:12" x14ac:dyDescent="0.25">
      <c r="B22" s="49" t="s">
        <v>0</v>
      </c>
      <c r="C22" s="49"/>
      <c r="D22" s="6" t="s">
        <v>17</v>
      </c>
      <c r="E22" s="6" t="s">
        <v>15</v>
      </c>
      <c r="F22" s="20" t="s">
        <v>16</v>
      </c>
      <c r="H22" s="50" t="s">
        <v>0</v>
      </c>
      <c r="I22" s="50"/>
      <c r="J22" s="5" t="s">
        <v>17</v>
      </c>
      <c r="K22" s="5" t="s">
        <v>15</v>
      </c>
      <c r="L22" s="24" t="s">
        <v>16</v>
      </c>
    </row>
    <row r="23" spans="2:12" x14ac:dyDescent="0.25">
      <c r="B23" s="40" t="s">
        <v>2</v>
      </c>
      <c r="C23" s="40"/>
      <c r="D23" s="23">
        <v>30</v>
      </c>
      <c r="E23" s="1">
        <v>210</v>
      </c>
      <c r="F23" s="21">
        <f>E23/60</f>
        <v>3.5</v>
      </c>
      <c r="H23" s="41" t="s">
        <v>2</v>
      </c>
      <c r="I23" s="41"/>
      <c r="J23" s="25">
        <v>30</v>
      </c>
      <c r="K23" s="1">
        <v>161</v>
      </c>
      <c r="L23" s="26">
        <f>K23/60</f>
        <v>2.6833333333333331</v>
      </c>
    </row>
    <row r="24" spans="2:12" x14ac:dyDescent="0.25">
      <c r="B24" s="40" t="s">
        <v>3</v>
      </c>
      <c r="C24" s="40"/>
      <c r="D24" s="23">
        <v>20</v>
      </c>
      <c r="E24" s="1">
        <f>910</f>
        <v>910</v>
      </c>
      <c r="F24" s="22">
        <f>E24/60</f>
        <v>15.166666666666666</v>
      </c>
      <c r="H24" s="41" t="s">
        <v>3</v>
      </c>
      <c r="I24" s="41"/>
      <c r="J24" s="25">
        <v>20</v>
      </c>
      <c r="K24" s="1">
        <v>1339</v>
      </c>
      <c r="L24" s="27">
        <f>K24/60</f>
        <v>22.316666666666666</v>
      </c>
    </row>
    <row r="26" spans="2:12" x14ac:dyDescent="0.25">
      <c r="B26" s="42" t="s">
        <v>5</v>
      </c>
      <c r="C26" s="42"/>
      <c r="D26" s="43">
        <f>D23*F23+D24*F24</f>
        <v>408.33333333333331</v>
      </c>
      <c r="E26" s="43"/>
      <c r="F26" s="43"/>
      <c r="H26" s="44" t="s">
        <v>5</v>
      </c>
      <c r="I26" s="44"/>
      <c r="J26" s="39">
        <f>J23*L23+J24*L24</f>
        <v>526.83333333333326</v>
      </c>
      <c r="K26" s="39"/>
      <c r="L26" s="39"/>
    </row>
  </sheetData>
  <mergeCells count="36">
    <mergeCell ref="J26:L26"/>
    <mergeCell ref="B24:C24"/>
    <mergeCell ref="H24:I24"/>
    <mergeCell ref="B26:C26"/>
    <mergeCell ref="D26:F26"/>
    <mergeCell ref="H26:I26"/>
    <mergeCell ref="B20:F20"/>
    <mergeCell ref="H20:L20"/>
    <mergeCell ref="B22:C22"/>
    <mergeCell ref="H22:I22"/>
    <mergeCell ref="B23:C23"/>
    <mergeCell ref="H23:I23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2:F12"/>
    <mergeCell ref="B14:C14"/>
    <mergeCell ref="B15:C15"/>
    <mergeCell ref="B16:C16"/>
    <mergeCell ref="B18:C18"/>
    <mergeCell ref="D18:F18"/>
    <mergeCell ref="H12:L12"/>
    <mergeCell ref="H14:I14"/>
    <mergeCell ref="H15:I15"/>
    <mergeCell ref="H16:I16"/>
    <mergeCell ref="H18:I18"/>
    <mergeCell ref="J18:L1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9"/>
  <sheetViews>
    <sheetView zoomScale="85" zoomScaleNormal="85" workbookViewId="0">
      <selection activeCell="V9" sqref="V9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3" t="s">
        <v>6</v>
      </c>
      <c r="C4" s="53"/>
      <c r="D4" s="53"/>
      <c r="E4" s="53"/>
      <c r="I4" s="55" t="s">
        <v>7</v>
      </c>
      <c r="J4" s="55"/>
      <c r="K4" s="55"/>
      <c r="L4" s="55"/>
      <c r="O4" s="7" t="s">
        <v>8</v>
      </c>
      <c r="P4" s="13">
        <v>0</v>
      </c>
      <c r="Q4" s="11">
        <v>38</v>
      </c>
      <c r="R4" s="11">
        <v>300</v>
      </c>
      <c r="S4" s="11">
        <v>1380</v>
      </c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>
        <v>2670</v>
      </c>
      <c r="T5" s="10"/>
    </row>
    <row r="6" spans="2:20" x14ac:dyDescent="0.25">
      <c r="B6" s="49" t="s">
        <v>0</v>
      </c>
      <c r="C6" s="49"/>
      <c r="D6" s="6" t="s">
        <v>1</v>
      </c>
      <c r="E6" s="6" t="s">
        <v>4</v>
      </c>
      <c r="I6" s="50" t="s">
        <v>0</v>
      </c>
      <c r="J6" s="50"/>
      <c r="K6" s="5" t="s">
        <v>1</v>
      </c>
      <c r="L6" s="5" t="s">
        <v>4</v>
      </c>
    </row>
    <row r="7" spans="2:20" x14ac:dyDescent="0.25">
      <c r="B7" s="54" t="s">
        <v>2</v>
      </c>
      <c r="C7" s="54"/>
      <c r="D7" s="4">
        <v>30</v>
      </c>
      <c r="E7" s="1">
        <v>0.57999999999999996</v>
      </c>
      <c r="I7" s="54" t="s">
        <v>2</v>
      </c>
      <c r="J7" s="54"/>
      <c r="K7" s="4">
        <v>30</v>
      </c>
      <c r="L7" s="1">
        <v>1.1599999999999999</v>
      </c>
    </row>
    <row r="8" spans="2:20" x14ac:dyDescent="0.25">
      <c r="B8" s="54" t="s">
        <v>3</v>
      </c>
      <c r="C8" s="54"/>
      <c r="D8" s="4">
        <v>20</v>
      </c>
      <c r="E8" s="1">
        <v>1</v>
      </c>
      <c r="I8" s="54" t="s">
        <v>3</v>
      </c>
      <c r="J8" s="54"/>
      <c r="K8" s="4">
        <v>20</v>
      </c>
      <c r="L8" s="1">
        <v>1.83</v>
      </c>
    </row>
    <row r="10" spans="2:20" x14ac:dyDescent="0.25">
      <c r="B10" s="42" t="s">
        <v>5</v>
      </c>
      <c r="C10" s="42"/>
      <c r="D10" s="51">
        <f>D7*E7 + D8*E8</f>
        <v>37.4</v>
      </c>
      <c r="E10" s="51"/>
      <c r="I10" s="44" t="s">
        <v>5</v>
      </c>
      <c r="J10" s="44"/>
      <c r="K10" s="52">
        <f>K7*L7+K8*L8</f>
        <v>71.400000000000006</v>
      </c>
      <c r="L10" s="44"/>
    </row>
    <row r="13" spans="2:20" x14ac:dyDescent="0.25">
      <c r="B13" s="53" t="s">
        <v>20</v>
      </c>
      <c r="C13" s="53"/>
      <c r="D13" s="53"/>
      <c r="E13" s="53"/>
      <c r="I13" s="55" t="s">
        <v>19</v>
      </c>
      <c r="J13" s="55"/>
      <c r="K13" s="55"/>
      <c r="L13" s="55"/>
    </row>
    <row r="15" spans="2:20" x14ac:dyDescent="0.25">
      <c r="B15" s="49" t="s">
        <v>0</v>
      </c>
      <c r="C15" s="49"/>
      <c r="D15" s="6" t="s">
        <v>1</v>
      </c>
      <c r="E15" s="6" t="s">
        <v>4</v>
      </c>
      <c r="I15" s="50" t="s">
        <v>0</v>
      </c>
      <c r="J15" s="50"/>
      <c r="K15" s="5" t="s">
        <v>1</v>
      </c>
      <c r="L15" s="5" t="s">
        <v>4</v>
      </c>
    </row>
    <row r="16" spans="2:20" x14ac:dyDescent="0.25">
      <c r="B16" s="54" t="s">
        <v>2</v>
      </c>
      <c r="C16" s="54"/>
      <c r="D16" s="4">
        <v>30</v>
      </c>
      <c r="E16" s="1">
        <v>2</v>
      </c>
      <c r="I16" s="54" t="s">
        <v>2</v>
      </c>
      <c r="J16" s="54"/>
      <c r="K16" s="4">
        <v>30</v>
      </c>
      <c r="L16" s="1">
        <v>4</v>
      </c>
    </row>
    <row r="17" spans="2:12" x14ac:dyDescent="0.25">
      <c r="B17" s="54" t="s">
        <v>3</v>
      </c>
      <c r="C17" s="54"/>
      <c r="D17" s="4">
        <v>20</v>
      </c>
      <c r="E17" s="1">
        <v>3</v>
      </c>
      <c r="I17" s="54" t="s">
        <v>3</v>
      </c>
      <c r="J17" s="54"/>
      <c r="K17" s="4">
        <v>20</v>
      </c>
      <c r="L17" s="1">
        <v>5</v>
      </c>
    </row>
    <row r="19" spans="2:12" x14ac:dyDescent="0.25">
      <c r="B19" s="42" t="s">
        <v>5</v>
      </c>
      <c r="C19" s="42"/>
      <c r="D19" s="51">
        <f>D16*E16 + D17*E17</f>
        <v>120</v>
      </c>
      <c r="E19" s="51"/>
      <c r="I19" s="44" t="s">
        <v>5</v>
      </c>
      <c r="J19" s="44"/>
      <c r="K19" s="52">
        <f>K16*L16+K17*L17</f>
        <v>220</v>
      </c>
      <c r="L19" s="44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  <row r="23" spans="2:12" x14ac:dyDescent="0.25">
      <c r="B23" s="53" t="s">
        <v>21</v>
      </c>
      <c r="C23" s="53"/>
      <c r="D23" s="53"/>
      <c r="E23" s="53"/>
      <c r="I23" s="55" t="s">
        <v>22</v>
      </c>
      <c r="J23" s="55"/>
      <c r="K23" s="55"/>
      <c r="L23" s="55"/>
    </row>
    <row r="25" spans="2:12" x14ac:dyDescent="0.25">
      <c r="B25" s="49" t="s">
        <v>0</v>
      </c>
      <c r="C25" s="49"/>
      <c r="D25" s="6" t="s">
        <v>1</v>
      </c>
      <c r="E25" s="6" t="s">
        <v>4</v>
      </c>
      <c r="I25" s="50" t="s">
        <v>0</v>
      </c>
      <c r="J25" s="50"/>
      <c r="K25" s="5" t="s">
        <v>1</v>
      </c>
      <c r="L25" s="5" t="s">
        <v>4</v>
      </c>
    </row>
    <row r="26" spans="2:12" x14ac:dyDescent="0.25">
      <c r="B26" s="54" t="s">
        <v>2</v>
      </c>
      <c r="C26" s="54"/>
      <c r="D26" s="4">
        <v>30</v>
      </c>
      <c r="E26" s="35">
        <v>4</v>
      </c>
      <c r="I26" s="54" t="s">
        <v>2</v>
      </c>
      <c r="J26" s="54"/>
      <c r="K26" s="4">
        <v>30</v>
      </c>
      <c r="L26" s="35">
        <v>6</v>
      </c>
    </row>
    <row r="27" spans="2:12" x14ac:dyDescent="0.25">
      <c r="B27" s="54" t="s">
        <v>3</v>
      </c>
      <c r="C27" s="54"/>
      <c r="D27" s="4">
        <v>20</v>
      </c>
      <c r="E27" s="35">
        <v>19</v>
      </c>
      <c r="I27" s="54" t="s">
        <v>3</v>
      </c>
      <c r="J27" s="54"/>
      <c r="K27" s="4">
        <v>20</v>
      </c>
      <c r="L27" s="35">
        <v>38.5</v>
      </c>
    </row>
    <row r="28" spans="2:12" x14ac:dyDescent="0.25">
      <c r="L28" s="36"/>
    </row>
    <row r="29" spans="2:12" x14ac:dyDescent="0.25">
      <c r="B29" s="42" t="s">
        <v>5</v>
      </c>
      <c r="C29" s="42"/>
      <c r="D29" s="51">
        <f>D26*E26 + D27*E27</f>
        <v>500</v>
      </c>
      <c r="E29" s="51"/>
      <c r="I29" s="44" t="s">
        <v>5</v>
      </c>
      <c r="J29" s="44"/>
      <c r="K29" s="52">
        <f>K26*L26+K27*L27</f>
        <v>950</v>
      </c>
      <c r="L29" s="44"/>
    </row>
  </sheetData>
  <mergeCells count="36">
    <mergeCell ref="K29:L29"/>
    <mergeCell ref="B27:C27"/>
    <mergeCell ref="I27:J27"/>
    <mergeCell ref="B29:C29"/>
    <mergeCell ref="D29:E29"/>
    <mergeCell ref="I29:J29"/>
    <mergeCell ref="B23:E23"/>
    <mergeCell ref="I23:L23"/>
    <mergeCell ref="B25:C25"/>
    <mergeCell ref="I25:J25"/>
    <mergeCell ref="B26:C26"/>
    <mergeCell ref="I26:J26"/>
    <mergeCell ref="K19:L19"/>
    <mergeCell ref="B17:C17"/>
    <mergeCell ref="I17:J17"/>
    <mergeCell ref="B19:C19"/>
    <mergeCell ref="D19:E19"/>
    <mergeCell ref="I19:J19"/>
    <mergeCell ref="B13:E13"/>
    <mergeCell ref="I13:L13"/>
    <mergeCell ref="B15:C15"/>
    <mergeCell ref="I15:J15"/>
    <mergeCell ref="B16:C16"/>
    <mergeCell ref="I16:J16"/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Normal="100" workbookViewId="0">
      <selection activeCell="S6" sqref="S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6" t="s">
        <v>6</v>
      </c>
      <c r="C4" s="57"/>
      <c r="D4" s="57"/>
      <c r="E4" s="57"/>
      <c r="F4" s="58"/>
      <c r="H4" s="59" t="s">
        <v>7</v>
      </c>
      <c r="I4" s="60"/>
      <c r="J4" s="60"/>
      <c r="K4" s="60"/>
      <c r="L4" s="61"/>
      <c r="O4" s="19" t="s">
        <v>8</v>
      </c>
      <c r="P4" s="13">
        <v>0</v>
      </c>
      <c r="Q4" s="11">
        <v>110</v>
      </c>
      <c r="R4" s="11">
        <f>E7+E8</f>
        <v>360</v>
      </c>
      <c r="S4" s="11">
        <f>E15+E16</f>
        <v>1200</v>
      </c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v>120</v>
      </c>
      <c r="R5" s="9">
        <f>K7+K8</f>
        <v>388</v>
      </c>
      <c r="S5" s="38">
        <f>K15+K16</f>
        <v>1699</v>
      </c>
      <c r="T5" s="10"/>
    </row>
    <row r="6" spans="2:20" x14ac:dyDescent="0.25">
      <c r="B6" s="62" t="s">
        <v>0</v>
      </c>
      <c r="C6" s="49"/>
      <c r="D6" s="6" t="s">
        <v>17</v>
      </c>
      <c r="E6" s="6" t="s">
        <v>15</v>
      </c>
      <c r="F6" s="30" t="s">
        <v>16</v>
      </c>
      <c r="H6" s="63" t="s">
        <v>0</v>
      </c>
      <c r="I6" s="50"/>
      <c r="J6" s="5" t="s">
        <v>17</v>
      </c>
      <c r="K6" s="5" t="s">
        <v>15</v>
      </c>
      <c r="L6" s="33" t="s">
        <v>16</v>
      </c>
    </row>
    <row r="7" spans="2:20" x14ac:dyDescent="0.25">
      <c r="B7" s="72" t="s">
        <v>2</v>
      </c>
      <c r="C7" s="40"/>
      <c r="D7" s="23">
        <v>30</v>
      </c>
      <c r="E7" s="1">
        <v>120</v>
      </c>
      <c r="F7" s="31">
        <f>E7/60</f>
        <v>2</v>
      </c>
      <c r="H7" s="73" t="s">
        <v>2</v>
      </c>
      <c r="I7" s="41"/>
      <c r="J7" s="25">
        <v>30</v>
      </c>
      <c r="K7" s="1">
        <v>138</v>
      </c>
      <c r="L7" s="34">
        <f>K7/60</f>
        <v>2.2999999999999998</v>
      </c>
    </row>
    <row r="8" spans="2:20" x14ac:dyDescent="0.25">
      <c r="B8" s="72" t="s">
        <v>3</v>
      </c>
      <c r="C8" s="40"/>
      <c r="D8" s="23">
        <v>20</v>
      </c>
      <c r="E8" s="1">
        <v>240</v>
      </c>
      <c r="F8" s="32">
        <f>E8/60</f>
        <v>4</v>
      </c>
      <c r="H8" s="73" t="s">
        <v>3</v>
      </c>
      <c r="I8" s="41"/>
      <c r="J8" s="25">
        <v>20</v>
      </c>
      <c r="K8" s="1">
        <v>250</v>
      </c>
      <c r="L8" s="34">
        <f>K8/60</f>
        <v>4.166666666666667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64" t="s">
        <v>5</v>
      </c>
      <c r="C10" s="65"/>
      <c r="D10" s="66">
        <f>D7*F7+D8*F8</f>
        <v>140</v>
      </c>
      <c r="E10" s="66"/>
      <c r="F10" s="67"/>
      <c r="H10" s="68" t="s">
        <v>5</v>
      </c>
      <c r="I10" s="69"/>
      <c r="J10" s="70">
        <f>J7*L7+J8*L8</f>
        <v>152.33333333333334</v>
      </c>
      <c r="K10" s="70"/>
      <c r="L10" s="71"/>
    </row>
    <row r="11" spans="2:20" ht="15.75" thickBot="1" x14ac:dyDescent="0.3"/>
    <row r="12" spans="2:20" x14ac:dyDescent="0.25">
      <c r="B12" s="56" t="s">
        <v>21</v>
      </c>
      <c r="C12" s="57"/>
      <c r="D12" s="57"/>
      <c r="E12" s="57"/>
      <c r="F12" s="58"/>
      <c r="H12" s="59" t="s">
        <v>22</v>
      </c>
      <c r="I12" s="60"/>
      <c r="J12" s="60"/>
      <c r="K12" s="60"/>
      <c r="L12" s="61"/>
    </row>
    <row r="13" spans="2:20" x14ac:dyDescent="0.25">
      <c r="B13" s="28"/>
      <c r="F13" s="29"/>
      <c r="H13" s="28"/>
      <c r="L13" s="29"/>
    </row>
    <row r="14" spans="2:20" x14ac:dyDescent="0.25">
      <c r="B14" s="62" t="s">
        <v>0</v>
      </c>
      <c r="C14" s="49"/>
      <c r="D14" s="6" t="s">
        <v>17</v>
      </c>
      <c r="E14" s="6" t="s">
        <v>15</v>
      </c>
      <c r="F14" s="30" t="s">
        <v>16</v>
      </c>
      <c r="H14" s="63" t="s">
        <v>0</v>
      </c>
      <c r="I14" s="50"/>
      <c r="J14" s="5" t="s">
        <v>17</v>
      </c>
      <c r="K14" s="5" t="s">
        <v>15</v>
      </c>
      <c r="L14" s="33" t="s">
        <v>16</v>
      </c>
    </row>
    <row r="15" spans="2:20" x14ac:dyDescent="0.25">
      <c r="B15" s="72" t="s">
        <v>2</v>
      </c>
      <c r="C15" s="40"/>
      <c r="D15" s="23">
        <v>30</v>
      </c>
      <c r="E15" s="1">
        <v>240</v>
      </c>
      <c r="F15" s="31">
        <f>E15/60</f>
        <v>4</v>
      </c>
      <c r="H15" s="73" t="s">
        <v>2</v>
      </c>
      <c r="I15" s="41"/>
      <c r="J15" s="25">
        <v>30</v>
      </c>
      <c r="K15" s="1">
        <v>257</v>
      </c>
      <c r="L15" s="34">
        <f>K15/60</f>
        <v>4.2833333333333332</v>
      </c>
    </row>
    <row r="16" spans="2:20" x14ac:dyDescent="0.25">
      <c r="B16" s="72" t="s">
        <v>3</v>
      </c>
      <c r="C16" s="40"/>
      <c r="D16" s="23">
        <v>20</v>
      </c>
      <c r="E16" s="1">
        <v>960</v>
      </c>
      <c r="F16" s="32">
        <f>E16/60</f>
        <v>16</v>
      </c>
      <c r="H16" s="73" t="s">
        <v>3</v>
      </c>
      <c r="I16" s="41"/>
      <c r="J16" s="25">
        <v>20</v>
      </c>
      <c r="K16" s="37">
        <v>1442</v>
      </c>
      <c r="L16" s="34">
        <f>K16/60</f>
        <v>24.033333333333335</v>
      </c>
    </row>
    <row r="17" spans="2:12" x14ac:dyDescent="0.25">
      <c r="B17" s="28"/>
      <c r="F17" s="29"/>
      <c r="H17" s="28"/>
      <c r="L17" s="29"/>
    </row>
    <row r="18" spans="2:12" ht="15.75" thickBot="1" x14ac:dyDescent="0.3">
      <c r="B18" s="64" t="s">
        <v>5</v>
      </c>
      <c r="C18" s="65"/>
      <c r="D18" s="66">
        <f>D15*F15+D16*F16</f>
        <v>440</v>
      </c>
      <c r="E18" s="66"/>
      <c r="F18" s="67"/>
      <c r="H18" s="68" t="s">
        <v>5</v>
      </c>
      <c r="I18" s="69"/>
      <c r="J18" s="70">
        <f>J15*L15+J16*L16</f>
        <v>609.16666666666674</v>
      </c>
      <c r="K18" s="70"/>
      <c r="L18" s="71"/>
    </row>
    <row r="19" spans="2:12" x14ac:dyDescent="0.25">
      <c r="B19" s="2"/>
      <c r="C19" s="2"/>
      <c r="D19" s="3"/>
      <c r="E19" s="3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  <mergeCell ref="B12:F12"/>
    <mergeCell ref="H12:L12"/>
    <mergeCell ref="B14:C14"/>
    <mergeCell ref="H14:I14"/>
    <mergeCell ref="B18:C18"/>
    <mergeCell ref="D18:F18"/>
    <mergeCell ref="H18:I18"/>
    <mergeCell ref="J18:L18"/>
    <mergeCell ref="B15:C15"/>
    <mergeCell ref="H15:I15"/>
    <mergeCell ref="B16:C16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JAIME VARAS CACERES</cp:lastModifiedBy>
  <dcterms:created xsi:type="dcterms:W3CDTF">2024-02-14T23:15:41Z</dcterms:created>
  <dcterms:modified xsi:type="dcterms:W3CDTF">2024-04-26T21:33:31Z</dcterms:modified>
</cp:coreProperties>
</file>