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2\reports\"/>
    </mc:Choice>
  </mc:AlternateContent>
  <xr:revisionPtr revIDLastSave="0" documentId="13_ncr:1_{8A8FBBC2-6437-4A2A-859A-DE13C1DD9191}" xr6:coauthVersionLast="47" xr6:coauthVersionMax="47" xr10:uidLastSave="{00000000-0000-0000-0000-000000000000}"/>
  <bookViews>
    <workbookView xWindow="-28920" yWindow="-15" windowWidth="29040" windowHeight="15990" activeTab="1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5" l="1"/>
  <c r="T16" i="5" s="1"/>
  <c r="T17" i="5"/>
  <c r="Y8" i="5"/>
  <c r="Y7" i="5"/>
  <c r="S7" i="5"/>
  <c r="E8" i="5"/>
  <c r="F8" i="5"/>
  <c r="L8" i="5"/>
  <c r="L7" i="5"/>
  <c r="F7" i="5"/>
  <c r="G16" i="5"/>
  <c r="L8" i="4"/>
  <c r="E8" i="4"/>
  <c r="Q4" i="4" s="1"/>
  <c r="L7" i="4"/>
  <c r="J10" i="4" s="1"/>
  <c r="F7" i="4"/>
  <c r="Q5" i="4"/>
  <c r="Q4" i="3"/>
  <c r="Q5" i="3"/>
  <c r="L8" i="3"/>
  <c r="L7" i="3"/>
  <c r="D10" i="3"/>
  <c r="E8" i="3"/>
  <c r="F8" i="3" s="1"/>
  <c r="F7" i="3"/>
  <c r="K10" i="1"/>
  <c r="D10" i="1"/>
  <c r="S8" i="5" l="1"/>
  <c r="W10" i="5"/>
  <c r="Q10" i="5"/>
  <c r="J10" i="5"/>
  <c r="D10" i="5"/>
  <c r="G15" i="5"/>
  <c r="F8" i="4"/>
  <c r="D10" i="4" s="1"/>
  <c r="J10" i="3"/>
</calcChain>
</file>

<file path=xl/sharedStrings.xml><?xml version="1.0" encoding="utf-8"?>
<sst xmlns="http://schemas.openxmlformats.org/spreadsheetml/2006/main" count="113" uniqueCount="20">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</sst>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Ismael'!$E$15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Ismael'!$F$14:$J$14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Ismael'!$F$15:$J$15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Ismael'!$E$16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Ismael'!$F$14:$J$14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Ismael'!$F$16:$J$16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Ismael'!$R$16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Ismael'!$S$15:$W$15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Ismael'!$S$16:$W$16</c:f>
              <c:numCache>
                <c:formatCode>General</c:formatCode>
                <c:ptCount val="5"/>
                <c:pt idx="0">
                  <c:v>0</c:v>
                </c:pt>
                <c:pt idx="1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0-4A16-B973-00DC911D4C49}"/>
            </c:ext>
          </c:extLst>
        </c:ser>
        <c:ser>
          <c:idx val="1"/>
          <c:order val="1"/>
          <c:tx>
            <c:strRef>
              <c:f>'Hoja de Ismael'!$R$17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Ismael'!$S$15:$W$15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Ismael'!$S$17:$W$17</c:f>
              <c:numCache>
                <c:formatCode>General</c:formatCode>
                <c:ptCount val="5"/>
                <c:pt idx="0">
                  <c:v>0</c:v>
                </c:pt>
                <c:pt idx="1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0-4A16-B973-00DC911D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863598</xdr:colOff>
      <xdr:row>18</xdr:row>
      <xdr:rowOff>176741</xdr:rowOff>
    </xdr:from>
    <xdr:to>
      <xdr:col>10</xdr:col>
      <xdr:colOff>106890</xdr:colOff>
      <xdr:row>34</xdr:row>
      <xdr:rowOff>98424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863598</xdr:colOff>
      <xdr:row>19</xdr:row>
      <xdr:rowOff>176741</xdr:rowOff>
    </xdr:from>
    <xdr:to>
      <xdr:col>23</xdr:col>
      <xdr:colOff>106890</xdr:colOff>
      <xdr:row>35</xdr:row>
      <xdr:rowOff>98424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3BF1D1-B498-40CB-9260-47480AB71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12</xdr:row>
      <xdr:rowOff>28576</xdr:rowOff>
    </xdr:from>
    <xdr:to>
      <xdr:col>9</xdr:col>
      <xdr:colOff>266700</xdr:colOff>
      <xdr:row>28</xdr:row>
      <xdr:rowOff>165784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33FF46-DA74-A4C1-9422-6FFF8769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314576"/>
          <a:ext cx="4533900" cy="318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="80" zoomScaleNormal="80" workbookViewId="0">
      <selection sqref="A1:XFD104857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140</v>
      </c>
      <c r="R5" s="9"/>
      <c r="S5" s="9"/>
      <c r="T5" s="10"/>
    </row>
    <row r="6" spans="2:20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</row>
    <row r="7" spans="2:20" x14ac:dyDescent="0.25">
      <c r="B7" s="42" t="s">
        <v>2</v>
      </c>
      <c r="C7" s="42"/>
      <c r="D7" s="23">
        <v>30</v>
      </c>
      <c r="E7" s="1">
        <v>45</v>
      </c>
      <c r="F7" s="21">
        <f>E7/60</f>
        <v>0.75</v>
      </c>
      <c r="H7" s="43" t="s">
        <v>2</v>
      </c>
      <c r="I7" s="43"/>
      <c r="J7" s="25">
        <v>30</v>
      </c>
      <c r="K7" s="1">
        <v>90</v>
      </c>
      <c r="L7" s="26">
        <f>K7/60</f>
        <v>1.5</v>
      </c>
    </row>
    <row r="8" spans="2:20" x14ac:dyDescent="0.25">
      <c r="B8" s="42" t="s">
        <v>3</v>
      </c>
      <c r="C8" s="42"/>
      <c r="D8" s="23">
        <v>20</v>
      </c>
      <c r="E8" s="1">
        <f>45+20</f>
        <v>65</v>
      </c>
      <c r="F8" s="22">
        <f>E8/60</f>
        <v>1.0833333333333333</v>
      </c>
      <c r="H8" s="43" t="s">
        <v>3</v>
      </c>
      <c r="I8" s="43"/>
      <c r="J8" s="25">
        <v>20</v>
      </c>
      <c r="K8" s="1">
        <v>50</v>
      </c>
      <c r="L8" s="27">
        <f>K8/60</f>
        <v>0.83333333333333337</v>
      </c>
    </row>
    <row r="10" spans="2:20" x14ac:dyDescent="0.25">
      <c r="B10" s="44" t="s">
        <v>5</v>
      </c>
      <c r="C10" s="44"/>
      <c r="D10" s="45">
        <f>D7*F7+D8*F8</f>
        <v>44.166666666666664</v>
      </c>
      <c r="E10" s="45"/>
      <c r="F10" s="45"/>
      <c r="H10" s="46" t="s">
        <v>5</v>
      </c>
      <c r="I10" s="46"/>
      <c r="J10" s="35">
        <f>J7*L7+J8*L8</f>
        <v>61.666666666666671</v>
      </c>
      <c r="K10" s="35"/>
      <c r="L10" s="35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Y22"/>
  <sheetViews>
    <sheetView tabSelected="1" topLeftCell="B1" zoomScale="85" zoomScaleNormal="85" workbookViewId="0">
      <selection activeCell="O28" sqref="O28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5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O4" s="36" t="s">
        <v>18</v>
      </c>
      <c r="P4" s="37"/>
      <c r="Q4" s="37"/>
      <c r="R4" s="37"/>
      <c r="S4" s="37"/>
      <c r="U4" s="38" t="s">
        <v>19</v>
      </c>
      <c r="V4" s="38"/>
      <c r="W4" s="38"/>
      <c r="X4" s="38"/>
      <c r="Y4" s="39"/>
    </row>
    <row r="6" spans="2:25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  <c r="O6" s="40" t="s">
        <v>0</v>
      </c>
      <c r="P6" s="40"/>
      <c r="Q6" s="6" t="s">
        <v>17</v>
      </c>
      <c r="R6" s="6" t="s">
        <v>15</v>
      </c>
      <c r="S6" s="20" t="s">
        <v>16</v>
      </c>
      <c r="U6" s="41" t="s">
        <v>0</v>
      </c>
      <c r="V6" s="41"/>
      <c r="W6" s="5" t="s">
        <v>17</v>
      </c>
      <c r="X6" s="5" t="s">
        <v>15</v>
      </c>
      <c r="Y6" s="24" t="s">
        <v>16</v>
      </c>
    </row>
    <row r="7" spans="2:25" x14ac:dyDescent="0.25">
      <c r="B7" s="42" t="s">
        <v>2</v>
      </c>
      <c r="C7" s="42"/>
      <c r="D7" s="23">
        <v>30</v>
      </c>
      <c r="E7" s="1">
        <v>210</v>
      </c>
      <c r="F7" s="21">
        <f>E7/60</f>
        <v>3.5</v>
      </c>
      <c r="H7" s="43" t="s">
        <v>2</v>
      </c>
      <c r="I7" s="43"/>
      <c r="J7" s="25">
        <v>30</v>
      </c>
      <c r="K7" s="1">
        <v>278</v>
      </c>
      <c r="L7" s="26">
        <f>K7/60</f>
        <v>4.6333333333333337</v>
      </c>
      <c r="O7" s="42" t="s">
        <v>2</v>
      </c>
      <c r="P7" s="42"/>
      <c r="Q7" s="23">
        <v>30</v>
      </c>
      <c r="R7" s="1">
        <v>210</v>
      </c>
      <c r="S7" s="21">
        <f>R7/60</f>
        <v>3.5</v>
      </c>
      <c r="U7" s="43" t="s">
        <v>2</v>
      </c>
      <c r="V7" s="43"/>
      <c r="W7" s="25">
        <v>30</v>
      </c>
      <c r="X7" s="1">
        <v>165</v>
      </c>
      <c r="Y7" s="26">
        <f>X7/60</f>
        <v>2.75</v>
      </c>
    </row>
    <row r="8" spans="2:25" x14ac:dyDescent="0.25">
      <c r="B8" s="42" t="s">
        <v>3</v>
      </c>
      <c r="C8" s="42"/>
      <c r="D8" s="23">
        <v>20</v>
      </c>
      <c r="E8" s="1">
        <f>180</f>
        <v>180</v>
      </c>
      <c r="F8" s="22">
        <f>E8/60</f>
        <v>3</v>
      </c>
      <c r="H8" s="43" t="s">
        <v>3</v>
      </c>
      <c r="I8" s="43"/>
      <c r="J8" s="25">
        <v>20</v>
      </c>
      <c r="K8" s="1">
        <v>199</v>
      </c>
      <c r="L8" s="27">
        <f>K8/60</f>
        <v>3.3166666666666669</v>
      </c>
      <c r="O8" s="42" t="s">
        <v>3</v>
      </c>
      <c r="P8" s="42"/>
      <c r="Q8" s="23">
        <v>20</v>
      </c>
      <c r="R8" s="1">
        <f>910</f>
        <v>910</v>
      </c>
      <c r="S8" s="22">
        <f>R8/60</f>
        <v>15.166666666666666</v>
      </c>
      <c r="U8" s="43" t="s">
        <v>3</v>
      </c>
      <c r="V8" s="43"/>
      <c r="W8" s="25">
        <v>20</v>
      </c>
      <c r="X8" s="1">
        <v>859</v>
      </c>
      <c r="Y8" s="27">
        <f>X8/60</f>
        <v>14.316666666666666</v>
      </c>
    </row>
    <row r="10" spans="2:25" x14ac:dyDescent="0.25">
      <c r="B10" s="44" t="s">
        <v>5</v>
      </c>
      <c r="C10" s="44"/>
      <c r="D10" s="45">
        <f>D7*F7+D8*F8</f>
        <v>165</v>
      </c>
      <c r="E10" s="45"/>
      <c r="F10" s="45"/>
      <c r="H10" s="46" t="s">
        <v>5</v>
      </c>
      <c r="I10" s="46"/>
      <c r="J10" s="35">
        <f>J7*L7+J8*L8</f>
        <v>205.33333333333334</v>
      </c>
      <c r="K10" s="35"/>
      <c r="L10" s="35"/>
      <c r="O10" s="44" t="s">
        <v>5</v>
      </c>
      <c r="P10" s="44"/>
      <c r="Q10" s="45">
        <f>Q7*S7+Q8*S8</f>
        <v>408.33333333333331</v>
      </c>
      <c r="R10" s="45"/>
      <c r="S10" s="45"/>
      <c r="U10" s="46" t="s">
        <v>5</v>
      </c>
      <c r="V10" s="46"/>
      <c r="W10" s="35">
        <f>W7*Y7+W8*Y8</f>
        <v>368.83333333333331</v>
      </c>
      <c r="X10" s="35"/>
      <c r="Y10" s="35"/>
    </row>
    <row r="13" spans="2:25" ht="15.75" thickBot="1" x14ac:dyDescent="0.3"/>
    <row r="14" spans="2:25" ht="15.75" thickBot="1" x14ac:dyDescent="0.3">
      <c r="F14" s="15" t="s">
        <v>14</v>
      </c>
      <c r="G14" s="16" t="s">
        <v>10</v>
      </c>
      <c r="H14" s="16" t="s">
        <v>11</v>
      </c>
      <c r="I14" s="16" t="s">
        <v>12</v>
      </c>
      <c r="J14" s="17" t="s">
        <v>13</v>
      </c>
    </row>
    <row r="15" spans="2:25" ht="15.75" thickBot="1" x14ac:dyDescent="0.3">
      <c r="E15" s="19" t="s">
        <v>8</v>
      </c>
      <c r="F15" s="13">
        <v>0</v>
      </c>
      <c r="G15" s="11">
        <f>E7+E8</f>
        <v>390</v>
      </c>
      <c r="H15" s="11"/>
      <c r="I15" s="11"/>
      <c r="J15" s="12"/>
      <c r="S15" s="15" t="s">
        <v>14</v>
      </c>
      <c r="T15" s="16" t="s">
        <v>10</v>
      </c>
      <c r="U15" s="16" t="s">
        <v>11</v>
      </c>
      <c r="V15" s="16" t="s">
        <v>12</v>
      </c>
      <c r="W15" s="17" t="s">
        <v>13</v>
      </c>
    </row>
    <row r="16" spans="2:25" ht="15.75" thickBot="1" x14ac:dyDescent="0.3">
      <c r="E16" s="18" t="s">
        <v>9</v>
      </c>
      <c r="F16" s="14">
        <v>0</v>
      </c>
      <c r="G16" s="9">
        <f>K7+K8</f>
        <v>477</v>
      </c>
      <c r="H16" s="9"/>
      <c r="I16" s="9"/>
      <c r="J16" s="10"/>
      <c r="R16" s="19" t="s">
        <v>8</v>
      </c>
      <c r="S16" s="13">
        <v>0</v>
      </c>
      <c r="T16" s="11">
        <f>R7+R8</f>
        <v>1120</v>
      </c>
      <c r="U16" s="11"/>
      <c r="V16" s="11"/>
      <c r="W16" s="12"/>
    </row>
    <row r="17" spans="2:23" ht="15.75" thickBot="1" x14ac:dyDescent="0.3">
      <c r="R17" s="18" t="s">
        <v>9</v>
      </c>
      <c r="S17" s="14">
        <v>0</v>
      </c>
      <c r="T17" s="9">
        <f>X7+X8</f>
        <v>1024</v>
      </c>
      <c r="U17" s="9"/>
      <c r="V17" s="9"/>
      <c r="W17" s="10"/>
    </row>
    <row r="19" spans="2:23" x14ac:dyDescent="0.25">
      <c r="B19" s="2"/>
      <c r="C19" s="2"/>
      <c r="D19" s="3"/>
      <c r="E19" s="3"/>
    </row>
    <row r="20" spans="2:23" x14ac:dyDescent="0.25">
      <c r="B20" s="2"/>
      <c r="C20" s="2"/>
      <c r="D20" s="3"/>
      <c r="E20" s="3"/>
      <c r="R20" s="3"/>
    </row>
    <row r="21" spans="2:23" x14ac:dyDescent="0.25">
      <c r="B21" s="2"/>
      <c r="C21" s="2"/>
      <c r="D21" s="3"/>
      <c r="E21" s="3"/>
      <c r="R21" s="3"/>
    </row>
    <row r="22" spans="2:23" x14ac:dyDescent="0.25">
      <c r="R22" s="3"/>
    </row>
  </sheetData>
  <mergeCells count="24">
    <mergeCell ref="U4:Y4"/>
    <mergeCell ref="U6:V6"/>
    <mergeCell ref="U7:V7"/>
    <mergeCell ref="U8:V8"/>
    <mergeCell ref="U10:V10"/>
    <mergeCell ref="W10:Y10"/>
    <mergeCell ref="O4:S4"/>
    <mergeCell ref="O6:P6"/>
    <mergeCell ref="O7:P7"/>
    <mergeCell ref="O8:P8"/>
    <mergeCell ref="O10:P10"/>
    <mergeCell ref="Q10:S10"/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1052085-6991-49A6-BC4A-2C23C8FC22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Ismael'!T16:T16</xm:f>
              <xm:sqref>U16</xm:sqref>
            </x14:sparkline>
            <x14:sparkline>
              <xm:f>'Hoja de Ismael'!T17:T17</xm:f>
              <xm:sqref>U17</xm:sqref>
            </x14:sparkline>
          </x14:sparklines>
        </x14:sparklineGroup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Ismael'!G15:G15</xm:f>
              <xm:sqref>H15</xm:sqref>
            </x14:sparkline>
            <x14:sparkline>
              <xm:f>'Hoja de Ismael'!G16:G16</xm:f>
              <xm:sqref>H16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90" zoomScaleNormal="90" workbookViewId="0">
      <selection activeCell="U10" sqref="U1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9" t="s">
        <v>6</v>
      </c>
      <c r="C4" s="49"/>
      <c r="D4" s="49"/>
      <c r="E4" s="49"/>
      <c r="I4" s="51" t="s">
        <v>7</v>
      </c>
      <c r="J4" s="51"/>
      <c r="K4" s="51"/>
      <c r="L4" s="51"/>
      <c r="O4" s="7" t="s">
        <v>8</v>
      </c>
      <c r="P4" s="13">
        <v>0</v>
      </c>
      <c r="Q4" s="11">
        <v>38</v>
      </c>
      <c r="R4" s="11"/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/>
      <c r="S5" s="9"/>
      <c r="T5" s="10"/>
    </row>
    <row r="6" spans="2:20" x14ac:dyDescent="0.25">
      <c r="B6" s="40" t="s">
        <v>0</v>
      </c>
      <c r="C6" s="40"/>
      <c r="D6" s="6" t="s">
        <v>1</v>
      </c>
      <c r="E6" s="6" t="s">
        <v>4</v>
      </c>
      <c r="I6" s="41" t="s">
        <v>0</v>
      </c>
      <c r="J6" s="41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4" t="s">
        <v>5</v>
      </c>
      <c r="C10" s="44"/>
      <c r="D10" s="47">
        <f>D7*E7 + D8*E8</f>
        <v>37.4</v>
      </c>
      <c r="E10" s="47"/>
      <c r="I10" s="46" t="s">
        <v>5</v>
      </c>
      <c r="J10" s="46"/>
      <c r="K10" s="48">
        <f>K7*L7+K8*L8</f>
        <v>71.400000000000006</v>
      </c>
      <c r="L10" s="46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="85" zoomScaleNormal="85" workbookViewId="0">
      <selection activeCell="E7" sqref="E7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1" t="s">
        <v>6</v>
      </c>
      <c r="C4" s="62"/>
      <c r="D4" s="62"/>
      <c r="E4" s="62"/>
      <c r="F4" s="63"/>
      <c r="H4" s="54" t="s">
        <v>7</v>
      </c>
      <c r="I4" s="55"/>
      <c r="J4" s="55"/>
      <c r="K4" s="55"/>
      <c r="L4" s="56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f>K7+K8</f>
        <v>120</v>
      </c>
      <c r="R5" s="9"/>
      <c r="S5" s="9"/>
      <c r="T5" s="10"/>
    </row>
    <row r="6" spans="2:20" x14ac:dyDescent="0.25">
      <c r="B6" s="60" t="s">
        <v>0</v>
      </c>
      <c r="C6" s="40"/>
      <c r="D6" s="6" t="s">
        <v>17</v>
      </c>
      <c r="E6" s="6" t="s">
        <v>15</v>
      </c>
      <c r="F6" s="30" t="s">
        <v>16</v>
      </c>
      <c r="H6" s="66" t="s">
        <v>0</v>
      </c>
      <c r="I6" s="41"/>
      <c r="J6" s="5" t="s">
        <v>17</v>
      </c>
      <c r="K6" s="5" t="s">
        <v>15</v>
      </c>
      <c r="L6" s="33" t="s">
        <v>16</v>
      </c>
    </row>
    <row r="7" spans="2:20" x14ac:dyDescent="0.25">
      <c r="B7" s="57" t="s">
        <v>2</v>
      </c>
      <c r="C7" s="42"/>
      <c r="D7" s="23">
        <v>30</v>
      </c>
      <c r="E7" s="1">
        <v>45</v>
      </c>
      <c r="F7" s="31">
        <f>E7/60</f>
        <v>0.75</v>
      </c>
      <c r="H7" s="67" t="s">
        <v>2</v>
      </c>
      <c r="I7" s="43"/>
      <c r="J7" s="25">
        <v>30</v>
      </c>
      <c r="K7" s="1">
        <v>70</v>
      </c>
      <c r="L7" s="34">
        <f>K7/60</f>
        <v>1.1666666666666667</v>
      </c>
    </row>
    <row r="8" spans="2:20" x14ac:dyDescent="0.25">
      <c r="B8" s="57" t="s">
        <v>3</v>
      </c>
      <c r="C8" s="42"/>
      <c r="D8" s="23">
        <v>20</v>
      </c>
      <c r="E8" s="1">
        <f>45+20</f>
        <v>65</v>
      </c>
      <c r="F8" s="32">
        <f>E8/60</f>
        <v>1.0833333333333333</v>
      </c>
      <c r="H8" s="67" t="s">
        <v>3</v>
      </c>
      <c r="I8" s="43"/>
      <c r="J8" s="25">
        <v>20</v>
      </c>
      <c r="K8" s="1">
        <v>50</v>
      </c>
      <c r="L8" s="34">
        <f>K8/60</f>
        <v>0.83333333333333337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58" t="s">
        <v>5</v>
      </c>
      <c r="C10" s="59"/>
      <c r="D10" s="64">
        <f>D7*F7+D8*F8</f>
        <v>44.166666666666664</v>
      </c>
      <c r="E10" s="64"/>
      <c r="F10" s="65"/>
      <c r="H10" s="68" t="s">
        <v>5</v>
      </c>
      <c r="I10" s="69"/>
      <c r="J10" s="52">
        <f>J7*L7+J8*L8</f>
        <v>51.666666666666671</v>
      </c>
      <c r="K10" s="52"/>
      <c r="L10" s="53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ISMAEL GATA DORADO</cp:lastModifiedBy>
  <dcterms:created xsi:type="dcterms:W3CDTF">2024-02-14T23:15:41Z</dcterms:created>
  <dcterms:modified xsi:type="dcterms:W3CDTF">2024-03-08T13:59:25Z</dcterms:modified>
</cp:coreProperties>
</file>