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-24\Projects\Acme-SF-D01\reports\"/>
    </mc:Choice>
  </mc:AlternateContent>
  <xr:revisionPtr revIDLastSave="0" documentId="13_ncr:1_{B342A8C6-8B2B-4A8B-BF06-10E675BEC4D0}" xr6:coauthVersionLast="47" xr6:coauthVersionMax="47" xr10:uidLastSave="{00000000-0000-0000-0000-000000000000}"/>
  <bookViews>
    <workbookView xWindow="-120" yWindow="-120" windowWidth="29040" windowHeight="15840" activeTab="2" xr2:uid="{08F9934D-43B2-436E-8607-F2E43C784395}"/>
  </bookViews>
  <sheets>
    <sheet name="Plantilla" sheetId="4" r:id="rId1"/>
    <sheet name="Hoja de Ismael" sheetId="5" r:id="rId2"/>
    <sheet name="Hoja de Juanjo" sheetId="1" r:id="rId3"/>
    <sheet name="Hoja de Jimm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7" i="1" l="1"/>
  <c r="D37" i="1"/>
  <c r="E8" i="5"/>
  <c r="F8" i="5"/>
  <c r="L8" i="5"/>
  <c r="L7" i="5"/>
  <c r="F7" i="5"/>
  <c r="G16" i="5"/>
  <c r="L8" i="4"/>
  <c r="E8" i="4"/>
  <c r="Q4" i="4" s="1"/>
  <c r="L7" i="4"/>
  <c r="J10" i="4" s="1"/>
  <c r="F7" i="4"/>
  <c r="Q5" i="4"/>
  <c r="Q4" i="3"/>
  <c r="Q5" i="3"/>
  <c r="L8" i="3"/>
  <c r="L7" i="3"/>
  <c r="D10" i="3"/>
  <c r="E8" i="3"/>
  <c r="F8" i="3" s="1"/>
  <c r="F7" i="3"/>
  <c r="K10" i="1"/>
  <c r="D10" i="1"/>
  <c r="J10" i="5" l="1"/>
  <c r="D10" i="5"/>
  <c r="G15" i="5"/>
  <c r="F8" i="4"/>
  <c r="D10" i="4" s="1"/>
  <c r="J10" i="3"/>
</calcChain>
</file>

<file path=xl/sharedStrings.xml><?xml version="1.0" encoding="utf-8"?>
<sst xmlns="http://schemas.openxmlformats.org/spreadsheetml/2006/main" count="104" uniqueCount="20">
  <si>
    <t>Rol</t>
  </si>
  <si>
    <t>Coste</t>
  </si>
  <si>
    <t>Analista</t>
  </si>
  <si>
    <t>Otro</t>
  </si>
  <si>
    <t>Tiempo (h)</t>
  </si>
  <si>
    <t>Total</t>
  </si>
  <si>
    <t>Tiempo estimado D01</t>
  </si>
  <si>
    <t>Tiempo real D01</t>
  </si>
  <si>
    <t>Estimado (min)</t>
  </si>
  <si>
    <t>Real (min)</t>
  </si>
  <si>
    <t>D01</t>
  </si>
  <si>
    <t>D02</t>
  </si>
  <si>
    <t>D03</t>
  </si>
  <si>
    <t>D04</t>
  </si>
  <si>
    <t>Inicio</t>
  </si>
  <si>
    <t>Tiempo (minutos)</t>
  </si>
  <si>
    <t>Tiempo (horas)</t>
  </si>
  <si>
    <t>Coste/hora</t>
  </si>
  <si>
    <t>Tiempo estimado D02</t>
  </si>
  <si>
    <t>Tiempo real D02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</si>
</sst>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2" xfId="0" applyFont="1" applyFill="1" applyBorder="1"/>
    <xf numFmtId="0" fontId="2" fillId="8" borderId="4" xfId="0" applyFont="1" applyFill="1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2" fillId="0" borderId="9" xfId="0" applyFont="1" applyBorder="1"/>
    <xf numFmtId="0" fontId="2" fillId="0" borderId="6" xfId="0" applyFont="1" applyBorder="1"/>
    <xf numFmtId="0" fontId="0" fillId="9" borderId="2" xfId="0" applyFill="1" applyBorder="1"/>
    <xf numFmtId="0" fontId="0" fillId="9" borderId="5" xfId="0" applyFill="1" applyBorder="1"/>
    <xf numFmtId="0" fontId="0" fillId="9" borderId="3" xfId="0" applyFill="1" applyBorder="1"/>
    <xf numFmtId="0" fontId="2" fillId="10" borderId="4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0" fillId="11" borderId="1" xfId="0" applyFill="1" applyBorder="1"/>
    <xf numFmtId="2" fontId="0" fillId="11" borderId="1" xfId="0" applyNumberFormat="1" applyFill="1" applyBorder="1"/>
    <xf numFmtId="44" fontId="0" fillId="11" borderId="1" xfId="1" applyFont="1" applyFill="1" applyBorder="1" applyAlignment="1">
      <alignment horizontal="center" vertical="center"/>
    </xf>
    <xf numFmtId="0" fontId="2" fillId="7" borderId="1" xfId="0" applyFont="1" applyFill="1" applyBorder="1"/>
    <xf numFmtId="44" fontId="0" fillId="12" borderId="1" xfId="1" applyFont="1" applyFill="1" applyBorder="1" applyAlignment="1">
      <alignment horizontal="center" vertical="center"/>
    </xf>
    <xf numFmtId="0" fontId="0" fillId="12" borderId="1" xfId="0" applyFill="1" applyBorder="1"/>
    <xf numFmtId="2" fontId="0" fillId="12" borderId="1" xfId="0" applyNumberFormat="1" applyFill="1" applyBorder="1"/>
    <xf numFmtId="0" fontId="0" fillId="0" borderId="14" xfId="0" applyBorder="1"/>
    <xf numFmtId="0" fontId="0" fillId="0" borderId="15" xfId="0" applyBorder="1"/>
    <xf numFmtId="0" fontId="2" fillId="4" borderId="17" xfId="0" applyFont="1" applyFill="1" applyBorder="1"/>
    <xf numFmtId="0" fontId="0" fillId="11" borderId="17" xfId="0" applyFill="1" applyBorder="1"/>
    <xf numFmtId="2" fontId="0" fillId="11" borderId="17" xfId="0" applyNumberFormat="1" applyFill="1" applyBorder="1"/>
    <xf numFmtId="0" fontId="2" fillId="7" borderId="17" xfId="0" applyFont="1" applyFill="1" applyBorder="1"/>
    <xf numFmtId="2" fontId="0" fillId="12" borderId="17" xfId="0" applyNumberFormat="1" applyFill="1" applyBorder="1"/>
    <xf numFmtId="44" fontId="0" fillId="6" borderId="1" xfId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4" fontId="0" fillId="5" borderId="1" xfId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4" fontId="0" fillId="5" borderId="1" xfId="1" applyFont="1" applyFill="1" applyBorder="1" applyAlignment="1">
      <alignment horizontal="center"/>
    </xf>
    <xf numFmtId="44" fontId="0" fillId="6" borderId="1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44" fontId="0" fillId="6" borderId="7" xfId="1" applyFont="1" applyFill="1" applyBorder="1" applyAlignment="1">
      <alignment horizontal="center" vertical="center"/>
    </xf>
    <xf numFmtId="44" fontId="0" fillId="6" borderId="8" xfId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11" borderId="1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44" fontId="0" fillId="5" borderId="7" xfId="1" applyFont="1" applyFill="1" applyBorder="1" applyAlignment="1">
      <alignment horizontal="center" vertical="center"/>
    </xf>
    <xf numFmtId="44" fontId="0" fillId="5" borderId="8" xfId="1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 de tareas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Plantilla!$O$4</c:f>
              <c:strCache>
                <c:ptCount val="1"/>
                <c:pt idx="0">
                  <c:v>Estimado (min)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Plantilla!$P$3:$T$3</c:f>
              <c:strCache>
                <c:ptCount val="5"/>
                <c:pt idx="0">
                  <c:v>Inicio</c:v>
                </c:pt>
                <c:pt idx="1">
                  <c:v>D01</c:v>
                </c:pt>
                <c:pt idx="2">
                  <c:v>D02</c:v>
                </c:pt>
                <c:pt idx="3">
                  <c:v>D03</c:v>
                </c:pt>
                <c:pt idx="4">
                  <c:v>D04</c:v>
                </c:pt>
              </c:strCache>
            </c:strRef>
          </c:cat>
          <c:val>
            <c:numRef>
              <c:f>Plantilla!$P$4:$T$4</c:f>
              <c:numCache>
                <c:formatCode>General</c:formatCode>
                <c:ptCount val="5"/>
                <c:pt idx="0">
                  <c:v>0</c:v>
                </c:pt>
                <c:pt idx="1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2F-4B36-BF18-DAF08107CFC2}"/>
            </c:ext>
          </c:extLst>
        </c:ser>
        <c:ser>
          <c:idx val="1"/>
          <c:order val="1"/>
          <c:tx>
            <c:strRef>
              <c:f>Plantilla!$O$5</c:f>
              <c:strCache>
                <c:ptCount val="1"/>
                <c:pt idx="0">
                  <c:v>Real (min)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Plantilla!$P$3:$T$3</c:f>
              <c:strCache>
                <c:ptCount val="5"/>
                <c:pt idx="0">
                  <c:v>Inicio</c:v>
                </c:pt>
                <c:pt idx="1">
                  <c:v>D01</c:v>
                </c:pt>
                <c:pt idx="2">
                  <c:v>D02</c:v>
                </c:pt>
                <c:pt idx="3">
                  <c:v>D03</c:v>
                </c:pt>
                <c:pt idx="4">
                  <c:v>D04</c:v>
                </c:pt>
              </c:strCache>
            </c:strRef>
          </c:cat>
          <c:val>
            <c:numRef>
              <c:f>Plantilla!$P$5:$T$5</c:f>
              <c:numCache>
                <c:formatCode>General</c:formatCode>
                <c:ptCount val="5"/>
                <c:pt idx="0">
                  <c:v>0</c:v>
                </c:pt>
                <c:pt idx="1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2F-4B36-BF18-DAF08107C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5646639"/>
        <c:axId val="2008140767"/>
      </c:lineChart>
      <c:catAx>
        <c:axId val="184564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8140767"/>
        <c:crosses val="autoZero"/>
        <c:auto val="1"/>
        <c:lblAlgn val="ctr"/>
        <c:lblOffset val="100"/>
        <c:noMultiLvlLbl val="0"/>
      </c:catAx>
      <c:valAx>
        <c:axId val="200814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5646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 de tareas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'Hoja de Ismael'!$E$15</c:f>
              <c:strCache>
                <c:ptCount val="1"/>
                <c:pt idx="0">
                  <c:v>Estimado (min)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'Hoja de Ismael'!$F$14:$J$14</c:f>
              <c:strCache>
                <c:ptCount val="5"/>
                <c:pt idx="0">
                  <c:v>Inicio</c:v>
                </c:pt>
                <c:pt idx="1">
                  <c:v>D01</c:v>
                </c:pt>
                <c:pt idx="2">
                  <c:v>D02</c:v>
                </c:pt>
                <c:pt idx="3">
                  <c:v>D03</c:v>
                </c:pt>
                <c:pt idx="4">
                  <c:v>D04</c:v>
                </c:pt>
              </c:strCache>
            </c:strRef>
          </c:cat>
          <c:val>
            <c:numRef>
              <c:f>'Hoja de Ismael'!$F$15:$J$15</c:f>
              <c:numCache>
                <c:formatCode>General</c:formatCode>
                <c:ptCount val="5"/>
                <c:pt idx="0">
                  <c:v>0</c:v>
                </c:pt>
                <c:pt idx="1">
                  <c:v>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31-46B4-B03F-6B2116E74ED4}"/>
            </c:ext>
          </c:extLst>
        </c:ser>
        <c:ser>
          <c:idx val="1"/>
          <c:order val="1"/>
          <c:tx>
            <c:strRef>
              <c:f>'Hoja de Ismael'!$E$16</c:f>
              <c:strCache>
                <c:ptCount val="1"/>
                <c:pt idx="0">
                  <c:v>Real (min)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'Hoja de Ismael'!$F$14:$J$14</c:f>
              <c:strCache>
                <c:ptCount val="5"/>
                <c:pt idx="0">
                  <c:v>Inicio</c:v>
                </c:pt>
                <c:pt idx="1">
                  <c:v>D01</c:v>
                </c:pt>
                <c:pt idx="2">
                  <c:v>D02</c:v>
                </c:pt>
                <c:pt idx="3">
                  <c:v>D03</c:v>
                </c:pt>
                <c:pt idx="4">
                  <c:v>D04</c:v>
                </c:pt>
              </c:strCache>
            </c:strRef>
          </c:cat>
          <c:val>
            <c:numRef>
              <c:f>'Hoja de Ismael'!$F$16:$J$16</c:f>
              <c:numCache>
                <c:formatCode>General</c:formatCode>
                <c:ptCount val="5"/>
                <c:pt idx="0">
                  <c:v>0</c:v>
                </c:pt>
                <c:pt idx="1">
                  <c:v>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31-46B4-B03F-6B2116E74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5646639"/>
        <c:axId val="2008140767"/>
      </c:lineChart>
      <c:catAx>
        <c:axId val="184564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8140767"/>
        <c:crosses val="autoZero"/>
        <c:auto val="1"/>
        <c:lblAlgn val="ctr"/>
        <c:lblOffset val="100"/>
        <c:noMultiLvlLbl val="0"/>
      </c:catAx>
      <c:valAx>
        <c:axId val="200814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5646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 de tareas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'Hoja de Juanjo'!$O$4</c:f>
              <c:strCache>
                <c:ptCount val="1"/>
                <c:pt idx="0">
                  <c:v>Estimado (min)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'Hoja de Juanjo'!$P$3:$T$3</c:f>
              <c:strCache>
                <c:ptCount val="5"/>
                <c:pt idx="0">
                  <c:v>Inicio</c:v>
                </c:pt>
                <c:pt idx="1">
                  <c:v>D01</c:v>
                </c:pt>
                <c:pt idx="2">
                  <c:v>D02</c:v>
                </c:pt>
                <c:pt idx="3">
                  <c:v>D03</c:v>
                </c:pt>
                <c:pt idx="4">
                  <c:v>D04</c:v>
                </c:pt>
              </c:strCache>
            </c:strRef>
          </c:cat>
          <c:val>
            <c:numRef>
              <c:f>'Hoja de Juanjo'!$P$4:$T$4</c:f>
              <c:numCache>
                <c:formatCode>General</c:formatCode>
                <c:ptCount val="5"/>
                <c:pt idx="0">
                  <c:v>0</c:v>
                </c:pt>
                <c:pt idx="1">
                  <c:v>38</c:v>
                </c:pt>
                <c:pt idx="2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2E-4563-8C62-DDEBF6DFEFEF}"/>
            </c:ext>
          </c:extLst>
        </c:ser>
        <c:ser>
          <c:idx val="1"/>
          <c:order val="1"/>
          <c:tx>
            <c:strRef>
              <c:f>'Hoja de Juanjo'!$O$5</c:f>
              <c:strCache>
                <c:ptCount val="1"/>
                <c:pt idx="0">
                  <c:v>Real (min)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'Hoja de Juanjo'!$P$3:$T$3</c:f>
              <c:strCache>
                <c:ptCount val="5"/>
                <c:pt idx="0">
                  <c:v>Inicio</c:v>
                </c:pt>
                <c:pt idx="1">
                  <c:v>D01</c:v>
                </c:pt>
                <c:pt idx="2">
                  <c:v>D02</c:v>
                </c:pt>
                <c:pt idx="3">
                  <c:v>D03</c:v>
                </c:pt>
                <c:pt idx="4">
                  <c:v>D04</c:v>
                </c:pt>
              </c:strCache>
            </c:strRef>
          </c:cat>
          <c:val>
            <c:numRef>
              <c:f>'Hoja de Juanjo'!$P$5:$T$5</c:f>
              <c:numCache>
                <c:formatCode>General</c:formatCode>
                <c:ptCount val="5"/>
                <c:pt idx="0">
                  <c:v>0</c:v>
                </c:pt>
                <c:pt idx="1">
                  <c:v>70</c:v>
                </c:pt>
                <c:pt idx="2">
                  <c:v>540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2E-4563-8C62-DDEBF6DFE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5646639"/>
        <c:axId val="2008140767"/>
      </c:lineChart>
      <c:catAx>
        <c:axId val="184564663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8140767"/>
        <c:crosses val="autoZero"/>
        <c:auto val="1"/>
        <c:lblAlgn val="ctr"/>
        <c:lblOffset val="100"/>
        <c:noMultiLvlLbl val="0"/>
      </c:catAx>
      <c:valAx>
        <c:axId val="200814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minuros</a:t>
                </a:r>
                <a:r>
                  <a:rPr lang="es-ES" baseline="0"/>
                  <a:t> dedicatos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5646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 de tareas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'Hoja de Jimmy'!$O$4</c:f>
              <c:strCache>
                <c:ptCount val="1"/>
                <c:pt idx="0">
                  <c:v>Estimado (min)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'Hoja de Jimmy'!$P$3:$T$3</c:f>
              <c:strCache>
                <c:ptCount val="5"/>
                <c:pt idx="0">
                  <c:v>Inicio</c:v>
                </c:pt>
                <c:pt idx="1">
                  <c:v>D01</c:v>
                </c:pt>
                <c:pt idx="2">
                  <c:v>D02</c:v>
                </c:pt>
                <c:pt idx="3">
                  <c:v>D03</c:v>
                </c:pt>
                <c:pt idx="4">
                  <c:v>D04</c:v>
                </c:pt>
              </c:strCache>
            </c:strRef>
          </c:cat>
          <c:val>
            <c:numRef>
              <c:f>'Hoja de Jimmy'!$P$4:$T$4</c:f>
              <c:numCache>
                <c:formatCode>General</c:formatCode>
                <c:ptCount val="5"/>
                <c:pt idx="0">
                  <c:v>0</c:v>
                </c:pt>
                <c:pt idx="1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8F-426A-8159-73779378885F}"/>
            </c:ext>
          </c:extLst>
        </c:ser>
        <c:ser>
          <c:idx val="1"/>
          <c:order val="1"/>
          <c:tx>
            <c:strRef>
              <c:f>'Hoja de Jimmy'!$O$5</c:f>
              <c:strCache>
                <c:ptCount val="1"/>
                <c:pt idx="0">
                  <c:v>Real (min)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'Hoja de Jimmy'!$P$3:$T$3</c:f>
              <c:strCache>
                <c:ptCount val="5"/>
                <c:pt idx="0">
                  <c:v>Inicio</c:v>
                </c:pt>
                <c:pt idx="1">
                  <c:v>D01</c:v>
                </c:pt>
                <c:pt idx="2">
                  <c:v>D02</c:v>
                </c:pt>
                <c:pt idx="3">
                  <c:v>D03</c:v>
                </c:pt>
                <c:pt idx="4">
                  <c:v>D04</c:v>
                </c:pt>
              </c:strCache>
            </c:strRef>
          </c:cat>
          <c:val>
            <c:numRef>
              <c:f>'Hoja de Jimmy'!$P$5:$T$5</c:f>
              <c:numCache>
                <c:formatCode>General</c:formatCode>
                <c:ptCount val="5"/>
                <c:pt idx="0">
                  <c:v>0</c:v>
                </c:pt>
                <c:pt idx="1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8F-426A-8159-737793788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5646639"/>
        <c:axId val="2008140767"/>
      </c:lineChart>
      <c:catAx>
        <c:axId val="184564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8140767"/>
        <c:crosses val="autoZero"/>
        <c:auto val="1"/>
        <c:lblAlgn val="ctr"/>
        <c:lblOffset val="100"/>
        <c:noMultiLvlLbl val="0"/>
      </c:catAx>
      <c:valAx>
        <c:axId val="200814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5646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730248</xdr:colOff>
      <xdr:row>6</xdr:row>
      <xdr:rowOff>110066</xdr:rowOff>
    </xdr:from>
    <xdr:to>
      <xdr:col>19</xdr:col>
      <xdr:colOff>687915</xdr:colOff>
      <xdr:row>22</xdr:row>
      <xdr:rowOff>31749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58061C1-D71F-4EEC-83D5-2237731AAC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863598</xdr:colOff>
      <xdr:row>18</xdr:row>
      <xdr:rowOff>176741</xdr:rowOff>
    </xdr:from>
    <xdr:to>
      <xdr:col>10</xdr:col>
      <xdr:colOff>106890</xdr:colOff>
      <xdr:row>34</xdr:row>
      <xdr:rowOff>98424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EA6F41F-B14C-469D-8B65-5D4CCD3510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552450</xdr:colOff>
      <xdr:row>12</xdr:row>
      <xdr:rowOff>28576</xdr:rowOff>
    </xdr:from>
    <xdr:to>
      <xdr:col>9</xdr:col>
      <xdr:colOff>266700</xdr:colOff>
      <xdr:row>28</xdr:row>
      <xdr:rowOff>165784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33FF46-DA74-A4C1-9422-6FFF87696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8450" y="2314576"/>
          <a:ext cx="4533900" cy="31852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730248</xdr:colOff>
      <xdr:row>6</xdr:row>
      <xdr:rowOff>110066</xdr:rowOff>
    </xdr:from>
    <xdr:to>
      <xdr:col>19</xdr:col>
      <xdr:colOff>687915</xdr:colOff>
      <xdr:row>22</xdr:row>
      <xdr:rowOff>31749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349D993-9F53-DBAF-99FB-9B740A0CED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730248</xdr:colOff>
      <xdr:row>6</xdr:row>
      <xdr:rowOff>110066</xdr:rowOff>
    </xdr:from>
    <xdr:to>
      <xdr:col>19</xdr:col>
      <xdr:colOff>687915</xdr:colOff>
      <xdr:row>22</xdr:row>
      <xdr:rowOff>31749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3B0A3AF-3460-4887-9B8E-60FA2C0BA6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626D-61D9-4105-9316-5A3F0038A1E8}">
  <dimension ref="B2:T21"/>
  <sheetViews>
    <sheetView zoomScale="80" zoomScaleNormal="80" workbookViewId="0">
      <selection sqref="A1:XFD1048576"/>
    </sheetView>
  </sheetViews>
  <sheetFormatPr baseColWidth="10" defaultRowHeight="15" x14ac:dyDescent="0.25"/>
  <cols>
    <col min="4" max="4" width="13.140625" customWidth="1"/>
    <col min="5" max="5" width="17.42578125" customWidth="1"/>
    <col min="6" max="6" width="15.28515625" customWidth="1"/>
    <col min="9" max="9" width="5.5703125" customWidth="1"/>
    <col min="10" max="10" width="14.140625" customWidth="1"/>
    <col min="11" max="11" width="17.28515625" customWidth="1"/>
    <col min="12" max="12" width="15.140625" customWidth="1"/>
    <col min="15" max="15" width="22.42578125" customWidth="1"/>
    <col min="16" max="16" width="9.5703125" customWidth="1"/>
  </cols>
  <sheetData>
    <row r="2" spans="2:20" ht="15.75" thickBot="1" x14ac:dyDescent="0.3"/>
    <row r="3" spans="2:20" ht="15.75" thickBot="1" x14ac:dyDescent="0.3">
      <c r="P3" s="15" t="s">
        <v>14</v>
      </c>
      <c r="Q3" s="16" t="s">
        <v>10</v>
      </c>
      <c r="R3" s="16" t="s">
        <v>11</v>
      </c>
      <c r="S3" s="16" t="s">
        <v>12</v>
      </c>
      <c r="T3" s="17" t="s">
        <v>13</v>
      </c>
    </row>
    <row r="4" spans="2:20" x14ac:dyDescent="0.25">
      <c r="B4" s="36" t="s">
        <v>6</v>
      </c>
      <c r="C4" s="37"/>
      <c r="D4" s="37"/>
      <c r="E4" s="37"/>
      <c r="F4" s="37"/>
      <c r="H4" s="38" t="s">
        <v>7</v>
      </c>
      <c r="I4" s="38"/>
      <c r="J4" s="38"/>
      <c r="K4" s="38"/>
      <c r="L4" s="39"/>
      <c r="O4" s="19" t="s">
        <v>8</v>
      </c>
      <c r="P4" s="13">
        <v>0</v>
      </c>
      <c r="Q4" s="11">
        <f>E7+E8</f>
        <v>110</v>
      </c>
      <c r="R4" s="11"/>
      <c r="S4" s="11"/>
      <c r="T4" s="12"/>
    </row>
    <row r="5" spans="2:20" ht="15.75" thickBot="1" x14ac:dyDescent="0.3">
      <c r="O5" s="18" t="s">
        <v>9</v>
      </c>
      <c r="P5" s="14">
        <v>0</v>
      </c>
      <c r="Q5" s="9">
        <f>K7+K8</f>
        <v>140</v>
      </c>
      <c r="R5" s="9"/>
      <c r="S5" s="9"/>
      <c r="T5" s="10"/>
    </row>
    <row r="6" spans="2:20" x14ac:dyDescent="0.25">
      <c r="B6" s="40" t="s">
        <v>0</v>
      </c>
      <c r="C6" s="40"/>
      <c r="D6" s="6" t="s">
        <v>17</v>
      </c>
      <c r="E6" s="6" t="s">
        <v>15</v>
      </c>
      <c r="F6" s="20" t="s">
        <v>16</v>
      </c>
      <c r="H6" s="41" t="s">
        <v>0</v>
      </c>
      <c r="I6" s="41"/>
      <c r="J6" s="5" t="s">
        <v>17</v>
      </c>
      <c r="K6" s="5" t="s">
        <v>15</v>
      </c>
      <c r="L6" s="24" t="s">
        <v>16</v>
      </c>
    </row>
    <row r="7" spans="2:20" x14ac:dyDescent="0.25">
      <c r="B7" s="42" t="s">
        <v>2</v>
      </c>
      <c r="C7" s="42"/>
      <c r="D7" s="23">
        <v>30</v>
      </c>
      <c r="E7" s="1">
        <v>45</v>
      </c>
      <c r="F7" s="21">
        <f>E7/60</f>
        <v>0.75</v>
      </c>
      <c r="H7" s="43" t="s">
        <v>2</v>
      </c>
      <c r="I7" s="43"/>
      <c r="J7" s="25">
        <v>30</v>
      </c>
      <c r="K7" s="1">
        <v>90</v>
      </c>
      <c r="L7" s="26">
        <f>K7/60</f>
        <v>1.5</v>
      </c>
    </row>
    <row r="8" spans="2:20" x14ac:dyDescent="0.25">
      <c r="B8" s="42" t="s">
        <v>3</v>
      </c>
      <c r="C8" s="42"/>
      <c r="D8" s="23">
        <v>20</v>
      </c>
      <c r="E8" s="1">
        <f>45+20</f>
        <v>65</v>
      </c>
      <c r="F8" s="22">
        <f>E8/60</f>
        <v>1.0833333333333333</v>
      </c>
      <c r="H8" s="43" t="s">
        <v>3</v>
      </c>
      <c r="I8" s="43"/>
      <c r="J8" s="25">
        <v>20</v>
      </c>
      <c r="K8" s="1">
        <v>50</v>
      </c>
      <c r="L8" s="27">
        <f>K8/60</f>
        <v>0.83333333333333337</v>
      </c>
    </row>
    <row r="10" spans="2:20" x14ac:dyDescent="0.25">
      <c r="B10" s="44" t="s">
        <v>5</v>
      </c>
      <c r="C10" s="44"/>
      <c r="D10" s="45">
        <f>D7*F7+D8*F8</f>
        <v>44.166666666666664</v>
      </c>
      <c r="E10" s="45"/>
      <c r="F10" s="45"/>
      <c r="H10" s="46" t="s">
        <v>5</v>
      </c>
      <c r="I10" s="46"/>
      <c r="J10" s="35">
        <f>J7*L7+J8*L8</f>
        <v>61.666666666666671</v>
      </c>
      <c r="K10" s="35"/>
      <c r="L10" s="35"/>
    </row>
    <row r="19" spans="2:5" x14ac:dyDescent="0.25">
      <c r="B19" s="2"/>
      <c r="C19" s="2"/>
      <c r="D19" s="3"/>
      <c r="E19" s="3"/>
    </row>
    <row r="20" spans="2:5" x14ac:dyDescent="0.25">
      <c r="B20" s="2"/>
      <c r="C20" s="2"/>
      <c r="D20" s="3"/>
      <c r="E20" s="3"/>
    </row>
    <row r="21" spans="2:5" x14ac:dyDescent="0.25">
      <c r="B21" s="2"/>
      <c r="C21" s="2"/>
      <c r="D21" s="3"/>
      <c r="E21" s="3"/>
    </row>
  </sheetData>
  <mergeCells count="12">
    <mergeCell ref="J10:L10"/>
    <mergeCell ref="B4:F4"/>
    <mergeCell ref="H4:L4"/>
    <mergeCell ref="B6:C6"/>
    <mergeCell ref="H6:I6"/>
    <mergeCell ref="B7:C7"/>
    <mergeCell ref="H7:I7"/>
    <mergeCell ref="B8:C8"/>
    <mergeCell ref="H8:I8"/>
    <mergeCell ref="B10:C10"/>
    <mergeCell ref="D10:F10"/>
    <mergeCell ref="H10:I10"/>
  </mergeCell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A8F19FB5-48FB-4FD7-8ABC-45868BA31EB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Plantilla!Q4:Q4</xm:f>
              <xm:sqref>R4</xm:sqref>
            </x14:sparkline>
            <x14:sparkline>
              <xm:f>Plantilla!Q5:Q5</xm:f>
              <xm:sqref>R5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F520-1A94-4357-9CE4-04F00D982623}">
  <dimension ref="B4:L21"/>
  <sheetViews>
    <sheetView zoomScaleNormal="100" workbookViewId="0">
      <selection activeCell="K18" sqref="K18"/>
    </sheetView>
  </sheetViews>
  <sheetFormatPr baseColWidth="10" defaultRowHeight="15" x14ac:dyDescent="0.25"/>
  <cols>
    <col min="4" max="4" width="13.140625" customWidth="1"/>
    <col min="5" max="5" width="17.42578125" customWidth="1"/>
    <col min="6" max="6" width="15.28515625" customWidth="1"/>
    <col min="9" max="9" width="5.5703125" customWidth="1"/>
    <col min="10" max="10" width="14.140625" customWidth="1"/>
    <col min="11" max="11" width="17.28515625" customWidth="1"/>
    <col min="12" max="12" width="15.140625" customWidth="1"/>
    <col min="15" max="15" width="22.42578125" customWidth="1"/>
    <col min="16" max="16" width="9.5703125" customWidth="1"/>
  </cols>
  <sheetData>
    <row r="4" spans="2:12" x14ac:dyDescent="0.25">
      <c r="B4" s="36" t="s">
        <v>6</v>
      </c>
      <c r="C4" s="37"/>
      <c r="D4" s="37"/>
      <c r="E4" s="37"/>
      <c r="F4" s="37"/>
      <c r="H4" s="38" t="s">
        <v>7</v>
      </c>
      <c r="I4" s="38"/>
      <c r="J4" s="38"/>
      <c r="K4" s="38"/>
      <c r="L4" s="39"/>
    </row>
    <row r="6" spans="2:12" x14ac:dyDescent="0.25">
      <c r="B6" s="40" t="s">
        <v>0</v>
      </c>
      <c r="C6" s="40"/>
      <c r="D6" s="6" t="s">
        <v>17</v>
      </c>
      <c r="E6" s="6" t="s">
        <v>15</v>
      </c>
      <c r="F6" s="20" t="s">
        <v>16</v>
      </c>
      <c r="H6" s="41" t="s">
        <v>0</v>
      </c>
      <c r="I6" s="41"/>
      <c r="J6" s="5" t="s">
        <v>17</v>
      </c>
      <c r="K6" s="5" t="s">
        <v>15</v>
      </c>
      <c r="L6" s="24" t="s">
        <v>16</v>
      </c>
    </row>
    <row r="7" spans="2:12" x14ac:dyDescent="0.25">
      <c r="B7" s="42" t="s">
        <v>2</v>
      </c>
      <c r="C7" s="42"/>
      <c r="D7" s="23">
        <v>30</v>
      </c>
      <c r="E7" s="1">
        <v>210</v>
      </c>
      <c r="F7" s="21">
        <f>E7/60</f>
        <v>3.5</v>
      </c>
      <c r="H7" s="43" t="s">
        <v>2</v>
      </c>
      <c r="I7" s="43"/>
      <c r="J7" s="25">
        <v>30</v>
      </c>
      <c r="K7" s="1">
        <v>278</v>
      </c>
      <c r="L7" s="26">
        <f>K7/60</f>
        <v>4.6333333333333337</v>
      </c>
    </row>
    <row r="8" spans="2:12" x14ac:dyDescent="0.25">
      <c r="B8" s="42" t="s">
        <v>3</v>
      </c>
      <c r="C8" s="42"/>
      <c r="D8" s="23">
        <v>20</v>
      </c>
      <c r="E8" s="1">
        <f>180</f>
        <v>180</v>
      </c>
      <c r="F8" s="22">
        <f>E8/60</f>
        <v>3</v>
      </c>
      <c r="H8" s="43" t="s">
        <v>3</v>
      </c>
      <c r="I8" s="43"/>
      <c r="J8" s="25">
        <v>20</v>
      </c>
      <c r="K8" s="1">
        <v>199</v>
      </c>
      <c r="L8" s="27">
        <f>K8/60</f>
        <v>3.3166666666666669</v>
      </c>
    </row>
    <row r="10" spans="2:12" x14ac:dyDescent="0.25">
      <c r="B10" s="44" t="s">
        <v>5</v>
      </c>
      <c r="C10" s="44"/>
      <c r="D10" s="45">
        <f>D7*F7+D8*F8</f>
        <v>165</v>
      </c>
      <c r="E10" s="45"/>
      <c r="F10" s="45"/>
      <c r="H10" s="46" t="s">
        <v>5</v>
      </c>
      <c r="I10" s="46"/>
      <c r="J10" s="35">
        <f>J7*L7+J8*L8</f>
        <v>205.33333333333334</v>
      </c>
      <c r="K10" s="35"/>
      <c r="L10" s="35"/>
    </row>
    <row r="13" spans="2:12" ht="15.75" thickBot="1" x14ac:dyDescent="0.3"/>
    <row r="14" spans="2:12" ht="15.75" thickBot="1" x14ac:dyDescent="0.3">
      <c r="F14" s="15" t="s">
        <v>14</v>
      </c>
      <c r="G14" s="16" t="s">
        <v>10</v>
      </c>
      <c r="H14" s="16" t="s">
        <v>11</v>
      </c>
      <c r="I14" s="16" t="s">
        <v>12</v>
      </c>
      <c r="J14" s="17" t="s">
        <v>13</v>
      </c>
    </row>
    <row r="15" spans="2:12" x14ac:dyDescent="0.25">
      <c r="E15" s="19" t="s">
        <v>8</v>
      </c>
      <c r="F15" s="13">
        <v>0</v>
      </c>
      <c r="G15" s="11">
        <f>E7+E8</f>
        <v>390</v>
      </c>
      <c r="H15" s="11"/>
      <c r="I15" s="11"/>
      <c r="J15" s="12"/>
    </row>
    <row r="16" spans="2:12" ht="15.75" thickBot="1" x14ac:dyDescent="0.3">
      <c r="E16" s="18" t="s">
        <v>9</v>
      </c>
      <c r="F16" s="14">
        <v>0</v>
      </c>
      <c r="G16" s="9">
        <f>K7+K8</f>
        <v>477</v>
      </c>
      <c r="H16" s="9"/>
      <c r="I16" s="9"/>
      <c r="J16" s="10"/>
    </row>
    <row r="19" spans="2:5" x14ac:dyDescent="0.25">
      <c r="B19" s="2"/>
      <c r="C19" s="2"/>
      <c r="D19" s="3"/>
      <c r="E19" s="3"/>
    </row>
    <row r="20" spans="2:5" x14ac:dyDescent="0.25">
      <c r="B20" s="2"/>
      <c r="C20" s="2"/>
      <c r="D20" s="3"/>
      <c r="E20" s="3"/>
    </row>
    <row r="21" spans="2:5" x14ac:dyDescent="0.25">
      <c r="B21" s="2"/>
      <c r="C21" s="2"/>
      <c r="D21" s="3"/>
      <c r="E21" s="3"/>
    </row>
  </sheetData>
  <mergeCells count="12">
    <mergeCell ref="J10:L10"/>
    <mergeCell ref="B4:F4"/>
    <mergeCell ref="H4:L4"/>
    <mergeCell ref="B6:C6"/>
    <mergeCell ref="H6:I6"/>
    <mergeCell ref="B7:C7"/>
    <mergeCell ref="H7:I7"/>
    <mergeCell ref="B8:C8"/>
    <mergeCell ref="H8:I8"/>
    <mergeCell ref="B10:C10"/>
    <mergeCell ref="D10:F10"/>
    <mergeCell ref="H10:I10"/>
  </mergeCell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2F3E4048-3B25-4C64-BD72-4657033FB30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'Hoja de Ismael'!G15:G15</xm:f>
              <xm:sqref>H15</xm:sqref>
            </x14:sparkline>
            <x14:sparkline>
              <xm:f>'Hoja de Ismael'!G16:G16</xm:f>
              <xm:sqref>H16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6396-CDAF-4037-9656-80B26E0CDA1B}">
  <dimension ref="B2:T37"/>
  <sheetViews>
    <sheetView tabSelected="1" zoomScale="90" zoomScaleNormal="90" workbookViewId="0">
      <selection activeCell="S29" sqref="S29"/>
    </sheetView>
  </sheetViews>
  <sheetFormatPr baseColWidth="10" defaultRowHeight="15" x14ac:dyDescent="0.25"/>
  <cols>
    <col min="4" max="4" width="13.140625" customWidth="1"/>
    <col min="5" max="5" width="13.42578125" customWidth="1"/>
    <col min="15" max="15" width="22.42578125" customWidth="1"/>
    <col min="16" max="16" width="9.5703125" customWidth="1"/>
  </cols>
  <sheetData>
    <row r="2" spans="2:20" ht="15.75" thickBot="1" x14ac:dyDescent="0.3"/>
    <row r="3" spans="2:20" ht="15.75" thickBot="1" x14ac:dyDescent="0.3">
      <c r="P3" s="15" t="s">
        <v>14</v>
      </c>
      <c r="Q3" s="16" t="s">
        <v>10</v>
      </c>
      <c r="R3" s="16" t="s">
        <v>11</v>
      </c>
      <c r="S3" s="16" t="s">
        <v>12</v>
      </c>
      <c r="T3" s="17" t="s">
        <v>13</v>
      </c>
    </row>
    <row r="4" spans="2:20" x14ac:dyDescent="0.25">
      <c r="B4" s="49" t="s">
        <v>6</v>
      </c>
      <c r="C4" s="49"/>
      <c r="D4" s="49"/>
      <c r="E4" s="49"/>
      <c r="I4" s="51" t="s">
        <v>7</v>
      </c>
      <c r="J4" s="51"/>
      <c r="K4" s="51"/>
      <c r="L4" s="51"/>
      <c r="O4" s="7" t="s">
        <v>8</v>
      </c>
      <c r="P4" s="13">
        <v>0</v>
      </c>
      <c r="Q4" s="11">
        <v>38</v>
      </c>
      <c r="R4" s="11">
        <v>300</v>
      </c>
      <c r="S4" s="11"/>
      <c r="T4" s="12"/>
    </row>
    <row r="5" spans="2:20" ht="15.75" thickBot="1" x14ac:dyDescent="0.3">
      <c r="O5" s="8" t="s">
        <v>9</v>
      </c>
      <c r="P5" s="14">
        <v>0</v>
      </c>
      <c r="Q5" s="9">
        <v>70</v>
      </c>
      <c r="R5" s="9">
        <v>540</v>
      </c>
      <c r="S5" s="9"/>
      <c r="T5" s="10"/>
    </row>
    <row r="6" spans="2:20" x14ac:dyDescent="0.25">
      <c r="B6" s="40" t="s">
        <v>0</v>
      </c>
      <c r="C6" s="40"/>
      <c r="D6" s="6" t="s">
        <v>1</v>
      </c>
      <c r="E6" s="6" t="s">
        <v>4</v>
      </c>
      <c r="I6" s="41" t="s">
        <v>0</v>
      </c>
      <c r="J6" s="41"/>
      <c r="K6" s="5" t="s">
        <v>1</v>
      </c>
      <c r="L6" s="5" t="s">
        <v>4</v>
      </c>
    </row>
    <row r="7" spans="2:20" x14ac:dyDescent="0.25">
      <c r="B7" s="50" t="s">
        <v>2</v>
      </c>
      <c r="C7" s="50"/>
      <c r="D7" s="4">
        <v>30</v>
      </c>
      <c r="E7" s="1">
        <v>0.57999999999999996</v>
      </c>
      <c r="I7" s="50" t="s">
        <v>2</v>
      </c>
      <c r="J7" s="50"/>
      <c r="K7" s="4">
        <v>30</v>
      </c>
      <c r="L7" s="1">
        <v>1.1599999999999999</v>
      </c>
    </row>
    <row r="8" spans="2:20" x14ac:dyDescent="0.25">
      <c r="B8" s="50" t="s">
        <v>3</v>
      </c>
      <c r="C8" s="50"/>
      <c r="D8" s="4">
        <v>20</v>
      </c>
      <c r="E8" s="1">
        <v>1</v>
      </c>
      <c r="I8" s="50" t="s">
        <v>3</v>
      </c>
      <c r="J8" s="50"/>
      <c r="K8" s="4">
        <v>20</v>
      </c>
      <c r="L8" s="1">
        <v>1.83</v>
      </c>
    </row>
    <row r="10" spans="2:20" x14ac:dyDescent="0.25">
      <c r="B10" s="44" t="s">
        <v>5</v>
      </c>
      <c r="C10" s="44"/>
      <c r="D10" s="47">
        <f>D7*E7 + D8*E8</f>
        <v>37.4</v>
      </c>
      <c r="E10" s="47"/>
      <c r="I10" s="46" t="s">
        <v>5</v>
      </c>
      <c r="J10" s="46"/>
      <c r="K10" s="48">
        <f>K7*L7+K8*L8</f>
        <v>71.400000000000006</v>
      </c>
      <c r="L10" s="46"/>
    </row>
    <row r="19" spans="2:10" x14ac:dyDescent="0.25">
      <c r="B19" s="2"/>
      <c r="C19" s="2"/>
      <c r="D19" s="3"/>
      <c r="E19" s="3"/>
    </row>
    <row r="20" spans="2:10" x14ac:dyDescent="0.25">
      <c r="B20" s="2"/>
      <c r="C20" s="2"/>
      <c r="D20" s="3"/>
      <c r="E20" s="3"/>
    </row>
    <row r="21" spans="2:10" x14ac:dyDescent="0.25">
      <c r="B21" s="2"/>
      <c r="C21" s="2"/>
      <c r="D21" s="3"/>
      <c r="E21" s="3"/>
    </row>
    <row r="31" spans="2:10" x14ac:dyDescent="0.25">
      <c r="B31" s="49" t="s">
        <v>18</v>
      </c>
      <c r="C31" s="49"/>
      <c r="D31" s="49"/>
      <c r="E31" s="49"/>
      <c r="G31" s="51" t="s">
        <v>19</v>
      </c>
      <c r="H31" s="51"/>
      <c r="I31" s="51"/>
      <c r="J31" s="51"/>
    </row>
    <row r="33" spans="2:10" x14ac:dyDescent="0.25">
      <c r="B33" s="40" t="s">
        <v>0</v>
      </c>
      <c r="C33" s="40"/>
      <c r="D33" s="6" t="s">
        <v>1</v>
      </c>
      <c r="E33" s="6" t="s">
        <v>4</v>
      </c>
      <c r="G33" s="41" t="s">
        <v>0</v>
      </c>
      <c r="H33" s="41"/>
      <c r="I33" s="5" t="s">
        <v>1</v>
      </c>
      <c r="J33" s="5" t="s">
        <v>4</v>
      </c>
    </row>
    <row r="34" spans="2:10" x14ac:dyDescent="0.25">
      <c r="B34" s="50" t="s">
        <v>2</v>
      </c>
      <c r="C34" s="50"/>
      <c r="D34" s="4">
        <v>30</v>
      </c>
      <c r="E34" s="1">
        <v>2</v>
      </c>
      <c r="G34" s="50" t="s">
        <v>2</v>
      </c>
      <c r="H34" s="50"/>
      <c r="I34" s="4">
        <v>30</v>
      </c>
      <c r="J34" s="1">
        <v>4</v>
      </c>
    </row>
    <row r="35" spans="2:10" x14ac:dyDescent="0.25">
      <c r="B35" s="50" t="s">
        <v>3</v>
      </c>
      <c r="C35" s="50"/>
      <c r="D35" s="4">
        <v>20</v>
      </c>
      <c r="E35" s="1">
        <v>3</v>
      </c>
      <c r="G35" s="50" t="s">
        <v>3</v>
      </c>
      <c r="H35" s="50"/>
      <c r="I35" s="4">
        <v>20</v>
      </c>
      <c r="J35" s="1">
        <v>5</v>
      </c>
    </row>
    <row r="37" spans="2:10" x14ac:dyDescent="0.25">
      <c r="B37" s="44" t="s">
        <v>5</v>
      </c>
      <c r="C37" s="44"/>
      <c r="D37" s="47">
        <f>D34*E34 + D35*E35</f>
        <v>120</v>
      </c>
      <c r="E37" s="47"/>
      <c r="G37" s="46" t="s">
        <v>5</v>
      </c>
      <c r="H37" s="46"/>
      <c r="I37" s="48">
        <f>I34*J34+I35*J35</f>
        <v>220</v>
      </c>
      <c r="J37" s="46"/>
    </row>
  </sheetData>
  <mergeCells count="24">
    <mergeCell ref="G31:J31"/>
    <mergeCell ref="G33:H33"/>
    <mergeCell ref="G34:H34"/>
    <mergeCell ref="G35:H35"/>
    <mergeCell ref="G37:H37"/>
    <mergeCell ref="I37:J37"/>
    <mergeCell ref="B31:E31"/>
    <mergeCell ref="B33:C33"/>
    <mergeCell ref="B34:C34"/>
    <mergeCell ref="B35:C35"/>
    <mergeCell ref="B37:C37"/>
    <mergeCell ref="D37:E37"/>
    <mergeCell ref="B10:C10"/>
    <mergeCell ref="D10:E10"/>
    <mergeCell ref="I10:J10"/>
    <mergeCell ref="K10:L10"/>
    <mergeCell ref="B4:E4"/>
    <mergeCell ref="B6:C6"/>
    <mergeCell ref="B7:C7"/>
    <mergeCell ref="B8:C8"/>
    <mergeCell ref="I4:L4"/>
    <mergeCell ref="I6:J6"/>
    <mergeCell ref="I7:J7"/>
    <mergeCell ref="I8:J8"/>
  </mergeCells>
  <phoneticPr fontId="3" type="noConversion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70C572DD-6950-462C-9DC4-62E9BDDFF9B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'Hoja de Juanjo'!Q4:Q4</xm:f>
              <xm:sqref>R4</xm:sqref>
            </x14:sparkline>
            <x14:sparkline>
              <xm:f>'Hoja de Juanjo'!Q5:Q5</xm:f>
              <xm:sqref>R5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CD56-0247-4FF3-B2B1-3BAFD0549E9D}">
  <dimension ref="B2:T21"/>
  <sheetViews>
    <sheetView zoomScale="85" zoomScaleNormal="85" workbookViewId="0">
      <selection activeCell="E7" sqref="E7"/>
    </sheetView>
  </sheetViews>
  <sheetFormatPr baseColWidth="10" defaultRowHeight="15" x14ac:dyDescent="0.25"/>
  <cols>
    <col min="4" max="4" width="13.140625" customWidth="1"/>
    <col min="5" max="5" width="17.42578125" customWidth="1"/>
    <col min="6" max="6" width="15.28515625" customWidth="1"/>
    <col min="9" max="9" width="5.5703125" customWidth="1"/>
    <col min="10" max="10" width="14.140625" customWidth="1"/>
    <col min="11" max="11" width="17.28515625" customWidth="1"/>
    <col min="12" max="12" width="15.140625" customWidth="1"/>
    <col min="15" max="15" width="22.42578125" customWidth="1"/>
    <col min="16" max="16" width="9.5703125" customWidth="1"/>
  </cols>
  <sheetData>
    <row r="2" spans="2:20" ht="15.75" thickBot="1" x14ac:dyDescent="0.3"/>
    <row r="3" spans="2:20" ht="15.75" thickBot="1" x14ac:dyDescent="0.3">
      <c r="P3" s="15" t="s">
        <v>14</v>
      </c>
      <c r="Q3" s="16" t="s">
        <v>10</v>
      </c>
      <c r="R3" s="16" t="s">
        <v>11</v>
      </c>
      <c r="S3" s="16" t="s">
        <v>12</v>
      </c>
      <c r="T3" s="17" t="s">
        <v>13</v>
      </c>
    </row>
    <row r="4" spans="2:20" x14ac:dyDescent="0.25">
      <c r="B4" s="61" t="s">
        <v>6</v>
      </c>
      <c r="C4" s="62"/>
      <c r="D4" s="62"/>
      <c r="E4" s="62"/>
      <c r="F4" s="63"/>
      <c r="H4" s="54" t="s">
        <v>7</v>
      </c>
      <c r="I4" s="55"/>
      <c r="J4" s="55"/>
      <c r="K4" s="55"/>
      <c r="L4" s="56"/>
      <c r="O4" s="19" t="s">
        <v>8</v>
      </c>
      <c r="P4" s="13">
        <v>0</v>
      </c>
      <c r="Q4" s="11">
        <f>E7+E8</f>
        <v>110</v>
      </c>
      <c r="R4" s="11"/>
      <c r="S4" s="11"/>
      <c r="T4" s="12"/>
    </row>
    <row r="5" spans="2:20" ht="15.75" thickBot="1" x14ac:dyDescent="0.3">
      <c r="B5" s="28"/>
      <c r="F5" s="29"/>
      <c r="H5" s="28"/>
      <c r="L5" s="29"/>
      <c r="O5" s="18" t="s">
        <v>9</v>
      </c>
      <c r="P5" s="14">
        <v>0</v>
      </c>
      <c r="Q5" s="9">
        <f>K7+K8</f>
        <v>120</v>
      </c>
      <c r="R5" s="9"/>
      <c r="S5" s="9"/>
      <c r="T5" s="10"/>
    </row>
    <row r="6" spans="2:20" x14ac:dyDescent="0.25">
      <c r="B6" s="60" t="s">
        <v>0</v>
      </c>
      <c r="C6" s="40"/>
      <c r="D6" s="6" t="s">
        <v>17</v>
      </c>
      <c r="E6" s="6" t="s">
        <v>15</v>
      </c>
      <c r="F6" s="30" t="s">
        <v>16</v>
      </c>
      <c r="H6" s="66" t="s">
        <v>0</v>
      </c>
      <c r="I6" s="41"/>
      <c r="J6" s="5" t="s">
        <v>17</v>
      </c>
      <c r="K6" s="5" t="s">
        <v>15</v>
      </c>
      <c r="L6" s="33" t="s">
        <v>16</v>
      </c>
    </row>
    <row r="7" spans="2:20" x14ac:dyDescent="0.25">
      <c r="B7" s="57" t="s">
        <v>2</v>
      </c>
      <c r="C7" s="42"/>
      <c r="D7" s="23">
        <v>30</v>
      </c>
      <c r="E7" s="1">
        <v>45</v>
      </c>
      <c r="F7" s="31">
        <f>E7/60</f>
        <v>0.75</v>
      </c>
      <c r="H7" s="67" t="s">
        <v>2</v>
      </c>
      <c r="I7" s="43"/>
      <c r="J7" s="25">
        <v>30</v>
      </c>
      <c r="K7" s="1">
        <v>70</v>
      </c>
      <c r="L7" s="34">
        <f>K7/60</f>
        <v>1.1666666666666667</v>
      </c>
    </row>
    <row r="8" spans="2:20" x14ac:dyDescent="0.25">
      <c r="B8" s="57" t="s">
        <v>3</v>
      </c>
      <c r="C8" s="42"/>
      <c r="D8" s="23">
        <v>20</v>
      </c>
      <c r="E8" s="1">
        <f>45+20</f>
        <v>65</v>
      </c>
      <c r="F8" s="32">
        <f>E8/60</f>
        <v>1.0833333333333333</v>
      </c>
      <c r="H8" s="67" t="s">
        <v>3</v>
      </c>
      <c r="I8" s="43"/>
      <c r="J8" s="25">
        <v>20</v>
      </c>
      <c r="K8" s="1">
        <v>50</v>
      </c>
      <c r="L8" s="34">
        <f>K8/60</f>
        <v>0.83333333333333337</v>
      </c>
    </row>
    <row r="9" spans="2:20" x14ac:dyDescent="0.25">
      <c r="B9" s="28"/>
      <c r="F9" s="29"/>
      <c r="H9" s="28"/>
      <c r="L9" s="29"/>
    </row>
    <row r="10" spans="2:20" ht="15.75" thickBot="1" x14ac:dyDescent="0.3">
      <c r="B10" s="58" t="s">
        <v>5</v>
      </c>
      <c r="C10" s="59"/>
      <c r="D10" s="64">
        <f>D7*F7+D8*F8</f>
        <v>44.166666666666664</v>
      </c>
      <c r="E10" s="64"/>
      <c r="F10" s="65"/>
      <c r="H10" s="68" t="s">
        <v>5</v>
      </c>
      <c r="I10" s="69"/>
      <c r="J10" s="52">
        <f>J7*L7+J8*L8</f>
        <v>51.666666666666671</v>
      </c>
      <c r="K10" s="52"/>
      <c r="L10" s="53"/>
    </row>
    <row r="19" spans="2:5" x14ac:dyDescent="0.25">
      <c r="B19" s="2"/>
      <c r="C19" s="2"/>
      <c r="D19" s="3"/>
      <c r="E19" s="3"/>
    </row>
    <row r="20" spans="2:5" x14ac:dyDescent="0.25">
      <c r="B20" s="2"/>
      <c r="C20" s="2"/>
      <c r="D20" s="3"/>
      <c r="E20" s="3"/>
    </row>
    <row r="21" spans="2:5" x14ac:dyDescent="0.25">
      <c r="B21" s="2"/>
      <c r="C21" s="2"/>
      <c r="D21" s="3"/>
      <c r="E21" s="3"/>
    </row>
  </sheetData>
  <mergeCells count="12">
    <mergeCell ref="J10:L10"/>
    <mergeCell ref="H4:L4"/>
    <mergeCell ref="B8:C8"/>
    <mergeCell ref="B10:C10"/>
    <mergeCell ref="B6:C6"/>
    <mergeCell ref="B7:C7"/>
    <mergeCell ref="B4:F4"/>
    <mergeCell ref="D10:F10"/>
    <mergeCell ref="H6:I6"/>
    <mergeCell ref="H7:I7"/>
    <mergeCell ref="H8:I8"/>
    <mergeCell ref="H10:I10"/>
  </mergeCell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0376B26D-8886-44A8-809A-C3E816F8A86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'Hoja de Jimmy'!Q4:Q4</xm:f>
              <xm:sqref>R4</xm:sqref>
            </x14:sparkline>
            <x14:sparkline>
              <xm:f>'Hoja de Jimmy'!Q5:Q5</xm:f>
              <xm:sqref>R5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Plantilla</vt:lpstr>
      <vt:lpstr>Hoja de Ismael</vt:lpstr>
      <vt:lpstr>Hoja de Juanjo</vt:lpstr>
      <vt:lpstr>Hoja de Jimmy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zds Zd</dc:creator>
  <cp:lastModifiedBy>zds Zd</cp:lastModifiedBy>
  <dcterms:created xsi:type="dcterms:W3CDTF">2024-02-14T23:15:41Z</dcterms:created>
  <dcterms:modified xsi:type="dcterms:W3CDTF">2024-03-07T11:09:05Z</dcterms:modified>
</cp:coreProperties>
</file>