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ve Summary" sheetId="1" r:id="rId4"/>
    <sheet state="visible" name="Performance VS Strategic Goals" sheetId="2" r:id="rId5"/>
    <sheet state="visible" name="Manually Updated Stats" sheetId="3" r:id="rId6"/>
    <sheet state="visible" name="Valuations" sheetId="4" r:id="rId7"/>
    <sheet state="visible" name="Stats (A)" sheetId="5" r:id="rId8"/>
    <sheet state="visible" name="Stats (B)" sheetId="6" r:id="rId9"/>
    <sheet state="visible" name="Raw Data" sheetId="7" r:id="rId10"/>
    <sheet state="hidden" name="Rough Work" sheetId="8" r:id="rId11"/>
  </sheets>
  <definedNames>
    <definedName localSheetId="6" name="ENERG_NUM">#REF!</definedName>
    <definedName localSheetId="6" name="JOB_RECEIVED_AND_COMPL_IN_PERIOD">#REF!</definedName>
    <definedName localSheetId="6" name="YTD_SCP_C_NUM">#REF!</definedName>
    <definedName localSheetId="6" name="JOBS_SCHEDULED_FOR_COMPLETION">#REF!</definedName>
    <definedName localSheetId="6" name="LAST_COMPLAINTS_ON_SERVICE">#REF!</definedName>
    <definedName localSheetId="6" name="YTD_EARNINGS_FROM_NEW_CLIENTS">#REF!</definedName>
    <definedName localSheetId="6" name="LAST_CLIENTS_SERVED">#REF!</definedName>
    <definedName localSheetId="6" name="YTD_JOBS_RECEIVED_IN_PERIOD">#REF!</definedName>
    <definedName localSheetId="6" name="START_OF_THIS_PERIOD">#REF!</definedName>
    <definedName localSheetId="6" name="LAST_TOTAL_JOBS_COMPLETED">#REF!</definedName>
    <definedName localSheetId="6" name="YTD_COMPLAINTS_ON_SERVICE">#REF!</definedName>
    <definedName localSheetId="6" name="LAST_SCP_C_NUM">#REF!</definedName>
    <definedName localSheetId="6" name="YTD_D_ACT_COST">#REF!</definedName>
    <definedName localSheetId="6" name="LAST_MISCE_COST">#REF!</definedName>
    <definedName localSheetId="6" name="LAST_SCP_C_COST">#REF!</definedName>
    <definedName localSheetId="6" name="LAST_TEMPE_NUM">#REF!</definedName>
    <definedName localSheetId="6" name="LAST_AC_DC_NUM">#REF!</definedName>
    <definedName localSheetId="6" name="EFFIC_NUM">#REF!</definedName>
    <definedName localSheetId="6" name="YTD_O_CAL_COST">#REF!</definedName>
    <definedName localSheetId="6" name="D_ACT_COST">#REF!</definedName>
    <definedName localSheetId="6" name="TOTAL_JOBS_COMPL_ON_TIME">#REF!</definedName>
    <definedName localSheetId="6" name="NON_EARNING_JOBS">#REF!</definedName>
    <definedName localSheetId="6" name="LAST_SP_PR_NUM">#REF!</definedName>
    <definedName localSheetId="6" name="CERTI_COST">#REF!</definedName>
    <definedName localSheetId="6" name="YTD_AC_DC_NUM">#REF!</definedName>
    <definedName localSheetId="6" name="LAST_SAMPLES">#REF!</definedName>
    <definedName localSheetId="6" name="LAST_ENERG_NUM">#REF!</definedName>
    <definedName localSheetId="6" name="YTD_CERTI_NUM">#REF!</definedName>
    <definedName localSheetId="6" name="YTD_O_TES_COST">#REF!</definedName>
    <definedName localSheetId="6" name="LAST_EARNING_JOBS">#REF!</definedName>
    <definedName localSheetId="6" name="MISPR_COST">#REF!</definedName>
    <definedName localSheetId="6" name="UL_IN_COST">#REF!</definedName>
    <definedName localSheetId="6" name="SP_PR_COST">#REF!</definedName>
    <definedName localSheetId="6" name="LAST_MEETG_NUM">#REF!</definedName>
    <definedName localSheetId="6" name="SCP_C_NUM">#REF!</definedName>
    <definedName localSheetId="6" name="YTD_SP_PR_NUM">#REF!</definedName>
    <definedName localSheetId="6" name="YTD_TOTAL_JOBS_COMPL_ON_TIME">#REF!</definedName>
    <definedName localSheetId="6" name="AC_DC_NUM">#REF!</definedName>
    <definedName localSheetId="6" name="INTER_COST">#REF!</definedName>
    <definedName localSheetId="6" name="LAST_CONSU_NUM">#REF!</definedName>
    <definedName localSheetId="6" name="CONSU_COST">#REF!</definedName>
    <definedName localSheetId="6" name="ELECT_COST">#REF!</definedName>
    <definedName localSheetId="6" name="START_OF_LAST_PERIOD">#REF!</definedName>
    <definedName localSheetId="6" name="START_OF_YEAR_TO_DATE_PERIOD">#REF!</definedName>
    <definedName localSheetId="6" name="LAST_OTHER_VISITS">#REF!</definedName>
    <definedName localSheetId="6" name="YTD_JOBS_SCHEDULED_FOR_COMPLETION">#REF!</definedName>
    <definedName localSheetId="6" name="YTD_ELECT_NUM">#REF!</definedName>
    <definedName localSheetId="6" name="LAST_INTER_NUM">#REF!</definedName>
    <definedName localSheetId="6" name="R_AND_D_NUM">#REF!</definedName>
    <definedName localSheetId="6" name="YTD_ENERG_NUM">#REF!</definedName>
    <definedName localSheetId="6" name="MISPR_NUM">#REF!</definedName>
    <definedName localSheetId="6" name="REPORT_PERIOD">#REF!</definedName>
    <definedName localSheetId="6" name="JOBS_RECEIVED_AND_UNFIN_IN_PERIOD">#REF!</definedName>
    <definedName localSheetId="6" name="LAST_EARNINGS_FROM_NEW_CLIENTS">#REF!</definedName>
    <definedName localSheetId="6" name="MISCE_COST">#REF!</definedName>
    <definedName localSheetId="6" name="LAST_O_TES_COST">#REF!</definedName>
    <definedName localSheetId="6" name="DEPARTMENT">'Raw Data'!$A$1</definedName>
    <definedName localSheetId="6" name="YTD_EARNING_JOBS">#REF!</definedName>
    <definedName localSheetId="6" name="LAST_CERTI_NUM">#REF!</definedName>
    <definedName localSheetId="6" name="CLIENTS_SERVED">#REF!</definedName>
    <definedName localSheetId="6" name="YTD_CONSU_NUM">#REF!</definedName>
    <definedName localSheetId="6" name="EARNING_JOBS">#REF!</definedName>
    <definedName localSheetId="6" name="YTD_TOTAL_JOBS_COMPLETED">#REF!</definedName>
    <definedName localSheetId="6" name="LAST_ELECT_NUM">#REF!</definedName>
    <definedName localSheetId="6" name="YTD_TEMPE_COST">#REF!</definedName>
    <definedName localSheetId="6" name="LAST_JOBS_SCHEDULED_FOR_COMPLETION">#REF!</definedName>
    <definedName localSheetId="6" name="LAST_ELECT_COST">#REF!</definedName>
    <definedName localSheetId="6" name="INTER_NUM">#REF!</definedName>
    <definedName localSheetId="6" name="YTD_INTER_NUM">#REF!</definedName>
    <definedName localSheetId="6" name="ELECT_NUM">#REF!</definedName>
    <definedName localSheetId="6" name="YTD_R_AND_D_COST">#REF!</definedName>
    <definedName localSheetId="6" name="SOURCE_AREAS">#REF!</definedName>
    <definedName localSheetId="6" name="LAST_R_AND_D_COST">#REF!</definedName>
    <definedName localSheetId="6" name="SAMPLES">#REF!</definedName>
    <definedName localSheetId="6" name="LAST_SP_PR_COST">#REF!</definedName>
    <definedName localSheetId="6" name="LAST_O_TES_NUM">#REF!</definedName>
    <definedName localSheetId="6" name="COMPLAINTS_ON_SERVICE">#REF!</definedName>
    <definedName localSheetId="6" name="YTD_OTHER_VISITS">#REF!</definedName>
    <definedName localSheetId="6" name="YTD_EFFIC_NUM">#REF!</definedName>
    <definedName localSheetId="6" name="LAST_CONSU_COST">#REF!</definedName>
    <definedName localSheetId="6" name="LAST_TOTAL_JOBS_COMPL_ON_TIME">#REF!</definedName>
    <definedName localSheetId="6" name="AC_DC_COST">#REF!</definedName>
    <definedName localSheetId="6" name="R_AND_D_COST">#REF!</definedName>
    <definedName localSheetId="6" name="LAST_ENERG_COST">#REF!</definedName>
    <definedName localSheetId="6" name="CERTI_NUM">#REF!</definedName>
    <definedName localSheetId="6" name="YTD_CLIENTS_SERVED">#REF!</definedName>
    <definedName localSheetId="6" name="LAST_AC_DC_COST">#REF!</definedName>
    <definedName localSheetId="6" name="UL_IN_NUM">#REF!</definedName>
    <definedName localSheetId="6" name="YTD_UL_IN_NUM">#REF!</definedName>
    <definedName localSheetId="6" name="LAST_MISCE_NUM">#REF!</definedName>
    <definedName localSheetId="6" name="NEW_CLIENTS_SERVED">#REF!</definedName>
    <definedName localSheetId="6" name="CONSU_NUM">#REF!</definedName>
    <definedName localSheetId="6" name="LAST_TEMPE_COST">#REF!</definedName>
    <definedName localSheetId="6" name="CERTIFICATION_COST">#REF!</definedName>
    <definedName localSheetId="6" name="YTD_CONSU_COST">#REF!</definedName>
    <definedName localSheetId="6" name="YTD_ENERG_COST">#REF!</definedName>
    <definedName localSheetId="6" name="YTD_SP_PR_COST">#REF!</definedName>
    <definedName localSheetId="6" name="YTD_ELECT_COST">#REF!</definedName>
    <definedName localSheetId="6" name="LAST_EFFIC_COST">#REF!</definedName>
    <definedName localSheetId="6" name="CURRENT_YEAR">'Raw Data'!$B$4</definedName>
    <definedName localSheetId="6" name="YTD_FACTORY_PLANT_VISITS">#REF!</definedName>
    <definedName localSheetId="6" name="END_OF_THIS_PERIOD">#REF!</definedName>
    <definedName localSheetId="6" name="COTIF">#REF!</definedName>
    <definedName localSheetId="6" name="END_OF_LAST_PERIOD">#REF!</definedName>
    <definedName localSheetId="6" name="YTD_D_ACT_NUM">#REF!</definedName>
    <definedName localSheetId="6" name="LAST_NON_EARNING_JOBS">#REF!</definedName>
    <definedName localSheetId="6" name="TEMPE_COST">#REF!</definedName>
    <definedName localSheetId="6" name="YTD_INTER_COST">#REF!</definedName>
    <definedName localSheetId="6" name="YTD_MEETG_COST">#REF!</definedName>
    <definedName localSheetId="6" name="YTD_UL_IN_COST">#REF!</definedName>
    <definedName localSheetId="6" name="YTD_TEMPE_NUM">#REF!</definedName>
    <definedName localSheetId="6" name="LAST_UL_IN_COST">#REF!</definedName>
    <definedName localSheetId="6" name="FACTORY_PLANT_VISITS">#REF!</definedName>
    <definedName localSheetId="6" name="YTD_O_TES_NUM">#REF!</definedName>
    <definedName localSheetId="6" name="YTD_O_CAL_NUM">#REF!</definedName>
    <definedName localSheetId="6" name="JOBS_RECEIVED_IN_PERIOD">#REF!</definedName>
    <definedName localSheetId="6" name="YTD_SAMPLES">#REF!</definedName>
    <definedName localSheetId="6" name="LAST_O_CAL_NUM">#REF!</definedName>
    <definedName localSheetId="6" name="MISCE_NUM">#REF!</definedName>
    <definedName localSheetId="6" name="LAST_MISPR_NUM">#REF!</definedName>
    <definedName localSheetId="6" name="LAST_MEETG_COST">#REF!</definedName>
    <definedName localSheetId="6" name="YTD_AC_DC_COST">#REF!</definedName>
    <definedName localSheetId="6" name="LAST_NEW_CLIENTS_SERVED">#REF!</definedName>
    <definedName localSheetId="6" name="LAST_O_CAL_COST">#REF!</definedName>
    <definedName localSheetId="6" name="LAST_UL_IN_NUM">#REF!</definedName>
    <definedName localSheetId="6" name="YTD_MISPR_NUM">#REF!</definedName>
    <definedName localSheetId="6" name="YTD_MISPR_COST">#REF!</definedName>
    <definedName localSheetId="6" name="MEETG_COST">#REF!</definedName>
    <definedName localSheetId="6" name="LAST_INTER_COST">#REF!</definedName>
    <definedName localSheetId="6" name="LAST_R_AND_D_NUM">#REF!</definedName>
    <definedName localSheetId="6" name="YTD_SCP_C_COST">#REF!</definedName>
    <definedName localSheetId="6" name="O_TES_NUM">#REF!</definedName>
    <definedName localSheetId="6" name="YTD_NEW_CLIENTS_SERVED">#REF!</definedName>
    <definedName localSheetId="6" name="YTD_CERTI_COST">#REF!</definedName>
    <definedName localSheetId="6" name="LAST_EFFIC_NUM">#REF!</definedName>
    <definedName localSheetId="6" name="ENERG_COST">#REF!</definedName>
    <definedName localSheetId="6" name="O_CAL_NUM">#REF!</definedName>
    <definedName localSheetId="6" name="YTD_MISCE_COST">#REF!</definedName>
    <definedName localSheetId="6" name="YTD_EFFIC_COST">#REF!</definedName>
    <definedName localSheetId="6" name="EFFIC_COST">#REF!</definedName>
    <definedName localSheetId="6" name="YTD_MEETG_NUM">#REF!</definedName>
    <definedName localSheetId="6" name="LAST_CERTI_COST">#REF!</definedName>
    <definedName localSheetId="6" name="LAST_MISPR_COST">#REF!</definedName>
    <definedName localSheetId="6" name="YTD_NON_EARNING_JOBS">#REF!</definedName>
    <definedName localSheetId="6" name="SCP_C_COST">#REF!</definedName>
    <definedName localSheetId="6" name="TOTAL_JOBS_COMPLETED">#REF!</definedName>
    <definedName localSheetId="6" name="YTD_COTIF">#REF!</definedName>
    <definedName localSheetId="6" name="YTD_MISCE_NUM">#REF!</definedName>
    <definedName localSheetId="6" name="YTD_JOB_RECEIVED_AND_COMPL_IN_PERIOD">#REF!</definedName>
    <definedName localSheetId="6" name="LAST_YEAR">#REF!</definedName>
    <definedName localSheetId="6" name="OTHER_VISITS">#REF!</definedName>
    <definedName localSheetId="6" name="O_CAL_COST">#REF!</definedName>
    <definedName localSheetId="6" name="D_ACT_NUM">#REF!</definedName>
    <definedName localSheetId="6" name="LAST_JOBS_RECEIVED_AND_UNFIN_IN_PERIOD">#REF!</definedName>
    <definedName localSheetId="6" name="END_OF_YEAR_TO_DATE_PERIOD">#REF!</definedName>
    <definedName localSheetId="6" name="LAST_D_ACT_COST">#REF!</definedName>
    <definedName localSheetId="6" name="LAST_D_ACT_NUM">#REF!</definedName>
    <definedName localSheetId="6" name="LAST_JOB_RECEIVED_AND_COMPL_IN_PERIOD">#REF!</definedName>
    <definedName localSheetId="6" name="YTD_R_AND_D_NUM">#REF!</definedName>
    <definedName localSheetId="6" name="LAST_JOBS_RECEIVED_IN_PERIOD">#REF!</definedName>
    <definedName localSheetId="6" name="LAST_COTIF">#REF!</definedName>
    <definedName localSheetId="6" name="EARNINGS_FROM_NEW_CLIENTS">#REF!</definedName>
    <definedName localSheetId="6" name="MEETG_NUM">#REF!</definedName>
    <definedName localSheetId="6" name="SP_PR_NUM">#REF!</definedName>
    <definedName localSheetId="6" name="O_TES_COST">#REF!</definedName>
    <definedName localSheetId="6" name="YTD_JOBS_RECEIVED_AND_UNFIN_IN_PERIOD">#REF!</definedName>
    <definedName localSheetId="6" name="LAST_FACTORY_PLANT_VISITS">#REF!</definedName>
    <definedName localSheetId="6" name="TEMPE_NUM">#REF!</definedName>
  </definedNames>
  <calcPr/>
  <extLst>
    <ext uri="GoogleSheetsCustomDataVersion1">
      <go:sheetsCustomData xmlns:go="http://customooxmlschemas.google.com/" r:id="rId12" roundtripDataSignature="AMtx7mgsLMUuNKFMhyVkpGOIwZ0gKtGybw=="/>
    </ext>
  </extLst>
</workbook>
</file>

<file path=xl/sharedStrings.xml><?xml version="1.0" encoding="utf-8"?>
<sst xmlns="http://schemas.openxmlformats.org/spreadsheetml/2006/main" count="1133" uniqueCount="774">
  <si>
    <t>Data Period:</t>
  </si>
  <si>
    <t>MONTHLY REPORT</t>
  </si>
  <si>
    <t>Type of Year:</t>
  </si>
  <si>
    <t>Report Period:</t>
  </si>
  <si>
    <t>Year Period:</t>
  </si>
  <si>
    <t>1)</t>
  </si>
  <si>
    <t>EXECUTIVE SUMMARY</t>
  </si>
  <si>
    <t>3)</t>
  </si>
  <si>
    <t>MANUALLY UPDATED STATISTICS</t>
  </si>
  <si>
    <t>Parameters</t>
  </si>
  <si>
    <t>This Month</t>
  </si>
  <si>
    <t>Very Brief Specific Comments For Each Parameter (Wherever This Is Necessary/Helpful)</t>
  </si>
  <si>
    <t>HUMAN RESOURCE</t>
  </si>
  <si>
    <t>Largest Team Size turn out</t>
  </si>
  <si>
    <t>Smallest Team Size turn out</t>
  </si>
  <si>
    <t>2)</t>
  </si>
  <si>
    <t>PERFORMANCE AGAINST STRATEGIC GOALS</t>
  </si>
  <si>
    <t>BSJ Strategic Goals</t>
  </si>
  <si>
    <t>Branch Level Methods for Achieving Goals</t>
  </si>
  <si>
    <t>Monthly Targets Towards Implementing Methods</t>
  </si>
  <si>
    <t>Peformances Against Targets</t>
  </si>
  <si>
    <t>Brief Comments</t>
  </si>
  <si>
    <t>#</t>
  </si>
  <si>
    <t>Titles</t>
  </si>
  <si>
    <t>This Year</t>
  </si>
  <si>
    <t>Next Month</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</si>
  <si>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</si>
  <si>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</si>
  <si>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</si>
  <si>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</si>
  <si>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</si>
  <si>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</si>
  <si>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</si>
  <si>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Permanent Staff Total on record</t>
  </si>
  <si>
    <t>Temporary Staff Total on record</t>
  </si>
  <si>
    <t>Performance Indicator</t>
  </si>
  <si>
    <t>Persons hired or temporarily assigned</t>
  </si>
  <si>
    <t>Target
(This Year)</t>
  </si>
  <si>
    <t>Engagement &amp; Collaboration</t>
  </si>
  <si>
    <t>Target 
(This Month)</t>
  </si>
  <si>
    <t>Performance
(This Month)</t>
  </si>
  <si>
    <t>Performance
(Year to Date)</t>
  </si>
  <si>
    <t>Very Brief Important Comments
(i.e. next known targets and other requested info)</t>
  </si>
  <si>
    <t>Persons resigned/dismissed</t>
  </si>
  <si>
    <t>Persons waiting to receive training</t>
  </si>
  <si>
    <t>Persons just trained in their field</t>
  </si>
  <si>
    <t>#1: 
% of activities completed according to schedule (at start of the year) for International Recognition</t>
  </si>
  <si>
    <t>Persons just trained in other field</t>
  </si>
  <si>
    <t>Rate of absenteeism (%)
[Total absence * 100] / 
[team size * total work days]</t>
  </si>
  <si>
    <t>ADDITIONAL BRIEF COMMENTS</t>
  </si>
  <si>
    <t>[Comment only if it is necessary and relates to the current report period but is NOT deducible from the statistics/comments above]</t>
  </si>
  <si>
    <t>#2: 
% of jobs Completed On Time and In Full (COTIF) for technical services (non-support tasks only)</t>
  </si>
  <si>
    <t>OCCUPATIONAL HEALTH AND SAFETY</t>
  </si>
  <si>
    <t>No. of Incidents/Injuries/Fatalities</t>
  </si>
  <si>
    <t>Develop capacity to establish, and serve as, testing and standards body for items involving hazardous substances, while concurrently providing assistance to the process underwhich the required legislation must be developed and implemented.</t>
  </si>
  <si>
    <t>#3: 
Number of tests conducted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</si>
  <si>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</si>
  <si>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</si>
  <si>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Mr Allen, Mr Grant and Ms Salmon are still in Malaysia participating in the PGEC.</t>
  </si>
  <si>
    <t>Mr. Allen has reported that he was ill and in the hospital for a week. As such, he was not participating in the PGEC for a week.</t>
  </si>
  <si>
    <t>Customer-focused &amp; Quality Driven</t>
  </si>
  <si>
    <t>Provide metrology services, via the Health Sector Project, to improve the quality/traceability of measureing devices that are used in within the health sector</t>
  </si>
  <si>
    <t>#4: 
Number of calibrations conducted</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</si>
  <si>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</si>
  <si>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</si>
  <si>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</si>
  <si>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#5: 
% of equipment calibrated as per schedule at start of the year</t>
  </si>
  <si>
    <t>#6: 
% of QEMS documents that are current</t>
  </si>
  <si>
    <t>#7: 
% of NCPAR ready for verification within Revision 0 timeline (And adequately addressed by Lab/Branch)</t>
  </si>
  <si>
    <t>#8: 
Number of inter-laboratory comparisons &amp; proficiency tests</t>
  </si>
  <si>
    <t>#9: 
J$ value of technical services completed (Earning &amp; Non-Earning)</t>
  </si>
  <si>
    <t>No. of unresolved OSH issues present</t>
  </si>
  <si>
    <t>No. of PPEs needed but not received</t>
  </si>
  <si>
    <t>No. of PPEs requested</t>
  </si>
  <si>
    <t>No. of PPEs received/replaced</t>
  </si>
  <si>
    <t>No. of OSH audit/inspection received</t>
  </si>
  <si>
    <t>No. of OSH drills participated in</t>
  </si>
  <si>
    <t>No. of emergency responses (not drills)</t>
  </si>
  <si>
    <t>No. of expressed OSH concerns</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</si>
  <si>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</si>
  <si>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</si>
  <si>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</si>
  <si>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</si>
  <si>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</si>
  <si>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</si>
  <si>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</si>
  <si>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</si>
  <si>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</si>
  <si>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</si>
  <si>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</si>
  <si>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</si>
  <si>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</si>
  <si>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</si>
  <si>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No. of other QEMS activities</t>
  </si>
  <si>
    <t>4)</t>
  </si>
  <si>
    <t>GENERAL JMTS STATISTICS (FINAL VALUATIONS IN $JMD)</t>
  </si>
  <si>
    <t>Jobs completed in month</t>
  </si>
  <si>
    <t>5)</t>
  </si>
  <si>
    <t>GENERAL JMTS STATISTICS (TALLIES &amp; PERCENTAGES)</t>
  </si>
  <si>
    <t>COTIF % (completion date style)</t>
  </si>
  <si>
    <t>^ and are earning jobs</t>
  </si>
  <si>
    <t>^ but excluding support tasks</t>
  </si>
  <si>
    <t>^ but for earning jobs</t>
  </si>
  <si>
    <t>...^ but with External Clients</t>
  </si>
  <si>
    <t>^ but for non-earning jobs</t>
  </si>
  <si>
    <t>...^ which are NOT support tasks</t>
  </si>
  <si>
    <t>...^ which are Support Tasks</t>
  </si>
  <si>
    <t>6)</t>
  </si>
  <si>
    <t>OTHER JMTS STATISTICS (TALLIES)</t>
  </si>
  <si>
    <t>ENTIRE BRANCH/DEPARTMENT/UNIT/AREA</t>
  </si>
  <si>
    <t>Total no. of tests</t>
  </si>
  <si>
    <t>...^ but also Obligatory Duties</t>
  </si>
  <si>
    <t>Started On Time (SOT %)</t>
  </si>
  <si>
    <t>No. of tests for earning jobs</t>
  </si>
  <si>
    <t>^ and are non-earning jobs</t>
  </si>
  <si>
    <t>No. of tests for non-earning jobs</t>
  </si>
  <si>
    <t>Total no. of calibrations</t>
  </si>
  <si>
    <t>...^ but are NOT support tasks</t>
  </si>
  <si>
    <t>^ but for earning jobs only</t>
  </si>
  <si>
    <t>Calibrations for earning jobs</t>
  </si>
  <si>
    <t>...^ but a Gov. Client Partnership</t>
  </si>
  <si>
    <t>Calibrations for non-earning jobs</t>
  </si>
  <si>
    <t>^ but for non-earning jobs only</t>
  </si>
  <si>
    <t>...^ but with Internal Clients</t>
  </si>
  <si>
    <t>Total no. of training conducted</t>
  </si>
  <si>
    <t>No. of earning training conducted</t>
  </si>
  <si>
    <t>...^ with offers but not support task</t>
  </si>
  <si>
    <t>No. of non-earning training conducted</t>
  </si>
  <si>
    <t>Total no. of label assessments</t>
  </si>
  <si>
    <t>...^ but also Support Tasks for BSJ</t>
  </si>
  <si>
    <t>Earning label assessments</t>
  </si>
  <si>
    <t>Jobs to be completed in month</t>
  </si>
  <si>
    <t>Non-earning label assessments</t>
  </si>
  <si>
    <t>Departmental Support</t>
  </si>
  <si>
    <t>Total no. of Inspections</t>
  </si>
  <si>
    <t>...^ but completed on time</t>
  </si>
  <si>
    <t>Earning inspections</t>
  </si>
  <si>
    <t>Meeting Attendance</t>
  </si>
  <si>
    <t>...^ but completed late</t>
  </si>
  <si>
    <t>Non-earning inspections</t>
  </si>
  <si>
    <t>Miscellaneous Project Support</t>
  </si>
  <si>
    <t>...^ but not yet completed</t>
  </si>
  <si>
    <t>Total no. of consultancy provided</t>
  </si>
  <si>
    <t>Research &amp; Development Support</t>
  </si>
  <si>
    <t>On hold because of client</t>
  </si>
  <si>
    <t>Total no. of other services provided</t>
  </si>
  <si>
    <t>Special Major Project Support</t>
  </si>
  <si>
    <t>On hold for other reasons</t>
  </si>
  <si>
    <t>Training Attendance</t>
  </si>
  <si>
    <t>Ongoing</t>
  </si>
  <si>
    <t>Other earning services</t>
  </si>
  <si>
    <t>Technical Committee Support</t>
  </si>
  <si>
    <t>Not Started</t>
  </si>
  <si>
    <t>^ Re: consumer complaints</t>
  </si>
  <si>
    <t>Other non-earning services</t>
  </si>
  <si>
    <t>^ Re: local requirement/compliance</t>
  </si>
  <si>
    <t>No. of  samples received</t>
  </si>
  <si>
    <t>Department:</t>
  </si>
  <si>
    <t>Packaging, Non-Metallic &amp; Furniture</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</si>
  <si>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</si>
  <si>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</si>
  <si>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</si>
  <si>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</si>
  <si>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</si>
  <si>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</si>
  <si>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</si>
  <si>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</si>
  <si>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</si>
  <si>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</si>
  <si>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</si>
  <si>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</si>
  <si>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</si>
  <si>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</si>
  <si>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</si>
  <si>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</si>
  <si>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</si>
  <si>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</si>
  <si>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</si>
  <si>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</si>
  <si>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</si>
  <si>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</si>
  <si>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</si>
  <si>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</si>
  <si>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</si>
  <si>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</si>
  <si>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</si>
  <si>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</si>
  <si>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</si>
  <si>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</si>
  <si>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</si>
  <si>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</si>
  <si>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</si>
  <si>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</si>
  <si>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</si>
  <si>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</si>
  <si>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 which were completed on time</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</si>
  <si>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</si>
  <si>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</si>
  <si>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</si>
  <si>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</si>
  <si>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</si>
  <si>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</si>
  <si>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</si>
  <si>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</si>
  <si>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</si>
  <si>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</si>
  <si>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</si>
  <si>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</si>
  <si>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</si>
  <si>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</si>
  <si>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</si>
  <si>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</si>
  <si>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</si>
  <si>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</si>
  <si>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</si>
  <si>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</si>
  <si>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</si>
  <si>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</si>
  <si>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</si>
  <si>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</si>
  <si>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21/2020/1660</t>
  </si>
  <si>
    <t>Logistical Distributors &amp; Services Limited</t>
  </si>
  <si>
    <t>Head Office</t>
  </si>
  <si>
    <t>Not started</t>
  </si>
  <si>
    <t>Calibration</t>
  </si>
  <si>
    <t>Yes</t>
  </si>
  <si>
    <t>Earning - External Client Request</t>
  </si>
  <si>
    <t>--</t>
  </si>
  <si>
    <t>Customer Service</t>
  </si>
  <si>
    <t>Electrical/Electronic Engineering</t>
  </si>
  <si>
    <t>No</t>
  </si>
  <si>
    <t>Garfield Morgan</t>
  </si>
  <si>
    <t>Andrea</t>
  </si>
  <si>
    <t>Lee</t>
  </si>
  <si>
    <t>Thermometer, Thermometer</t>
  </si>
  <si>
    <t>Articco, Articco</t>
  </si>
  <si>
    <t>,</t>
  </si>
  <si>
    <t>N/A</t>
  </si>
  <si>
    <t>21/2020/1645</t>
  </si>
  <si>
    <t>Jamaica Public Service Co. Ltd</t>
  </si>
  <si>
    <t>Other</t>
  </si>
  <si>
    <t>Technical Documents Evaluation (2)</t>
  </si>
  <si>
    <t>No. of  samples assessed</t>
  </si>
  <si>
    <t>Tomokie Burton</t>
  </si>
  <si>
    <t>Yashmin</t>
  </si>
  <si>
    <t>Johnson</t>
  </si>
  <si>
    <t>Inverter Document</t>
  </si>
  <si>
    <t>No. of  items received</t>
  </si>
  <si>
    <t>NOT Support task</t>
  </si>
  <si>
    <t>No. of  items assessed</t>
  </si>
  <si>
    <t>Support task</t>
  </si>
  <si>
    <t>No. of known sectors served</t>
  </si>
  <si>
    <t>Agriculture &amp; Fisheries</t>
  </si>
  <si>
    <t>Construction</t>
  </si>
  <si>
    <t>...^ which were completed late</t>
  </si>
  <si>
    <t>Consumer Accessories</t>
  </si>
  <si>
    <t>...^ which are not yet completed</t>
  </si>
  <si>
    <t>Cultural &amp; Creative Industries</t>
  </si>
  <si>
    <t>Energy/Utilities</t>
  </si>
  <si>
    <t>Financial &amp; Business</t>
  </si>
  <si>
    <t>Foods (Processing &amp; Trade)</t>
  </si>
  <si>
    <t>Healthcare</t>
  </si>
  <si>
    <t>Avg. turnaround time in month</t>
  </si>
  <si>
    <t>Household/Personal Solutions</t>
  </si>
  <si>
    <t>Industrial &amp; Office Solutions</t>
  </si>
  <si>
    <t>Information &amp; Communication (ICT)</t>
  </si>
  <si>
    <t>Leisure &amp; Tourism</t>
  </si>
  <si>
    <t>Mining/Quarrying &amp; Environment</t>
  </si>
  <si>
    <t>Research &amp; Education</t>
  </si>
  <si>
    <t>Security &amp; Justice</t>
  </si>
  <si>
    <t>Transportation</t>
  </si>
  <si>
    <t>Jobs received via Head Office</t>
  </si>
  <si>
    <t>402</t>
  </si>
  <si>
    <t>Bureau of Standards Jamaica (BSJ)</t>
  </si>
  <si>
    <t>17</t>
  </si>
  <si>
    <t>1</t>
  </si>
  <si>
    <t>Appliance Trading</t>
  </si>
  <si>
    <t>21/2014/1819</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</si>
  <si>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</si>
  <si>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</si>
  <si>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</si>
  <si>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</si>
  <si>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</si>
  <si>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</si>
  <si>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</si>
  <si>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</si>
  <si>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</si>
  <si>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</si>
  <si>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</si>
  <si>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</si>
  <si>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</si>
  <si>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</si>
  <si>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</si>
  <si>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</si>
  <si>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</si>
  <si>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</si>
  <si>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</si>
  <si>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</si>
  <si>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Mechanical Engineering Workshop</t>
  </si>
  <si>
    <t>Caribbean Cream Ltd</t>
  </si>
  <si>
    <t>Food Processing</t>
  </si>
  <si>
    <t>21/2014/1742/A-E</t>
  </si>
  <si>
    <t>Metrology (AC/DC)</t>
  </si>
  <si>
    <t>Value Manufacturing Co. Limited</t>
  </si>
  <si>
    <t>Construction materials</t>
  </si>
  <si>
    <t>21/2014/1710</t>
  </si>
  <si>
    <t/>
  </si>
  <si>
    <t>Metrology (Dimensional)</t>
  </si>
  <si>
    <t>Tijule Co. Ltd</t>
  </si>
  <si>
    <t>21/2014/1709</t>
  </si>
  <si>
    <t>Metrology (Energy)</t>
  </si>
  <si>
    <t>Double Deuce Ja. Ltd</t>
  </si>
  <si>
    <t>21/2014/1708</t>
  </si>
  <si>
    <t>Metrology (Flow and Volume)</t>
  </si>
  <si>
    <t>UL Manufacturing Company Limited</t>
  </si>
  <si>
    <t>21/2014/1643</t>
  </si>
  <si>
    <t>Sunbeam Innovative Solutions Limited</t>
  </si>
  <si>
    <t>Metrology (Force and Pressure)</t>
  </si>
  <si>
    <t>Stanmark Processors Limited</t>
  </si>
  <si>
    <t>21/2014/1607</t>
  </si>
  <si>
    <t>Universal Utility Company Limited</t>
  </si>
  <si>
    <t>Metrology (Mass)</t>
  </si>
  <si>
    <t>Jamaica Public Service</t>
  </si>
  <si>
    <t>Food and Beverage</t>
  </si>
  <si>
    <t>21/2014/1465/A-T</t>
  </si>
  <si>
    <t>Jamaica Public Service Comany Ltd.</t>
  </si>
  <si>
    <t>Metrology (Temperature)</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</si>
  <si>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</si>
  <si>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</si>
  <si>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</si>
  <si>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</si>
  <si>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</si>
  <si>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</si>
  <si>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</si>
  <si>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</si>
  <si>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</si>
  <si>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</si>
  <si>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</si>
  <si>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</si>
  <si>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</si>
  <si>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</si>
  <si>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Southern Fruits &amp; Food Processors Limited</t>
  </si>
  <si>
    <t>21/2014/1342</t>
  </si>
  <si>
    <t>Berger Paints Jamaica Limited</t>
  </si>
  <si>
    <t>Regulating (Point of Entry) (announced)</t>
  </si>
  <si>
    <t>Nestle Jamaica Ltd</t>
  </si>
  <si>
    <t>21/2014/1271/A-I</t>
  </si>
  <si>
    <t>China Harbour Engineering - Section 1B Wakefield</t>
  </si>
  <si>
    <t>Testing (Aggregates)</t>
  </si>
  <si>
    <t>Lili Enterprise</t>
  </si>
  <si>
    <t>Health and Medical Services</t>
  </si>
  <si>
    <t>21/2014/1255/A-C</t>
  </si>
  <si>
    <t>JP Tropical Foods</t>
  </si>
  <si>
    <t>Testing (Appliance/Gadgets)</t>
  </si>
  <si>
    <t>Island Fresh Traders</t>
  </si>
  <si>
    <t>21/2014/1225</t>
  </si>
  <si>
    <t>Phillip J. Stone</t>
  </si>
  <si>
    <t>Testing (Construction Adhesives &amp; Binders)</t>
  </si>
  <si>
    <t>Pegasus Traders Limited</t>
  </si>
  <si>
    <t>21/2014/1201</t>
  </si>
  <si>
    <t>Island Hoppers Helicopter Tours</t>
  </si>
  <si>
    <t>Testing (Construction Specimen)</t>
  </si>
  <si>
    <t>Norsai Enterprise Limited</t>
  </si>
  <si>
    <t>21/2014/1162</t>
  </si>
  <si>
    <t>Scoops Unlimited Limited</t>
  </si>
  <si>
    <t>Testing (Energy Efficiency)</t>
  </si>
  <si>
    <t>Southern Fruits &amp; Food Processors</t>
  </si>
  <si>
    <t>Testing (Foods Chemistry)</t>
  </si>
  <si>
    <t>Dairy Industies (Jamaica) Limited</t>
  </si>
  <si>
    <t>Testing (Foods Microbiology)</t>
  </si>
  <si>
    <t>Scientific Research Council</t>
  </si>
  <si>
    <t>Testing (Industrial Chemistry)</t>
  </si>
  <si>
    <t>Island Packers Limited</t>
  </si>
  <si>
    <t>Testing (Intermediary Electrical Products)</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</si>
  <si>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</si>
  <si>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</si>
  <si>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</si>
  <si>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</si>
  <si>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</si>
  <si>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</si>
  <si>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</si>
  <si>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</si>
  <si>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</si>
  <si>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</si>
  <si>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</si>
  <si>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</si>
  <si>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</si>
  <si>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Testing (Power Supply Products)</t>
  </si>
  <si>
    <t>P.A. Benjamin Manufacturing Company Limited</t>
  </si>
  <si>
    <t>Testing (Road &amp; Pavement Material)</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</si>
  <si>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</si>
  <si>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</si>
  <si>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</si>
  <si>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</si>
  <si>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</si>
  <si>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</si>
  <si>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</si>
  <si>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</si>
  <si>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</si>
  <si>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</si>
  <si>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</si>
  <si>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</si>
  <si>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</si>
  <si>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</si>
  <si>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</si>
  <si>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</si>
  <si>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</si>
  <si>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</si>
  <si>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</si>
  <si>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</si>
  <si>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</si>
  <si>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</si>
  <si>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</si>
  <si>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</si>
  <si>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</si>
  <si>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</si>
  <si>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</si>
  <si>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</si>
  <si>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</si>
  <si>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</si>
  <si>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</si>
  <si>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</si>
  <si>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</si>
  <si>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</si>
  <si>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</si>
  <si>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</si>
  <si>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</si>
  <si>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</si>
  <si>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</si>
  <si>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</si>
  <si>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</si>
  <si>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</si>
  <si>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</si>
  <si>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</si>
  <si>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</si>
  <si>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</si>
  <si>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</si>
  <si>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</si>
  <si>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</si>
  <si>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</si>
  <si>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</si>
  <si>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</si>
  <si>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</si>
  <si>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</si>
  <si>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</si>
  <si>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</si>
  <si>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</si>
  <si>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</si>
  <si>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</si>
  <si>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</si>
  <si>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</si>
  <si>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</si>
  <si>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</si>
  <si>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</si>
  <si>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</si>
  <si>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</si>
  <si>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</si>
  <si>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</si>
  <si>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</si>
  <si>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</si>
  <si>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</si>
  <si>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</si>
  <si>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</si>
  <si>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</si>
  <si>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</si>
  <si>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</si>
  <si>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</si>
  <si>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</si>
  <si>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</si>
  <si>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</si>
  <si>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</si>
  <si>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</si>
  <si>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</si>
  <si>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</si>
  <si>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</si>
  <si>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</si>
  <si>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</si>
  <si>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</si>
  <si>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</si>
  <si>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</si>
  <si>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</si>
  <si>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</si>
  <si>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</si>
  <si>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</si>
  <si>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</si>
  <si>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</si>
  <si>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</si>
  <si>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</si>
  <si>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</si>
  <si>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</si>
  <si>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</si>
  <si>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</si>
  <si>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</si>
  <si>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</si>
  <si>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</si>
  <si>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</si>
  <si>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</si>
  <si>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</si>
  <si>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</si>
  <si>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</si>
  <si>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</si>
  <si>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</si>
  <si>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</si>
  <si>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</si>
  <si>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 with Internal Clients</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</si>
  <si>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</si>
  <si>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</si>
  <si>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</si>
  <si>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</si>
  <si>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</si>
  <si>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</si>
  <si>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</si>
  <si>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</si>
  <si>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</si>
  <si>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</si>
  <si>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</si>
  <si>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</si>
  <si>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</si>
  <si>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</si>
  <si>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</si>
  <si>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</si>
  <si>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</si>
  <si>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</si>
  <si>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</si>
  <si>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</si>
  <si>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</si>
  <si>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</si>
  <si>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</si>
  <si>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</si>
  <si>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</si>
  <si>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</si>
  <si>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</si>
  <si>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</si>
  <si>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</si>
  <si>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</si>
  <si>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</si>
  <si>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</si>
  <si>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</si>
  <si>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</si>
  <si>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</si>
  <si>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</si>
  <si>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</si>
  <si>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</si>
  <si>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</si>
  <si>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</si>
  <si>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</si>
  <si>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</si>
  <si>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</si>
  <si>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</si>
  <si>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</si>
  <si>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</si>
  <si>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</si>
  <si>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</si>
  <si>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</si>
  <si>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</si>
  <si>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</si>
  <si>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</si>
  <si>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</si>
  <si>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</si>
  <si>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</si>
  <si>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</si>
  <si>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</si>
  <si>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</si>
  <si>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</si>
  <si>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</si>
  <si>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Jobs received via Mobay Office</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</si>
  <si>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</si>
  <si>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</si>
  <si>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</si>
  <si>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</si>
  <si>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</si>
  <si>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</si>
  <si>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</si>
  <si>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</si>
  <si>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</si>
  <si>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</si>
  <si>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</si>
  <si>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</si>
  <si>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</si>
  <si>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</si>
  <si>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</si>
  <si>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</si>
  <si>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</si>
  <si>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</si>
  <si>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</si>
  <si>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</si>
  <si>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</si>
  <si>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</si>
  <si>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</si>
  <si>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</si>
  <si>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</si>
  <si>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</si>
  <si>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</si>
  <si>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</si>
  <si>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</si>
  <si>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</si>
  <si>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</si>
  <si>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</si>
  <si>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</si>
  <si>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</si>
  <si>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</si>
  <si>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</si>
  <si>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</si>
  <si>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</si>
  <si>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</si>
  <si>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</si>
  <si>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</si>
  <si>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</si>
  <si>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</si>
  <si>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</si>
  <si>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</si>
  <si>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</si>
  <si>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</si>
  <si>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</si>
  <si>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</si>
  <si>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</si>
  <si>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</si>
  <si>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</si>
  <si>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</si>
  <si>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</si>
  <si>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</si>
  <si>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</si>
  <si>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</si>
  <si>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</si>
  <si>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</si>
  <si>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</si>
  <si>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</si>
  <si>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</si>
  <si>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</si>
  <si>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</si>
  <si>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</si>
  <si>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</si>
  <si>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</si>
  <si>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</si>
  <si>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</si>
  <si>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</si>
  <si>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</si>
  <si>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</si>
  <si>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</si>
  <si>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</si>
  <si>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</si>
  <si>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</si>
  <si>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</si>
  <si>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</si>
  <si>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</si>
  <si>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</si>
  <si>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</si>
  <si>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</si>
  <si>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</si>
  <si>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</si>
  <si>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</si>
  <si>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</si>
  <si>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</si>
  <si>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</si>
  <si>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</si>
  <si>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</si>
  <si>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</si>
  <si>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</si>
  <si>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</si>
  <si>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</si>
  <si>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</si>
  <si>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</si>
  <si>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</si>
  <si>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</si>
  <si>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</si>
  <si>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</si>
  <si>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</si>
  <si>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</si>
  <si>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</si>
  <si>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</si>
  <si>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</si>
  <si>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</si>
  <si>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</si>
  <si>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</si>
  <si>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</si>
  <si>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</si>
  <si>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</si>
  <si>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</si>
  <si>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</si>
  <si>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</si>
  <si>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</si>
  <si>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</si>
  <si>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</si>
  <si>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</si>
  <si>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</si>
  <si>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</si>
  <si>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</si>
  <si>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</si>
  <si>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</si>
  <si>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</si>
  <si>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</si>
  <si>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</si>
  <si>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</si>
  <si>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</si>
  <si>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</si>
  <si>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</si>
  <si>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</si>
  <si>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</si>
  <si>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</si>
  <si>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</si>
  <si>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</si>
  <si>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</si>
  <si>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</si>
  <si>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</si>
  <si>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</si>
  <si>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</si>
  <si>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</si>
  <si>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</si>
  <si>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</si>
  <si>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</si>
  <si>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</si>
  <si>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</si>
  <si>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</si>
  <si>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</si>
  <si>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</si>
  <si>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</si>
  <si>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</si>
  <si>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</si>
  <si>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</si>
  <si>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</si>
  <si>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</si>
  <si>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</si>
  <si>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</si>
  <si>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</si>
  <si>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</si>
  <si>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</si>
  <si>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</si>
  <si>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</si>
  <si>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</si>
  <si>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</si>
  <si>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</si>
  <si>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</si>
  <si>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</si>
  <si>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</si>
  <si>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</si>
  <si>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</si>
  <si>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</si>
  <si>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</si>
  <si>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</si>
  <si>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</si>
  <si>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</si>
  <si>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</si>
  <si>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</si>
  <si>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</si>
  <si>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</si>
  <si>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</si>
  <si>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</si>
  <si>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</si>
  <si>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</si>
  <si>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</si>
  <si>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</si>
  <si>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Jobs received via Mandeville Office</t>
  </si>
  <si>
    <t>Jobs received via Sav Office</t>
  </si>
  <si>
    <t>...^ which are Obligatory Duties</t>
  </si>
  <si>
    <t>Jobs for outside BSJ compounds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</si>
  <si>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</si>
  <si>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</si>
  <si>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</si>
  <si>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</si>
  <si>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</si>
  <si>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</si>
  <si>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</si>
  <si>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</si>
  <si>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</si>
  <si>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</si>
  <si>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</si>
  <si>
    <t>Jobs submitted in month</t>
  </si>
  <si>
    <t>^ and are currently on hold</t>
  </si>
  <si>
    <t>...^ but are earning jobs</t>
  </si>
  <si>
    <t>...^ but are non-earning jobs</t>
  </si>
  <si>
    <t>^ and was "Cancelled"</t>
  </si>
  <si>
    <t>^ and was "Withdrawn by client"</t>
  </si>
  <si>
    <t>^ and have status "Not Started"</t>
  </si>
  <si>
    <t>^ and have status "Ongoing"</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</si>
</sst>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_);[Red]\(&quot;$&quot;#,##0.00\)"/>
    <numFmt numFmtId="165" formatCode="yyyy&quot;-&quot;mm&quot;-&quot;dd"/>
    <numFmt numFmtId="166" formatCode="yyyy\-mm\-dd"/>
    <numFmt numFmtId="167" formatCode="dddd&quot;, &quot;d&quot; &quot;mmmm&quot; &quot;yyyy"/>
    <numFmt numFmtId="168" formatCode="[$-409]d\-mmm\-yyyy"/>
    <numFmt numFmtId="169" formatCode="d/m/yyyy"/>
    <numFmt numFmtId="170" formatCode="###"/>
    <numFmt numFmtId="171" formatCode="D/M/YYYY"/>
  </numFmts>
  <fonts count="30">
    <font>
      <sz val="10.0"/>
      <color rgb="FF000000"/>
      <name val="Arial"/>
    </font>
    <font>
      <sz val="10.0"/>
      <color theme="1"/>
      <name val="Arial"/>
    </font>
    <font>
      <b/>
      <sz val="10.0"/>
      <color rgb="FF7030A0"/>
      <name val="Arial"/>
    </font>
    <font/>
    <font>
      <b/>
      <sz val="10.0"/>
      <color theme="1"/>
      <name val="Arial"/>
    </font>
    <font>
      <b/>
      <sz val="10.0"/>
      <color rgb="FFD9D9D9"/>
      <name val="Arial"/>
    </font>
    <font>
      <b/>
      <sz val="10.0"/>
      <color rgb="FF0000FF"/>
      <name val="Arial Narrow"/>
    </font>
    <font>
      <sz val="10.0"/>
      <color rgb="FF980000"/>
      <name val="Arial Narrow"/>
    </font>
    <font>
      <b/>
      <sz val="10.0"/>
      <color rgb="FF000000"/>
      <name val="Arial Narrow"/>
    </font>
    <font>
      <b/>
      <sz val="9.0"/>
      <color rgb="FFEFEFEF"/>
      <name val="Arial"/>
    </font>
    <font>
      <sz val="9.0"/>
      <color theme="1"/>
      <name val="Arial"/>
    </font>
    <font>
      <b/>
      <sz val="10.0"/>
      <color rgb="FF980000"/>
      <name val="Arial Narrow"/>
    </font>
    <font>
      <b/>
      <sz val="10.0"/>
      <color rgb="FFFF0000"/>
      <name val="Arial Narrow"/>
    </font>
    <font>
      <sz val="9.0"/>
      <color rgb="FF000000"/>
      <name val="Arial"/>
    </font>
    <font>
      <sz val="9.0"/>
      <color rgb="FF980000"/>
      <name val="Arial"/>
    </font>
    <font>
      <sz val="10.0"/>
      <color rgb="FF0000FF"/>
      <name val="Arial Narrow"/>
    </font>
    <font>
      <color rgb="FF0000FF"/>
      <name val="Arial Narrow"/>
    </font>
    <font>
      <b/>
      <color rgb="FF980000"/>
      <name val="Arial Narrow"/>
    </font>
    <font>
      <color rgb="FF980000"/>
      <name val="Arial Narrow"/>
    </font>
    <font>
      <sz val="10.0"/>
      <color rgb="FF274E13"/>
      <name val="Arial Narrow"/>
    </font>
    <font>
      <color rgb="FF274E13"/>
      <name val="Arial Narrow"/>
    </font>
    <font>
      <i/>
      <sz val="10.0"/>
      <color rgb="FF980000"/>
      <name val="Arial Narrow"/>
    </font>
    <font>
      <i/>
      <sz val="10.0"/>
      <color rgb="FF674EA7"/>
      <name val="Arial Narrow"/>
    </font>
    <font>
      <b/>
      <sz val="9.0"/>
      <color rgb="FFFF0000"/>
      <name val="Arial"/>
    </font>
    <font>
      <sz val="11.0"/>
      <color rgb="FF000000"/>
      <name val="Calibri"/>
    </font>
    <font>
      <sz val="9.0"/>
      <color rgb="FFFF0000"/>
      <name val="Arial"/>
    </font>
    <font>
      <b/>
      <sz val="12.0"/>
      <color rgb="FF000000"/>
      <name val="Arial"/>
    </font>
    <font>
      <b/>
      <sz val="12.0"/>
      <color rgb="FFFF0000"/>
      <name val="Arial"/>
    </font>
    <font>
      <sz val="10.0"/>
      <color rgb="FF000000"/>
      <name val="Calibri"/>
    </font>
    <font>
      <sz val="10.0"/>
      <color theme="1"/>
      <name val="Calibri"/>
    </font>
  </fonts>
  <fills count="9">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s>
  <borders count="87">
    <border/>
    <border>
      <left/>
      <right/>
      <top/>
      <bottom/>
    </border>
    <border>
      <left/>
      <top/>
      <bottom/>
    </border>
    <border>
      <top/>
      <bottom/>
    </border>
    <border>
      <right/>
      <top/>
      <bottom/>
    </border>
    <border>
      <left style="thin">
        <color rgb="FFFFFFFF"/>
      </left>
      <right style="thin">
        <color rgb="FFFFFFFF"/>
      </right>
      <bottom style="thin">
        <color rgb="FFFFFFFF"/>
      </bottom>
    </border>
    <border>
      <left style="thin">
        <color rgb="FFFFFFFF"/>
      </left>
      <right style="thin">
        <color rgb="FFFFFFFF"/>
      </right>
      <top/>
      <bottom style="thin">
        <color rgb="FFFFFFFF"/>
      </bottom>
    </border>
    <border>
      <left style="thin">
        <color rgb="FFFFFFFF"/>
      </left>
      <top style="thin">
        <color rgb="FFFFFFFF"/>
      </top>
      <bottom style="thin">
        <color rgb="FF000000"/>
      </bottom>
    </border>
    <border>
      <right style="thin">
        <color rgb="FFFFFFFF"/>
      </right>
      <top style="thin">
        <color rgb="FFFFFFFF"/>
      </top>
      <bottom style="thin">
        <color rgb="FF000000"/>
      </bottom>
    </border>
    <border>
      <top style="thin">
        <color rgb="FFFFFFFF"/>
      </top>
      <bottom style="thin">
        <color rgb="FF000000"/>
      </bottom>
    </border>
    <border>
      <left style="thin">
        <color rgb="FF000000"/>
      </left>
      <top style="thin">
        <color rgb="FF000000"/>
      </top>
      <bottom/>
    </border>
    <border>
      <top style="thin">
        <color rgb="FF000000"/>
      </top>
      <bottom/>
    </border>
    <border>
      <right style="thin">
        <color rgb="FFFFFFFF"/>
      </right>
      <top style="thin">
        <color rgb="FF000000"/>
      </top>
      <bottom/>
    </border>
    <border>
      <left style="thin">
        <color rgb="FFB7B7B7"/>
      </left>
      <top style="thin">
        <color rgb="FF000000"/>
      </top>
      <bottom/>
    </border>
    <border>
      <right/>
      <top style="thin">
        <color rgb="FF000000"/>
      </top>
      <bottom/>
    </border>
    <border>
      <left style="thin">
        <color rgb="FFB7B7B7"/>
      </left>
      <top/>
      <bottom style="thin">
        <color rgb="FFB2A1C7"/>
      </bottom>
    </border>
    <border>
      <top/>
      <bottom style="thin">
        <color rgb="FFB2A1C7"/>
      </bottom>
    </border>
    <border>
      <right/>
      <top/>
      <bottom style="thin">
        <color rgb="FFB2A1C7"/>
      </bottom>
    </border>
    <border>
      <left style="thin">
        <color rgb="FFB2A1C7"/>
      </left>
      <top style="thin">
        <color rgb="FFB2A1C7"/>
      </top>
      <bottom style="thin">
        <color rgb="FFB2A1C7"/>
      </bottom>
    </border>
    <border>
      <top style="thin">
        <color rgb="FFB2A1C7"/>
      </top>
      <bottom style="thin">
        <color rgb="FFB2A1C7"/>
      </bottom>
    </border>
    <border>
      <right style="thin">
        <color rgb="FFB2A1C7"/>
      </right>
      <top style="thin">
        <color rgb="FFB2A1C7"/>
      </top>
      <bottom style="thin">
        <color rgb="FFB2A1C7"/>
      </bottom>
    </border>
    <border>
      <right/>
      <top style="thin">
        <color rgb="FFB2A1C7"/>
      </top>
      <bottom style="thin">
        <color rgb="FFB2A1C7"/>
      </bottom>
    </border>
    <border>
      <left style="dotted">
        <color rgb="FF434343"/>
      </left>
      <top style="thin">
        <color rgb="FFB2A1C7"/>
      </top>
      <bottom style="thin">
        <color rgb="FFB2A1C7"/>
      </bottom>
    </border>
    <border>
      <right style="dotted">
        <color rgb="FF434343"/>
      </right>
      <top style="thin">
        <color rgb="FFB2A1C7"/>
      </top>
      <bottom style="thin">
        <color rgb="FFB2A1C7"/>
      </bottom>
    </border>
    <border>
      <left style="thin">
        <color rgb="FFFFFFFF"/>
      </left>
      <top style="thin">
        <color rgb="FFFFFFFF"/>
      </top>
      <bottom style="thin">
        <color theme="1"/>
      </bottom>
    </border>
    <border>
      <right style="thin">
        <color rgb="FFFFFFFF"/>
      </right>
      <top style="thin">
        <color rgb="FFFFFFFF"/>
      </top>
      <bottom style="thin">
        <color theme="1"/>
      </bottom>
    </border>
    <border>
      <top style="thin">
        <color rgb="FFFFFFFF"/>
      </top>
      <bottom style="thin">
        <color theme="1"/>
      </bottom>
    </border>
    <border>
      <left style="thin">
        <color rgb="FF000000"/>
      </left>
      <top/>
      <bottom style="thin">
        <color rgb="FFBFBFBF"/>
      </bottom>
    </border>
    <border>
      <top/>
      <bottom style="thin">
        <color rgb="FFBFBFBF"/>
      </bottom>
    </border>
    <border>
      <right style="thin">
        <color rgb="FF999999"/>
      </right>
      <top/>
      <bottom style="thin">
        <color rgb="FFBFBFBF"/>
      </bottom>
    </border>
    <border>
      <left style="thin">
        <color rgb="FF999999"/>
      </left>
      <top/>
      <bottom style="thin">
        <color rgb="FF666666"/>
      </bottom>
    </border>
    <border>
      <top/>
      <bottom style="thin">
        <color rgb="FF666666"/>
      </bottom>
    </border>
    <border>
      <right style="thin">
        <color rgb="FF999999"/>
      </right>
      <top/>
      <bottom style="thin">
        <color rgb="FF666666"/>
      </bottom>
    </border>
    <border>
      <left style="thin">
        <color rgb="FF999999"/>
      </left>
      <top/>
      <bottom style="thin">
        <color rgb="FFBFBFBF"/>
      </bottom>
    </border>
    <border>
      <right/>
      <top/>
      <bottom style="thin">
        <color rgb="FF666666"/>
      </bottom>
    </border>
    <border>
      <left style="thin">
        <color rgb="FF000000"/>
      </left>
      <right style="thin">
        <color rgb="FF999999"/>
      </right>
      <top/>
      <bottom/>
    </border>
    <border>
      <left style="thin">
        <color rgb="FF999999"/>
      </left>
      <top/>
      <bottom/>
    </border>
    <border>
      <right style="thin">
        <color rgb="FF999999"/>
      </right>
      <top/>
      <bottom/>
    </border>
    <border>
      <left style="thin">
        <color rgb="FF999999"/>
      </left>
      <top style="thin">
        <color rgb="FF666666"/>
      </top>
      <bottom/>
    </border>
    <border>
      <top style="thin">
        <color rgb="FF666666"/>
      </top>
      <bottom/>
    </border>
    <border>
      <right style="thin">
        <color rgb="FF999999"/>
      </right>
      <top style="thin">
        <color rgb="FF666666"/>
      </top>
      <bottom/>
    </border>
    <border>
      <right/>
      <top style="thin">
        <color rgb="FF666666"/>
      </top>
      <bottom/>
    </border>
    <border>
      <left style="thin">
        <color rgb="FFD8D8D8"/>
      </left>
      <right style="thin">
        <color rgb="FFD8D8D8"/>
      </right>
      <top style="thin">
        <color rgb="FFD8D8D8"/>
      </top>
    </border>
    <border>
      <left style="thin">
        <color rgb="FFD8D8D8"/>
      </left>
      <top style="thin">
        <color rgb="FFD8D8D8"/>
      </top>
    </border>
    <border>
      <top style="thin">
        <color rgb="FFD8D8D8"/>
      </top>
    </border>
    <border>
      <right style="thin">
        <color rgb="FFD8D8D8"/>
      </right>
      <top style="thin">
        <color rgb="FFD8D8D8"/>
      </top>
    </border>
    <border>
      <left style="thin">
        <color rgb="FFD8D8D8"/>
      </left>
      <right style="thin">
        <color rgb="FFD8D8D8"/>
      </right>
    </border>
    <border>
      <left style="thin">
        <color rgb="FFD8D8D8"/>
      </left>
    </border>
    <border>
      <right style="thin">
        <color rgb="FFD8D8D8"/>
      </right>
    </border>
    <border>
      <left style="thin">
        <color rgb="FFFFFFFF"/>
      </left>
      <right style="thin">
        <color rgb="FFFFFFFF"/>
      </right>
      <top/>
      <bottom/>
    </border>
    <border>
      <left style="thin">
        <color rgb="FFD8D8D8"/>
      </left>
      <right style="thin">
        <color rgb="FFD8D8D8"/>
      </right>
      <bottom style="thin">
        <color rgb="FFD8D8D8"/>
      </bottom>
    </border>
    <border>
      <left style="thin">
        <color rgb="FFD8D8D8"/>
      </left>
      <bottom style="thin">
        <color rgb="FFD8D8D8"/>
      </bottom>
    </border>
    <border>
      <bottom style="thin">
        <color rgb="FFD8D8D8"/>
      </bottom>
    </border>
    <border>
      <right style="thin">
        <color rgb="FFD8D8D8"/>
      </right>
      <bottom style="thin">
        <color rgb="FFD8D8D8"/>
      </bottom>
    </border>
    <border>
      <left style="thin">
        <color rgb="FFFFFFFF"/>
      </left>
      <right style="thin">
        <color rgb="FFFFFFFF"/>
      </right>
      <top style="thin">
        <color rgb="FFFFFFFF"/>
      </top>
      <bottom style="thin">
        <color rgb="FFFFFFFF"/>
      </bottom>
    </border>
    <border>
      <left style="medium">
        <color rgb="FF000000"/>
      </left>
      <top style="medium">
        <color rgb="FF000000"/>
      </top>
    </border>
    <border>
      <top style="medium">
        <color rgb="FF000000"/>
      </top>
    </border>
    <border>
      <right style="medium">
        <color rgb="FF000000"/>
      </right>
      <top style="medium">
        <color rgb="FF000000"/>
      </top>
    </border>
    <border>
      <right/>
      <top style="medium">
        <color rgb="FF000000"/>
      </top>
    </border>
    <border>
      <left/>
      <right style="thin">
        <color rgb="FFFFFFFF"/>
      </right>
      <top style="thin">
        <color rgb="FFFFFFFF"/>
      </top>
      <bottom style="thin">
        <color rgb="FFFFFFFF"/>
      </bottom>
    </border>
    <border>
      <left style="medium">
        <color rgb="FF000000"/>
      </left>
      <bottom style="medium">
        <color rgb="FF000000"/>
      </bottom>
    </border>
    <border>
      <bottom style="medium">
        <color rgb="FF000000"/>
      </bottom>
    </border>
    <border>
      <right style="medium">
        <color rgb="FF000000"/>
      </right>
      <bottom style="medium">
        <color rgb="FF000000"/>
      </bottom>
    </border>
    <border>
      <right/>
      <bottom style="medium">
        <color rgb="FF000000"/>
      </bottom>
    </border>
    <border>
      <left style="medium">
        <color rgb="FF000000"/>
      </left>
    </border>
    <border>
      <right style="medium">
        <color rgb="FF000000"/>
      </right>
    </border>
    <border>
      <right/>
    </border>
    <border>
      <left style="thin">
        <color rgb="FFB2A1C7"/>
      </left>
      <top style="thin">
        <color rgb="FFB2A1C7"/>
      </top>
    </border>
    <border>
      <top style="thin">
        <color rgb="FFB2A1C7"/>
      </top>
    </border>
    <border>
      <right style="dotted">
        <color rgb="FF595959"/>
      </right>
      <top style="thin">
        <color rgb="FFB2A1C7"/>
      </top>
    </border>
    <border>
      <left style="dotted">
        <color rgb="FF595959"/>
      </left>
      <top style="thin">
        <color rgb="FFB2A1C7"/>
      </top>
    </border>
    <border>
      <right style="thin">
        <color rgb="FFB2A1C7"/>
      </right>
      <top style="thin">
        <color rgb="FFB2A1C7"/>
      </top>
    </border>
    <border>
      <left style="thin">
        <color rgb="FFB2A1C7"/>
      </left>
      <bottom style="thin">
        <color rgb="FFB2A1C7"/>
      </bottom>
    </border>
    <border>
      <bottom style="thin">
        <color rgb="FFB2A1C7"/>
      </bottom>
    </border>
    <border>
      <right style="dotted">
        <color rgb="FF595959"/>
      </right>
      <bottom style="thin">
        <color rgb="FFB2A1C7"/>
      </bottom>
    </border>
    <border>
      <left style="dotted">
        <color rgb="FF595959"/>
      </left>
      <bottom style="thin">
        <color rgb="FFB2A1C7"/>
      </bottom>
    </border>
    <border>
      <right style="thin">
        <color rgb="FFB2A1C7"/>
      </right>
      <bottom style="thin">
        <color rgb="FFB2A1C7"/>
      </bottom>
    </border>
    <border>
      <right style="thin">
        <color rgb="FF000000"/>
      </right>
      <top style="thin">
        <color rgb="FF000000"/>
      </top>
      <bottom/>
    </border>
    <border>
      <left style="thin">
        <color rgb="FFB7B7B7"/>
      </left>
      <top/>
    </border>
    <border>
      <top/>
    </border>
    <border>
      <right style="thin">
        <color rgb="FFB7B7B7"/>
      </right>
      <top/>
    </border>
    <border>
      <left style="dotted">
        <color rgb="FF434343"/>
      </left>
      <bottom style="thin">
        <color rgb="FFB2A1C7"/>
      </bottom>
    </border>
    <border>
      <right style="dotted">
        <color rgb="FF434343"/>
      </right>
      <bottom style="thin">
        <color rgb="FFB2A1C7"/>
      </bottom>
    </border>
    <border>
      <left style="thin">
        <color rgb="FFB7B7B7"/>
      </left>
      <top/>
      <bottom/>
    </border>
    <border>
      <right style="thin">
        <color rgb="FFB7B7B7"/>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0" fontId="3" numFmtId="0" xfId="0" applyBorder="1" applyFont="1"/>
    <xf borderId="2" fillId="2" fontId="4" numFmtId="0" xfId="0" applyBorder="1" applyFont="1"/>
    <xf borderId="2" fillId="2" fontId="1" numFmtId="0" xfId="0" applyBorder="1" applyFont="1"/>
    <xf borderId="2" fillId="2" fontId="4" numFmtId="0" xfId="0" applyAlignment="1" applyBorder="1" applyFont="1">
      <alignment vertical="top"/>
    </xf>
    <xf borderId="1" fillId="2" fontId="4" numFmtId="0" xfId="0" applyBorder="1" applyFont="1"/>
    <xf borderId="5" fillId="0" fontId="1" numFmtId="0" xfId="0" applyBorder="1" applyFont="1"/>
    <xf borderId="6" fillId="3" fontId="1" numFmtId="0" xfId="0" applyBorder="1" applyFill="1" applyFont="1"/>
    <xf borderId="7" fillId="3" fontId="4" numFmtId="0" xfId="0" applyBorder="1" applyFont="1"/>
    <xf borderId="8" fillId="0" fontId="3" numFmtId="0" xfId="0" applyBorder="1" applyFont="1"/>
    <xf borderId="9" fillId="0" fontId="3" numFmtId="0" xfId="0" applyBorder="1" applyFont="1"/>
    <xf borderId="7" fillId="0" fontId="4" numFmtId="0" xfId="0" applyBorder="1" applyFont="1"/>
    <xf borderId="10" fillId="4" fontId="5" numFmtId="0" xfId="0" applyAlignment="1" applyBorder="1" applyFill="1" applyFont="1">
      <alignment horizontal="center" shrinkToFit="0" vertical="center" wrapText="1"/>
    </xf>
    <xf borderId="11" fillId="0" fontId="3" numFmtId="0" xfId="0" applyBorder="1" applyFont="1"/>
    <xf borderId="12" fillId="0" fontId="3" numFmtId="0" xfId="0" applyBorder="1" applyFont="1"/>
    <xf borderId="13" fillId="4" fontId="5" numFmtId="0" xfId="0" applyAlignment="1" applyBorder="1" applyFont="1">
      <alignment horizontal="center" shrinkToFit="0" vertical="center" wrapText="1"/>
    </xf>
    <xf borderId="14" fillId="0" fontId="3" numFmtId="0" xfId="0" applyBorder="1" applyFont="1"/>
    <xf borderId="15" fillId="4" fontId="5" numFmtId="0" xfId="0" applyAlignment="1" applyBorder="1" applyFont="1">
      <alignment horizontal="center" shrinkToFit="0" vertical="center" wrapText="1"/>
    </xf>
    <xf borderId="16" fillId="0" fontId="3" numFmtId="0" xfId="0" applyBorder="1" applyFont="1"/>
    <xf borderId="17" fillId="0" fontId="3" numFmtId="0" xfId="0" applyBorder="1" applyFont="1"/>
    <xf borderId="18" fillId="5" fontId="6" numFmtId="0" xfId="0" applyAlignment="1" applyBorder="1" applyFill="1" applyFont="1">
      <alignment horizontal="center" shrinkToFit="0" vertical="center" wrapText="1"/>
    </xf>
    <xf borderId="19" fillId="0" fontId="3" numFmtId="0" xfId="0" applyBorder="1" applyFont="1"/>
    <xf borderId="20" fillId="0" fontId="3" numFmtId="0" xfId="0" applyBorder="1" applyFont="1"/>
    <xf borderId="18" fillId="6" fontId="7" numFmtId="0" xfId="0" applyAlignment="1" applyBorder="1" applyFill="1" applyFont="1">
      <alignment horizontal="left" shrinkToFit="0" vertical="center" wrapText="1"/>
    </xf>
    <xf borderId="21" fillId="0" fontId="3" numFmtId="0" xfId="0" applyBorder="1" applyFont="1"/>
    <xf borderId="22" fillId="0" fontId="8" numFmtId="1" xfId="0" applyAlignment="1" applyBorder="1" applyFont="1" applyNumberFormat="1">
      <alignment horizontal="center" shrinkToFit="0" vertical="center" wrapText="1"/>
    </xf>
    <xf borderId="23" fillId="0" fontId="3" numFmtId="0" xfId="0" applyBorder="1" applyFont="1"/>
    <xf borderId="22" fillId="0" fontId="8" numFmtId="0" xfId="0" applyAlignment="1" applyBorder="1" applyFont="1">
      <alignment horizontal="center" shrinkToFit="0" vertical="center" wrapText="1"/>
    </xf>
    <xf borderId="24" fillId="0" fontId="4" numFmtId="0" xfId="0" applyAlignment="1" applyBorder="1" applyFont="1">
      <alignment vertical="top"/>
    </xf>
    <xf borderId="25" fillId="0" fontId="3" numFmtId="0" xfId="0" applyBorder="1" applyFont="1"/>
    <xf borderId="26" fillId="0" fontId="3" numFmtId="0" xfId="0" applyBorder="1" applyFont="1"/>
    <xf borderId="27" fillId="4" fontId="9" numFmtId="0" xfId="0" applyAlignment="1" applyBorder="1" applyFont="1">
      <alignment horizontal="center"/>
    </xf>
    <xf borderId="28" fillId="0" fontId="3" numFmtId="0" xfId="0" applyBorder="1" applyFont="1"/>
    <xf borderId="29" fillId="0" fontId="3" numFmtId="0" xfId="0" applyBorder="1" applyFont="1"/>
    <xf borderId="30" fillId="4" fontId="9" numFmtId="0" xfId="0" applyAlignment="1" applyBorder="1" applyFont="1">
      <alignment horizontal="center" vertical="top"/>
    </xf>
    <xf borderId="31" fillId="0" fontId="3" numFmtId="0" xfId="0" applyBorder="1" applyFont="1"/>
    <xf borderId="32" fillId="0" fontId="3" numFmtId="0" xfId="0" applyBorder="1" applyFont="1"/>
    <xf borderId="33" fillId="4" fontId="9" numFmtId="0" xfId="0" applyAlignment="1" applyBorder="1" applyFont="1">
      <alignment horizontal="center" vertical="top"/>
    </xf>
    <xf borderId="30" fillId="4" fontId="9" numFmtId="0" xfId="0" applyAlignment="1" applyBorder="1" applyFont="1">
      <alignment horizontal="center" shrinkToFit="0" wrapText="1"/>
    </xf>
    <xf borderId="34" fillId="0" fontId="3" numFmtId="0" xfId="0" applyBorder="1" applyFont="1"/>
    <xf borderId="35" fillId="4" fontId="9" numFmtId="0" xfId="0" applyBorder="1" applyFont="1"/>
    <xf borderId="36" fillId="4" fontId="9" numFmtId="0" xfId="0" applyAlignment="1" applyBorder="1" applyFont="1">
      <alignment horizontal="center"/>
    </xf>
    <xf borderId="36" fillId="4" fontId="9" numFmtId="0" xfId="0" applyAlignment="1" applyBorder="1" applyFont="1">
      <alignment horizontal="center" vertical="top"/>
    </xf>
    <xf borderId="37" fillId="0" fontId="3" numFmtId="0" xfId="0" applyBorder="1" applyFont="1"/>
    <xf borderId="38" fillId="4" fontId="9" numFmtId="0" xfId="0" applyAlignment="1" applyBorder="1" applyFont="1">
      <alignment horizontal="center" vertical="top"/>
    </xf>
    <xf borderId="39" fillId="0" fontId="3" numFmtId="0" xfId="0" applyBorder="1" applyFont="1"/>
    <xf borderId="40" fillId="0" fontId="3" numFmtId="0" xfId="0" applyBorder="1" applyFont="1"/>
    <xf borderId="38" fillId="4" fontId="9" numFmtId="0" xfId="0" applyAlignment="1" applyBorder="1" applyFont="1">
      <alignment horizontal="center" shrinkToFit="0" vertical="top" wrapText="1"/>
    </xf>
    <xf borderId="41" fillId="0" fontId="3" numFmtId="0" xfId="0" applyBorder="1" applyFont="1"/>
    <xf borderId="42" fillId="0" fontId="1" numFmtId="0" xfId="0" applyAlignment="1" applyBorder="1" applyFont="1">
      <alignment horizontal="left" shrinkToFit="0" vertical="top" wrapText="1"/>
    </xf>
    <xf borderId="43" fillId="0" fontId="1" numFmtId="0" xfId="0" applyAlignment="1" applyBorder="1" applyFont="1">
      <alignment horizontal="left" shrinkToFit="0" vertical="top" wrapText="1"/>
    </xf>
    <xf borderId="44" fillId="0" fontId="3" numFmtId="0" xfId="0" applyBorder="1" applyFont="1"/>
    <xf borderId="45" fillId="0" fontId="3" numFmtId="0" xfId="0" applyBorder="1" applyFont="1"/>
    <xf borderId="46" fillId="0" fontId="3" numFmtId="0" xfId="0" applyBorder="1" applyFont="1"/>
    <xf borderId="47" fillId="0" fontId="3" numFmtId="0" xfId="0" applyBorder="1" applyFont="1"/>
    <xf borderId="48" fillId="0" fontId="3" numFmtId="0" xfId="0" applyBorder="1" applyFont="1"/>
    <xf borderId="49" fillId="3" fontId="1" numFmtId="0" xfId="0" applyBorder="1" applyFont="1"/>
    <xf borderId="50" fillId="0" fontId="3" numFmtId="0" xfId="0" applyBorder="1" applyFont="1"/>
    <xf borderId="51" fillId="0" fontId="3" numFmtId="0" xfId="0" applyBorder="1" applyFont="1"/>
    <xf borderId="52" fillId="0" fontId="3" numFmtId="0" xfId="0" applyBorder="1" applyFont="1"/>
    <xf borderId="53" fillId="0" fontId="3" numFmtId="0" xfId="0" applyBorder="1" applyFont="1"/>
    <xf borderId="54" fillId="3" fontId="1" numFmtId="0" xfId="0" applyBorder="1" applyFont="1"/>
    <xf borderId="55" fillId="3" fontId="4" numFmtId="0" xfId="0" applyAlignment="1" applyBorder="1" applyFont="1">
      <alignment horizontal="center" shrinkToFit="0" vertical="center" wrapText="1"/>
    </xf>
    <xf borderId="56" fillId="0" fontId="3" numFmtId="0" xfId="0" applyBorder="1" applyFont="1"/>
    <xf borderId="57" fillId="0" fontId="3" numFmtId="0" xfId="0" applyBorder="1" applyFont="1"/>
    <xf borderId="58" fillId="0" fontId="3" numFmtId="0" xfId="0" applyBorder="1" applyFont="1"/>
    <xf borderId="59" fillId="3" fontId="1" numFmtId="0" xfId="0" applyBorder="1" applyFont="1"/>
    <xf borderId="60" fillId="0" fontId="3" numFmtId="0" xfId="0" applyBorder="1" applyFont="1"/>
    <xf borderId="61" fillId="0" fontId="3" numFmtId="0" xfId="0" applyBorder="1" applyFont="1"/>
    <xf borderId="62" fillId="0" fontId="3" numFmtId="0" xfId="0" applyBorder="1" applyFont="1"/>
    <xf borderId="63" fillId="0" fontId="3" numFmtId="0" xfId="0" applyBorder="1" applyFont="1"/>
    <xf borderId="55" fillId="3" fontId="1" numFmtId="0" xfId="0" applyAlignment="1" applyBorder="1" applyFont="1">
      <alignment shrinkToFit="0" vertical="center" wrapText="1"/>
    </xf>
    <xf borderId="55" fillId="3" fontId="10" numFmtId="9" xfId="0" applyAlignment="1" applyBorder="1" applyFont="1" applyNumberFormat="1">
      <alignment horizontal="center" shrinkToFit="0" vertical="center" wrapText="1"/>
    </xf>
    <xf borderId="55" fillId="3" fontId="10" numFmtId="0" xfId="0" applyAlignment="1" applyBorder="1" applyFont="1">
      <alignment horizontal="center" shrinkToFit="0" vertical="center" wrapText="1"/>
    </xf>
    <xf borderId="55" fillId="3" fontId="10" numFmtId="0" xfId="0" applyAlignment="1" applyBorder="1" applyFont="1">
      <alignment shrinkToFit="0" wrapText="1"/>
    </xf>
    <xf borderId="64" fillId="0" fontId="3" numFmtId="0" xfId="0" applyBorder="1" applyFont="1"/>
    <xf borderId="65" fillId="0" fontId="3" numFmtId="0" xfId="0" applyBorder="1" applyFont="1"/>
    <xf borderId="66" fillId="0" fontId="3" numFmtId="0" xfId="0" applyBorder="1" applyFont="1"/>
    <xf borderId="67" fillId="6" fontId="11" numFmtId="0" xfId="0" applyAlignment="1" applyBorder="1" applyFont="1">
      <alignment horizontal="right" shrinkToFit="0" vertical="center" wrapText="1"/>
    </xf>
    <xf borderId="68" fillId="0" fontId="3" numFmtId="0" xfId="0" applyBorder="1" applyFont="1"/>
    <xf borderId="69" fillId="0" fontId="3" numFmtId="0" xfId="0" applyBorder="1" applyFont="1"/>
    <xf borderId="70" fillId="0" fontId="12" numFmtId="1" xfId="0" applyAlignment="1" applyBorder="1" applyFont="1" applyNumberFormat="1">
      <alignment horizontal="left" shrinkToFit="0" vertical="center" wrapText="1"/>
    </xf>
    <xf borderId="71" fillId="0" fontId="3" numFmtId="0" xfId="0" applyBorder="1" applyFont="1"/>
    <xf borderId="72" fillId="0" fontId="3" numFmtId="0" xfId="0" applyBorder="1" applyFont="1"/>
    <xf borderId="73" fillId="0" fontId="3" numFmtId="0" xfId="0" applyBorder="1" applyFont="1"/>
    <xf borderId="74" fillId="0" fontId="3" numFmtId="0" xfId="0" applyBorder="1" applyFont="1"/>
    <xf borderId="75" fillId="0" fontId="3" numFmtId="0" xfId="0" applyBorder="1" applyFont="1"/>
    <xf borderId="55" fillId="3" fontId="10" numFmtId="0" xfId="0" applyAlignment="1" applyBorder="1" applyFont="1">
      <alignment shrinkToFit="0" vertical="center" wrapText="1"/>
    </xf>
    <xf borderId="76" fillId="0" fontId="3" numFmtId="0" xfId="0" applyBorder="1" applyFont="1"/>
    <xf borderId="55" fillId="3" fontId="10" numFmtId="3" xfId="0" applyAlignment="1" applyBorder="1" applyFont="1" applyNumberFormat="1">
      <alignment horizontal="center" shrinkToFit="0" vertical="center" wrapText="1"/>
    </xf>
    <xf borderId="55" fillId="3" fontId="13" numFmtId="0" xfId="0" applyAlignment="1" applyBorder="1" applyFont="1">
      <alignment shrinkToFit="0" vertical="center" wrapText="1"/>
    </xf>
    <xf borderId="1" fillId="3" fontId="1" numFmtId="0" xfId="0" applyBorder="1" applyFont="1"/>
    <xf borderId="0" fillId="0" fontId="1" numFmtId="0" xfId="0" applyFont="1"/>
    <xf borderId="55" fillId="3" fontId="14" numFmtId="0" xfId="0" applyAlignment="1" applyBorder="1" applyFont="1">
      <alignment shrinkToFit="0" wrapText="1"/>
    </xf>
    <xf borderId="42" fillId="0" fontId="1" numFmtId="0" xfId="0" applyAlignment="1" applyBorder="1" applyFont="1">
      <alignment horizontal="center" shrinkToFit="0" vertical="top" wrapText="1"/>
    </xf>
    <xf borderId="55" fillId="3" fontId="10" numFmtId="164" xfId="0" applyAlignment="1" applyBorder="1" applyFont="1" applyNumberFormat="1">
      <alignment horizontal="center" shrinkToFit="0" vertical="center" wrapText="1"/>
    </xf>
    <xf borderId="77" fillId="0" fontId="3" numFmtId="0" xfId="0" applyBorder="1" applyFont="1"/>
    <xf borderId="18" fillId="5" fontId="6" numFmtId="0" xfId="0" applyAlignment="1" applyBorder="1" applyFont="1">
      <alignment horizontal="left" shrinkToFit="0" vertical="center" wrapText="1"/>
    </xf>
    <xf borderId="22" fillId="5" fontId="15" numFmtId="4" xfId="0" applyAlignment="1" applyBorder="1" applyFont="1" applyNumberFormat="1">
      <alignment horizontal="center" shrinkToFit="0" vertical="center" wrapText="1"/>
    </xf>
    <xf borderId="78" fillId="4" fontId="5" numFmtId="0" xfId="0" applyAlignment="1" applyBorder="1" applyFont="1">
      <alignment horizontal="center" shrinkToFit="0" vertical="center" wrapText="1"/>
    </xf>
    <xf borderId="79" fillId="0" fontId="3" numFmtId="0" xfId="0" applyBorder="1" applyFont="1"/>
    <xf borderId="80" fillId="0" fontId="3" numFmtId="0" xfId="0" applyBorder="1" applyFont="1"/>
    <xf borderId="22" fillId="5" fontId="16" numFmtId="1" xfId="0" applyAlignment="1" applyBorder="1" applyFont="1" applyNumberFormat="1">
      <alignment horizontal="center" shrinkToFit="0" wrapText="1"/>
    </xf>
    <xf borderId="22" fillId="6" fontId="7" numFmtId="4" xfId="0" applyAlignment="1" applyBorder="1" applyFont="1" applyNumberFormat="1">
      <alignment horizontal="center" shrinkToFit="0" vertical="center" wrapText="1"/>
    </xf>
    <xf borderId="18" fillId="6" fontId="11" numFmtId="0" xfId="0" applyAlignment="1" applyBorder="1" applyFont="1">
      <alignment horizontal="left" shrinkToFit="0" vertical="center" wrapText="1"/>
    </xf>
    <xf borderId="81" fillId="6" fontId="17" numFmtId="1" xfId="0" applyAlignment="1" applyBorder="1" applyFont="1" applyNumberFormat="1">
      <alignment horizontal="center" shrinkToFit="0" wrapText="1"/>
    </xf>
    <xf borderId="82" fillId="0" fontId="3" numFmtId="0" xfId="0" applyBorder="1" applyFont="1"/>
    <xf borderId="81" fillId="6" fontId="18" numFmtId="1" xfId="0" applyAlignment="1" applyBorder="1" applyFont="1" applyNumberFormat="1">
      <alignment horizontal="center" shrinkToFit="0" wrapText="1"/>
    </xf>
    <xf borderId="18" fillId="0" fontId="19" numFmtId="0" xfId="0" applyAlignment="1" applyBorder="1" applyFont="1">
      <alignment horizontal="left" shrinkToFit="0" vertical="center" wrapText="1"/>
    </xf>
    <xf borderId="22" fillId="0" fontId="19" numFmtId="4" xfId="0" applyAlignment="1" applyBorder="1" applyFont="1" applyNumberFormat="1">
      <alignment horizontal="center" shrinkToFit="0" vertical="center" wrapText="1"/>
    </xf>
    <xf borderId="81" fillId="0" fontId="20" numFmtId="1" xfId="0" applyAlignment="1" applyBorder="1" applyFont="1" applyNumberFormat="1">
      <alignment horizontal="center" shrinkToFit="0" wrapText="1"/>
    </xf>
    <xf borderId="22" fillId="0" fontId="19" numFmtId="1" xfId="0" applyAlignment="1" applyBorder="1" applyFont="1" applyNumberFormat="1">
      <alignment horizontal="center" shrinkToFit="0" vertical="center" wrapText="1"/>
    </xf>
    <xf borderId="83" fillId="4" fontId="5" numFmtId="0" xfId="0" applyAlignment="1" applyBorder="1" applyFont="1">
      <alignment horizontal="center" shrinkToFit="0" vertical="center" wrapText="1"/>
    </xf>
    <xf borderId="84" fillId="0" fontId="3" numFmtId="0" xfId="0" applyBorder="1" applyFont="1"/>
    <xf borderId="22" fillId="0" fontId="19" numFmtId="0" xfId="0" applyAlignment="1" applyBorder="1" applyFont="1">
      <alignment horizontal="center" shrinkToFit="0" vertical="center" wrapText="1"/>
    </xf>
    <xf borderId="22" fillId="5" fontId="15" numFmtId="1" xfId="0" applyAlignment="1" applyBorder="1" applyFont="1" applyNumberFormat="1">
      <alignment horizontal="center" shrinkToFit="0" vertical="center" wrapText="1"/>
    </xf>
    <xf borderId="18" fillId="6" fontId="21" numFmtId="0" xfId="0" applyAlignment="1" applyBorder="1" applyFont="1">
      <alignment horizontal="right" shrinkToFit="0" vertical="center" wrapText="1"/>
    </xf>
    <xf borderId="22" fillId="6" fontId="11" numFmtId="1" xfId="0" applyAlignment="1" applyBorder="1" applyFont="1" applyNumberFormat="1">
      <alignment horizontal="center" shrinkToFit="0" vertical="center" wrapText="1"/>
    </xf>
    <xf borderId="22" fillId="6" fontId="7" numFmtId="1" xfId="0" applyAlignment="1" applyBorder="1" applyFont="1" applyNumberFormat="1">
      <alignment horizontal="center" shrinkToFit="0" vertical="center" wrapText="1"/>
    </xf>
    <xf borderId="18" fillId="0" fontId="22" numFmtId="0" xfId="0" applyAlignment="1" applyBorder="1" applyFont="1">
      <alignment horizontal="right" shrinkToFit="0" vertical="center" wrapText="1"/>
    </xf>
    <xf borderId="22" fillId="0" fontId="22" numFmtId="4" xfId="0" applyAlignment="1" applyBorder="1" applyFont="1" applyNumberFormat="1">
      <alignment horizontal="center" shrinkToFit="0" vertical="center" wrapText="1"/>
    </xf>
    <xf borderId="22" fillId="0" fontId="22" numFmtId="1" xfId="0" applyAlignment="1" applyBorder="1" applyFont="1" applyNumberFormat="1">
      <alignment horizontal="center" shrinkToFit="0" vertical="center" wrapText="1"/>
    </xf>
    <xf borderId="85" fillId="7" fontId="23" numFmtId="0" xfId="0" applyAlignment="1" applyBorder="1" applyFill="1" applyFont="1">
      <alignment horizontal="right" vertical="center"/>
    </xf>
    <xf borderId="0" fillId="0" fontId="24" numFmtId="0" xfId="0" applyAlignment="1" applyFont="1">
      <alignment vertical="center"/>
    </xf>
    <xf borderId="0" fillId="0" fontId="24" numFmtId="165" xfId="0" applyAlignment="1" applyFont="1" applyNumberFormat="1">
      <alignment horizontal="right" vertical="center"/>
    </xf>
    <xf borderId="0" fillId="0" fontId="24" numFmtId="166" xfId="0" applyAlignment="1" applyFont="1" applyNumberFormat="1">
      <alignment horizontal="right" vertical="center"/>
    </xf>
    <xf borderId="85" fillId="7" fontId="23" numFmtId="0" xfId="0" applyAlignment="1" applyBorder="1" applyFont="1">
      <alignment horizontal="left" vertical="center"/>
    </xf>
    <xf borderId="85" fillId="7" fontId="23" numFmtId="0" xfId="0" applyAlignment="1" applyBorder="1" applyFont="1">
      <alignment horizontal="left"/>
    </xf>
    <xf borderId="85" fillId="7" fontId="23" numFmtId="167" xfId="0" applyAlignment="1" applyBorder="1" applyFont="1" applyNumberFormat="1">
      <alignment horizontal="left"/>
    </xf>
    <xf borderId="85" fillId="7" fontId="23" numFmtId="168" xfId="0" applyAlignment="1" applyBorder="1" applyFont="1" applyNumberFormat="1">
      <alignment horizontal="left"/>
    </xf>
    <xf borderId="85" fillId="7" fontId="25" numFmtId="0" xfId="0" applyBorder="1" applyFont="1"/>
    <xf borderId="85" fillId="7" fontId="24" numFmtId="169" xfId="0" applyBorder="1" applyFont="1" applyNumberFormat="1"/>
    <xf borderId="85" fillId="7" fontId="24" numFmtId="0" xfId="0" applyBorder="1" applyFont="1"/>
    <xf borderId="86" fillId="8" fontId="26" numFmtId="0" xfId="0" applyAlignment="1" applyBorder="1" applyFill="1" applyFont="1">
      <alignment horizontal="center" shrinkToFit="0" wrapText="1"/>
    </xf>
    <xf borderId="86" fillId="8" fontId="27" numFmtId="0" xfId="0" applyAlignment="1" applyBorder="1" applyFont="1">
      <alignment horizontal="center" shrinkToFit="0" wrapText="1"/>
    </xf>
    <xf borderId="86" fillId="8" fontId="27" numFmtId="168" xfId="0" applyAlignment="1" applyBorder="1" applyFont="1" applyNumberFormat="1">
      <alignment horizontal="center" shrinkToFit="0" wrapText="1"/>
    </xf>
    <xf borderId="86" fillId="8" fontId="26" numFmtId="168" xfId="0" applyAlignment="1" applyBorder="1" applyFont="1" applyNumberFormat="1">
      <alignment horizontal="center" shrinkToFit="0" wrapText="1"/>
    </xf>
    <xf borderId="0" fillId="0" fontId="24" numFmtId="0" xfId="0" applyFont="1"/>
    <xf borderId="1" fillId="3" fontId="24" numFmtId="170" xfId="0" applyBorder="1" applyFont="1" applyNumberFormat="1"/>
    <xf borderId="0" fillId="0" fontId="24" numFmtId="170" xfId="0" applyFont="1" applyNumberFormat="1"/>
    <xf borderId="0" fillId="0" fontId="24" numFmtId="170" xfId="0" applyAlignment="1" applyFont="1" applyNumberFormat="1">
      <alignment horizontal="right"/>
    </xf>
    <xf borderId="1" fillId="3" fontId="24" numFmtId="4" xfId="0" applyBorder="1" applyFont="1" applyNumberFormat="1"/>
    <xf borderId="0" fillId="0" fontId="24" numFmtId="4" xfId="0" applyFont="1" applyNumberFormat="1"/>
    <xf borderId="1" fillId="3" fontId="24" numFmtId="4" xfId="0" applyAlignment="1" applyBorder="1" applyFont="1" applyNumberFormat="1">
      <alignment horizontal="left" vertical="top"/>
    </xf>
    <xf borderId="0" fillId="0" fontId="24" numFmtId="4" xfId="0" applyAlignment="1" applyFont="1" applyNumberFormat="1">
      <alignment horizontal="right"/>
    </xf>
    <xf borderId="1" fillId="3" fontId="24" numFmtId="167" xfId="0" applyBorder="1" applyFont="1" applyNumberFormat="1"/>
    <xf borderId="0" fillId="0" fontId="24" numFmtId="168" xfId="0" applyAlignment="1" applyFont="1" applyNumberFormat="1">
      <alignment horizontal="right" shrinkToFit="0" wrapText="1"/>
    </xf>
    <xf borderId="0" fillId="0" fontId="24" numFmtId="0" xfId="0" applyAlignment="1" applyFont="1">
      <alignment horizontal="right"/>
    </xf>
    <xf borderId="0" fillId="0" fontId="28" numFmtId="168" xfId="0" applyAlignment="1" applyFont="1" applyNumberFormat="1">
      <alignment shrinkToFit="0" wrapText="1"/>
    </xf>
    <xf borderId="1" fillId="3" fontId="24" numFmtId="0" xfId="0" applyAlignment="1" applyBorder="1" applyFont="1">
      <alignment horizontal="left" vertical="top"/>
    </xf>
    <xf borderId="1" fillId="3" fontId="24" numFmtId="0" xfId="0" applyBorder="1" applyFont="1"/>
    <xf borderId="0" fillId="0" fontId="0" numFmtId="0" xfId="0" applyFont="1"/>
    <xf borderId="0" fillId="0" fontId="0" numFmtId="168" xfId="0" applyFont="1" applyNumberFormat="1"/>
    <xf borderId="0" fillId="0" fontId="29" numFmtId="0" xfId="0" applyFont="1"/>
    <xf borderId="0" fillId="0" fontId="1" numFmtId="167" xfId="0" applyFont="1" applyNumberFormat="1"/>
    <xf borderId="0" fillId="0" fontId="1" numFmtId="170" xfId="0" applyFont="1" applyNumberFormat="1"/>
    <xf borderId="1" fillId="3" fontId="1" numFmtId="171" xfId="0" applyAlignment="1" applyBorder="1" applyFont="1" applyNumberFormat="1">
      <alignment horizontal="left"/>
    </xf>
    <xf borderId="0" fillId="0" fontId="1" numFmtId="16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'Raw Data'!$B$1</f>
        <v>Packaging, Non-Metallic &amp; Furniture</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
        <v>0</v>
      </c>
      <c r="D2" s="3"/>
      <c r="E2" s="3"/>
      <c r="F2" s="3"/>
      <c r="G2" s="3"/>
      <c r="H2" s="3"/>
      <c r="I2" s="3"/>
      <c r="J2" s="4"/>
      <c r="K2" s="6" t="str">
        <f>TEXT('Raw Data'!$E$1, "YYYY-MM-DD") &amp; " to " &amp; TEXT('Raw Data'!$G$1, "YYYY-MM-DD")</f>
        <v>2019-04-01 to 2020-03-31</v>
      </c>
      <c r="L2" s="3"/>
      <c r="M2" s="3"/>
      <c r="N2" s="3"/>
      <c r="O2" s="3"/>
      <c r="P2" s="3"/>
      <c r="Q2" s="3"/>
      <c r="R2" s="3"/>
      <c r="S2" s="4"/>
      <c r="T2" s="1"/>
      <c r="U2" s="1"/>
      <c r="V2" s="1"/>
      <c r="W2" s="1"/>
      <c r="X2" s="2" t="s">
        <v>1</v>
      </c>
      <c r="Y2" s="3"/>
      <c r="Z2" s="3"/>
      <c r="AA2" s="3"/>
      <c r="AB2" s="3"/>
      <c r="AC2" s="3"/>
      <c r="AD2" s="3"/>
      <c r="AE2" s="3"/>
      <c r="AF2" s="3"/>
      <c r="AG2" s="3"/>
      <c r="AH2" s="3"/>
      <c r="AI2" s="4"/>
      <c r="AJ2" s="1"/>
      <c r="AK2" s="1"/>
      <c r="AL2" s="1"/>
      <c r="AM2" s="1"/>
      <c r="AN2" s="1"/>
      <c r="AO2" s="5" t="s">
        <v>2</v>
      </c>
      <c r="AP2" s="3"/>
      <c r="AQ2" s="3"/>
      <c r="AR2" s="3"/>
      <c r="AS2" s="3"/>
      <c r="AT2" s="3"/>
      <c r="AU2" s="4"/>
      <c r="AV2" s="6" t="str">
        <f>'Raw Data'!$M$1</f>
        <v>This financial year</v>
      </c>
      <c r="AW2" s="3"/>
      <c r="AX2" s="3"/>
      <c r="AY2" s="3"/>
      <c r="AZ2" s="3"/>
      <c r="BA2" s="3"/>
      <c r="BB2" s="3"/>
      <c r="BC2" s="3"/>
      <c r="BD2" s="3"/>
      <c r="BE2" s="3"/>
      <c r="BF2" s="4"/>
    </row>
    <row r="3" ht="12.75" customHeight="1">
      <c r="A3" s="1"/>
      <c r="B3" s="1"/>
      <c r="C3" s="7" t="s">
        <v>3</v>
      </c>
      <c r="D3" s="3"/>
      <c r="E3" s="3"/>
      <c r="F3" s="3"/>
      <c r="G3" s="3"/>
      <c r="H3" s="3"/>
      <c r="I3" s="3"/>
      <c r="J3" s="4"/>
      <c r="K3" s="6" t="str">
        <f>TEXT('Raw Data'!$I$1, "YYYY-MM-DD") &amp; " to " &amp; TEXT('Raw Data'!$K$1, "YYYY-MM-DD")</f>
        <v>2020-02-01 to 2020-02-29</v>
      </c>
      <c r="L3" s="3"/>
      <c r="M3" s="3"/>
      <c r="N3" s="3"/>
      <c r="O3" s="3"/>
      <c r="P3" s="3"/>
      <c r="Q3" s="3"/>
      <c r="R3" s="3"/>
      <c r="S3" s="4"/>
      <c r="T3" s="1"/>
      <c r="U3" s="1"/>
      <c r="V3" s="1"/>
      <c r="W3" s="8"/>
      <c r="X3" s="1"/>
      <c r="Y3" s="1"/>
      <c r="Z3" s="1"/>
      <c r="AA3" s="1"/>
      <c r="AB3" s="1"/>
      <c r="AC3" s="1"/>
      <c r="AD3" s="1"/>
      <c r="AE3" s="1"/>
      <c r="AF3" s="1"/>
      <c r="AG3" s="1"/>
      <c r="AH3" s="1"/>
      <c r="AI3" s="1"/>
      <c r="AJ3" s="1"/>
      <c r="AK3" s="1"/>
      <c r="AL3" s="1"/>
      <c r="AM3" s="1"/>
      <c r="AN3" s="1"/>
      <c r="AO3" s="5" t="s">
        <v>4</v>
      </c>
      <c r="AP3" s="3"/>
      <c r="AQ3" s="3"/>
      <c r="AR3" s="3"/>
      <c r="AS3" s="3"/>
      <c r="AT3" s="3"/>
      <c r="AU3" s="4"/>
      <c r="AV3" s="6" t="str">
        <f>TEXT('Raw Data'!$P$1,"YYYY-MM-DD")&amp;" to "&amp;TEXT('Raw Data'!$R$1,"YYYY-MM-DD")</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1" t="s">
        <v>5</v>
      </c>
      <c r="B5" s="12"/>
      <c r="C5" s="11" t="s">
        <v>6</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2"/>
    </row>
    <row r="6" ht="12.7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10"/>
    </row>
    <row r="7" ht="12.75" customHeight="1">
      <c r="A7" s="64"/>
      <c r="B7" s="65" t="s">
        <v>35</v>
      </c>
      <c r="C7" s="66"/>
      <c r="D7" s="66"/>
      <c r="E7" s="66"/>
      <c r="F7" s="66"/>
      <c r="G7" s="66"/>
      <c r="H7" s="66"/>
      <c r="I7" s="66"/>
      <c r="J7" s="66"/>
      <c r="K7" s="67"/>
      <c r="L7" s="65" t="s">
        <v>37</v>
      </c>
      <c r="M7" s="66"/>
      <c r="N7" s="66"/>
      <c r="O7" s="66"/>
      <c r="P7" s="67"/>
      <c r="Q7" s="65" t="s">
        <v>39</v>
      </c>
      <c r="R7" s="66"/>
      <c r="S7" s="66"/>
      <c r="T7" s="66"/>
      <c r="U7" s="67"/>
      <c r="V7" s="65" t="s">
        <v>40</v>
      </c>
      <c r="W7" s="66"/>
      <c r="X7" s="66"/>
      <c r="Y7" s="66"/>
      <c r="Z7" s="67"/>
      <c r="AA7" s="65" t="s">
        <v>41</v>
      </c>
      <c r="AB7" s="66"/>
      <c r="AC7" s="66"/>
      <c r="AD7" s="66"/>
      <c r="AE7" s="68"/>
      <c r="AF7" s="65" t="s">
        <v>42</v>
      </c>
      <c r="AG7" s="66"/>
      <c r="AH7" s="66"/>
      <c r="AI7" s="66"/>
      <c r="AJ7" s="66"/>
      <c r="AK7" s="66"/>
      <c r="AL7" s="66"/>
      <c r="AM7" s="66"/>
      <c r="AN7" s="66"/>
      <c r="AO7" s="66"/>
      <c r="AP7" s="66"/>
      <c r="AQ7" s="66"/>
      <c r="AR7" s="66"/>
      <c r="AS7" s="66"/>
      <c r="AT7" s="66"/>
      <c r="AU7" s="66"/>
      <c r="AV7" s="66"/>
      <c r="AW7" s="66"/>
      <c r="AX7" s="66"/>
      <c r="AY7" s="66"/>
      <c r="AZ7" s="66"/>
      <c r="BA7" s="66"/>
      <c r="BB7" s="66"/>
      <c r="BC7" s="66"/>
      <c r="BD7" s="66"/>
      <c r="BE7" s="67"/>
      <c r="BF7" s="69"/>
    </row>
    <row r="8" ht="12.75" customHeight="1">
      <c r="A8" s="64"/>
      <c r="B8" s="70"/>
      <c r="C8" s="71"/>
      <c r="D8" s="71"/>
      <c r="E8" s="71"/>
      <c r="F8" s="71"/>
      <c r="G8" s="71"/>
      <c r="H8" s="71"/>
      <c r="I8" s="71"/>
      <c r="J8" s="71"/>
      <c r="K8" s="72"/>
      <c r="L8" s="70"/>
      <c r="M8" s="71"/>
      <c r="N8" s="71"/>
      <c r="O8" s="71"/>
      <c r="P8" s="72"/>
      <c r="Q8" s="70"/>
      <c r="R8" s="71"/>
      <c r="S8" s="71"/>
      <c r="T8" s="71"/>
      <c r="U8" s="72"/>
      <c r="V8" s="70"/>
      <c r="W8" s="71"/>
      <c r="X8" s="71"/>
      <c r="Y8" s="71"/>
      <c r="Z8" s="72"/>
      <c r="AA8" s="70"/>
      <c r="AB8" s="71"/>
      <c r="AC8" s="71"/>
      <c r="AD8" s="71"/>
      <c r="AE8" s="73"/>
      <c r="AF8" s="70"/>
      <c r="AG8" s="71"/>
      <c r="AH8" s="71"/>
      <c r="AI8" s="71"/>
      <c r="AJ8" s="71"/>
      <c r="AK8" s="71"/>
      <c r="AL8" s="71"/>
      <c r="AM8" s="71"/>
      <c r="AN8" s="71"/>
      <c r="AO8" s="71"/>
      <c r="AP8" s="71"/>
      <c r="AQ8" s="71"/>
      <c r="AR8" s="71"/>
      <c r="AS8" s="71"/>
      <c r="AT8" s="71"/>
      <c r="AU8" s="71"/>
      <c r="AV8" s="71"/>
      <c r="AW8" s="71"/>
      <c r="AX8" s="71"/>
      <c r="AY8" s="71"/>
      <c r="AZ8" s="71"/>
      <c r="BA8" s="71"/>
      <c r="BB8" s="71"/>
      <c r="BC8" s="71"/>
      <c r="BD8" s="71"/>
      <c r="BE8" s="72"/>
      <c r="BF8" s="69"/>
    </row>
    <row r="9" ht="12.75" customHeight="1">
      <c r="A9" s="64"/>
      <c r="B9" s="74" t="s">
        <v>46</v>
      </c>
      <c r="C9" s="66"/>
      <c r="D9" s="66"/>
      <c r="E9" s="66"/>
      <c r="F9" s="66"/>
      <c r="G9" s="66"/>
      <c r="H9" s="66"/>
      <c r="I9" s="66"/>
      <c r="J9" s="66"/>
      <c r="K9" s="67"/>
      <c r="L9" s="75"/>
      <c r="M9" s="66"/>
      <c r="N9" s="66"/>
      <c r="O9" s="66"/>
      <c r="P9" s="67"/>
      <c r="Q9" s="76"/>
      <c r="R9" s="66"/>
      <c r="S9" s="66"/>
      <c r="T9" s="66"/>
      <c r="U9" s="67"/>
      <c r="V9" s="76"/>
      <c r="W9" s="66"/>
      <c r="X9" s="66"/>
      <c r="Y9" s="66"/>
      <c r="Z9" s="67"/>
      <c r="AA9" s="75"/>
      <c r="AB9" s="66"/>
      <c r="AC9" s="66"/>
      <c r="AD9" s="66"/>
      <c r="AE9" s="68"/>
      <c r="AF9" s="77"/>
      <c r="AG9" s="66"/>
      <c r="AH9" s="66"/>
      <c r="AI9" s="66"/>
      <c r="AJ9" s="66"/>
      <c r="AK9" s="66"/>
      <c r="AL9" s="66"/>
      <c r="AM9" s="66"/>
      <c r="AN9" s="66"/>
      <c r="AO9" s="66"/>
      <c r="AP9" s="66"/>
      <c r="AQ9" s="66"/>
      <c r="AR9" s="66"/>
      <c r="AS9" s="66"/>
      <c r="AT9" s="66"/>
      <c r="AU9" s="66"/>
      <c r="AV9" s="66"/>
      <c r="AW9" s="66"/>
      <c r="AX9" s="66"/>
      <c r="AY9" s="66"/>
      <c r="AZ9" s="66"/>
      <c r="BA9" s="66"/>
      <c r="BB9" s="66"/>
      <c r="BC9" s="66"/>
      <c r="BD9" s="66"/>
      <c r="BE9" s="67"/>
      <c r="BF9" s="69"/>
    </row>
    <row r="10" ht="12.75" customHeight="1">
      <c r="A10" s="64"/>
      <c r="B10" s="78"/>
      <c r="K10" s="79"/>
      <c r="L10" s="78"/>
      <c r="P10" s="79"/>
      <c r="Q10" s="78"/>
      <c r="U10" s="79"/>
      <c r="V10" s="78"/>
      <c r="Z10" s="79"/>
      <c r="AA10" s="78"/>
      <c r="AE10" s="80"/>
      <c r="AF10" s="78"/>
      <c r="BE10" s="79"/>
      <c r="BF10" s="69"/>
    </row>
    <row r="11" ht="12.75" customHeight="1">
      <c r="A11" s="64"/>
      <c r="B11" s="78"/>
      <c r="K11" s="79"/>
      <c r="L11" s="78"/>
      <c r="P11" s="79"/>
      <c r="Q11" s="78"/>
      <c r="U11" s="79"/>
      <c r="V11" s="78"/>
      <c r="Z11" s="79"/>
      <c r="AA11" s="78"/>
      <c r="AE11" s="80"/>
      <c r="AF11" s="78"/>
      <c r="BE11" s="79"/>
      <c r="BF11" s="69"/>
    </row>
    <row r="12" ht="12.75" customHeight="1">
      <c r="A12" s="64"/>
      <c r="B12" s="78"/>
      <c r="K12" s="79"/>
      <c r="L12" s="78"/>
      <c r="P12" s="79"/>
      <c r="Q12" s="78"/>
      <c r="U12" s="79"/>
      <c r="V12" s="78"/>
      <c r="Z12" s="79"/>
      <c r="AA12" s="78"/>
      <c r="AE12" s="80"/>
      <c r="AF12" s="78"/>
      <c r="BE12" s="79"/>
      <c r="BF12" s="69"/>
    </row>
    <row r="13" ht="12.75" customHeight="1">
      <c r="A13" s="64"/>
      <c r="B13" s="78"/>
      <c r="K13" s="79"/>
      <c r="L13" s="78"/>
      <c r="P13" s="79"/>
      <c r="Q13" s="78"/>
      <c r="U13" s="79"/>
      <c r="V13" s="78"/>
      <c r="Z13" s="79"/>
      <c r="AA13" s="78"/>
      <c r="AE13" s="80"/>
      <c r="AF13" s="78"/>
      <c r="BE13" s="79"/>
      <c r="BF13" s="69"/>
    </row>
    <row r="14" ht="12.75" customHeight="1">
      <c r="A14" s="64"/>
      <c r="B14" s="70"/>
      <c r="C14" s="71"/>
      <c r="D14" s="71"/>
      <c r="E14" s="71"/>
      <c r="F14" s="71"/>
      <c r="G14" s="71"/>
      <c r="H14" s="71"/>
      <c r="I14" s="71"/>
      <c r="J14" s="71"/>
      <c r="K14" s="72"/>
      <c r="L14" s="70"/>
      <c r="M14" s="71"/>
      <c r="N14" s="71"/>
      <c r="O14" s="71"/>
      <c r="P14" s="72"/>
      <c r="Q14" s="70"/>
      <c r="R14" s="71"/>
      <c r="S14" s="71"/>
      <c r="T14" s="71"/>
      <c r="U14" s="72"/>
      <c r="V14" s="70"/>
      <c r="W14" s="71"/>
      <c r="X14" s="71"/>
      <c r="Y14" s="71"/>
      <c r="Z14" s="72"/>
      <c r="AA14" s="70"/>
      <c r="AB14" s="71"/>
      <c r="AC14" s="71"/>
      <c r="AD14" s="71"/>
      <c r="AE14" s="73"/>
      <c r="AF14" s="70"/>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2"/>
      <c r="BF14" s="69"/>
    </row>
    <row r="15" ht="12.75" customHeight="1">
      <c r="A15" s="64"/>
      <c r="B15" s="74" t="s">
        <v>51</v>
      </c>
      <c r="C15" s="66"/>
      <c r="D15" s="66"/>
      <c r="E15" s="66"/>
      <c r="F15" s="66"/>
      <c r="G15" s="66"/>
      <c r="H15" s="66"/>
      <c r="I15" s="66"/>
      <c r="J15" s="66"/>
      <c r="K15" s="67"/>
      <c r="L15" s="75"/>
      <c r="M15" s="66"/>
      <c r="N15" s="66"/>
      <c r="O15" s="66"/>
      <c r="P15" s="67"/>
      <c r="Q15" s="75"/>
      <c r="R15" s="66"/>
      <c r="S15" s="66"/>
      <c r="T15" s="66"/>
      <c r="U15" s="67"/>
      <c r="V15" s="75"/>
      <c r="W15" s="66"/>
      <c r="X15" s="66"/>
      <c r="Y15" s="66"/>
      <c r="Z15" s="67"/>
      <c r="AA15" s="75"/>
      <c r="AB15" s="66"/>
      <c r="AC15" s="66"/>
      <c r="AD15" s="66"/>
      <c r="AE15" s="68"/>
      <c r="AF15" s="90"/>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7"/>
      <c r="BF15" s="69"/>
    </row>
    <row r="16" ht="12.75" customHeight="1">
      <c r="A16" s="64"/>
      <c r="B16" s="78"/>
      <c r="K16" s="79"/>
      <c r="L16" s="78"/>
      <c r="P16" s="79"/>
      <c r="Q16" s="78"/>
      <c r="U16" s="79"/>
      <c r="V16" s="78"/>
      <c r="Z16" s="79"/>
      <c r="AA16" s="78"/>
      <c r="AE16" s="80"/>
      <c r="AF16" s="78"/>
      <c r="BE16" s="79"/>
      <c r="BF16" s="69"/>
    </row>
    <row r="17" ht="12.75" customHeight="1">
      <c r="A17" s="64"/>
      <c r="B17" s="78"/>
      <c r="K17" s="79"/>
      <c r="L17" s="78"/>
      <c r="P17" s="79"/>
      <c r="Q17" s="78"/>
      <c r="U17" s="79"/>
      <c r="V17" s="78"/>
      <c r="Z17" s="79"/>
      <c r="AA17" s="78"/>
      <c r="AE17" s="80"/>
      <c r="AF17" s="78"/>
      <c r="BE17" s="79"/>
      <c r="BF17" s="69"/>
    </row>
    <row r="18" ht="12.75" customHeight="1">
      <c r="A18" s="64"/>
      <c r="B18" s="78"/>
      <c r="K18" s="79"/>
      <c r="L18" s="78"/>
      <c r="P18" s="79"/>
      <c r="Q18" s="78"/>
      <c r="U18" s="79"/>
      <c r="V18" s="78"/>
      <c r="Z18" s="79"/>
      <c r="AA18" s="78"/>
      <c r="AE18" s="80"/>
      <c r="AF18" s="78"/>
      <c r="BE18" s="79"/>
      <c r="BF18" s="69"/>
    </row>
    <row r="19" ht="12.75" customHeight="1">
      <c r="A19" s="64"/>
      <c r="B19" s="78"/>
      <c r="K19" s="79"/>
      <c r="L19" s="78"/>
      <c r="P19" s="79"/>
      <c r="Q19" s="78"/>
      <c r="U19" s="79"/>
      <c r="V19" s="78"/>
      <c r="Z19" s="79"/>
      <c r="AA19" s="78"/>
      <c r="AE19" s="80"/>
      <c r="AF19" s="78"/>
      <c r="BE19" s="79"/>
      <c r="BF19" s="69"/>
    </row>
    <row r="20" ht="12.75" customHeight="1">
      <c r="A20" s="64"/>
      <c r="B20" s="70"/>
      <c r="C20" s="71"/>
      <c r="D20" s="71"/>
      <c r="E20" s="71"/>
      <c r="F20" s="71"/>
      <c r="G20" s="71"/>
      <c r="H20" s="71"/>
      <c r="I20" s="71"/>
      <c r="J20" s="71"/>
      <c r="K20" s="72"/>
      <c r="L20" s="70"/>
      <c r="M20" s="71"/>
      <c r="N20" s="71"/>
      <c r="O20" s="71"/>
      <c r="P20" s="72"/>
      <c r="Q20" s="70"/>
      <c r="R20" s="71"/>
      <c r="S20" s="71"/>
      <c r="T20" s="71"/>
      <c r="U20" s="72"/>
      <c r="V20" s="70"/>
      <c r="W20" s="71"/>
      <c r="X20" s="71"/>
      <c r="Y20" s="71"/>
      <c r="Z20" s="72"/>
      <c r="AA20" s="70"/>
      <c r="AB20" s="71"/>
      <c r="AC20" s="71"/>
      <c r="AD20" s="71"/>
      <c r="AE20" s="73"/>
      <c r="AF20" s="70"/>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2"/>
      <c r="BF20" s="69"/>
    </row>
    <row r="21" ht="12.75" customHeight="1">
      <c r="A21" s="64"/>
      <c r="B21" s="74" t="s">
        <v>55</v>
      </c>
      <c r="C21" s="66"/>
      <c r="D21" s="66"/>
      <c r="E21" s="66"/>
      <c r="F21" s="66"/>
      <c r="G21" s="66"/>
      <c r="H21" s="66"/>
      <c r="I21" s="66"/>
      <c r="J21" s="66"/>
      <c r="K21" s="67"/>
      <c r="L21" s="76"/>
      <c r="M21" s="66"/>
      <c r="N21" s="66"/>
      <c r="O21" s="66"/>
      <c r="P21" s="67"/>
      <c r="Q21" s="76"/>
      <c r="R21" s="66"/>
      <c r="S21" s="66"/>
      <c r="T21" s="66"/>
      <c r="U21" s="67"/>
      <c r="V21" s="76"/>
      <c r="W21" s="66"/>
      <c r="X21" s="66"/>
      <c r="Y21" s="66"/>
      <c r="Z21" s="67"/>
      <c r="AA21" s="92"/>
      <c r="AB21" s="66"/>
      <c r="AC21" s="66"/>
      <c r="AD21" s="66"/>
      <c r="AE21" s="68"/>
      <c r="AF21" s="93"/>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7"/>
      <c r="BF21" s="69"/>
    </row>
    <row r="22" ht="12.75" customHeight="1">
      <c r="A22" s="64"/>
      <c r="B22" s="78"/>
      <c r="K22" s="79"/>
      <c r="L22" s="78"/>
      <c r="P22" s="79"/>
      <c r="Q22" s="78"/>
      <c r="U22" s="79"/>
      <c r="V22" s="78"/>
      <c r="Z22" s="79"/>
      <c r="AA22" s="78"/>
      <c r="AE22" s="80"/>
      <c r="AF22" s="78"/>
      <c r="BE22" s="79"/>
      <c r="BF22" s="69"/>
    </row>
    <row r="23" ht="12.75" customHeight="1">
      <c r="A23" s="64"/>
      <c r="B23" s="78"/>
      <c r="K23" s="79"/>
      <c r="L23" s="78"/>
      <c r="P23" s="79"/>
      <c r="Q23" s="78"/>
      <c r="U23" s="79"/>
      <c r="V23" s="78"/>
      <c r="Z23" s="79"/>
      <c r="AA23" s="78"/>
      <c r="AE23" s="80"/>
      <c r="AF23" s="78"/>
      <c r="BE23" s="79"/>
      <c r="BF23" s="69"/>
    </row>
    <row r="24" ht="12.75" customHeight="1">
      <c r="A24" s="64"/>
      <c r="B24" s="78"/>
      <c r="K24" s="79"/>
      <c r="L24" s="78"/>
      <c r="P24" s="79"/>
      <c r="Q24" s="78"/>
      <c r="U24" s="79"/>
      <c r="V24" s="78"/>
      <c r="Z24" s="79"/>
      <c r="AA24" s="78"/>
      <c r="AE24" s="80"/>
      <c r="AF24" s="78"/>
      <c r="BE24" s="79"/>
      <c r="BF24" s="69"/>
    </row>
    <row r="25" ht="12.75" customHeight="1">
      <c r="A25" s="64"/>
      <c r="B25" s="78"/>
      <c r="K25" s="79"/>
      <c r="L25" s="78"/>
      <c r="P25" s="79"/>
      <c r="Q25" s="78"/>
      <c r="U25" s="79"/>
      <c r="V25" s="78"/>
      <c r="Z25" s="79"/>
      <c r="AA25" s="78"/>
      <c r="AE25" s="80"/>
      <c r="AF25" s="78"/>
      <c r="BE25" s="79"/>
      <c r="BF25" s="69"/>
    </row>
    <row r="26" ht="12.75" customHeight="1">
      <c r="A26" s="64"/>
      <c r="B26" s="70"/>
      <c r="C26" s="71"/>
      <c r="D26" s="71"/>
      <c r="E26" s="71"/>
      <c r="F26" s="71"/>
      <c r="G26" s="71"/>
      <c r="H26" s="71"/>
      <c r="I26" s="71"/>
      <c r="J26" s="71"/>
      <c r="K26" s="72"/>
      <c r="L26" s="70"/>
      <c r="M26" s="71"/>
      <c r="N26" s="71"/>
      <c r="O26" s="71"/>
      <c r="P26" s="72"/>
      <c r="Q26" s="70"/>
      <c r="R26" s="71"/>
      <c r="S26" s="71"/>
      <c r="T26" s="71"/>
      <c r="U26" s="72"/>
      <c r="V26" s="70"/>
      <c r="W26" s="71"/>
      <c r="X26" s="71"/>
      <c r="Y26" s="71"/>
      <c r="Z26" s="72"/>
      <c r="AA26" s="70"/>
      <c r="AB26" s="71"/>
      <c r="AC26" s="71"/>
      <c r="AD26" s="71"/>
      <c r="AE26" s="73"/>
      <c r="AF26" s="70"/>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2"/>
      <c r="BF26" s="69"/>
    </row>
    <row r="27" ht="12.75" customHeight="1">
      <c r="A27" s="94"/>
      <c r="B27" s="74" t="s">
        <v>62</v>
      </c>
      <c r="C27" s="66"/>
      <c r="D27" s="66"/>
      <c r="E27" s="66"/>
      <c r="F27" s="66"/>
      <c r="G27" s="66"/>
      <c r="H27" s="66"/>
      <c r="I27" s="66"/>
      <c r="J27" s="66"/>
      <c r="K27" s="67"/>
      <c r="L27" s="76"/>
      <c r="M27" s="66"/>
      <c r="N27" s="66"/>
      <c r="O27" s="66"/>
      <c r="P27" s="67"/>
      <c r="Q27" s="76"/>
      <c r="R27" s="66"/>
      <c r="S27" s="66"/>
      <c r="T27" s="66"/>
      <c r="U27" s="67"/>
      <c r="V27" s="76"/>
      <c r="W27" s="66"/>
      <c r="X27" s="66"/>
      <c r="Y27" s="66"/>
      <c r="Z27" s="67"/>
      <c r="AA27" s="76"/>
      <c r="AB27" s="66"/>
      <c r="AC27" s="66"/>
      <c r="AD27" s="66"/>
      <c r="AE27" s="68"/>
      <c r="AF27" s="93"/>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7"/>
      <c r="BF27" s="69"/>
    </row>
    <row r="28" ht="12.75" customHeight="1">
      <c r="A28" s="64"/>
      <c r="B28" s="78"/>
      <c r="K28" s="79"/>
      <c r="L28" s="78"/>
      <c r="P28" s="79"/>
      <c r="Q28" s="78"/>
      <c r="U28" s="79"/>
      <c r="V28" s="78"/>
      <c r="Z28" s="79"/>
      <c r="AA28" s="78"/>
      <c r="AE28" s="80"/>
      <c r="AF28" s="78"/>
      <c r="BE28" s="79"/>
      <c r="BF28" s="69"/>
    </row>
    <row r="29" ht="12.75" customHeight="1">
      <c r="A29" s="64"/>
      <c r="B29" s="78"/>
      <c r="K29" s="79"/>
      <c r="L29" s="78"/>
      <c r="P29" s="79"/>
      <c r="Q29" s="78"/>
      <c r="U29" s="79"/>
      <c r="V29" s="78"/>
      <c r="Z29" s="79"/>
      <c r="AA29" s="78"/>
      <c r="AE29" s="80"/>
      <c r="AF29" s="78"/>
      <c r="BE29" s="79"/>
      <c r="BF29" s="69"/>
    </row>
    <row r="30" ht="12.75" customHeight="1">
      <c r="A30" s="64"/>
      <c r="B30" s="78"/>
      <c r="K30" s="79"/>
      <c r="L30" s="78"/>
      <c r="P30" s="79"/>
      <c r="Q30" s="78"/>
      <c r="U30" s="79"/>
      <c r="V30" s="78"/>
      <c r="Z30" s="79"/>
      <c r="AA30" s="78"/>
      <c r="AE30" s="80"/>
      <c r="AF30" s="78"/>
      <c r="BE30" s="79"/>
      <c r="BF30" s="69"/>
    </row>
    <row r="31" ht="12.75" customHeight="1">
      <c r="A31" s="64"/>
      <c r="B31" s="78"/>
      <c r="K31" s="79"/>
      <c r="L31" s="78"/>
      <c r="P31" s="79"/>
      <c r="Q31" s="78"/>
      <c r="U31" s="79"/>
      <c r="V31" s="78"/>
      <c r="Z31" s="79"/>
      <c r="AA31" s="78"/>
      <c r="AE31" s="80"/>
      <c r="AF31" s="78"/>
      <c r="BE31" s="79"/>
      <c r="BF31" s="69"/>
    </row>
    <row r="32" ht="12.75" customHeight="1">
      <c r="A32" s="64"/>
      <c r="B32" s="70"/>
      <c r="C32" s="71"/>
      <c r="D32" s="71"/>
      <c r="E32" s="71"/>
      <c r="F32" s="71"/>
      <c r="G32" s="71"/>
      <c r="H32" s="71"/>
      <c r="I32" s="71"/>
      <c r="J32" s="71"/>
      <c r="K32" s="72"/>
      <c r="L32" s="70"/>
      <c r="M32" s="71"/>
      <c r="N32" s="71"/>
      <c r="O32" s="71"/>
      <c r="P32" s="72"/>
      <c r="Q32" s="70"/>
      <c r="R32" s="71"/>
      <c r="S32" s="71"/>
      <c r="T32" s="71"/>
      <c r="U32" s="72"/>
      <c r="V32" s="70"/>
      <c r="W32" s="71"/>
      <c r="X32" s="71"/>
      <c r="Y32" s="71"/>
      <c r="Z32" s="72"/>
      <c r="AA32" s="70"/>
      <c r="AB32" s="71"/>
      <c r="AC32" s="71"/>
      <c r="AD32" s="71"/>
      <c r="AE32" s="73"/>
      <c r="AF32" s="70"/>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2"/>
      <c r="BF32" s="69"/>
    </row>
    <row r="33" ht="12.75" customHeight="1">
      <c r="A33" s="64"/>
      <c r="B33" s="74" t="s">
        <v>66</v>
      </c>
      <c r="C33" s="66"/>
      <c r="D33" s="66"/>
      <c r="E33" s="66"/>
      <c r="F33" s="66"/>
      <c r="G33" s="66"/>
      <c r="H33" s="66"/>
      <c r="I33" s="66"/>
      <c r="J33" s="66"/>
      <c r="K33" s="67"/>
      <c r="L33" s="75"/>
      <c r="M33" s="66"/>
      <c r="N33" s="66"/>
      <c r="O33" s="66"/>
      <c r="P33" s="67"/>
      <c r="Q33" s="76"/>
      <c r="R33" s="66"/>
      <c r="S33" s="66"/>
      <c r="T33" s="66"/>
      <c r="U33" s="67"/>
      <c r="V33" s="76"/>
      <c r="W33" s="66"/>
      <c r="X33" s="66"/>
      <c r="Y33" s="66"/>
      <c r="Z33" s="67"/>
      <c r="AA33" s="75"/>
      <c r="AB33" s="66"/>
      <c r="AC33" s="66"/>
      <c r="AD33" s="66"/>
      <c r="AE33" s="68"/>
      <c r="AF33" s="90"/>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7"/>
      <c r="BF33" s="69"/>
    </row>
    <row r="34" ht="12.75" customHeight="1">
      <c r="A34" s="64"/>
      <c r="B34" s="78"/>
      <c r="K34" s="79"/>
      <c r="L34" s="78"/>
      <c r="P34" s="79"/>
      <c r="Q34" s="78"/>
      <c r="U34" s="79"/>
      <c r="V34" s="78"/>
      <c r="Z34" s="79"/>
      <c r="AA34" s="78"/>
      <c r="AE34" s="80"/>
      <c r="AF34" s="78"/>
      <c r="BE34" s="79"/>
      <c r="BF34" s="69"/>
    </row>
    <row r="35" ht="12.75" customHeight="1">
      <c r="A35" s="64"/>
      <c r="B35" s="78"/>
      <c r="K35" s="79"/>
      <c r="L35" s="78"/>
      <c r="P35" s="79"/>
      <c r="Q35" s="78"/>
      <c r="U35" s="79"/>
      <c r="V35" s="78"/>
      <c r="Z35" s="79"/>
      <c r="AA35" s="78"/>
      <c r="AE35" s="80"/>
      <c r="AF35" s="78"/>
      <c r="BE35" s="79"/>
      <c r="BF35" s="69"/>
    </row>
    <row r="36" ht="12.75" customHeight="1">
      <c r="A36" s="64"/>
      <c r="B36" s="78"/>
      <c r="K36" s="79"/>
      <c r="L36" s="78"/>
      <c r="P36" s="79"/>
      <c r="Q36" s="78"/>
      <c r="U36" s="79"/>
      <c r="V36" s="78"/>
      <c r="Z36" s="79"/>
      <c r="AA36" s="78"/>
      <c r="AE36" s="80"/>
      <c r="AF36" s="78"/>
      <c r="BE36" s="79"/>
      <c r="BF36" s="69"/>
    </row>
    <row r="37" ht="12.75" customHeight="1">
      <c r="A37" s="64"/>
      <c r="B37" s="78"/>
      <c r="K37" s="79"/>
      <c r="L37" s="78"/>
      <c r="P37" s="79"/>
      <c r="Q37" s="78"/>
      <c r="U37" s="79"/>
      <c r="V37" s="78"/>
      <c r="Z37" s="79"/>
      <c r="AA37" s="78"/>
      <c r="AE37" s="80"/>
      <c r="AF37" s="78"/>
      <c r="BE37" s="79"/>
      <c r="BF37" s="69"/>
    </row>
    <row r="38" ht="12.75" customHeight="1">
      <c r="A38" s="64"/>
      <c r="B38" s="70"/>
      <c r="C38" s="71"/>
      <c r="D38" s="71"/>
      <c r="E38" s="71"/>
      <c r="F38" s="71"/>
      <c r="G38" s="71"/>
      <c r="H38" s="71"/>
      <c r="I38" s="71"/>
      <c r="J38" s="71"/>
      <c r="K38" s="72"/>
      <c r="L38" s="70"/>
      <c r="M38" s="71"/>
      <c r="N38" s="71"/>
      <c r="O38" s="71"/>
      <c r="P38" s="72"/>
      <c r="Q38" s="70"/>
      <c r="R38" s="71"/>
      <c r="S38" s="71"/>
      <c r="T38" s="71"/>
      <c r="U38" s="72"/>
      <c r="V38" s="70"/>
      <c r="W38" s="71"/>
      <c r="X38" s="71"/>
      <c r="Y38" s="71"/>
      <c r="Z38" s="72"/>
      <c r="AA38" s="70"/>
      <c r="AB38" s="71"/>
      <c r="AC38" s="71"/>
      <c r="AD38" s="71"/>
      <c r="AE38" s="73"/>
      <c r="AF38" s="70"/>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2"/>
      <c r="BF38" s="69"/>
    </row>
    <row r="39" ht="12.75" customHeight="1">
      <c r="A39" s="64"/>
      <c r="B39" s="74" t="s">
        <v>67</v>
      </c>
      <c r="C39" s="66"/>
      <c r="D39" s="66"/>
      <c r="E39" s="66"/>
      <c r="F39" s="66"/>
      <c r="G39" s="66"/>
      <c r="H39" s="66"/>
      <c r="I39" s="66"/>
      <c r="J39" s="66"/>
      <c r="K39" s="67"/>
      <c r="L39" s="75"/>
      <c r="M39" s="66"/>
      <c r="N39" s="66"/>
      <c r="O39" s="66"/>
      <c r="P39" s="67"/>
      <c r="Q39" s="76"/>
      <c r="R39" s="66"/>
      <c r="S39" s="66"/>
      <c r="T39" s="66"/>
      <c r="U39" s="67"/>
      <c r="V39" s="75"/>
      <c r="W39" s="66"/>
      <c r="X39" s="66"/>
      <c r="Y39" s="66"/>
      <c r="Z39" s="67"/>
      <c r="AA39" s="75"/>
      <c r="AB39" s="66"/>
      <c r="AC39" s="66"/>
      <c r="AD39" s="66"/>
      <c r="AE39" s="68"/>
      <c r="AF39" s="90"/>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7"/>
      <c r="BF39" s="69"/>
    </row>
    <row r="40" ht="12.75" customHeight="1">
      <c r="A40" s="64"/>
      <c r="B40" s="78"/>
      <c r="K40" s="79"/>
      <c r="L40" s="78"/>
      <c r="P40" s="79"/>
      <c r="Q40" s="78"/>
      <c r="U40" s="79"/>
      <c r="V40" s="78"/>
      <c r="Z40" s="79"/>
      <c r="AA40" s="78"/>
      <c r="AE40" s="80"/>
      <c r="AF40" s="78"/>
      <c r="BE40" s="79"/>
      <c r="BF40" s="69"/>
    </row>
    <row r="41" ht="12.75" customHeight="1">
      <c r="A41" s="64"/>
      <c r="B41" s="78"/>
      <c r="K41" s="79"/>
      <c r="L41" s="78"/>
      <c r="P41" s="79"/>
      <c r="Q41" s="78"/>
      <c r="U41" s="79"/>
      <c r="V41" s="78"/>
      <c r="Z41" s="79"/>
      <c r="AA41" s="78"/>
      <c r="AE41" s="80"/>
      <c r="AF41" s="78"/>
      <c r="BE41" s="79"/>
      <c r="BF41" s="69"/>
    </row>
    <row r="42" ht="12.75" customHeight="1">
      <c r="A42" s="64"/>
      <c r="B42" s="78"/>
      <c r="K42" s="79"/>
      <c r="L42" s="78"/>
      <c r="P42" s="79"/>
      <c r="Q42" s="78"/>
      <c r="U42" s="79"/>
      <c r="V42" s="78"/>
      <c r="Z42" s="79"/>
      <c r="AA42" s="78"/>
      <c r="AE42" s="80"/>
      <c r="AF42" s="78"/>
      <c r="BE42" s="79"/>
      <c r="BF42" s="69"/>
    </row>
    <row r="43" ht="12.75" customHeight="1">
      <c r="A43" s="64"/>
      <c r="B43" s="78"/>
      <c r="K43" s="79"/>
      <c r="L43" s="78"/>
      <c r="P43" s="79"/>
      <c r="Q43" s="78"/>
      <c r="U43" s="79"/>
      <c r="V43" s="78"/>
      <c r="Z43" s="79"/>
      <c r="AA43" s="78"/>
      <c r="AE43" s="80"/>
      <c r="AF43" s="78"/>
      <c r="BE43" s="79"/>
      <c r="BF43" s="69"/>
    </row>
    <row r="44" ht="12.75" customHeight="1">
      <c r="A44" s="64"/>
      <c r="B44" s="70"/>
      <c r="C44" s="71"/>
      <c r="D44" s="71"/>
      <c r="E44" s="71"/>
      <c r="F44" s="71"/>
      <c r="G44" s="71"/>
      <c r="H44" s="71"/>
      <c r="I44" s="71"/>
      <c r="J44" s="71"/>
      <c r="K44" s="72"/>
      <c r="L44" s="70"/>
      <c r="M44" s="71"/>
      <c r="N44" s="71"/>
      <c r="O44" s="71"/>
      <c r="P44" s="72"/>
      <c r="Q44" s="70"/>
      <c r="R44" s="71"/>
      <c r="S44" s="71"/>
      <c r="T44" s="71"/>
      <c r="U44" s="72"/>
      <c r="V44" s="70"/>
      <c r="W44" s="71"/>
      <c r="X44" s="71"/>
      <c r="Y44" s="71"/>
      <c r="Z44" s="72"/>
      <c r="AA44" s="70"/>
      <c r="AB44" s="71"/>
      <c r="AC44" s="71"/>
      <c r="AD44" s="71"/>
      <c r="AE44" s="73"/>
      <c r="AF44" s="70"/>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2"/>
      <c r="BF44" s="69"/>
    </row>
    <row r="45" ht="12.75" customHeight="1">
      <c r="A45" s="64"/>
      <c r="B45" s="74" t="s">
        <v>68</v>
      </c>
      <c r="C45" s="66"/>
      <c r="D45" s="66"/>
      <c r="E45" s="66"/>
      <c r="F45" s="66"/>
      <c r="G45" s="66"/>
      <c r="H45" s="66"/>
      <c r="I45" s="66"/>
      <c r="J45" s="66"/>
      <c r="K45" s="67"/>
      <c r="L45" s="76"/>
      <c r="M45" s="66"/>
      <c r="N45" s="66"/>
      <c r="O45" s="66"/>
      <c r="P45" s="67"/>
      <c r="Q45" s="76"/>
      <c r="R45" s="66"/>
      <c r="S45" s="66"/>
      <c r="T45" s="66"/>
      <c r="U45" s="67"/>
      <c r="V45" s="76"/>
      <c r="W45" s="66"/>
      <c r="X45" s="66"/>
      <c r="Y45" s="66"/>
      <c r="Z45" s="67"/>
      <c r="AA45" s="75"/>
      <c r="AB45" s="66"/>
      <c r="AC45" s="66"/>
      <c r="AD45" s="66"/>
      <c r="AE45" s="68"/>
      <c r="AF45" s="90"/>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7"/>
      <c r="BF45" s="69"/>
    </row>
    <row r="46" ht="12.75" customHeight="1">
      <c r="A46" s="64"/>
      <c r="B46" s="78"/>
      <c r="K46" s="79"/>
      <c r="L46" s="78"/>
      <c r="P46" s="79"/>
      <c r="Q46" s="78"/>
      <c r="U46" s="79"/>
      <c r="V46" s="78"/>
      <c r="Z46" s="79"/>
      <c r="AA46" s="78"/>
      <c r="AE46" s="80"/>
      <c r="AF46" s="78"/>
      <c r="BE46" s="79"/>
      <c r="BF46" s="69"/>
    </row>
    <row r="47" ht="12.75" customHeight="1">
      <c r="B47" s="78"/>
      <c r="K47" s="79"/>
      <c r="L47" s="78"/>
      <c r="P47" s="79"/>
      <c r="Q47" s="78"/>
      <c r="U47" s="79"/>
      <c r="V47" s="78"/>
      <c r="Z47" s="79"/>
      <c r="AA47" s="78"/>
      <c r="AE47" s="80"/>
      <c r="AF47" s="78"/>
      <c r="BE47" s="79"/>
      <c r="BF47" s="95"/>
    </row>
    <row r="48" ht="12.75" customHeight="1">
      <c r="B48" s="78"/>
      <c r="K48" s="79"/>
      <c r="L48" s="78"/>
      <c r="P48" s="79"/>
      <c r="Q48" s="78"/>
      <c r="U48" s="79"/>
      <c r="V48" s="78"/>
      <c r="Z48" s="79"/>
      <c r="AA48" s="78"/>
      <c r="AE48" s="80"/>
      <c r="AF48" s="78"/>
      <c r="BE48" s="79"/>
      <c r="BF48" s="95"/>
    </row>
    <row r="49" ht="12.75" customHeight="1">
      <c r="B49" s="78"/>
      <c r="K49" s="79"/>
      <c r="L49" s="78"/>
      <c r="P49" s="79"/>
      <c r="Q49" s="78"/>
      <c r="U49" s="79"/>
      <c r="V49" s="78"/>
      <c r="Z49" s="79"/>
      <c r="AA49" s="78"/>
      <c r="AE49" s="80"/>
      <c r="AF49" s="78"/>
      <c r="BE49" s="79"/>
      <c r="BF49" s="95"/>
    </row>
    <row r="50" ht="12.75" customHeight="1">
      <c r="B50" s="70"/>
      <c r="C50" s="71"/>
      <c r="D50" s="71"/>
      <c r="E50" s="71"/>
      <c r="F50" s="71"/>
      <c r="G50" s="71"/>
      <c r="H50" s="71"/>
      <c r="I50" s="71"/>
      <c r="J50" s="71"/>
      <c r="K50" s="72"/>
      <c r="L50" s="70"/>
      <c r="M50" s="71"/>
      <c r="N50" s="71"/>
      <c r="O50" s="71"/>
      <c r="P50" s="72"/>
      <c r="Q50" s="70"/>
      <c r="R50" s="71"/>
      <c r="S50" s="71"/>
      <c r="T50" s="71"/>
      <c r="U50" s="72"/>
      <c r="V50" s="70"/>
      <c r="W50" s="71"/>
      <c r="X50" s="71"/>
      <c r="Y50" s="71"/>
      <c r="Z50" s="72"/>
      <c r="AA50" s="70"/>
      <c r="AB50" s="71"/>
      <c r="AC50" s="71"/>
      <c r="AD50" s="71"/>
      <c r="AE50" s="73"/>
      <c r="AF50" s="70"/>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2"/>
      <c r="BF50" s="95"/>
    </row>
    <row r="51" ht="12.75" customHeight="1">
      <c r="B51" s="74" t="s">
        <v>69</v>
      </c>
      <c r="C51" s="66"/>
      <c r="D51" s="66"/>
      <c r="E51" s="66"/>
      <c r="F51" s="66"/>
      <c r="G51" s="66"/>
      <c r="H51" s="66"/>
      <c r="I51" s="66"/>
      <c r="J51" s="66"/>
      <c r="K51" s="67"/>
      <c r="L51" s="76"/>
      <c r="M51" s="66"/>
      <c r="N51" s="66"/>
      <c r="O51" s="66"/>
      <c r="P51" s="67"/>
      <c r="Q51" s="76"/>
      <c r="R51" s="66"/>
      <c r="S51" s="66"/>
      <c r="T51" s="66"/>
      <c r="U51" s="67"/>
      <c r="V51" s="76"/>
      <c r="W51" s="66"/>
      <c r="X51" s="66"/>
      <c r="Y51" s="66"/>
      <c r="Z51" s="67"/>
      <c r="AA51" s="76"/>
      <c r="AB51" s="66"/>
      <c r="AC51" s="66"/>
      <c r="AD51" s="66"/>
      <c r="AE51" s="68"/>
      <c r="AF51" s="90"/>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7"/>
    </row>
    <row r="52" ht="12.75" customHeight="1">
      <c r="B52" s="78"/>
      <c r="K52" s="79"/>
      <c r="L52" s="78"/>
      <c r="P52" s="79"/>
      <c r="Q52" s="78"/>
      <c r="U52" s="79"/>
      <c r="V52" s="78"/>
      <c r="Z52" s="79"/>
      <c r="AA52" s="78"/>
      <c r="AE52" s="80"/>
      <c r="AF52" s="78"/>
      <c r="BE52" s="79"/>
    </row>
    <row r="53" ht="12.75" customHeight="1">
      <c r="B53" s="78"/>
      <c r="K53" s="79"/>
      <c r="L53" s="78"/>
      <c r="P53" s="79"/>
      <c r="Q53" s="78"/>
      <c r="U53" s="79"/>
      <c r="V53" s="78"/>
      <c r="Z53" s="79"/>
      <c r="AA53" s="78"/>
      <c r="AE53" s="80"/>
      <c r="AF53" s="78"/>
      <c r="BE53" s="79"/>
    </row>
    <row r="54" ht="12.75" customHeight="1">
      <c r="B54" s="78"/>
      <c r="K54" s="79"/>
      <c r="L54" s="78"/>
      <c r="P54" s="79"/>
      <c r="Q54" s="78"/>
      <c r="U54" s="79"/>
      <c r="V54" s="78"/>
      <c r="Z54" s="79"/>
      <c r="AA54" s="78"/>
      <c r="AE54" s="80"/>
      <c r="AF54" s="78"/>
      <c r="BE54" s="79"/>
    </row>
    <row r="55" ht="12.75" customHeight="1">
      <c r="B55" s="78"/>
      <c r="K55" s="79"/>
      <c r="L55" s="78"/>
      <c r="P55" s="79"/>
      <c r="Q55" s="78"/>
      <c r="U55" s="79"/>
      <c r="V55" s="78"/>
      <c r="Z55" s="79"/>
      <c r="AA55" s="78"/>
      <c r="AE55" s="80"/>
      <c r="AF55" s="78"/>
      <c r="BE55" s="79"/>
    </row>
    <row r="56" ht="12.75" customHeight="1">
      <c r="B56" s="70"/>
      <c r="C56" s="71"/>
      <c r="D56" s="71"/>
      <c r="E56" s="71"/>
      <c r="F56" s="71"/>
      <c r="G56" s="71"/>
      <c r="H56" s="71"/>
      <c r="I56" s="71"/>
      <c r="J56" s="71"/>
      <c r="K56" s="72"/>
      <c r="L56" s="70"/>
      <c r="M56" s="71"/>
      <c r="N56" s="71"/>
      <c r="O56" s="71"/>
      <c r="P56" s="72"/>
      <c r="Q56" s="70"/>
      <c r="R56" s="71"/>
      <c r="S56" s="71"/>
      <c r="T56" s="71"/>
      <c r="U56" s="72"/>
      <c r="V56" s="70"/>
      <c r="W56" s="71"/>
      <c r="X56" s="71"/>
      <c r="Y56" s="71"/>
      <c r="Z56" s="72"/>
      <c r="AA56" s="70"/>
      <c r="AB56" s="71"/>
      <c r="AC56" s="71"/>
      <c r="AD56" s="71"/>
      <c r="AE56" s="73"/>
      <c r="AF56" s="70"/>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2"/>
    </row>
    <row r="57" ht="12.75" customHeight="1">
      <c r="B57" s="74" t="s">
        <v>70</v>
      </c>
      <c r="C57" s="66"/>
      <c r="D57" s="66"/>
      <c r="E57" s="66"/>
      <c r="F57" s="66"/>
      <c r="G57" s="66"/>
      <c r="H57" s="66"/>
      <c r="I57" s="66"/>
      <c r="J57" s="66"/>
      <c r="K57" s="67"/>
      <c r="L57" s="77"/>
      <c r="M57" s="66"/>
      <c r="N57" s="66"/>
      <c r="O57" s="66"/>
      <c r="P57" s="67"/>
      <c r="Q57" s="77"/>
      <c r="R57" s="66"/>
      <c r="S57" s="66"/>
      <c r="T57" s="66"/>
      <c r="U57" s="67"/>
      <c r="V57" s="77"/>
      <c r="W57" s="66"/>
      <c r="X57" s="66"/>
      <c r="Y57" s="66"/>
      <c r="Z57" s="67"/>
      <c r="AA57" s="77"/>
      <c r="AB57" s="66"/>
      <c r="AC57" s="66"/>
      <c r="AD57" s="66"/>
      <c r="AE57" s="68"/>
      <c r="AF57" s="9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7"/>
    </row>
    <row r="58" ht="12.75" customHeight="1">
      <c r="B58" s="78"/>
      <c r="K58" s="79"/>
      <c r="L58" s="78"/>
      <c r="P58" s="79"/>
      <c r="Q58" s="78"/>
      <c r="U58" s="79"/>
      <c r="V58" s="78"/>
      <c r="Z58" s="79"/>
      <c r="AA58" s="78"/>
      <c r="AE58" s="80"/>
      <c r="AF58" s="78"/>
      <c r="BE58" s="79"/>
    </row>
    <row r="59" ht="12.75" customHeight="1">
      <c r="B59" s="78"/>
      <c r="K59" s="79"/>
      <c r="L59" s="78"/>
      <c r="P59" s="79"/>
      <c r="Q59" s="78"/>
      <c r="U59" s="79"/>
      <c r="V59" s="78"/>
      <c r="Z59" s="79"/>
      <c r="AA59" s="78"/>
      <c r="AE59" s="80"/>
      <c r="AF59" s="78"/>
      <c r="BE59" s="79"/>
    </row>
    <row r="60" ht="12.75" customHeight="1">
      <c r="B60" s="78"/>
      <c r="K60" s="79"/>
      <c r="L60" s="78"/>
      <c r="P60" s="79"/>
      <c r="Q60" s="78"/>
      <c r="U60" s="79"/>
      <c r="V60" s="78"/>
      <c r="Z60" s="79"/>
      <c r="AA60" s="78"/>
      <c r="AE60" s="80"/>
      <c r="AF60" s="78"/>
      <c r="BE60" s="79"/>
    </row>
    <row r="61" ht="12.75" customHeight="1">
      <c r="B61" s="78"/>
      <c r="K61" s="79"/>
      <c r="L61" s="78"/>
      <c r="P61" s="79"/>
      <c r="Q61" s="78"/>
      <c r="U61" s="79"/>
      <c r="V61" s="78"/>
      <c r="Z61" s="79"/>
      <c r="AA61" s="78"/>
      <c r="AE61" s="80"/>
      <c r="AF61" s="78"/>
      <c r="BE61" s="79"/>
    </row>
    <row r="62" ht="12.75" customHeight="1">
      <c r="B62" s="70"/>
      <c r="C62" s="71"/>
      <c r="D62" s="71"/>
      <c r="E62" s="71"/>
      <c r="F62" s="71"/>
      <c r="G62" s="71"/>
      <c r="H62" s="71"/>
      <c r="I62" s="71"/>
      <c r="J62" s="71"/>
      <c r="K62" s="72"/>
      <c r="L62" s="70"/>
      <c r="M62" s="71"/>
      <c r="N62" s="71"/>
      <c r="O62" s="71"/>
      <c r="P62" s="72"/>
      <c r="Q62" s="70"/>
      <c r="R62" s="71"/>
      <c r="S62" s="71"/>
      <c r="T62" s="71"/>
      <c r="U62" s="72"/>
      <c r="V62" s="70"/>
      <c r="W62" s="71"/>
      <c r="X62" s="71"/>
      <c r="Y62" s="71"/>
      <c r="Z62" s="72"/>
      <c r="AA62" s="70"/>
      <c r="AB62" s="71"/>
      <c r="AC62" s="71"/>
      <c r="AD62" s="71"/>
      <c r="AE62" s="73"/>
      <c r="AF62" s="70"/>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2"/>
    </row>
    <row r="63" ht="12.75" customHeight="1">
      <c r="B63" s="74"/>
      <c r="C63" s="66"/>
      <c r="D63" s="66"/>
      <c r="E63" s="66"/>
      <c r="F63" s="66"/>
      <c r="G63" s="66"/>
      <c r="H63" s="66"/>
      <c r="I63" s="66"/>
      <c r="J63" s="66"/>
      <c r="K63" s="67"/>
      <c r="L63" s="76"/>
      <c r="M63" s="66"/>
      <c r="N63" s="66"/>
      <c r="O63" s="66"/>
      <c r="P63" s="67"/>
      <c r="Q63" s="76"/>
      <c r="R63" s="66"/>
      <c r="S63" s="66"/>
      <c r="T63" s="66"/>
      <c r="U63" s="67"/>
      <c r="V63" s="76"/>
      <c r="W63" s="66"/>
      <c r="X63" s="66"/>
      <c r="Y63" s="66"/>
      <c r="Z63" s="67"/>
      <c r="AA63" s="76"/>
      <c r="AB63" s="66"/>
      <c r="AC63" s="66"/>
      <c r="AD63" s="66"/>
      <c r="AE63" s="68"/>
      <c r="AF63" s="77"/>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7"/>
    </row>
    <row r="64" ht="12.75" customHeight="1">
      <c r="B64" s="78"/>
      <c r="K64" s="79"/>
      <c r="L64" s="78"/>
      <c r="P64" s="79"/>
      <c r="Q64" s="78"/>
      <c r="U64" s="79"/>
      <c r="V64" s="78"/>
      <c r="Z64" s="79"/>
      <c r="AA64" s="78"/>
      <c r="AE64" s="80"/>
      <c r="AF64" s="78"/>
      <c r="BE64" s="79"/>
    </row>
    <row r="65" ht="12.75" customHeight="1">
      <c r="B65" s="78"/>
      <c r="K65" s="79"/>
      <c r="L65" s="78"/>
      <c r="P65" s="79"/>
      <c r="Q65" s="78"/>
      <c r="U65" s="79"/>
      <c r="V65" s="78"/>
      <c r="Z65" s="79"/>
      <c r="AA65" s="78"/>
      <c r="AE65" s="80"/>
      <c r="AF65" s="78"/>
      <c r="BE65" s="79"/>
    </row>
    <row r="66" ht="12.75" customHeight="1">
      <c r="B66" s="78"/>
      <c r="K66" s="79"/>
      <c r="L66" s="78"/>
      <c r="P66" s="79"/>
      <c r="Q66" s="78"/>
      <c r="U66" s="79"/>
      <c r="V66" s="78"/>
      <c r="Z66" s="79"/>
      <c r="AA66" s="78"/>
      <c r="AE66" s="80"/>
      <c r="AF66" s="78"/>
      <c r="BE66" s="79"/>
    </row>
    <row r="67" ht="15.75" customHeight="1">
      <c r="B67" s="78"/>
      <c r="K67" s="79"/>
      <c r="L67" s="78"/>
      <c r="P67" s="79"/>
      <c r="Q67" s="78"/>
      <c r="U67" s="79"/>
      <c r="V67" s="78"/>
      <c r="Z67" s="79"/>
      <c r="AA67" s="78"/>
      <c r="AE67" s="80"/>
      <c r="AF67" s="78"/>
      <c r="BE67" s="79"/>
    </row>
    <row r="68" ht="15.75" customHeight="1">
      <c r="B68" s="70"/>
      <c r="C68" s="71"/>
      <c r="D68" s="71"/>
      <c r="E68" s="71"/>
      <c r="F68" s="71"/>
      <c r="G68" s="71"/>
      <c r="H68" s="71"/>
      <c r="I68" s="71"/>
      <c r="J68" s="71"/>
      <c r="K68" s="72"/>
      <c r="L68" s="70"/>
      <c r="M68" s="71"/>
      <c r="N68" s="71"/>
      <c r="O68" s="71"/>
      <c r="P68" s="72"/>
      <c r="Q68" s="70"/>
      <c r="R68" s="71"/>
      <c r="S68" s="71"/>
      <c r="T68" s="71"/>
      <c r="U68" s="72"/>
      <c r="V68" s="70"/>
      <c r="W68" s="71"/>
      <c r="X68" s="71"/>
      <c r="Y68" s="71"/>
      <c r="Z68" s="72"/>
      <c r="AA68" s="70"/>
      <c r="AB68" s="71"/>
      <c r="AC68" s="71"/>
      <c r="AD68" s="71"/>
      <c r="AE68" s="73"/>
      <c r="AF68" s="70"/>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2"/>
    </row>
    <row r="69" ht="15.75" customHeight="1">
      <c r="B69" s="74"/>
      <c r="C69" s="66"/>
      <c r="D69" s="66"/>
      <c r="E69" s="66"/>
      <c r="F69" s="66"/>
      <c r="G69" s="66"/>
      <c r="H69" s="66"/>
      <c r="I69" s="66"/>
      <c r="J69" s="66"/>
      <c r="K69" s="67"/>
      <c r="L69" s="76"/>
      <c r="M69" s="66"/>
      <c r="N69" s="66"/>
      <c r="O69" s="66"/>
      <c r="P69" s="67"/>
      <c r="Q69" s="76"/>
      <c r="R69" s="66"/>
      <c r="S69" s="66"/>
      <c r="T69" s="66"/>
      <c r="U69" s="67"/>
      <c r="V69" s="98"/>
      <c r="W69" s="66"/>
      <c r="X69" s="66"/>
      <c r="Y69" s="66"/>
      <c r="Z69" s="67"/>
      <c r="AA69" s="98"/>
      <c r="AB69" s="66"/>
      <c r="AC69" s="66"/>
      <c r="AD69" s="66"/>
      <c r="AE69" s="68"/>
      <c r="AF69" s="90"/>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7"/>
    </row>
    <row r="70" ht="15.75" customHeight="1">
      <c r="B70" s="78"/>
      <c r="K70" s="79"/>
      <c r="L70" s="78"/>
      <c r="P70" s="79"/>
      <c r="Q70" s="78"/>
      <c r="U70" s="79"/>
      <c r="V70" s="78"/>
      <c r="Z70" s="79"/>
      <c r="AA70" s="78"/>
      <c r="AE70" s="80"/>
      <c r="AF70" s="78"/>
      <c r="BE70" s="79"/>
    </row>
    <row r="71" ht="15.75" customHeight="1">
      <c r="B71" s="78"/>
      <c r="K71" s="79"/>
      <c r="L71" s="78"/>
      <c r="P71" s="79"/>
      <c r="Q71" s="78"/>
      <c r="U71" s="79"/>
      <c r="V71" s="78"/>
      <c r="Z71" s="79"/>
      <c r="AA71" s="78"/>
      <c r="AE71" s="80"/>
      <c r="AF71" s="78"/>
      <c r="BE71" s="79"/>
    </row>
    <row r="72" ht="15.75" customHeight="1">
      <c r="B72" s="78"/>
      <c r="K72" s="79"/>
      <c r="L72" s="78"/>
      <c r="P72" s="79"/>
      <c r="Q72" s="78"/>
      <c r="U72" s="79"/>
      <c r="V72" s="78"/>
      <c r="Z72" s="79"/>
      <c r="AA72" s="78"/>
      <c r="AE72" s="80"/>
      <c r="AF72" s="78"/>
      <c r="BE72" s="79"/>
    </row>
    <row r="73" ht="15.75" customHeight="1">
      <c r="B73" s="78"/>
      <c r="K73" s="79"/>
      <c r="L73" s="78"/>
      <c r="P73" s="79"/>
      <c r="Q73" s="78"/>
      <c r="U73" s="79"/>
      <c r="V73" s="78"/>
      <c r="Z73" s="79"/>
      <c r="AA73" s="78"/>
      <c r="AE73" s="80"/>
      <c r="AF73" s="78"/>
      <c r="BE73" s="79"/>
    </row>
    <row r="74" ht="15.75" customHeight="1">
      <c r="B74" s="70"/>
      <c r="C74" s="71"/>
      <c r="D74" s="71"/>
      <c r="E74" s="71"/>
      <c r="F74" s="71"/>
      <c r="G74" s="71"/>
      <c r="H74" s="71"/>
      <c r="I74" s="71"/>
      <c r="J74" s="71"/>
      <c r="K74" s="72"/>
      <c r="L74" s="70"/>
      <c r="M74" s="71"/>
      <c r="N74" s="71"/>
      <c r="O74" s="71"/>
      <c r="P74" s="72"/>
      <c r="Q74" s="70"/>
      <c r="R74" s="71"/>
      <c r="S74" s="71"/>
      <c r="T74" s="71"/>
      <c r="U74" s="72"/>
      <c r="V74" s="70"/>
      <c r="W74" s="71"/>
      <c r="X74" s="71"/>
      <c r="Y74" s="71"/>
      <c r="Z74" s="72"/>
      <c r="AA74" s="70"/>
      <c r="AB74" s="71"/>
      <c r="AC74" s="71"/>
      <c r="AD74" s="71"/>
      <c r="AE74" s="73"/>
      <c r="AF74" s="70"/>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2"/>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4">
    <mergeCell ref="L21:P26"/>
    <mergeCell ref="Q21:U26"/>
    <mergeCell ref="B27:K32"/>
    <mergeCell ref="L27:P32"/>
    <mergeCell ref="Q27:U32"/>
    <mergeCell ref="B33:K38"/>
    <mergeCell ref="L33:P38"/>
    <mergeCell ref="Q45:U50"/>
    <mergeCell ref="V45:Z50"/>
    <mergeCell ref="B39:K44"/>
    <mergeCell ref="L39:P44"/>
    <mergeCell ref="Q39:U44"/>
    <mergeCell ref="V39:Z44"/>
    <mergeCell ref="AA39:AE44"/>
    <mergeCell ref="L45:P50"/>
    <mergeCell ref="AA45:AE50"/>
    <mergeCell ref="L57:P62"/>
    <mergeCell ref="Q57:U62"/>
    <mergeCell ref="V57:Z62"/>
    <mergeCell ref="AA57:AE62"/>
    <mergeCell ref="B45:K50"/>
    <mergeCell ref="B51:K56"/>
    <mergeCell ref="L51:P56"/>
    <mergeCell ref="Q51:U56"/>
    <mergeCell ref="V51:Z56"/>
    <mergeCell ref="AA51:AE56"/>
    <mergeCell ref="B57:K62"/>
    <mergeCell ref="Q69:U74"/>
    <mergeCell ref="V69:Z74"/>
    <mergeCell ref="B63:K68"/>
    <mergeCell ref="L63:P68"/>
    <mergeCell ref="Q63:U68"/>
    <mergeCell ref="V63:Z68"/>
    <mergeCell ref="AA63:AE68"/>
    <mergeCell ref="B69:K74"/>
    <mergeCell ref="L69:P74"/>
    <mergeCell ref="AA69:AE74"/>
    <mergeCell ref="AO2:AU2"/>
    <mergeCell ref="AO3:AU3"/>
    <mergeCell ref="J1:AW1"/>
    <mergeCell ref="C2:J2"/>
    <mergeCell ref="K2:S2"/>
    <mergeCell ref="X2:AI2"/>
    <mergeCell ref="AV2:BF2"/>
    <mergeCell ref="K3:S3"/>
    <mergeCell ref="AV3:BF3"/>
    <mergeCell ref="C5:BF5"/>
    <mergeCell ref="C3:J3"/>
    <mergeCell ref="A5:B5"/>
    <mergeCell ref="L7:P8"/>
    <mergeCell ref="Q7:U8"/>
    <mergeCell ref="V7:Z8"/>
    <mergeCell ref="AA7:AE8"/>
    <mergeCell ref="AF7:BE8"/>
    <mergeCell ref="B7:K8"/>
    <mergeCell ref="B9:K14"/>
    <mergeCell ref="L9:P14"/>
    <mergeCell ref="Q9:U14"/>
    <mergeCell ref="V9:Z14"/>
    <mergeCell ref="AA9:AE14"/>
    <mergeCell ref="AF9:BE14"/>
    <mergeCell ref="V21:Z26"/>
    <mergeCell ref="AA21:AE26"/>
    <mergeCell ref="V27:Z32"/>
    <mergeCell ref="AA27:AE32"/>
    <mergeCell ref="AF27:BE32"/>
    <mergeCell ref="B15:K20"/>
    <mergeCell ref="L15:P20"/>
    <mergeCell ref="Q15:U20"/>
    <mergeCell ref="V15:Z20"/>
    <mergeCell ref="AA15:AE20"/>
    <mergeCell ref="AF15:BE20"/>
    <mergeCell ref="B21:K26"/>
    <mergeCell ref="AF21:BE26"/>
    <mergeCell ref="AF57:BE62"/>
    <mergeCell ref="AF63:BE68"/>
    <mergeCell ref="AF69:BE74"/>
    <mergeCell ref="Q33:U38"/>
    <mergeCell ref="V33:Z38"/>
    <mergeCell ref="AA33:AE38"/>
    <mergeCell ref="AF33:BE38"/>
    <mergeCell ref="AF39:BE44"/>
    <mergeCell ref="AF45:BE50"/>
    <mergeCell ref="AF51:BE5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Packaging, Non-Metallic &amp; Furniture</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5.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5.75" customHeight="1">
      <c r="A5" s="31" t="s">
        <v>15</v>
      </c>
      <c r="B5" s="32"/>
      <c r="C5" s="31" t="s">
        <v>16</v>
      </c>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2"/>
    </row>
    <row r="6" ht="15.75" customHeight="1">
      <c r="A6" s="34" t="s">
        <v>17</v>
      </c>
      <c r="B6" s="35"/>
      <c r="C6" s="35"/>
      <c r="D6" s="35"/>
      <c r="E6" s="35"/>
      <c r="F6" s="35"/>
      <c r="G6" s="36"/>
      <c r="H6" s="37" t="s">
        <v>18</v>
      </c>
      <c r="I6" s="38"/>
      <c r="J6" s="38"/>
      <c r="K6" s="38"/>
      <c r="L6" s="38"/>
      <c r="M6" s="38"/>
      <c r="N6" s="38"/>
      <c r="O6" s="38"/>
      <c r="P6" s="38"/>
      <c r="Q6" s="38"/>
      <c r="R6" s="38"/>
      <c r="S6" s="38"/>
      <c r="T6" s="39"/>
      <c r="U6" s="40" t="s">
        <v>19</v>
      </c>
      <c r="V6" s="35"/>
      <c r="W6" s="35"/>
      <c r="X6" s="35"/>
      <c r="Y6" s="35"/>
      <c r="Z6" s="35"/>
      <c r="AA6" s="35"/>
      <c r="AB6" s="35"/>
      <c r="AC6" s="35"/>
      <c r="AD6" s="35"/>
      <c r="AE6" s="35"/>
      <c r="AF6" s="35"/>
      <c r="AG6" s="35"/>
      <c r="AH6" s="35"/>
      <c r="AI6" s="35"/>
      <c r="AJ6" s="35"/>
      <c r="AK6" s="35"/>
      <c r="AL6" s="35"/>
      <c r="AM6" s="35"/>
      <c r="AN6" s="36"/>
      <c r="AO6" s="37" t="s">
        <v>20</v>
      </c>
      <c r="AP6" s="38"/>
      <c r="AQ6" s="38"/>
      <c r="AR6" s="38"/>
      <c r="AS6" s="38"/>
      <c r="AT6" s="38"/>
      <c r="AU6" s="38"/>
      <c r="AV6" s="38"/>
      <c r="AW6" s="38"/>
      <c r="AX6" s="39"/>
      <c r="AY6" s="41" t="s">
        <v>21</v>
      </c>
      <c r="AZ6" s="38"/>
      <c r="BA6" s="38"/>
      <c r="BB6" s="38"/>
      <c r="BC6" s="38"/>
      <c r="BD6" s="38"/>
      <c r="BE6" s="38"/>
      <c r="BF6" s="42"/>
    </row>
    <row r="7" ht="15.75" customHeight="1">
      <c r="A7" s="43" t="s">
        <v>22</v>
      </c>
      <c r="B7" s="44" t="s">
        <v>23</v>
      </c>
      <c r="C7" s="3"/>
      <c r="D7" s="3"/>
      <c r="E7" s="3"/>
      <c r="F7" s="3"/>
      <c r="G7" s="4"/>
      <c r="H7" s="45" t="s">
        <v>24</v>
      </c>
      <c r="I7" s="3"/>
      <c r="J7" s="3"/>
      <c r="K7" s="3"/>
      <c r="L7" s="3"/>
      <c r="M7" s="3"/>
      <c r="N7" s="3"/>
      <c r="O7" s="3"/>
      <c r="P7" s="3"/>
      <c r="Q7" s="3"/>
      <c r="R7" s="3"/>
      <c r="S7" s="3"/>
      <c r="T7" s="46"/>
      <c r="U7" s="45" t="s">
        <v>10</v>
      </c>
      <c r="V7" s="3"/>
      <c r="W7" s="3"/>
      <c r="X7" s="3"/>
      <c r="Y7" s="3"/>
      <c r="Z7" s="3"/>
      <c r="AA7" s="3"/>
      <c r="AB7" s="3"/>
      <c r="AC7" s="3"/>
      <c r="AD7" s="46"/>
      <c r="AE7" s="45" t="s">
        <v>25</v>
      </c>
      <c r="AF7" s="3"/>
      <c r="AG7" s="3"/>
      <c r="AH7" s="3"/>
      <c r="AI7" s="3"/>
      <c r="AJ7" s="3"/>
      <c r="AK7" s="3"/>
      <c r="AL7" s="3"/>
      <c r="AM7" s="3"/>
      <c r="AN7" s="46"/>
      <c r="AO7" s="47" t="s">
        <v>10</v>
      </c>
      <c r="AP7" s="48"/>
      <c r="AQ7" s="48"/>
      <c r="AR7" s="48"/>
      <c r="AS7" s="48"/>
      <c r="AT7" s="48"/>
      <c r="AU7" s="48"/>
      <c r="AV7" s="48"/>
      <c r="AW7" s="48"/>
      <c r="AX7" s="49"/>
      <c r="AY7" s="50" t="s">
        <v>26</v>
      </c>
      <c r="AZ7" s="48"/>
      <c r="BA7" s="48"/>
      <c r="BB7" s="48"/>
      <c r="BC7" s="48"/>
      <c r="BD7" s="48"/>
      <c r="BE7" s="48"/>
      <c r="BF7" s="51"/>
    </row>
    <row r="8" ht="15.75" customHeight="1">
      <c r="A8" s="52" t="s">
        <v>22</v>
      </c>
      <c r="B8" s="53" t="s">
        <v>27</v>
      </c>
      <c r="C8" s="54"/>
      <c r="D8" s="54"/>
      <c r="E8" s="54"/>
      <c r="F8" s="54"/>
      <c r="G8" s="55"/>
      <c r="H8" s="53" t="s">
        <v>28</v>
      </c>
      <c r="I8" s="54"/>
      <c r="J8" s="54"/>
      <c r="K8" s="54"/>
      <c r="L8" s="54"/>
      <c r="M8" s="54"/>
      <c r="N8" s="54"/>
      <c r="O8" s="54"/>
      <c r="P8" s="54"/>
      <c r="Q8" s="54"/>
      <c r="R8" s="54"/>
      <c r="S8" s="54"/>
      <c r="T8" s="55"/>
      <c r="U8" s="53" t="s">
        <v>29</v>
      </c>
      <c r="V8" s="54"/>
      <c r="W8" s="54"/>
      <c r="X8" s="54"/>
      <c r="Y8" s="54"/>
      <c r="Z8" s="54"/>
      <c r="AA8" s="54"/>
      <c r="AB8" s="54"/>
      <c r="AC8" s="54"/>
      <c r="AD8" s="55"/>
      <c r="AE8" s="53" t="s">
        <v>30</v>
      </c>
      <c r="AF8" s="54"/>
      <c r="AG8" s="54"/>
      <c r="AH8" s="54"/>
      <c r="AI8" s="54"/>
      <c r="AJ8" s="54"/>
      <c r="AK8" s="54"/>
      <c r="AL8" s="54"/>
      <c r="AM8" s="54"/>
      <c r="AN8" s="55"/>
      <c r="AO8" s="53" t="s">
        <v>31</v>
      </c>
      <c r="AP8" s="54"/>
      <c r="AQ8" s="54"/>
      <c r="AR8" s="54"/>
      <c r="AS8" s="54"/>
      <c r="AT8" s="54"/>
      <c r="AU8" s="54"/>
      <c r="AV8" s="54"/>
      <c r="AW8" s="54"/>
      <c r="AX8" s="55"/>
      <c r="AY8" s="53" t="s">
        <v>32</v>
      </c>
      <c r="AZ8" s="54"/>
      <c r="BA8" s="54"/>
      <c r="BB8" s="54"/>
      <c r="BC8" s="54"/>
      <c r="BD8" s="54"/>
      <c r="BE8" s="54"/>
      <c r="BF8" s="55"/>
    </row>
    <row r="9" ht="15.75" customHeight="1">
      <c r="A9" s="56"/>
      <c r="B9" s="57"/>
      <c r="G9" s="58"/>
      <c r="H9" s="57"/>
      <c r="T9" s="58"/>
      <c r="U9" s="57"/>
      <c r="AD9" s="58"/>
      <c r="AE9" s="57"/>
      <c r="AN9" s="58"/>
      <c r="AO9" s="57"/>
      <c r="AX9" s="58"/>
      <c r="AY9" s="57"/>
      <c r="BF9" s="58"/>
    </row>
    <row r="10" ht="15.75" customHeight="1">
      <c r="A10" s="56"/>
      <c r="B10" s="57"/>
      <c r="G10" s="58"/>
      <c r="H10" s="57"/>
      <c r="T10" s="58"/>
      <c r="U10" s="57"/>
      <c r="AD10" s="58"/>
      <c r="AE10" s="57"/>
      <c r="AN10" s="58"/>
      <c r="AO10" s="57"/>
      <c r="AX10" s="58"/>
      <c r="AY10" s="57"/>
      <c r="BF10" s="58"/>
    </row>
    <row r="11" ht="15.75" customHeight="1">
      <c r="A11" s="56"/>
      <c r="B11" s="57"/>
      <c r="G11" s="58"/>
      <c r="H11" s="57"/>
      <c r="T11" s="58"/>
      <c r="U11" s="57"/>
      <c r="AD11" s="58"/>
      <c r="AE11" s="57"/>
      <c r="AN11" s="58"/>
      <c r="AO11" s="57"/>
      <c r="AX11" s="58"/>
      <c r="AY11" s="57"/>
      <c r="BF11" s="58"/>
    </row>
    <row r="12" ht="15.75" customHeight="1">
      <c r="A12" s="56"/>
      <c r="B12" s="57"/>
      <c r="G12" s="58"/>
      <c r="H12" s="57"/>
      <c r="T12" s="58"/>
      <c r="U12" s="57"/>
      <c r="AD12" s="58"/>
      <c r="AE12" s="57"/>
      <c r="AN12" s="58"/>
      <c r="AO12" s="57"/>
      <c r="AX12" s="58"/>
      <c r="AY12" s="57"/>
      <c r="BF12" s="58"/>
    </row>
    <row r="13" ht="15.75" customHeight="1">
      <c r="A13" s="56"/>
      <c r="B13" s="57"/>
      <c r="G13" s="58"/>
      <c r="H13" s="57"/>
      <c r="T13" s="58"/>
      <c r="U13" s="57"/>
      <c r="AD13" s="58"/>
      <c r="AE13" s="57"/>
      <c r="AN13" s="58"/>
      <c r="AO13" s="57"/>
      <c r="AX13" s="58"/>
      <c r="AY13" s="57"/>
      <c r="BF13" s="58"/>
    </row>
    <row r="14" ht="15.75" customHeight="1">
      <c r="A14" s="56"/>
      <c r="B14" s="57"/>
      <c r="G14" s="58"/>
      <c r="H14" s="57"/>
      <c r="T14" s="58"/>
      <c r="U14" s="57"/>
      <c r="AD14" s="58"/>
      <c r="AE14" s="57"/>
      <c r="AN14" s="58"/>
      <c r="AO14" s="57"/>
      <c r="AX14" s="58"/>
      <c r="AY14" s="57"/>
      <c r="BF14" s="58"/>
    </row>
    <row r="15" ht="15.75" customHeight="1">
      <c r="A15" s="56"/>
      <c r="B15" s="57"/>
      <c r="G15" s="58"/>
      <c r="H15" s="57"/>
      <c r="T15" s="58"/>
      <c r="U15" s="57"/>
      <c r="AD15" s="58"/>
      <c r="AE15" s="57"/>
      <c r="AN15" s="58"/>
      <c r="AO15" s="57"/>
      <c r="AX15" s="58"/>
      <c r="AY15" s="57"/>
      <c r="BF15" s="58"/>
    </row>
    <row r="16" ht="15.75" customHeight="1">
      <c r="A16" s="56"/>
      <c r="B16" s="57"/>
      <c r="G16" s="58"/>
      <c r="H16" s="57"/>
      <c r="T16" s="58"/>
      <c r="U16" s="57"/>
      <c r="AD16" s="58"/>
      <c r="AE16" s="57"/>
      <c r="AN16" s="58"/>
      <c r="AO16" s="57"/>
      <c r="AX16" s="58"/>
      <c r="AY16" s="57"/>
      <c r="BF16" s="58"/>
    </row>
    <row r="17" ht="15.75" customHeight="1">
      <c r="A17" s="56"/>
      <c r="B17" s="57"/>
      <c r="G17" s="58"/>
      <c r="H17" s="57"/>
      <c r="T17" s="58"/>
      <c r="U17" s="57"/>
      <c r="AD17" s="58"/>
      <c r="AE17" s="57"/>
      <c r="AN17" s="58"/>
      <c r="AO17" s="57"/>
      <c r="AX17" s="58"/>
      <c r="AY17" s="57"/>
      <c r="BF17" s="58"/>
    </row>
    <row r="18" ht="15.75" customHeight="1">
      <c r="A18" s="60"/>
      <c r="B18" s="61"/>
      <c r="C18" s="62"/>
      <c r="D18" s="62"/>
      <c r="E18" s="62"/>
      <c r="F18" s="62"/>
      <c r="G18" s="63"/>
      <c r="H18" s="61"/>
      <c r="I18" s="62"/>
      <c r="J18" s="62"/>
      <c r="K18" s="62"/>
      <c r="L18" s="62"/>
      <c r="M18" s="62"/>
      <c r="N18" s="62"/>
      <c r="O18" s="62"/>
      <c r="P18" s="62"/>
      <c r="Q18" s="62"/>
      <c r="R18" s="62"/>
      <c r="S18" s="62"/>
      <c r="T18" s="63"/>
      <c r="U18" s="61"/>
      <c r="V18" s="62"/>
      <c r="W18" s="62"/>
      <c r="X18" s="62"/>
      <c r="Y18" s="62"/>
      <c r="Z18" s="62"/>
      <c r="AA18" s="62"/>
      <c r="AB18" s="62"/>
      <c r="AC18" s="62"/>
      <c r="AD18" s="63"/>
      <c r="AE18" s="61"/>
      <c r="AF18" s="62"/>
      <c r="AG18" s="62"/>
      <c r="AH18" s="62"/>
      <c r="AI18" s="62"/>
      <c r="AJ18" s="62"/>
      <c r="AK18" s="62"/>
      <c r="AL18" s="62"/>
      <c r="AM18" s="62"/>
      <c r="AN18" s="63"/>
      <c r="AO18" s="61"/>
      <c r="AP18" s="62"/>
      <c r="AQ18" s="62"/>
      <c r="AR18" s="62"/>
      <c r="AS18" s="62"/>
      <c r="AT18" s="62"/>
      <c r="AU18" s="62"/>
      <c r="AV18" s="62"/>
      <c r="AW18" s="62"/>
      <c r="AX18" s="63"/>
      <c r="AY18" s="61"/>
      <c r="AZ18" s="62"/>
      <c r="BA18" s="62"/>
      <c r="BB18" s="62"/>
      <c r="BC18" s="62"/>
      <c r="BD18" s="62"/>
      <c r="BE18" s="62"/>
      <c r="BF18" s="63"/>
    </row>
    <row r="19" ht="15.75" customHeight="1">
      <c r="A19" s="52">
        <v>1.0</v>
      </c>
      <c r="B19" s="53" t="s">
        <v>38</v>
      </c>
      <c r="C19" s="54"/>
      <c r="D19" s="54"/>
      <c r="E19" s="54"/>
      <c r="F19" s="54"/>
      <c r="G19" s="55"/>
      <c r="H19" s="53" t="s">
        <v>54</v>
      </c>
      <c r="I19" s="54"/>
      <c r="J19" s="54"/>
      <c r="K19" s="54"/>
      <c r="L19" s="54"/>
      <c r="M19" s="54"/>
      <c r="N19" s="54"/>
      <c r="O19" s="54"/>
      <c r="P19" s="54"/>
      <c r="Q19" s="54"/>
      <c r="R19" s="54"/>
      <c r="S19" s="54"/>
      <c r="T19" s="55"/>
      <c r="U19" s="53" t="s">
        <v>56</v>
      </c>
      <c r="V19" s="54"/>
      <c r="W19" s="54"/>
      <c r="X19" s="54"/>
      <c r="Y19" s="54"/>
      <c r="Z19" s="54"/>
      <c r="AA19" s="54"/>
      <c r="AB19" s="54"/>
      <c r="AC19" s="54"/>
      <c r="AD19" s="55"/>
      <c r="AE19" s="53" t="s">
        <v>57</v>
      </c>
      <c r="AF19" s="54"/>
      <c r="AG19" s="54"/>
      <c r="AH19" s="54"/>
      <c r="AI19" s="54"/>
      <c r="AJ19" s="54"/>
      <c r="AK19" s="54"/>
      <c r="AL19" s="54"/>
      <c r="AM19" s="54"/>
      <c r="AN19" s="55"/>
      <c r="AO19" s="53" t="s">
        <v>58</v>
      </c>
      <c r="AP19" s="54"/>
      <c r="AQ19" s="54"/>
      <c r="AR19" s="54"/>
      <c r="AS19" s="54"/>
      <c r="AT19" s="54"/>
      <c r="AU19" s="54"/>
      <c r="AV19" s="54"/>
      <c r="AW19" s="54"/>
      <c r="AX19" s="55"/>
      <c r="AY19" s="53" t="s">
        <v>59</v>
      </c>
      <c r="AZ19" s="54"/>
      <c r="BA19" s="54"/>
      <c r="BB19" s="54"/>
      <c r="BC19" s="54"/>
      <c r="BD19" s="54"/>
      <c r="BE19" s="54"/>
      <c r="BF19" s="55"/>
    </row>
    <row r="20" ht="15.75" customHeight="1">
      <c r="A20" s="56"/>
      <c r="B20" s="57"/>
      <c r="G20" s="58"/>
      <c r="H20" s="57"/>
      <c r="T20" s="58"/>
      <c r="U20" s="57"/>
      <c r="AD20" s="58"/>
      <c r="AE20" s="57"/>
      <c r="AN20" s="58"/>
      <c r="AO20" s="57"/>
      <c r="AX20" s="58"/>
      <c r="AY20" s="57"/>
      <c r="BF20" s="58"/>
    </row>
    <row r="21" ht="15.75" customHeight="1">
      <c r="A21" s="56"/>
      <c r="B21" s="57"/>
      <c r="G21" s="58"/>
      <c r="H21" s="57"/>
      <c r="T21" s="58"/>
      <c r="U21" s="57"/>
      <c r="AD21" s="58"/>
      <c r="AE21" s="57"/>
      <c r="AN21" s="58"/>
      <c r="AO21" s="57"/>
      <c r="AX21" s="58"/>
      <c r="AY21" s="57"/>
      <c r="BF21" s="58"/>
    </row>
    <row r="22" ht="15.75" customHeight="1">
      <c r="A22" s="56"/>
      <c r="B22" s="57"/>
      <c r="G22" s="58"/>
      <c r="H22" s="57"/>
      <c r="T22" s="58"/>
      <c r="U22" s="57"/>
      <c r="AD22" s="58"/>
      <c r="AE22" s="57"/>
      <c r="AN22" s="58"/>
      <c r="AO22" s="57"/>
      <c r="AX22" s="58"/>
      <c r="AY22" s="57"/>
      <c r="BF22" s="58"/>
    </row>
    <row r="23" ht="15.75" customHeight="1">
      <c r="A23" s="56"/>
      <c r="B23" s="57"/>
      <c r="G23" s="58"/>
      <c r="H23" s="57"/>
      <c r="T23" s="58"/>
      <c r="U23" s="57"/>
      <c r="AD23" s="58"/>
      <c r="AE23" s="57"/>
      <c r="AN23" s="58"/>
      <c r="AO23" s="57"/>
      <c r="AX23" s="58"/>
      <c r="AY23" s="57"/>
      <c r="BF23" s="58"/>
    </row>
    <row r="24" ht="15.75" customHeight="1">
      <c r="A24" s="56"/>
      <c r="B24" s="57"/>
      <c r="G24" s="58"/>
      <c r="H24" s="57"/>
      <c r="T24" s="58"/>
      <c r="U24" s="57"/>
      <c r="AD24" s="58"/>
      <c r="AE24" s="57"/>
      <c r="AN24" s="58"/>
      <c r="AO24" s="57"/>
      <c r="AX24" s="58"/>
      <c r="AY24" s="57"/>
      <c r="BF24" s="58"/>
    </row>
    <row r="25" ht="15.75" customHeight="1">
      <c r="A25" s="56"/>
      <c r="B25" s="57"/>
      <c r="G25" s="58"/>
      <c r="H25" s="57"/>
      <c r="T25" s="58"/>
      <c r="U25" s="57"/>
      <c r="AD25" s="58"/>
      <c r="AE25" s="57"/>
      <c r="AN25" s="58"/>
      <c r="AO25" s="57"/>
      <c r="AX25" s="58"/>
      <c r="AY25" s="57"/>
      <c r="BF25" s="58"/>
    </row>
    <row r="26" ht="15.75" customHeight="1">
      <c r="A26" s="56"/>
      <c r="B26" s="57"/>
      <c r="G26" s="58"/>
      <c r="H26" s="57"/>
      <c r="T26" s="58"/>
      <c r="U26" s="57"/>
      <c r="AD26" s="58"/>
      <c r="AE26" s="57"/>
      <c r="AN26" s="58"/>
      <c r="AO26" s="57"/>
      <c r="AX26" s="58"/>
      <c r="AY26" s="57"/>
      <c r="BF26" s="58"/>
    </row>
    <row r="27" ht="15.75" customHeight="1">
      <c r="A27" s="56"/>
      <c r="B27" s="57"/>
      <c r="G27" s="58"/>
      <c r="H27" s="57"/>
      <c r="T27" s="58"/>
      <c r="U27" s="57"/>
      <c r="AD27" s="58"/>
      <c r="AE27" s="57"/>
      <c r="AN27" s="58"/>
      <c r="AO27" s="57"/>
      <c r="AX27" s="58"/>
      <c r="AY27" s="57"/>
      <c r="BF27" s="58"/>
    </row>
    <row r="28" ht="15.75" customHeight="1">
      <c r="A28" s="56"/>
      <c r="B28" s="57"/>
      <c r="G28" s="58"/>
      <c r="H28" s="57"/>
      <c r="T28" s="58"/>
      <c r="U28" s="57"/>
      <c r="AD28" s="58"/>
      <c r="AE28" s="57"/>
      <c r="AN28" s="58"/>
      <c r="AO28" s="57"/>
      <c r="AX28" s="58"/>
      <c r="AY28" s="57"/>
      <c r="BF28" s="58"/>
    </row>
    <row r="29" ht="15.75" customHeight="1">
      <c r="A29" s="60"/>
      <c r="B29" s="61"/>
      <c r="C29" s="62"/>
      <c r="D29" s="62"/>
      <c r="E29" s="62"/>
      <c r="F29" s="62"/>
      <c r="G29" s="63"/>
      <c r="H29" s="61"/>
      <c r="I29" s="62"/>
      <c r="J29" s="62"/>
      <c r="K29" s="62"/>
      <c r="L29" s="62"/>
      <c r="M29" s="62"/>
      <c r="N29" s="62"/>
      <c r="O29" s="62"/>
      <c r="P29" s="62"/>
      <c r="Q29" s="62"/>
      <c r="R29" s="62"/>
      <c r="S29" s="62"/>
      <c r="T29" s="63"/>
      <c r="U29" s="61"/>
      <c r="V29" s="62"/>
      <c r="W29" s="62"/>
      <c r="X29" s="62"/>
      <c r="Y29" s="62"/>
      <c r="Z29" s="62"/>
      <c r="AA29" s="62"/>
      <c r="AB29" s="62"/>
      <c r="AC29" s="62"/>
      <c r="AD29" s="63"/>
      <c r="AE29" s="61"/>
      <c r="AF29" s="62"/>
      <c r="AG29" s="62"/>
      <c r="AH29" s="62"/>
      <c r="AI29" s="62"/>
      <c r="AJ29" s="62"/>
      <c r="AK29" s="62"/>
      <c r="AL29" s="62"/>
      <c r="AM29" s="62"/>
      <c r="AN29" s="63"/>
      <c r="AO29" s="61"/>
      <c r="AP29" s="62"/>
      <c r="AQ29" s="62"/>
      <c r="AR29" s="62"/>
      <c r="AS29" s="62"/>
      <c r="AT29" s="62"/>
      <c r="AU29" s="62"/>
      <c r="AV29" s="62"/>
      <c r="AW29" s="62"/>
      <c r="AX29" s="63"/>
      <c r="AY29" s="61"/>
      <c r="AZ29" s="62"/>
      <c r="BA29" s="62"/>
      <c r="BB29" s="62"/>
      <c r="BC29" s="62"/>
      <c r="BD29" s="62"/>
      <c r="BE29" s="62"/>
      <c r="BF29" s="63"/>
    </row>
    <row r="30" ht="15.75" customHeight="1">
      <c r="A30" s="52">
        <v>2.0</v>
      </c>
      <c r="B30" s="53" t="s">
        <v>60</v>
      </c>
      <c r="C30" s="54"/>
      <c r="D30" s="54"/>
      <c r="E30" s="54"/>
      <c r="F30" s="54"/>
      <c r="G30" s="55"/>
      <c r="H30" s="53" t="s">
        <v>61</v>
      </c>
      <c r="I30" s="54"/>
      <c r="J30" s="54"/>
      <c r="K30" s="54"/>
      <c r="L30" s="54"/>
      <c r="M30" s="54"/>
      <c r="N30" s="54"/>
      <c r="O30" s="54"/>
      <c r="P30" s="54"/>
      <c r="Q30" s="54"/>
      <c r="R30" s="54"/>
      <c r="S30" s="54"/>
      <c r="T30" s="55"/>
      <c r="U30" s="53" t="s">
        <v>63</v>
      </c>
      <c r="V30" s="54"/>
      <c r="W30" s="54"/>
      <c r="X30" s="54"/>
      <c r="Y30" s="54"/>
      <c r="Z30" s="54"/>
      <c r="AA30" s="54"/>
      <c r="AB30" s="54"/>
      <c r="AC30" s="54"/>
      <c r="AD30" s="55"/>
      <c r="AE30" s="53" t="s">
        <v>63</v>
      </c>
      <c r="AF30" s="54"/>
      <c r="AG30" s="54"/>
      <c r="AH30" s="54"/>
      <c r="AI30" s="54"/>
      <c r="AJ30" s="54"/>
      <c r="AK30" s="54"/>
      <c r="AL30" s="54"/>
      <c r="AM30" s="54"/>
      <c r="AN30" s="55"/>
      <c r="AO30" s="53" t="s">
        <v>64</v>
      </c>
      <c r="AP30" s="54"/>
      <c r="AQ30" s="54"/>
      <c r="AR30" s="54"/>
      <c r="AS30" s="54"/>
      <c r="AT30" s="54"/>
      <c r="AU30" s="54"/>
      <c r="AV30" s="54"/>
      <c r="AW30" s="54"/>
      <c r="AX30" s="55"/>
      <c r="AY30" s="53" t="s">
        <v>65</v>
      </c>
      <c r="AZ30" s="54"/>
      <c r="BA30" s="54"/>
      <c r="BB30" s="54"/>
      <c r="BC30" s="54"/>
      <c r="BD30" s="54"/>
      <c r="BE30" s="54"/>
      <c r="BF30" s="55"/>
    </row>
    <row r="31" ht="15.75" customHeight="1">
      <c r="A31" s="56"/>
      <c r="B31" s="57"/>
      <c r="G31" s="58"/>
      <c r="H31" s="57"/>
      <c r="T31" s="58"/>
      <c r="U31" s="57"/>
      <c r="AD31" s="58"/>
      <c r="AE31" s="57"/>
      <c r="AN31" s="58"/>
      <c r="AO31" s="57"/>
      <c r="AX31" s="58"/>
      <c r="AY31" s="57"/>
      <c r="BF31" s="58"/>
    </row>
    <row r="32" ht="15.75" customHeight="1">
      <c r="A32" s="56"/>
      <c r="B32" s="57"/>
      <c r="G32" s="58"/>
      <c r="H32" s="57"/>
      <c r="T32" s="58"/>
      <c r="U32" s="57"/>
      <c r="AD32" s="58"/>
      <c r="AE32" s="57"/>
      <c r="AN32" s="58"/>
      <c r="AO32" s="57"/>
      <c r="AX32" s="58"/>
      <c r="AY32" s="57"/>
      <c r="BF32" s="58"/>
    </row>
    <row r="33" ht="15.75" customHeight="1">
      <c r="A33" s="56"/>
      <c r="B33" s="57"/>
      <c r="G33" s="58"/>
      <c r="H33" s="57"/>
      <c r="T33" s="58"/>
      <c r="U33" s="57"/>
      <c r="AD33" s="58"/>
      <c r="AE33" s="57"/>
      <c r="AN33" s="58"/>
      <c r="AO33" s="57"/>
      <c r="AX33" s="58"/>
      <c r="AY33" s="57"/>
      <c r="BF33" s="58"/>
    </row>
    <row r="34" ht="15.75" customHeight="1">
      <c r="A34" s="56"/>
      <c r="B34" s="57"/>
      <c r="G34" s="58"/>
      <c r="H34" s="57"/>
      <c r="T34" s="58"/>
      <c r="U34" s="57"/>
      <c r="AD34" s="58"/>
      <c r="AE34" s="57"/>
      <c r="AN34" s="58"/>
      <c r="AO34" s="57"/>
      <c r="AX34" s="58"/>
      <c r="AY34" s="57"/>
      <c r="BF34" s="58"/>
    </row>
    <row r="35" ht="15.75" customHeight="1">
      <c r="A35" s="56"/>
      <c r="B35" s="57"/>
      <c r="G35" s="58"/>
      <c r="H35" s="57"/>
      <c r="T35" s="58"/>
      <c r="U35" s="57"/>
      <c r="AD35" s="58"/>
      <c r="AE35" s="57"/>
      <c r="AN35" s="58"/>
      <c r="AO35" s="57"/>
      <c r="AX35" s="58"/>
      <c r="AY35" s="57"/>
      <c r="BF35" s="58"/>
    </row>
    <row r="36" ht="15.75" customHeight="1">
      <c r="A36" s="56"/>
      <c r="B36" s="57"/>
      <c r="G36" s="58"/>
      <c r="H36" s="57"/>
      <c r="T36" s="58"/>
      <c r="U36" s="57"/>
      <c r="AD36" s="58"/>
      <c r="AE36" s="57"/>
      <c r="AN36" s="58"/>
      <c r="AO36" s="57"/>
      <c r="AX36" s="58"/>
      <c r="AY36" s="57"/>
      <c r="BF36" s="58"/>
    </row>
    <row r="37" ht="15.75" customHeight="1">
      <c r="A37" s="56"/>
      <c r="B37" s="57"/>
      <c r="G37" s="58"/>
      <c r="H37" s="57"/>
      <c r="T37" s="58"/>
      <c r="U37" s="57"/>
      <c r="AD37" s="58"/>
      <c r="AE37" s="57"/>
      <c r="AN37" s="58"/>
      <c r="AO37" s="57"/>
      <c r="AX37" s="58"/>
      <c r="AY37" s="57"/>
      <c r="BF37" s="58"/>
    </row>
    <row r="38" ht="15.75" customHeight="1">
      <c r="A38" s="56"/>
      <c r="B38" s="57"/>
      <c r="G38" s="58"/>
      <c r="H38" s="57"/>
      <c r="T38" s="58"/>
      <c r="U38" s="57"/>
      <c r="AD38" s="58"/>
      <c r="AE38" s="57"/>
      <c r="AN38" s="58"/>
      <c r="AO38" s="57"/>
      <c r="AX38" s="58"/>
      <c r="AY38" s="57"/>
      <c r="BF38" s="58"/>
    </row>
    <row r="39" ht="15.75" customHeight="1">
      <c r="A39" s="56"/>
      <c r="B39" s="57"/>
      <c r="G39" s="58"/>
      <c r="H39" s="57"/>
      <c r="T39" s="58"/>
      <c r="U39" s="57"/>
      <c r="AD39" s="58"/>
      <c r="AE39" s="57"/>
      <c r="AN39" s="58"/>
      <c r="AO39" s="57"/>
      <c r="AX39" s="58"/>
      <c r="AY39" s="57"/>
      <c r="BF39" s="58"/>
    </row>
    <row r="40" ht="15.75" customHeight="1">
      <c r="A40" s="60"/>
      <c r="B40" s="61"/>
      <c r="C40" s="62"/>
      <c r="D40" s="62"/>
      <c r="E40" s="62"/>
      <c r="F40" s="62"/>
      <c r="G40" s="63"/>
      <c r="H40" s="61"/>
      <c r="I40" s="62"/>
      <c r="J40" s="62"/>
      <c r="K40" s="62"/>
      <c r="L40" s="62"/>
      <c r="M40" s="62"/>
      <c r="N40" s="62"/>
      <c r="O40" s="62"/>
      <c r="P40" s="62"/>
      <c r="Q40" s="62"/>
      <c r="R40" s="62"/>
      <c r="S40" s="62"/>
      <c r="T40" s="63"/>
      <c r="U40" s="61"/>
      <c r="V40" s="62"/>
      <c r="W40" s="62"/>
      <c r="X40" s="62"/>
      <c r="Y40" s="62"/>
      <c r="Z40" s="62"/>
      <c r="AA40" s="62"/>
      <c r="AB40" s="62"/>
      <c r="AC40" s="62"/>
      <c r="AD40" s="63"/>
      <c r="AE40" s="61"/>
      <c r="AF40" s="62"/>
      <c r="AG40" s="62"/>
      <c r="AH40" s="62"/>
      <c r="AI40" s="62"/>
      <c r="AJ40" s="62"/>
      <c r="AK40" s="62"/>
      <c r="AL40" s="62"/>
      <c r="AM40" s="62"/>
      <c r="AN40" s="63"/>
      <c r="AO40" s="61"/>
      <c r="AP40" s="62"/>
      <c r="AQ40" s="62"/>
      <c r="AR40" s="62"/>
      <c r="AS40" s="62"/>
      <c r="AT40" s="62"/>
      <c r="AU40" s="62"/>
      <c r="AV40" s="62"/>
      <c r="AW40" s="62"/>
      <c r="AX40" s="63"/>
      <c r="AY40" s="61"/>
      <c r="AZ40" s="62"/>
      <c r="BA40" s="62"/>
      <c r="BB40" s="62"/>
      <c r="BC40" s="62"/>
      <c r="BD40" s="62"/>
      <c r="BE40" s="62"/>
      <c r="BF40" s="63"/>
    </row>
    <row r="41" ht="15.75" customHeight="1">
      <c r="A41" s="52"/>
      <c r="B41" s="53"/>
      <c r="C41" s="54"/>
      <c r="D41" s="54"/>
      <c r="E41" s="54"/>
      <c r="F41" s="54"/>
      <c r="G41" s="55"/>
      <c r="H41" s="53"/>
      <c r="I41" s="54"/>
      <c r="J41" s="54"/>
      <c r="K41" s="54"/>
      <c r="L41" s="54"/>
      <c r="M41" s="54"/>
      <c r="N41" s="54"/>
      <c r="O41" s="54"/>
      <c r="P41" s="54"/>
      <c r="Q41" s="54"/>
      <c r="R41" s="54"/>
      <c r="S41" s="54"/>
      <c r="T41" s="55"/>
      <c r="U41" s="53"/>
      <c r="V41" s="54"/>
      <c r="W41" s="54"/>
      <c r="X41" s="54"/>
      <c r="Y41" s="54"/>
      <c r="Z41" s="54"/>
      <c r="AA41" s="54"/>
      <c r="AB41" s="54"/>
      <c r="AC41" s="54"/>
      <c r="AD41" s="55"/>
      <c r="AE41" s="53"/>
      <c r="AF41" s="54"/>
      <c r="AG41" s="54"/>
      <c r="AH41" s="54"/>
      <c r="AI41" s="54"/>
      <c r="AJ41" s="54"/>
      <c r="AK41" s="54"/>
      <c r="AL41" s="54"/>
      <c r="AM41" s="54"/>
      <c r="AN41" s="55"/>
      <c r="AO41" s="53"/>
      <c r="AP41" s="54"/>
      <c r="AQ41" s="54"/>
      <c r="AR41" s="54"/>
      <c r="AS41" s="54"/>
      <c r="AT41" s="54"/>
      <c r="AU41" s="54"/>
      <c r="AV41" s="54"/>
      <c r="AW41" s="54"/>
      <c r="AX41" s="55"/>
      <c r="AY41" s="53"/>
      <c r="AZ41" s="54"/>
      <c r="BA41" s="54"/>
      <c r="BB41" s="54"/>
      <c r="BC41" s="54"/>
      <c r="BD41" s="54"/>
      <c r="BE41" s="54"/>
      <c r="BF41" s="55"/>
    </row>
    <row r="42" ht="15.75" customHeight="1">
      <c r="A42" s="56"/>
      <c r="B42" s="57"/>
      <c r="G42" s="58"/>
      <c r="H42" s="57"/>
      <c r="T42" s="58"/>
      <c r="U42" s="57"/>
      <c r="AD42" s="58"/>
      <c r="AE42" s="57"/>
      <c r="AN42" s="58"/>
      <c r="AO42" s="57"/>
      <c r="AX42" s="58"/>
      <c r="AY42" s="57"/>
      <c r="BF42" s="58"/>
    </row>
    <row r="43" ht="15.75" customHeight="1">
      <c r="A43" s="56"/>
      <c r="B43" s="57"/>
      <c r="G43" s="58"/>
      <c r="H43" s="57"/>
      <c r="T43" s="58"/>
      <c r="U43" s="57"/>
      <c r="AD43" s="58"/>
      <c r="AE43" s="57"/>
      <c r="AN43" s="58"/>
      <c r="AO43" s="57"/>
      <c r="AX43" s="58"/>
      <c r="AY43" s="57"/>
      <c r="BF43" s="58"/>
    </row>
    <row r="44" ht="15.75" customHeight="1">
      <c r="A44" s="56"/>
      <c r="B44" s="57"/>
      <c r="G44" s="58"/>
      <c r="H44" s="57"/>
      <c r="T44" s="58"/>
      <c r="U44" s="57"/>
      <c r="AD44" s="58"/>
      <c r="AE44" s="57"/>
      <c r="AN44" s="58"/>
      <c r="AO44" s="57"/>
      <c r="AX44" s="58"/>
      <c r="AY44" s="57"/>
      <c r="BF44" s="58"/>
    </row>
    <row r="45" ht="15.75" customHeight="1">
      <c r="A45" s="56"/>
      <c r="B45" s="57"/>
      <c r="G45" s="58"/>
      <c r="H45" s="57"/>
      <c r="T45" s="58"/>
      <c r="U45" s="57"/>
      <c r="AD45" s="58"/>
      <c r="AE45" s="57"/>
      <c r="AN45" s="58"/>
      <c r="AO45" s="57"/>
      <c r="AX45" s="58"/>
      <c r="AY45" s="57"/>
      <c r="BF45" s="58"/>
    </row>
    <row r="46" ht="15.75" customHeight="1">
      <c r="A46" s="56"/>
      <c r="B46" s="57"/>
      <c r="G46" s="58"/>
      <c r="H46" s="57"/>
      <c r="T46" s="58"/>
      <c r="U46" s="57"/>
      <c r="AD46" s="58"/>
      <c r="AE46" s="57"/>
      <c r="AN46" s="58"/>
      <c r="AO46" s="57"/>
      <c r="AX46" s="58"/>
      <c r="AY46" s="57"/>
      <c r="BF46" s="58"/>
    </row>
    <row r="47" ht="15.75" customHeight="1">
      <c r="A47" s="56"/>
      <c r="B47" s="57"/>
      <c r="G47" s="58"/>
      <c r="H47" s="57"/>
      <c r="T47" s="58"/>
      <c r="U47" s="57"/>
      <c r="AD47" s="58"/>
      <c r="AE47" s="57"/>
      <c r="AN47" s="58"/>
      <c r="AO47" s="57"/>
      <c r="AX47" s="58"/>
      <c r="AY47" s="57"/>
      <c r="BF47" s="58"/>
    </row>
    <row r="48" ht="15.75" customHeight="1">
      <c r="A48" s="56"/>
      <c r="B48" s="57"/>
      <c r="G48" s="58"/>
      <c r="H48" s="57"/>
      <c r="T48" s="58"/>
      <c r="U48" s="57"/>
      <c r="AD48" s="58"/>
      <c r="AE48" s="57"/>
      <c r="AN48" s="58"/>
      <c r="AO48" s="57"/>
      <c r="AX48" s="58"/>
      <c r="AY48" s="57"/>
      <c r="BF48" s="58"/>
    </row>
    <row r="49" ht="15.75" customHeight="1">
      <c r="A49" s="56"/>
      <c r="B49" s="57"/>
      <c r="G49" s="58"/>
      <c r="H49" s="57"/>
      <c r="T49" s="58"/>
      <c r="U49" s="57"/>
      <c r="AD49" s="58"/>
      <c r="AE49" s="57"/>
      <c r="AN49" s="58"/>
      <c r="AO49" s="57"/>
      <c r="AX49" s="58"/>
      <c r="AY49" s="57"/>
      <c r="BF49" s="58"/>
    </row>
    <row r="50" ht="15.75" customHeight="1">
      <c r="A50" s="56"/>
      <c r="B50" s="57"/>
      <c r="G50" s="58"/>
      <c r="H50" s="57"/>
      <c r="T50" s="58"/>
      <c r="U50" s="57"/>
      <c r="AD50" s="58"/>
      <c r="AE50" s="57"/>
      <c r="AN50" s="58"/>
      <c r="AO50" s="57"/>
      <c r="AX50" s="58"/>
      <c r="AY50" s="57"/>
      <c r="BF50" s="58"/>
    </row>
    <row r="51" ht="15.75" customHeight="1">
      <c r="A51" s="60"/>
      <c r="B51" s="61"/>
      <c r="C51" s="62"/>
      <c r="D51" s="62"/>
      <c r="E51" s="62"/>
      <c r="F51" s="62"/>
      <c r="G51" s="63"/>
      <c r="H51" s="61"/>
      <c r="I51" s="62"/>
      <c r="J51" s="62"/>
      <c r="K51" s="62"/>
      <c r="L51" s="62"/>
      <c r="M51" s="62"/>
      <c r="N51" s="62"/>
      <c r="O51" s="62"/>
      <c r="P51" s="62"/>
      <c r="Q51" s="62"/>
      <c r="R51" s="62"/>
      <c r="S51" s="62"/>
      <c r="T51" s="63"/>
      <c r="U51" s="61"/>
      <c r="V51" s="62"/>
      <c r="W51" s="62"/>
      <c r="X51" s="62"/>
      <c r="Y51" s="62"/>
      <c r="Z51" s="62"/>
      <c r="AA51" s="62"/>
      <c r="AB51" s="62"/>
      <c r="AC51" s="62"/>
      <c r="AD51" s="63"/>
      <c r="AE51" s="61"/>
      <c r="AF51" s="62"/>
      <c r="AG51" s="62"/>
      <c r="AH51" s="62"/>
      <c r="AI51" s="62"/>
      <c r="AJ51" s="62"/>
      <c r="AK51" s="62"/>
      <c r="AL51" s="62"/>
      <c r="AM51" s="62"/>
      <c r="AN51" s="63"/>
      <c r="AO51" s="61"/>
      <c r="AP51" s="62"/>
      <c r="AQ51" s="62"/>
      <c r="AR51" s="62"/>
      <c r="AS51" s="62"/>
      <c r="AT51" s="62"/>
      <c r="AU51" s="62"/>
      <c r="AV51" s="62"/>
      <c r="AW51" s="62"/>
      <c r="AX51" s="63"/>
      <c r="AY51" s="61"/>
      <c r="AZ51" s="62"/>
      <c r="BA51" s="62"/>
      <c r="BB51" s="62"/>
      <c r="BC51" s="62"/>
      <c r="BD51" s="62"/>
      <c r="BE51" s="62"/>
      <c r="BF51" s="63"/>
    </row>
    <row r="52" ht="15.75" customHeight="1">
      <c r="A52" s="52"/>
      <c r="B52" s="53"/>
      <c r="C52" s="54"/>
      <c r="D52" s="54"/>
      <c r="E52" s="54"/>
      <c r="F52" s="54"/>
      <c r="G52" s="55"/>
      <c r="H52" s="53"/>
      <c r="I52" s="54"/>
      <c r="J52" s="54"/>
      <c r="K52" s="54"/>
      <c r="L52" s="54"/>
      <c r="M52" s="54"/>
      <c r="N52" s="54"/>
      <c r="O52" s="54"/>
      <c r="P52" s="54"/>
      <c r="Q52" s="54"/>
      <c r="R52" s="54"/>
      <c r="S52" s="54"/>
      <c r="T52" s="55"/>
      <c r="U52" s="53"/>
      <c r="V52" s="54"/>
      <c r="W52" s="54"/>
      <c r="X52" s="54"/>
      <c r="Y52" s="54"/>
      <c r="Z52" s="54"/>
      <c r="AA52" s="54"/>
      <c r="AB52" s="54"/>
      <c r="AC52" s="54"/>
      <c r="AD52" s="55"/>
      <c r="AE52" s="53"/>
      <c r="AF52" s="54"/>
      <c r="AG52" s="54"/>
      <c r="AH52" s="54"/>
      <c r="AI52" s="54"/>
      <c r="AJ52" s="54"/>
      <c r="AK52" s="54"/>
      <c r="AL52" s="54"/>
      <c r="AM52" s="54"/>
      <c r="AN52" s="55"/>
      <c r="AO52" s="53"/>
      <c r="AP52" s="54"/>
      <c r="AQ52" s="54"/>
      <c r="AR52" s="54"/>
      <c r="AS52" s="54"/>
      <c r="AT52" s="54"/>
      <c r="AU52" s="54"/>
      <c r="AV52" s="54"/>
      <c r="AW52" s="54"/>
      <c r="AX52" s="55"/>
      <c r="AY52" s="53"/>
      <c r="AZ52" s="54"/>
      <c r="BA52" s="54"/>
      <c r="BB52" s="54"/>
      <c r="BC52" s="54"/>
      <c r="BD52" s="54"/>
      <c r="BE52" s="54"/>
      <c r="BF52" s="55"/>
    </row>
    <row r="53" ht="15.75" customHeight="1">
      <c r="A53" s="56"/>
      <c r="B53" s="57"/>
      <c r="G53" s="58"/>
      <c r="H53" s="57"/>
      <c r="T53" s="58"/>
      <c r="U53" s="57"/>
      <c r="AD53" s="58"/>
      <c r="AE53" s="57"/>
      <c r="AN53" s="58"/>
      <c r="AO53" s="57"/>
      <c r="AX53" s="58"/>
      <c r="AY53" s="57"/>
      <c r="BF53" s="58"/>
    </row>
    <row r="54" ht="15.75" customHeight="1">
      <c r="A54" s="56"/>
      <c r="B54" s="57"/>
      <c r="G54" s="58"/>
      <c r="H54" s="57"/>
      <c r="T54" s="58"/>
      <c r="U54" s="57"/>
      <c r="AD54" s="58"/>
      <c r="AE54" s="57"/>
      <c r="AN54" s="58"/>
      <c r="AO54" s="57"/>
      <c r="AX54" s="58"/>
      <c r="AY54" s="57"/>
      <c r="BF54" s="58"/>
    </row>
    <row r="55" ht="15.75" customHeight="1">
      <c r="A55" s="56"/>
      <c r="B55" s="57"/>
      <c r="G55" s="58"/>
      <c r="H55" s="57"/>
      <c r="T55" s="58"/>
      <c r="U55" s="57"/>
      <c r="AD55" s="58"/>
      <c r="AE55" s="57"/>
      <c r="AN55" s="58"/>
      <c r="AO55" s="57"/>
      <c r="AX55" s="58"/>
      <c r="AY55" s="57"/>
      <c r="BF55" s="58"/>
    </row>
    <row r="56" ht="15.75" customHeight="1">
      <c r="A56" s="56"/>
      <c r="B56" s="57"/>
      <c r="G56" s="58"/>
      <c r="H56" s="57"/>
      <c r="T56" s="58"/>
      <c r="U56" s="57"/>
      <c r="AD56" s="58"/>
      <c r="AE56" s="57"/>
      <c r="AN56" s="58"/>
      <c r="AO56" s="57"/>
      <c r="AX56" s="58"/>
      <c r="AY56" s="57"/>
      <c r="BF56" s="58"/>
    </row>
    <row r="57" ht="15.75" customHeight="1">
      <c r="A57" s="56"/>
      <c r="B57" s="57"/>
      <c r="G57" s="58"/>
      <c r="H57" s="57"/>
      <c r="T57" s="58"/>
      <c r="U57" s="57"/>
      <c r="AD57" s="58"/>
      <c r="AE57" s="57"/>
      <c r="AN57" s="58"/>
      <c r="AO57" s="57"/>
      <c r="AX57" s="58"/>
      <c r="AY57" s="57"/>
      <c r="BF57" s="58"/>
    </row>
    <row r="58" ht="15.75" customHeight="1">
      <c r="A58" s="56"/>
      <c r="B58" s="57"/>
      <c r="G58" s="58"/>
      <c r="H58" s="57"/>
      <c r="T58" s="58"/>
      <c r="U58" s="57"/>
      <c r="AD58" s="58"/>
      <c r="AE58" s="57"/>
      <c r="AN58" s="58"/>
      <c r="AO58" s="57"/>
      <c r="AX58" s="58"/>
      <c r="AY58" s="57"/>
      <c r="BF58" s="58"/>
    </row>
    <row r="59" ht="15.75" customHeight="1">
      <c r="A59" s="56"/>
      <c r="B59" s="57"/>
      <c r="G59" s="58"/>
      <c r="H59" s="57"/>
      <c r="T59" s="58"/>
      <c r="U59" s="57"/>
      <c r="AD59" s="58"/>
      <c r="AE59" s="57"/>
      <c r="AN59" s="58"/>
      <c r="AO59" s="57"/>
      <c r="AX59" s="58"/>
      <c r="AY59" s="57"/>
      <c r="BF59" s="58"/>
    </row>
    <row r="60" ht="15.75" customHeight="1">
      <c r="A60" s="56"/>
      <c r="B60" s="57"/>
      <c r="G60" s="58"/>
      <c r="H60" s="57"/>
      <c r="T60" s="58"/>
      <c r="U60" s="57"/>
      <c r="AD60" s="58"/>
      <c r="AE60" s="57"/>
      <c r="AN60" s="58"/>
      <c r="AO60" s="57"/>
      <c r="AX60" s="58"/>
      <c r="AY60" s="57"/>
      <c r="BF60" s="58"/>
    </row>
    <row r="61" ht="15.75" customHeight="1">
      <c r="A61" s="56"/>
      <c r="B61" s="57"/>
      <c r="G61" s="58"/>
      <c r="H61" s="57"/>
      <c r="T61" s="58"/>
      <c r="U61" s="57"/>
      <c r="AD61" s="58"/>
      <c r="AE61" s="57"/>
      <c r="AN61" s="58"/>
      <c r="AO61" s="57"/>
      <c r="AX61" s="58"/>
      <c r="AY61" s="57"/>
      <c r="BF61" s="58"/>
    </row>
    <row r="62" ht="15.75" customHeight="1">
      <c r="A62" s="60"/>
      <c r="B62" s="61"/>
      <c r="C62" s="62"/>
      <c r="D62" s="62"/>
      <c r="E62" s="62"/>
      <c r="F62" s="62"/>
      <c r="G62" s="63"/>
      <c r="H62" s="61"/>
      <c r="I62" s="62"/>
      <c r="J62" s="62"/>
      <c r="K62" s="62"/>
      <c r="L62" s="62"/>
      <c r="M62" s="62"/>
      <c r="N62" s="62"/>
      <c r="O62" s="62"/>
      <c r="P62" s="62"/>
      <c r="Q62" s="62"/>
      <c r="R62" s="62"/>
      <c r="S62" s="62"/>
      <c r="T62" s="63"/>
      <c r="U62" s="61"/>
      <c r="V62" s="62"/>
      <c r="W62" s="62"/>
      <c r="X62" s="62"/>
      <c r="Y62" s="62"/>
      <c r="Z62" s="62"/>
      <c r="AA62" s="62"/>
      <c r="AB62" s="62"/>
      <c r="AC62" s="62"/>
      <c r="AD62" s="63"/>
      <c r="AE62" s="61"/>
      <c r="AF62" s="62"/>
      <c r="AG62" s="62"/>
      <c r="AH62" s="62"/>
      <c r="AI62" s="62"/>
      <c r="AJ62" s="62"/>
      <c r="AK62" s="62"/>
      <c r="AL62" s="62"/>
      <c r="AM62" s="62"/>
      <c r="AN62" s="63"/>
      <c r="AO62" s="61"/>
      <c r="AP62" s="62"/>
      <c r="AQ62" s="62"/>
      <c r="AR62" s="62"/>
      <c r="AS62" s="62"/>
      <c r="AT62" s="62"/>
      <c r="AU62" s="62"/>
      <c r="AV62" s="62"/>
      <c r="AW62" s="62"/>
      <c r="AX62" s="63"/>
      <c r="AY62" s="61"/>
      <c r="AZ62" s="62"/>
      <c r="BA62" s="62"/>
      <c r="BB62" s="62"/>
      <c r="BC62" s="62"/>
      <c r="BD62" s="62"/>
      <c r="BE62" s="62"/>
      <c r="BF62" s="63"/>
    </row>
    <row r="63" ht="15.75" customHeight="1">
      <c r="A63" s="52"/>
      <c r="B63" s="53"/>
      <c r="C63" s="54"/>
      <c r="D63" s="54"/>
      <c r="E63" s="54"/>
      <c r="F63" s="54"/>
      <c r="G63" s="55"/>
      <c r="H63" s="53"/>
      <c r="I63" s="54"/>
      <c r="J63" s="54"/>
      <c r="K63" s="54"/>
      <c r="L63" s="54"/>
      <c r="M63" s="54"/>
      <c r="N63" s="54"/>
      <c r="O63" s="54"/>
      <c r="P63" s="54"/>
      <c r="Q63" s="54"/>
      <c r="R63" s="54"/>
      <c r="S63" s="54"/>
      <c r="T63" s="55"/>
      <c r="U63" s="53"/>
      <c r="V63" s="54"/>
      <c r="W63" s="54"/>
      <c r="X63" s="54"/>
      <c r="Y63" s="54"/>
      <c r="Z63" s="54"/>
      <c r="AA63" s="54"/>
      <c r="AB63" s="54"/>
      <c r="AC63" s="54"/>
      <c r="AD63" s="55"/>
      <c r="AE63" s="53"/>
      <c r="AF63" s="54"/>
      <c r="AG63" s="54"/>
      <c r="AH63" s="54"/>
      <c r="AI63" s="54"/>
      <c r="AJ63" s="54"/>
      <c r="AK63" s="54"/>
      <c r="AL63" s="54"/>
      <c r="AM63" s="54"/>
      <c r="AN63" s="55"/>
      <c r="AO63" s="53"/>
      <c r="AP63" s="54"/>
      <c r="AQ63" s="54"/>
      <c r="AR63" s="54"/>
      <c r="AS63" s="54"/>
      <c r="AT63" s="54"/>
      <c r="AU63" s="54"/>
      <c r="AV63" s="54"/>
      <c r="AW63" s="54"/>
      <c r="AX63" s="55"/>
      <c r="AY63" s="53"/>
      <c r="AZ63" s="54"/>
      <c r="BA63" s="54"/>
      <c r="BB63" s="54"/>
      <c r="BC63" s="54"/>
      <c r="BD63" s="54"/>
      <c r="BE63" s="54"/>
      <c r="BF63" s="55"/>
    </row>
    <row r="64" ht="15.75" customHeight="1">
      <c r="A64" s="56"/>
      <c r="B64" s="57"/>
      <c r="G64" s="58"/>
      <c r="H64" s="57"/>
      <c r="T64" s="58"/>
      <c r="U64" s="57"/>
      <c r="AD64" s="58"/>
      <c r="AE64" s="57"/>
      <c r="AN64" s="58"/>
      <c r="AO64" s="57"/>
      <c r="AX64" s="58"/>
      <c r="AY64" s="57"/>
      <c r="BF64" s="58"/>
    </row>
    <row r="65" ht="15.75" customHeight="1">
      <c r="A65" s="56"/>
      <c r="B65" s="57"/>
      <c r="G65" s="58"/>
      <c r="H65" s="57"/>
      <c r="T65" s="58"/>
      <c r="U65" s="57"/>
      <c r="AD65" s="58"/>
      <c r="AE65" s="57"/>
      <c r="AN65" s="58"/>
      <c r="AO65" s="57"/>
      <c r="AX65" s="58"/>
      <c r="AY65" s="57"/>
      <c r="BF65" s="58"/>
    </row>
    <row r="66" ht="15.75" customHeight="1">
      <c r="A66" s="56"/>
      <c r="B66" s="57"/>
      <c r="G66" s="58"/>
      <c r="H66" s="57"/>
      <c r="T66" s="58"/>
      <c r="U66" s="57"/>
      <c r="AD66" s="58"/>
      <c r="AE66" s="57"/>
      <c r="AN66" s="58"/>
      <c r="AO66" s="57"/>
      <c r="AX66" s="58"/>
      <c r="AY66" s="57"/>
      <c r="BF66" s="58"/>
    </row>
    <row r="67" ht="15.75" customHeight="1">
      <c r="A67" s="56"/>
      <c r="B67" s="57"/>
      <c r="G67" s="58"/>
      <c r="H67" s="57"/>
      <c r="T67" s="58"/>
      <c r="U67" s="57"/>
      <c r="AD67" s="58"/>
      <c r="AE67" s="57"/>
      <c r="AN67" s="58"/>
      <c r="AO67" s="57"/>
      <c r="AX67" s="58"/>
      <c r="AY67" s="57"/>
      <c r="BF67" s="58"/>
    </row>
    <row r="68" ht="15.75" customHeight="1">
      <c r="A68" s="56"/>
      <c r="B68" s="57"/>
      <c r="G68" s="58"/>
      <c r="H68" s="57"/>
      <c r="T68" s="58"/>
      <c r="U68" s="57"/>
      <c r="AD68" s="58"/>
      <c r="AE68" s="57"/>
      <c r="AN68" s="58"/>
      <c r="AO68" s="57"/>
      <c r="AX68" s="58"/>
      <c r="AY68" s="57"/>
      <c r="BF68" s="58"/>
    </row>
    <row r="69" ht="15.75" customHeight="1">
      <c r="A69" s="56"/>
      <c r="B69" s="57"/>
      <c r="G69" s="58"/>
      <c r="H69" s="57"/>
      <c r="T69" s="58"/>
      <c r="U69" s="57"/>
      <c r="AD69" s="58"/>
      <c r="AE69" s="57"/>
      <c r="AN69" s="58"/>
      <c r="AO69" s="57"/>
      <c r="AX69" s="58"/>
      <c r="AY69" s="57"/>
      <c r="BF69" s="58"/>
    </row>
    <row r="70" ht="15.75" customHeight="1">
      <c r="A70" s="56"/>
      <c r="B70" s="57"/>
      <c r="G70" s="58"/>
      <c r="H70" s="57"/>
      <c r="T70" s="58"/>
      <c r="U70" s="57"/>
      <c r="AD70" s="58"/>
      <c r="AE70" s="57"/>
      <c r="AN70" s="58"/>
      <c r="AO70" s="57"/>
      <c r="AX70" s="58"/>
      <c r="AY70" s="57"/>
      <c r="BF70" s="58"/>
    </row>
    <row r="71" ht="15.75" customHeight="1">
      <c r="A71" s="56"/>
      <c r="B71" s="57"/>
      <c r="G71" s="58"/>
      <c r="H71" s="57"/>
      <c r="T71" s="58"/>
      <c r="U71" s="57"/>
      <c r="AD71" s="58"/>
      <c r="AE71" s="57"/>
      <c r="AN71" s="58"/>
      <c r="AO71" s="57"/>
      <c r="AX71" s="58"/>
      <c r="AY71" s="57"/>
      <c r="BF71" s="58"/>
    </row>
    <row r="72" ht="15.75" customHeight="1">
      <c r="A72" s="56"/>
      <c r="B72" s="57"/>
      <c r="G72" s="58"/>
      <c r="H72" s="57"/>
      <c r="T72" s="58"/>
      <c r="U72" s="57"/>
      <c r="AD72" s="58"/>
      <c r="AE72" s="57"/>
      <c r="AN72" s="58"/>
      <c r="AO72" s="57"/>
      <c r="AX72" s="58"/>
      <c r="AY72" s="57"/>
      <c r="BF72" s="58"/>
    </row>
    <row r="73" ht="15.75" customHeight="1">
      <c r="A73" s="60"/>
      <c r="B73" s="61"/>
      <c r="C73" s="62"/>
      <c r="D73" s="62"/>
      <c r="E73" s="62"/>
      <c r="F73" s="62"/>
      <c r="G73" s="63"/>
      <c r="H73" s="61"/>
      <c r="I73" s="62"/>
      <c r="J73" s="62"/>
      <c r="K73" s="62"/>
      <c r="L73" s="62"/>
      <c r="M73" s="62"/>
      <c r="N73" s="62"/>
      <c r="O73" s="62"/>
      <c r="P73" s="62"/>
      <c r="Q73" s="62"/>
      <c r="R73" s="62"/>
      <c r="S73" s="62"/>
      <c r="T73" s="63"/>
      <c r="U73" s="61"/>
      <c r="V73" s="62"/>
      <c r="W73" s="62"/>
      <c r="X73" s="62"/>
      <c r="Y73" s="62"/>
      <c r="Z73" s="62"/>
      <c r="AA73" s="62"/>
      <c r="AB73" s="62"/>
      <c r="AC73" s="62"/>
      <c r="AD73" s="63"/>
      <c r="AE73" s="61"/>
      <c r="AF73" s="62"/>
      <c r="AG73" s="62"/>
      <c r="AH73" s="62"/>
      <c r="AI73" s="62"/>
      <c r="AJ73" s="62"/>
      <c r="AK73" s="62"/>
      <c r="AL73" s="62"/>
      <c r="AM73" s="62"/>
      <c r="AN73" s="63"/>
      <c r="AO73" s="61"/>
      <c r="AP73" s="62"/>
      <c r="AQ73" s="62"/>
      <c r="AR73" s="62"/>
      <c r="AS73" s="62"/>
      <c r="AT73" s="62"/>
      <c r="AU73" s="62"/>
      <c r="AV73" s="62"/>
      <c r="AW73" s="62"/>
      <c r="AX73" s="63"/>
      <c r="AY73" s="61"/>
      <c r="AZ73" s="62"/>
      <c r="BA73" s="62"/>
      <c r="BB73" s="62"/>
      <c r="BC73" s="62"/>
      <c r="BD73" s="62"/>
      <c r="BE73" s="62"/>
      <c r="BF73" s="63"/>
    </row>
    <row r="74" ht="15.75" customHeight="1">
      <c r="A74" s="52"/>
      <c r="B74" s="53"/>
      <c r="C74" s="54"/>
      <c r="D74" s="54"/>
      <c r="E74" s="54"/>
      <c r="F74" s="54"/>
      <c r="G74" s="55"/>
      <c r="H74" s="53"/>
      <c r="I74" s="54"/>
      <c r="J74" s="54"/>
      <c r="K74" s="54"/>
      <c r="L74" s="54"/>
      <c r="M74" s="54"/>
      <c r="N74" s="54"/>
      <c r="O74" s="54"/>
      <c r="P74" s="54"/>
      <c r="Q74" s="54"/>
      <c r="R74" s="54"/>
      <c r="S74" s="54"/>
      <c r="T74" s="55"/>
      <c r="U74" s="53"/>
      <c r="V74" s="54"/>
      <c r="W74" s="54"/>
      <c r="X74" s="54"/>
      <c r="Y74" s="54"/>
      <c r="Z74" s="54"/>
      <c r="AA74" s="54"/>
      <c r="AB74" s="54"/>
      <c r="AC74" s="54"/>
      <c r="AD74" s="55"/>
      <c r="AE74" s="53"/>
      <c r="AF74" s="54"/>
      <c r="AG74" s="54"/>
      <c r="AH74" s="54"/>
      <c r="AI74" s="54"/>
      <c r="AJ74" s="54"/>
      <c r="AK74" s="54"/>
      <c r="AL74" s="54"/>
      <c r="AM74" s="54"/>
      <c r="AN74" s="55"/>
      <c r="AO74" s="53"/>
      <c r="AP74" s="54"/>
      <c r="AQ74" s="54"/>
      <c r="AR74" s="54"/>
      <c r="AS74" s="54"/>
      <c r="AT74" s="54"/>
      <c r="AU74" s="54"/>
      <c r="AV74" s="54"/>
      <c r="AW74" s="54"/>
      <c r="AX74" s="55"/>
      <c r="AY74" s="53"/>
      <c r="AZ74" s="54"/>
      <c r="BA74" s="54"/>
      <c r="BB74" s="54"/>
      <c r="BC74" s="54"/>
      <c r="BD74" s="54"/>
      <c r="BE74" s="54"/>
      <c r="BF74" s="55"/>
    </row>
    <row r="75" ht="15.75" customHeight="1">
      <c r="A75" s="56"/>
      <c r="B75" s="57"/>
      <c r="G75" s="58"/>
      <c r="H75" s="57"/>
      <c r="T75" s="58"/>
      <c r="U75" s="57"/>
      <c r="AD75" s="58"/>
      <c r="AE75" s="57"/>
      <c r="AN75" s="58"/>
      <c r="AO75" s="57"/>
      <c r="AX75" s="58"/>
      <c r="AY75" s="57"/>
      <c r="BF75" s="58"/>
    </row>
    <row r="76" ht="15.75" customHeight="1">
      <c r="A76" s="56"/>
      <c r="B76" s="57"/>
      <c r="G76" s="58"/>
      <c r="H76" s="57"/>
      <c r="T76" s="58"/>
      <c r="U76" s="57"/>
      <c r="AD76" s="58"/>
      <c r="AE76" s="57"/>
      <c r="AN76" s="58"/>
      <c r="AO76" s="57"/>
      <c r="AX76" s="58"/>
      <c r="AY76" s="57"/>
      <c r="BF76" s="58"/>
    </row>
    <row r="77" ht="15.75" customHeight="1">
      <c r="A77" s="56"/>
      <c r="B77" s="57"/>
      <c r="G77" s="58"/>
      <c r="H77" s="57"/>
      <c r="T77" s="58"/>
      <c r="U77" s="57"/>
      <c r="AD77" s="58"/>
      <c r="AE77" s="57"/>
      <c r="AN77" s="58"/>
      <c r="AO77" s="57"/>
      <c r="AX77" s="58"/>
      <c r="AY77" s="57"/>
      <c r="BF77" s="58"/>
    </row>
    <row r="78" ht="15.75" customHeight="1">
      <c r="A78" s="56"/>
      <c r="B78" s="57"/>
      <c r="G78" s="58"/>
      <c r="H78" s="57"/>
      <c r="T78" s="58"/>
      <c r="U78" s="57"/>
      <c r="AD78" s="58"/>
      <c r="AE78" s="57"/>
      <c r="AN78" s="58"/>
      <c r="AO78" s="57"/>
      <c r="AX78" s="58"/>
      <c r="AY78" s="57"/>
      <c r="BF78" s="58"/>
    </row>
    <row r="79" ht="15.75" customHeight="1">
      <c r="A79" s="56"/>
      <c r="B79" s="57"/>
      <c r="G79" s="58"/>
      <c r="H79" s="57"/>
      <c r="T79" s="58"/>
      <c r="U79" s="57"/>
      <c r="AD79" s="58"/>
      <c r="AE79" s="57"/>
      <c r="AN79" s="58"/>
      <c r="AO79" s="57"/>
      <c r="AX79" s="58"/>
      <c r="AY79" s="57"/>
      <c r="BF79" s="58"/>
    </row>
    <row r="80" ht="15.75" customHeight="1">
      <c r="A80" s="56"/>
      <c r="B80" s="57"/>
      <c r="G80" s="58"/>
      <c r="H80" s="57"/>
      <c r="T80" s="58"/>
      <c r="U80" s="57"/>
      <c r="AD80" s="58"/>
      <c r="AE80" s="57"/>
      <c r="AN80" s="58"/>
      <c r="AO80" s="57"/>
      <c r="AX80" s="58"/>
      <c r="AY80" s="57"/>
      <c r="BF80" s="58"/>
    </row>
    <row r="81" ht="15.75" customHeight="1">
      <c r="A81" s="56"/>
      <c r="B81" s="57"/>
      <c r="G81" s="58"/>
      <c r="H81" s="57"/>
      <c r="T81" s="58"/>
      <c r="U81" s="57"/>
      <c r="AD81" s="58"/>
      <c r="AE81" s="57"/>
      <c r="AN81" s="58"/>
      <c r="AO81" s="57"/>
      <c r="AX81" s="58"/>
      <c r="AY81" s="57"/>
      <c r="BF81" s="58"/>
    </row>
    <row r="82" ht="15.75" customHeight="1">
      <c r="A82" s="56"/>
      <c r="B82" s="57"/>
      <c r="G82" s="58"/>
      <c r="H82" s="57"/>
      <c r="T82" s="58"/>
      <c r="U82" s="57"/>
      <c r="AD82" s="58"/>
      <c r="AE82" s="57"/>
      <c r="AN82" s="58"/>
      <c r="AO82" s="57"/>
      <c r="AX82" s="58"/>
      <c r="AY82" s="57"/>
      <c r="BF82" s="58"/>
    </row>
    <row r="83" ht="15.75" customHeight="1">
      <c r="A83" s="56"/>
      <c r="B83" s="57"/>
      <c r="G83" s="58"/>
      <c r="H83" s="57"/>
      <c r="T83" s="58"/>
      <c r="U83" s="57"/>
      <c r="AD83" s="58"/>
      <c r="AE83" s="57"/>
      <c r="AN83" s="58"/>
      <c r="AO83" s="57"/>
      <c r="AX83" s="58"/>
      <c r="AY83" s="57"/>
      <c r="BF83" s="58"/>
    </row>
    <row r="84" ht="15.75" customHeight="1">
      <c r="A84" s="60"/>
      <c r="B84" s="61"/>
      <c r="C84" s="62"/>
      <c r="D84" s="62"/>
      <c r="E84" s="62"/>
      <c r="F84" s="62"/>
      <c r="G84" s="63"/>
      <c r="H84" s="61"/>
      <c r="I84" s="62"/>
      <c r="J84" s="62"/>
      <c r="K84" s="62"/>
      <c r="L84" s="62"/>
      <c r="M84" s="62"/>
      <c r="N84" s="62"/>
      <c r="O84" s="62"/>
      <c r="P84" s="62"/>
      <c r="Q84" s="62"/>
      <c r="R84" s="62"/>
      <c r="S84" s="62"/>
      <c r="T84" s="63"/>
      <c r="U84" s="61"/>
      <c r="V84" s="62"/>
      <c r="W84" s="62"/>
      <c r="X84" s="62"/>
      <c r="Y84" s="62"/>
      <c r="Z84" s="62"/>
      <c r="AA84" s="62"/>
      <c r="AB84" s="62"/>
      <c r="AC84" s="62"/>
      <c r="AD84" s="63"/>
      <c r="AE84" s="61"/>
      <c r="AF84" s="62"/>
      <c r="AG84" s="62"/>
      <c r="AH84" s="62"/>
      <c r="AI84" s="62"/>
      <c r="AJ84" s="62"/>
      <c r="AK84" s="62"/>
      <c r="AL84" s="62"/>
      <c r="AM84" s="62"/>
      <c r="AN84" s="63"/>
      <c r="AO84" s="61"/>
      <c r="AP84" s="62"/>
      <c r="AQ84" s="62"/>
      <c r="AR84" s="62"/>
      <c r="AS84" s="62"/>
      <c r="AT84" s="62"/>
      <c r="AU84" s="62"/>
      <c r="AV84" s="62"/>
      <c r="AW84" s="62"/>
      <c r="AX84" s="63"/>
      <c r="AY84" s="61"/>
      <c r="AZ84" s="62"/>
      <c r="BA84" s="62"/>
      <c r="BB84" s="62"/>
      <c r="BC84" s="62"/>
      <c r="BD84" s="62"/>
      <c r="BE84" s="62"/>
      <c r="BF84" s="63"/>
    </row>
    <row r="85" ht="15.75" customHeight="1">
      <c r="A85" s="97"/>
      <c r="B85" s="53"/>
      <c r="C85" s="54"/>
      <c r="D85" s="54"/>
      <c r="E85" s="54"/>
      <c r="F85" s="54"/>
      <c r="G85" s="55"/>
      <c r="H85" s="53"/>
      <c r="I85" s="54"/>
      <c r="J85" s="54"/>
      <c r="K85" s="54"/>
      <c r="L85" s="54"/>
      <c r="M85" s="54"/>
      <c r="N85" s="54"/>
      <c r="O85" s="54"/>
      <c r="P85" s="54"/>
      <c r="Q85" s="54"/>
      <c r="R85" s="54"/>
      <c r="S85" s="54"/>
      <c r="T85" s="55"/>
      <c r="U85" s="53"/>
      <c r="V85" s="54"/>
      <c r="W85" s="54"/>
      <c r="X85" s="54"/>
      <c r="Y85" s="54"/>
      <c r="Z85" s="54"/>
      <c r="AA85" s="54"/>
      <c r="AB85" s="54"/>
      <c r="AC85" s="54"/>
      <c r="AD85" s="55"/>
      <c r="AE85" s="53"/>
      <c r="AF85" s="54"/>
      <c r="AG85" s="54"/>
      <c r="AH85" s="54"/>
      <c r="AI85" s="54"/>
      <c r="AJ85" s="54"/>
      <c r="AK85" s="54"/>
      <c r="AL85" s="54"/>
      <c r="AM85" s="54"/>
      <c r="AN85" s="55"/>
      <c r="AO85" s="53"/>
      <c r="AP85" s="54"/>
      <c r="AQ85" s="54"/>
      <c r="AR85" s="54"/>
      <c r="AS85" s="54"/>
      <c r="AT85" s="54"/>
      <c r="AU85" s="54"/>
      <c r="AV85" s="54"/>
      <c r="AW85" s="54"/>
      <c r="AX85" s="55"/>
      <c r="AY85" s="53"/>
      <c r="AZ85" s="54"/>
      <c r="BA85" s="54"/>
      <c r="BB85" s="54"/>
      <c r="BC85" s="54"/>
      <c r="BD85" s="54"/>
      <c r="BE85" s="54"/>
      <c r="BF85" s="55"/>
    </row>
    <row r="86" ht="15.75" customHeight="1">
      <c r="A86" s="56"/>
      <c r="B86" s="57"/>
      <c r="G86" s="58"/>
      <c r="H86" s="57"/>
      <c r="T86" s="58"/>
      <c r="U86" s="57"/>
      <c r="AD86" s="58"/>
      <c r="AE86" s="57"/>
      <c r="AN86" s="58"/>
      <c r="AO86" s="57"/>
      <c r="AX86" s="58"/>
      <c r="AY86" s="57"/>
      <c r="BF86" s="58"/>
    </row>
    <row r="87" ht="15.75" customHeight="1">
      <c r="A87" s="56"/>
      <c r="B87" s="57"/>
      <c r="G87" s="58"/>
      <c r="H87" s="57"/>
      <c r="T87" s="58"/>
      <c r="U87" s="57"/>
      <c r="AD87" s="58"/>
      <c r="AE87" s="57"/>
      <c r="AN87" s="58"/>
      <c r="AO87" s="57"/>
      <c r="AX87" s="58"/>
      <c r="AY87" s="57"/>
      <c r="BF87" s="58"/>
    </row>
    <row r="88" ht="15.75" customHeight="1">
      <c r="A88" s="56"/>
      <c r="B88" s="57"/>
      <c r="G88" s="58"/>
      <c r="H88" s="57"/>
      <c r="T88" s="58"/>
      <c r="U88" s="57"/>
      <c r="AD88" s="58"/>
      <c r="AE88" s="57"/>
      <c r="AN88" s="58"/>
      <c r="AO88" s="57"/>
      <c r="AX88" s="58"/>
      <c r="AY88" s="57"/>
      <c r="BF88" s="58"/>
    </row>
    <row r="89" ht="15.75" customHeight="1">
      <c r="A89" s="56"/>
      <c r="B89" s="57"/>
      <c r="G89" s="58"/>
      <c r="H89" s="57"/>
      <c r="T89" s="58"/>
      <c r="U89" s="57"/>
      <c r="AD89" s="58"/>
      <c r="AE89" s="57"/>
      <c r="AN89" s="58"/>
      <c r="AO89" s="57"/>
      <c r="AX89" s="58"/>
      <c r="AY89" s="57"/>
      <c r="BF89" s="58"/>
    </row>
    <row r="90" ht="15.75" customHeight="1">
      <c r="A90" s="56"/>
      <c r="B90" s="57"/>
      <c r="G90" s="58"/>
      <c r="H90" s="57"/>
      <c r="T90" s="58"/>
      <c r="U90" s="57"/>
      <c r="AD90" s="58"/>
      <c r="AE90" s="57"/>
      <c r="AN90" s="58"/>
      <c r="AO90" s="57"/>
      <c r="AX90" s="58"/>
      <c r="AY90" s="57"/>
      <c r="BF90" s="58"/>
    </row>
    <row r="91" ht="15.75" customHeight="1">
      <c r="A91" s="56"/>
      <c r="B91" s="57"/>
      <c r="G91" s="58"/>
      <c r="H91" s="57"/>
      <c r="T91" s="58"/>
      <c r="U91" s="57"/>
      <c r="AD91" s="58"/>
      <c r="AE91" s="57"/>
      <c r="AN91" s="58"/>
      <c r="AO91" s="57"/>
      <c r="AX91" s="58"/>
      <c r="AY91" s="57"/>
      <c r="BF91" s="58"/>
    </row>
    <row r="92" ht="15.75" customHeight="1">
      <c r="A92" s="56"/>
      <c r="B92" s="57"/>
      <c r="G92" s="58"/>
      <c r="H92" s="57"/>
      <c r="T92" s="58"/>
      <c r="U92" s="57"/>
      <c r="AD92" s="58"/>
      <c r="AE92" s="57"/>
      <c r="AN92" s="58"/>
      <c r="AO92" s="57"/>
      <c r="AX92" s="58"/>
      <c r="AY92" s="57"/>
      <c r="BF92" s="58"/>
    </row>
    <row r="93" ht="15.75" customHeight="1">
      <c r="A93" s="56"/>
      <c r="B93" s="57"/>
      <c r="G93" s="58"/>
      <c r="H93" s="57"/>
      <c r="T93" s="58"/>
      <c r="U93" s="57"/>
      <c r="AD93" s="58"/>
      <c r="AE93" s="57"/>
      <c r="AN93" s="58"/>
      <c r="AO93" s="57"/>
      <c r="AX93" s="58"/>
      <c r="AY93" s="57"/>
      <c r="BF93" s="58"/>
    </row>
    <row r="94" ht="15.75" customHeight="1">
      <c r="A94" s="56"/>
      <c r="B94" s="57"/>
      <c r="G94" s="58"/>
      <c r="H94" s="57"/>
      <c r="T94" s="58"/>
      <c r="U94" s="57"/>
      <c r="AD94" s="58"/>
      <c r="AE94" s="57"/>
      <c r="AN94" s="58"/>
      <c r="AO94" s="57"/>
      <c r="AX94" s="58"/>
      <c r="AY94" s="57"/>
      <c r="BF94" s="58"/>
    </row>
    <row r="95" ht="15.75" customHeight="1">
      <c r="A95" s="60"/>
      <c r="B95" s="61"/>
      <c r="C95" s="62"/>
      <c r="D95" s="62"/>
      <c r="E95" s="62"/>
      <c r="F95" s="62"/>
      <c r="G95" s="63"/>
      <c r="H95" s="61"/>
      <c r="I95" s="62"/>
      <c r="J95" s="62"/>
      <c r="K95" s="62"/>
      <c r="L95" s="62"/>
      <c r="M95" s="62"/>
      <c r="N95" s="62"/>
      <c r="O95" s="62"/>
      <c r="P95" s="62"/>
      <c r="Q95" s="62"/>
      <c r="R95" s="62"/>
      <c r="S95" s="62"/>
      <c r="T95" s="63"/>
      <c r="U95" s="61"/>
      <c r="V95" s="62"/>
      <c r="W95" s="62"/>
      <c r="X95" s="62"/>
      <c r="Y95" s="62"/>
      <c r="Z95" s="62"/>
      <c r="AA95" s="62"/>
      <c r="AB95" s="62"/>
      <c r="AC95" s="62"/>
      <c r="AD95" s="63"/>
      <c r="AE95" s="61"/>
      <c r="AF95" s="62"/>
      <c r="AG95" s="62"/>
      <c r="AH95" s="62"/>
      <c r="AI95" s="62"/>
      <c r="AJ95" s="62"/>
      <c r="AK95" s="62"/>
      <c r="AL95" s="62"/>
      <c r="AM95" s="62"/>
      <c r="AN95" s="63"/>
      <c r="AO95" s="61"/>
      <c r="AP95" s="62"/>
      <c r="AQ95" s="62"/>
      <c r="AR95" s="62"/>
      <c r="AS95" s="62"/>
      <c r="AT95" s="62"/>
      <c r="AU95" s="62"/>
      <c r="AV95" s="62"/>
      <c r="AW95" s="62"/>
      <c r="AX95" s="63"/>
      <c r="AY95" s="61"/>
      <c r="AZ95" s="62"/>
      <c r="BA95" s="62"/>
      <c r="BB95" s="62"/>
      <c r="BC95" s="62"/>
      <c r="BD95" s="62"/>
      <c r="BE95" s="62"/>
      <c r="BF95" s="63"/>
    </row>
    <row r="96" ht="15.75" customHeight="1">
      <c r="A96" s="52"/>
      <c r="B96" s="53"/>
      <c r="C96" s="54"/>
      <c r="D96" s="54"/>
      <c r="E96" s="54"/>
      <c r="F96" s="54"/>
      <c r="G96" s="55"/>
      <c r="H96" s="53"/>
      <c r="I96" s="54"/>
      <c r="J96" s="54"/>
      <c r="K96" s="54"/>
      <c r="L96" s="54"/>
      <c r="M96" s="54"/>
      <c r="N96" s="54"/>
      <c r="O96" s="54"/>
      <c r="P96" s="54"/>
      <c r="Q96" s="54"/>
      <c r="R96" s="54"/>
      <c r="S96" s="54"/>
      <c r="T96" s="55"/>
      <c r="U96" s="53"/>
      <c r="V96" s="54"/>
      <c r="W96" s="54"/>
      <c r="X96" s="54"/>
      <c r="Y96" s="54"/>
      <c r="Z96" s="54"/>
      <c r="AA96" s="54"/>
      <c r="AB96" s="54"/>
      <c r="AC96" s="54"/>
      <c r="AD96" s="55"/>
      <c r="AE96" s="53"/>
      <c r="AF96" s="54"/>
      <c r="AG96" s="54"/>
      <c r="AH96" s="54"/>
      <c r="AI96" s="54"/>
      <c r="AJ96" s="54"/>
      <c r="AK96" s="54"/>
      <c r="AL96" s="54"/>
      <c r="AM96" s="54"/>
      <c r="AN96" s="55"/>
      <c r="AO96" s="53"/>
      <c r="AP96" s="54"/>
      <c r="AQ96" s="54"/>
      <c r="AR96" s="54"/>
      <c r="AS96" s="54"/>
      <c r="AT96" s="54"/>
      <c r="AU96" s="54"/>
      <c r="AV96" s="54"/>
      <c r="AW96" s="54"/>
      <c r="AX96" s="55"/>
      <c r="AY96" s="53"/>
      <c r="AZ96" s="54"/>
      <c r="BA96" s="54"/>
      <c r="BB96" s="54"/>
      <c r="BC96" s="54"/>
      <c r="BD96" s="54"/>
      <c r="BE96" s="54"/>
      <c r="BF96" s="55"/>
    </row>
    <row r="97" ht="15.75" customHeight="1">
      <c r="A97" s="56"/>
      <c r="B97" s="57"/>
      <c r="G97" s="58"/>
      <c r="H97" s="57"/>
      <c r="T97" s="58"/>
      <c r="U97" s="57"/>
      <c r="AD97" s="58"/>
      <c r="AE97" s="57"/>
      <c r="AN97" s="58"/>
      <c r="AO97" s="57"/>
      <c r="AX97" s="58"/>
      <c r="AY97" s="57"/>
      <c r="BF97" s="58"/>
    </row>
    <row r="98" ht="15.75" customHeight="1">
      <c r="A98" s="56"/>
      <c r="B98" s="57"/>
      <c r="G98" s="58"/>
      <c r="H98" s="57"/>
      <c r="T98" s="58"/>
      <c r="U98" s="57"/>
      <c r="AD98" s="58"/>
      <c r="AE98" s="57"/>
      <c r="AN98" s="58"/>
      <c r="AO98" s="57"/>
      <c r="AX98" s="58"/>
      <c r="AY98" s="57"/>
      <c r="BF98" s="58"/>
    </row>
    <row r="99" ht="15.75" customHeight="1">
      <c r="A99" s="56"/>
      <c r="B99" s="57"/>
      <c r="G99" s="58"/>
      <c r="H99" s="57"/>
      <c r="T99" s="58"/>
      <c r="U99" s="57"/>
      <c r="AD99" s="58"/>
      <c r="AE99" s="57"/>
      <c r="AN99" s="58"/>
      <c r="AO99" s="57"/>
      <c r="AX99" s="58"/>
      <c r="AY99" s="57"/>
      <c r="BF99" s="58"/>
    </row>
    <row r="100" ht="15.75" customHeight="1">
      <c r="A100" s="56"/>
      <c r="B100" s="57"/>
      <c r="G100" s="58"/>
      <c r="H100" s="57"/>
      <c r="T100" s="58"/>
      <c r="U100" s="57"/>
      <c r="AD100" s="58"/>
      <c r="AE100" s="57"/>
      <c r="AN100" s="58"/>
      <c r="AO100" s="57"/>
      <c r="AX100" s="58"/>
      <c r="AY100" s="57"/>
      <c r="BF100" s="58"/>
    </row>
    <row r="101" ht="15.75" customHeight="1">
      <c r="A101" s="56"/>
      <c r="B101" s="57"/>
      <c r="G101" s="58"/>
      <c r="H101" s="57"/>
      <c r="T101" s="58"/>
      <c r="U101" s="57"/>
      <c r="AD101" s="58"/>
      <c r="AE101" s="57"/>
      <c r="AN101" s="58"/>
      <c r="AO101" s="57"/>
      <c r="AX101" s="58"/>
      <c r="AY101" s="57"/>
      <c r="BF101" s="58"/>
    </row>
    <row r="102" ht="15.75" customHeight="1">
      <c r="A102" s="56"/>
      <c r="B102" s="57"/>
      <c r="G102" s="58"/>
      <c r="H102" s="57"/>
      <c r="T102" s="58"/>
      <c r="U102" s="57"/>
      <c r="AD102" s="58"/>
      <c r="AE102" s="57"/>
      <c r="AN102" s="58"/>
      <c r="AO102" s="57"/>
      <c r="AX102" s="58"/>
      <c r="AY102" s="57"/>
      <c r="BF102" s="58"/>
    </row>
    <row r="103" ht="15.75" customHeight="1">
      <c r="A103" s="56"/>
      <c r="B103" s="57"/>
      <c r="G103" s="58"/>
      <c r="H103" s="57"/>
      <c r="T103" s="58"/>
      <c r="U103" s="57"/>
      <c r="AD103" s="58"/>
      <c r="AE103" s="57"/>
      <c r="AN103" s="58"/>
      <c r="AO103" s="57"/>
      <c r="AX103" s="58"/>
      <c r="AY103" s="57"/>
      <c r="BF103" s="58"/>
    </row>
    <row r="104" ht="15.75" customHeight="1">
      <c r="A104" s="56"/>
      <c r="B104" s="57"/>
      <c r="G104" s="58"/>
      <c r="H104" s="57"/>
      <c r="T104" s="58"/>
      <c r="U104" s="57"/>
      <c r="AD104" s="58"/>
      <c r="AE104" s="57"/>
      <c r="AN104" s="58"/>
      <c r="AO104" s="57"/>
      <c r="AX104" s="58"/>
      <c r="AY104" s="57"/>
      <c r="BF104" s="58"/>
    </row>
    <row r="105" ht="15.75" customHeight="1">
      <c r="A105" s="56"/>
      <c r="B105" s="57"/>
      <c r="G105" s="58"/>
      <c r="H105" s="57"/>
      <c r="T105" s="58"/>
      <c r="U105" s="57"/>
      <c r="AD105" s="58"/>
      <c r="AE105" s="57"/>
      <c r="AN105" s="58"/>
      <c r="AO105" s="57"/>
      <c r="AX105" s="58"/>
      <c r="AY105" s="57"/>
      <c r="BF105" s="58"/>
    </row>
    <row r="106" ht="15.75" customHeight="1">
      <c r="A106" s="60"/>
      <c r="B106" s="61"/>
      <c r="C106" s="62"/>
      <c r="D106" s="62"/>
      <c r="E106" s="62"/>
      <c r="F106" s="62"/>
      <c r="G106" s="63"/>
      <c r="H106" s="61"/>
      <c r="I106" s="62"/>
      <c r="J106" s="62"/>
      <c r="K106" s="62"/>
      <c r="L106" s="62"/>
      <c r="M106" s="62"/>
      <c r="N106" s="62"/>
      <c r="O106" s="62"/>
      <c r="P106" s="62"/>
      <c r="Q106" s="62"/>
      <c r="R106" s="62"/>
      <c r="S106" s="62"/>
      <c r="T106" s="63"/>
      <c r="U106" s="61"/>
      <c r="V106" s="62"/>
      <c r="W106" s="62"/>
      <c r="X106" s="62"/>
      <c r="Y106" s="62"/>
      <c r="Z106" s="62"/>
      <c r="AA106" s="62"/>
      <c r="AB106" s="62"/>
      <c r="AC106" s="62"/>
      <c r="AD106" s="63"/>
      <c r="AE106" s="61"/>
      <c r="AF106" s="62"/>
      <c r="AG106" s="62"/>
      <c r="AH106" s="62"/>
      <c r="AI106" s="62"/>
      <c r="AJ106" s="62"/>
      <c r="AK106" s="62"/>
      <c r="AL106" s="62"/>
      <c r="AM106" s="62"/>
      <c r="AN106" s="63"/>
      <c r="AO106" s="61"/>
      <c r="AP106" s="62"/>
      <c r="AQ106" s="62"/>
      <c r="AR106" s="62"/>
      <c r="AS106" s="62"/>
      <c r="AT106" s="62"/>
      <c r="AU106" s="62"/>
      <c r="AV106" s="62"/>
      <c r="AW106" s="62"/>
      <c r="AX106" s="63"/>
      <c r="AY106" s="61"/>
      <c r="AZ106" s="62"/>
      <c r="BA106" s="62"/>
      <c r="BB106" s="62"/>
      <c r="BC106" s="62"/>
      <c r="BD106" s="62"/>
      <c r="BE106" s="62"/>
      <c r="BF106" s="63"/>
    </row>
    <row r="107" ht="15.75" customHeight="1">
      <c r="A107" s="52"/>
      <c r="B107" s="53"/>
      <c r="C107" s="54"/>
      <c r="D107" s="54"/>
      <c r="E107" s="54"/>
      <c r="F107" s="54"/>
      <c r="G107" s="55"/>
      <c r="H107" s="53"/>
      <c r="I107" s="54"/>
      <c r="J107" s="54"/>
      <c r="K107" s="54"/>
      <c r="L107" s="54"/>
      <c r="M107" s="54"/>
      <c r="N107" s="54"/>
      <c r="O107" s="54"/>
      <c r="P107" s="54"/>
      <c r="Q107" s="54"/>
      <c r="R107" s="54"/>
      <c r="S107" s="54"/>
      <c r="T107" s="55"/>
      <c r="U107" s="53"/>
      <c r="V107" s="54"/>
      <c r="W107" s="54"/>
      <c r="X107" s="54"/>
      <c r="Y107" s="54"/>
      <c r="Z107" s="54"/>
      <c r="AA107" s="54"/>
      <c r="AB107" s="54"/>
      <c r="AC107" s="54"/>
      <c r="AD107" s="55"/>
      <c r="AE107" s="53"/>
      <c r="AF107" s="54"/>
      <c r="AG107" s="54"/>
      <c r="AH107" s="54"/>
      <c r="AI107" s="54"/>
      <c r="AJ107" s="54"/>
      <c r="AK107" s="54"/>
      <c r="AL107" s="54"/>
      <c r="AM107" s="54"/>
      <c r="AN107" s="55"/>
      <c r="AO107" s="53"/>
      <c r="AP107" s="54"/>
      <c r="AQ107" s="54"/>
      <c r="AR107" s="54"/>
      <c r="AS107" s="54"/>
      <c r="AT107" s="54"/>
      <c r="AU107" s="54"/>
      <c r="AV107" s="54"/>
      <c r="AW107" s="54"/>
      <c r="AX107" s="55"/>
      <c r="AY107" s="53"/>
      <c r="AZ107" s="54"/>
      <c r="BA107" s="54"/>
      <c r="BB107" s="54"/>
      <c r="BC107" s="54"/>
      <c r="BD107" s="54"/>
      <c r="BE107" s="54"/>
      <c r="BF107" s="55"/>
    </row>
    <row r="108" ht="15.75" customHeight="1">
      <c r="A108" s="56"/>
      <c r="B108" s="57"/>
      <c r="G108" s="58"/>
      <c r="H108" s="57"/>
      <c r="T108" s="58"/>
      <c r="U108" s="57"/>
      <c r="AD108" s="58"/>
      <c r="AE108" s="57"/>
      <c r="AN108" s="58"/>
      <c r="AO108" s="57"/>
      <c r="AX108" s="58"/>
      <c r="AY108" s="57"/>
      <c r="BF108" s="58"/>
    </row>
    <row r="109" ht="15.75" customHeight="1">
      <c r="A109" s="56"/>
      <c r="B109" s="57"/>
      <c r="G109" s="58"/>
      <c r="H109" s="57"/>
      <c r="T109" s="58"/>
      <c r="U109" s="57"/>
      <c r="AD109" s="58"/>
      <c r="AE109" s="57"/>
      <c r="AN109" s="58"/>
      <c r="AO109" s="57"/>
      <c r="AX109" s="58"/>
      <c r="AY109" s="57"/>
      <c r="BF109" s="58"/>
    </row>
    <row r="110" ht="15.75" customHeight="1">
      <c r="A110" s="56"/>
      <c r="B110" s="57"/>
      <c r="G110" s="58"/>
      <c r="H110" s="57"/>
      <c r="T110" s="58"/>
      <c r="U110" s="57"/>
      <c r="AD110" s="58"/>
      <c r="AE110" s="57"/>
      <c r="AN110" s="58"/>
      <c r="AO110" s="57"/>
      <c r="AX110" s="58"/>
      <c r="AY110" s="57"/>
      <c r="BF110" s="58"/>
    </row>
    <row r="111" ht="15.75" customHeight="1">
      <c r="A111" s="56"/>
      <c r="B111" s="57"/>
      <c r="G111" s="58"/>
      <c r="H111" s="57"/>
      <c r="T111" s="58"/>
      <c r="U111" s="57"/>
      <c r="AD111" s="58"/>
      <c r="AE111" s="57"/>
      <c r="AN111" s="58"/>
      <c r="AO111" s="57"/>
      <c r="AX111" s="58"/>
      <c r="AY111" s="57"/>
      <c r="BF111" s="58"/>
    </row>
    <row r="112" ht="15.75" customHeight="1">
      <c r="A112" s="56"/>
      <c r="B112" s="57"/>
      <c r="G112" s="58"/>
      <c r="H112" s="57"/>
      <c r="T112" s="58"/>
      <c r="U112" s="57"/>
      <c r="AD112" s="58"/>
      <c r="AE112" s="57"/>
      <c r="AN112" s="58"/>
      <c r="AO112" s="57"/>
      <c r="AX112" s="58"/>
      <c r="AY112" s="57"/>
      <c r="BF112" s="58"/>
    </row>
    <row r="113" ht="15.75" customHeight="1">
      <c r="A113" s="56"/>
      <c r="B113" s="57"/>
      <c r="G113" s="58"/>
      <c r="H113" s="57"/>
      <c r="T113" s="58"/>
      <c r="U113" s="57"/>
      <c r="AD113" s="58"/>
      <c r="AE113" s="57"/>
      <c r="AN113" s="58"/>
      <c r="AO113" s="57"/>
      <c r="AX113" s="58"/>
      <c r="AY113" s="57"/>
      <c r="BF113" s="58"/>
    </row>
    <row r="114" ht="15.75" customHeight="1">
      <c r="A114" s="56"/>
      <c r="B114" s="57"/>
      <c r="G114" s="58"/>
      <c r="H114" s="57"/>
      <c r="T114" s="58"/>
      <c r="U114" s="57"/>
      <c r="AD114" s="58"/>
      <c r="AE114" s="57"/>
      <c r="AN114" s="58"/>
      <c r="AO114" s="57"/>
      <c r="AX114" s="58"/>
      <c r="AY114" s="57"/>
      <c r="BF114" s="58"/>
    </row>
    <row r="115" ht="15.75" customHeight="1">
      <c r="A115" s="56"/>
      <c r="B115" s="57"/>
      <c r="G115" s="58"/>
      <c r="H115" s="57"/>
      <c r="T115" s="58"/>
      <c r="U115" s="57"/>
      <c r="AD115" s="58"/>
      <c r="AE115" s="57"/>
      <c r="AN115" s="58"/>
      <c r="AO115" s="57"/>
      <c r="AX115" s="58"/>
      <c r="AY115" s="57"/>
      <c r="BF115" s="58"/>
    </row>
    <row r="116" ht="15.75" customHeight="1">
      <c r="A116" s="56"/>
      <c r="B116" s="57"/>
      <c r="G116" s="58"/>
      <c r="H116" s="57"/>
      <c r="T116" s="58"/>
      <c r="U116" s="57"/>
      <c r="AD116" s="58"/>
      <c r="AE116" s="57"/>
      <c r="AN116" s="58"/>
      <c r="AO116" s="57"/>
      <c r="AX116" s="58"/>
      <c r="AY116" s="57"/>
      <c r="BF116" s="58"/>
    </row>
    <row r="117" ht="15.75" customHeight="1">
      <c r="A117" s="60"/>
      <c r="B117" s="61"/>
      <c r="C117" s="62"/>
      <c r="D117" s="62"/>
      <c r="E117" s="62"/>
      <c r="F117" s="62"/>
      <c r="G117" s="63"/>
      <c r="H117" s="61"/>
      <c r="I117" s="62"/>
      <c r="J117" s="62"/>
      <c r="K117" s="62"/>
      <c r="L117" s="62"/>
      <c r="M117" s="62"/>
      <c r="N117" s="62"/>
      <c r="O117" s="62"/>
      <c r="P117" s="62"/>
      <c r="Q117" s="62"/>
      <c r="R117" s="62"/>
      <c r="S117" s="62"/>
      <c r="T117" s="63"/>
      <c r="U117" s="61"/>
      <c r="V117" s="62"/>
      <c r="W117" s="62"/>
      <c r="X117" s="62"/>
      <c r="Y117" s="62"/>
      <c r="Z117" s="62"/>
      <c r="AA117" s="62"/>
      <c r="AB117" s="62"/>
      <c r="AC117" s="62"/>
      <c r="AD117" s="63"/>
      <c r="AE117" s="61"/>
      <c r="AF117" s="62"/>
      <c r="AG117" s="62"/>
      <c r="AH117" s="62"/>
      <c r="AI117" s="62"/>
      <c r="AJ117" s="62"/>
      <c r="AK117" s="62"/>
      <c r="AL117" s="62"/>
      <c r="AM117" s="62"/>
      <c r="AN117" s="63"/>
      <c r="AO117" s="61"/>
      <c r="AP117" s="62"/>
      <c r="AQ117" s="62"/>
      <c r="AR117" s="62"/>
      <c r="AS117" s="62"/>
      <c r="AT117" s="62"/>
      <c r="AU117" s="62"/>
      <c r="AV117" s="62"/>
      <c r="AW117" s="62"/>
      <c r="AX117" s="63"/>
      <c r="AY117" s="61"/>
      <c r="AZ117" s="62"/>
      <c r="BA117" s="62"/>
      <c r="BB117" s="62"/>
      <c r="BC117" s="62"/>
      <c r="BD117" s="62"/>
      <c r="BE117" s="62"/>
      <c r="BF117" s="63"/>
    </row>
    <row r="118" ht="15.75" customHeight="1">
      <c r="A118" s="52"/>
      <c r="B118" s="53"/>
      <c r="C118" s="54"/>
      <c r="D118" s="54"/>
      <c r="E118" s="54"/>
      <c r="F118" s="54"/>
      <c r="G118" s="55"/>
      <c r="H118" s="53"/>
      <c r="I118" s="54"/>
      <c r="J118" s="54"/>
      <c r="K118" s="54"/>
      <c r="L118" s="54"/>
      <c r="M118" s="54"/>
      <c r="N118" s="54"/>
      <c r="O118" s="54"/>
      <c r="P118" s="54"/>
      <c r="Q118" s="54"/>
      <c r="R118" s="54"/>
      <c r="S118" s="54"/>
      <c r="T118" s="55"/>
      <c r="U118" s="53"/>
      <c r="V118" s="54"/>
      <c r="W118" s="54"/>
      <c r="X118" s="54"/>
      <c r="Y118" s="54"/>
      <c r="Z118" s="54"/>
      <c r="AA118" s="54"/>
      <c r="AB118" s="54"/>
      <c r="AC118" s="54"/>
      <c r="AD118" s="55"/>
      <c r="AE118" s="53"/>
      <c r="AF118" s="54"/>
      <c r="AG118" s="54"/>
      <c r="AH118" s="54"/>
      <c r="AI118" s="54"/>
      <c r="AJ118" s="54"/>
      <c r="AK118" s="54"/>
      <c r="AL118" s="54"/>
      <c r="AM118" s="54"/>
      <c r="AN118" s="55"/>
      <c r="AO118" s="53"/>
      <c r="AP118" s="54"/>
      <c r="AQ118" s="54"/>
      <c r="AR118" s="54"/>
      <c r="AS118" s="54"/>
      <c r="AT118" s="54"/>
      <c r="AU118" s="54"/>
      <c r="AV118" s="54"/>
      <c r="AW118" s="54"/>
      <c r="AX118" s="55"/>
      <c r="AY118" s="53"/>
      <c r="AZ118" s="54"/>
      <c r="BA118" s="54"/>
      <c r="BB118" s="54"/>
      <c r="BC118" s="54"/>
      <c r="BD118" s="54"/>
      <c r="BE118" s="54"/>
      <c r="BF118" s="55"/>
    </row>
    <row r="119" ht="15.75" customHeight="1">
      <c r="A119" s="56"/>
      <c r="B119" s="57"/>
      <c r="G119" s="58"/>
      <c r="H119" s="57"/>
      <c r="T119" s="58"/>
      <c r="U119" s="57"/>
      <c r="AD119" s="58"/>
      <c r="AE119" s="57"/>
      <c r="AN119" s="58"/>
      <c r="AO119" s="57"/>
      <c r="AX119" s="58"/>
      <c r="AY119" s="57"/>
      <c r="BF119" s="58"/>
    </row>
    <row r="120" ht="15.75" customHeight="1">
      <c r="A120" s="56"/>
      <c r="B120" s="57"/>
      <c r="G120" s="58"/>
      <c r="H120" s="57"/>
      <c r="T120" s="58"/>
      <c r="U120" s="57"/>
      <c r="AD120" s="58"/>
      <c r="AE120" s="57"/>
      <c r="AN120" s="58"/>
      <c r="AO120" s="57"/>
      <c r="AX120" s="58"/>
      <c r="AY120" s="57"/>
      <c r="BF120" s="58"/>
    </row>
    <row r="121" ht="15.75" customHeight="1">
      <c r="A121" s="56"/>
      <c r="B121" s="57"/>
      <c r="G121" s="58"/>
      <c r="H121" s="57"/>
      <c r="T121" s="58"/>
      <c r="U121" s="57"/>
      <c r="AD121" s="58"/>
      <c r="AE121" s="57"/>
      <c r="AN121" s="58"/>
      <c r="AO121" s="57"/>
      <c r="AX121" s="58"/>
      <c r="AY121" s="57"/>
      <c r="BF121" s="58"/>
    </row>
    <row r="122" ht="15.75" customHeight="1">
      <c r="A122" s="56"/>
      <c r="B122" s="57"/>
      <c r="G122" s="58"/>
      <c r="H122" s="57"/>
      <c r="T122" s="58"/>
      <c r="U122" s="57"/>
      <c r="AD122" s="58"/>
      <c r="AE122" s="57"/>
      <c r="AN122" s="58"/>
      <c r="AO122" s="57"/>
      <c r="AX122" s="58"/>
      <c r="AY122" s="57"/>
      <c r="BF122" s="58"/>
    </row>
    <row r="123" ht="15.75" customHeight="1">
      <c r="A123" s="56"/>
      <c r="B123" s="57"/>
      <c r="G123" s="58"/>
      <c r="H123" s="57"/>
      <c r="T123" s="58"/>
      <c r="U123" s="57"/>
      <c r="AD123" s="58"/>
      <c r="AE123" s="57"/>
      <c r="AN123" s="58"/>
      <c r="AO123" s="57"/>
      <c r="AX123" s="58"/>
      <c r="AY123" s="57"/>
      <c r="BF123" s="58"/>
    </row>
    <row r="124" ht="15.75" customHeight="1">
      <c r="A124" s="56"/>
      <c r="B124" s="57"/>
      <c r="G124" s="58"/>
      <c r="H124" s="57"/>
      <c r="T124" s="58"/>
      <c r="U124" s="57"/>
      <c r="AD124" s="58"/>
      <c r="AE124" s="57"/>
      <c r="AN124" s="58"/>
      <c r="AO124" s="57"/>
      <c r="AX124" s="58"/>
      <c r="AY124" s="57"/>
      <c r="BF124" s="58"/>
    </row>
    <row r="125" ht="15.75" customHeight="1">
      <c r="A125" s="56"/>
      <c r="B125" s="57"/>
      <c r="G125" s="58"/>
      <c r="H125" s="57"/>
      <c r="T125" s="58"/>
      <c r="U125" s="57"/>
      <c r="AD125" s="58"/>
      <c r="AE125" s="57"/>
      <c r="AN125" s="58"/>
      <c r="AO125" s="57"/>
      <c r="AX125" s="58"/>
      <c r="AY125" s="57"/>
      <c r="BF125" s="58"/>
    </row>
    <row r="126" ht="15.75" customHeight="1">
      <c r="A126" s="56"/>
      <c r="B126" s="57"/>
      <c r="G126" s="58"/>
      <c r="H126" s="57"/>
      <c r="T126" s="58"/>
      <c r="U126" s="57"/>
      <c r="AD126" s="58"/>
      <c r="AE126" s="57"/>
      <c r="AN126" s="58"/>
      <c r="AO126" s="57"/>
      <c r="AX126" s="58"/>
      <c r="AY126" s="57"/>
      <c r="BF126" s="58"/>
    </row>
    <row r="127" ht="15.75" customHeight="1">
      <c r="A127" s="56"/>
      <c r="B127" s="57"/>
      <c r="G127" s="58"/>
      <c r="H127" s="57"/>
      <c r="T127" s="58"/>
      <c r="U127" s="57"/>
      <c r="AD127" s="58"/>
      <c r="AE127" s="57"/>
      <c r="AN127" s="58"/>
      <c r="AO127" s="57"/>
      <c r="AX127" s="58"/>
      <c r="AY127" s="57"/>
      <c r="BF127" s="58"/>
    </row>
    <row r="128" ht="15.75" customHeight="1">
      <c r="A128" s="60"/>
      <c r="B128" s="61"/>
      <c r="C128" s="62"/>
      <c r="D128" s="62"/>
      <c r="E128" s="62"/>
      <c r="F128" s="62"/>
      <c r="G128" s="63"/>
      <c r="H128" s="61"/>
      <c r="I128" s="62"/>
      <c r="J128" s="62"/>
      <c r="K128" s="62"/>
      <c r="L128" s="62"/>
      <c r="M128" s="62"/>
      <c r="N128" s="62"/>
      <c r="O128" s="62"/>
      <c r="P128" s="62"/>
      <c r="Q128" s="62"/>
      <c r="R128" s="62"/>
      <c r="S128" s="62"/>
      <c r="T128" s="63"/>
      <c r="U128" s="61"/>
      <c r="V128" s="62"/>
      <c r="W128" s="62"/>
      <c r="X128" s="62"/>
      <c r="Y128" s="62"/>
      <c r="Z128" s="62"/>
      <c r="AA128" s="62"/>
      <c r="AB128" s="62"/>
      <c r="AC128" s="62"/>
      <c r="AD128" s="63"/>
      <c r="AE128" s="61"/>
      <c r="AF128" s="62"/>
      <c r="AG128" s="62"/>
      <c r="AH128" s="62"/>
      <c r="AI128" s="62"/>
      <c r="AJ128" s="62"/>
      <c r="AK128" s="62"/>
      <c r="AL128" s="62"/>
      <c r="AM128" s="62"/>
      <c r="AN128" s="63"/>
      <c r="AO128" s="61"/>
      <c r="AP128" s="62"/>
      <c r="AQ128" s="62"/>
      <c r="AR128" s="62"/>
      <c r="AS128" s="62"/>
      <c r="AT128" s="62"/>
      <c r="AU128" s="62"/>
      <c r="AV128" s="62"/>
      <c r="AW128" s="62"/>
      <c r="AX128" s="63"/>
      <c r="AY128" s="61"/>
      <c r="AZ128" s="62"/>
      <c r="BA128" s="62"/>
      <c r="BB128" s="62"/>
      <c r="BC128" s="62"/>
      <c r="BD128" s="62"/>
      <c r="BE128" s="62"/>
      <c r="BF128" s="63"/>
    </row>
    <row r="129" ht="15.75" customHeight="1">
      <c r="A129" s="52"/>
      <c r="B129" s="53"/>
      <c r="C129" s="54"/>
      <c r="D129" s="54"/>
      <c r="E129" s="54"/>
      <c r="F129" s="54"/>
      <c r="G129" s="55"/>
      <c r="H129" s="53"/>
      <c r="I129" s="54"/>
      <c r="J129" s="54"/>
      <c r="K129" s="54"/>
      <c r="L129" s="54"/>
      <c r="M129" s="54"/>
      <c r="N129" s="54"/>
      <c r="O129" s="54"/>
      <c r="P129" s="54"/>
      <c r="Q129" s="54"/>
      <c r="R129" s="54"/>
      <c r="S129" s="54"/>
      <c r="T129" s="55"/>
      <c r="U129" s="53"/>
      <c r="V129" s="54"/>
      <c r="W129" s="54"/>
      <c r="X129" s="54"/>
      <c r="Y129" s="54"/>
      <c r="Z129" s="54"/>
      <c r="AA129" s="54"/>
      <c r="AB129" s="54"/>
      <c r="AC129" s="54"/>
      <c r="AD129" s="55"/>
      <c r="AE129" s="53"/>
      <c r="AF129" s="54"/>
      <c r="AG129" s="54"/>
      <c r="AH129" s="54"/>
      <c r="AI129" s="54"/>
      <c r="AJ129" s="54"/>
      <c r="AK129" s="54"/>
      <c r="AL129" s="54"/>
      <c r="AM129" s="54"/>
      <c r="AN129" s="55"/>
      <c r="AO129" s="53"/>
      <c r="AP129" s="54"/>
      <c r="AQ129" s="54"/>
      <c r="AR129" s="54"/>
      <c r="AS129" s="54"/>
      <c r="AT129" s="54"/>
      <c r="AU129" s="54"/>
      <c r="AV129" s="54"/>
      <c r="AW129" s="54"/>
      <c r="AX129" s="55"/>
      <c r="AY129" s="53"/>
      <c r="AZ129" s="54"/>
      <c r="BA129" s="54"/>
      <c r="BB129" s="54"/>
      <c r="BC129" s="54"/>
      <c r="BD129" s="54"/>
      <c r="BE129" s="54"/>
      <c r="BF129" s="55"/>
    </row>
    <row r="130" ht="15.75" customHeight="1">
      <c r="A130" s="56"/>
      <c r="B130" s="57"/>
      <c r="G130" s="58"/>
      <c r="H130" s="57"/>
      <c r="T130" s="58"/>
      <c r="U130" s="57"/>
      <c r="AD130" s="58"/>
      <c r="AE130" s="57"/>
      <c r="AN130" s="58"/>
      <c r="AO130" s="57"/>
      <c r="AX130" s="58"/>
      <c r="AY130" s="57"/>
      <c r="BF130" s="58"/>
    </row>
    <row r="131" ht="15.75" customHeight="1">
      <c r="A131" s="56"/>
      <c r="B131" s="57"/>
      <c r="G131" s="58"/>
      <c r="H131" s="57"/>
      <c r="T131" s="58"/>
      <c r="U131" s="57"/>
      <c r="AD131" s="58"/>
      <c r="AE131" s="57"/>
      <c r="AN131" s="58"/>
      <c r="AO131" s="57"/>
      <c r="AX131" s="58"/>
      <c r="AY131" s="57"/>
      <c r="BF131" s="58"/>
    </row>
    <row r="132" ht="15.75" customHeight="1">
      <c r="A132" s="56"/>
      <c r="B132" s="57"/>
      <c r="G132" s="58"/>
      <c r="H132" s="57"/>
      <c r="T132" s="58"/>
      <c r="U132" s="57"/>
      <c r="AD132" s="58"/>
      <c r="AE132" s="57"/>
      <c r="AN132" s="58"/>
      <c r="AO132" s="57"/>
      <c r="AX132" s="58"/>
      <c r="AY132" s="57"/>
      <c r="BF132" s="58"/>
    </row>
    <row r="133" ht="15.75" customHeight="1">
      <c r="A133" s="56"/>
      <c r="B133" s="57"/>
      <c r="G133" s="58"/>
      <c r="H133" s="57"/>
      <c r="T133" s="58"/>
      <c r="U133" s="57"/>
      <c r="AD133" s="58"/>
      <c r="AE133" s="57"/>
      <c r="AN133" s="58"/>
      <c r="AO133" s="57"/>
      <c r="AX133" s="58"/>
      <c r="AY133" s="57"/>
      <c r="BF133" s="58"/>
    </row>
    <row r="134" ht="15.75" customHeight="1">
      <c r="A134" s="56"/>
      <c r="B134" s="57"/>
      <c r="G134" s="58"/>
      <c r="H134" s="57"/>
      <c r="T134" s="58"/>
      <c r="U134" s="57"/>
      <c r="AD134" s="58"/>
      <c r="AE134" s="57"/>
      <c r="AN134" s="58"/>
      <c r="AO134" s="57"/>
      <c r="AX134" s="58"/>
      <c r="AY134" s="57"/>
      <c r="BF134" s="58"/>
    </row>
    <row r="135" ht="15.75" customHeight="1">
      <c r="A135" s="56"/>
      <c r="B135" s="57"/>
      <c r="G135" s="58"/>
      <c r="H135" s="57"/>
      <c r="T135" s="58"/>
      <c r="U135" s="57"/>
      <c r="AD135" s="58"/>
      <c r="AE135" s="57"/>
      <c r="AN135" s="58"/>
      <c r="AO135" s="57"/>
      <c r="AX135" s="58"/>
      <c r="AY135" s="57"/>
      <c r="BF135" s="58"/>
    </row>
    <row r="136" ht="15.75" customHeight="1">
      <c r="A136" s="56"/>
      <c r="B136" s="57"/>
      <c r="G136" s="58"/>
      <c r="H136" s="57"/>
      <c r="T136" s="58"/>
      <c r="U136" s="57"/>
      <c r="AD136" s="58"/>
      <c r="AE136" s="57"/>
      <c r="AN136" s="58"/>
      <c r="AO136" s="57"/>
      <c r="AX136" s="58"/>
      <c r="AY136" s="57"/>
      <c r="BF136" s="58"/>
    </row>
    <row r="137" ht="15.75" customHeight="1">
      <c r="A137" s="56"/>
      <c r="B137" s="57"/>
      <c r="G137" s="58"/>
      <c r="H137" s="57"/>
      <c r="T137" s="58"/>
      <c r="U137" s="57"/>
      <c r="AD137" s="58"/>
      <c r="AE137" s="57"/>
      <c r="AN137" s="58"/>
      <c r="AO137" s="57"/>
      <c r="AX137" s="58"/>
      <c r="AY137" s="57"/>
      <c r="BF137" s="58"/>
    </row>
    <row r="138" ht="15.75" customHeight="1">
      <c r="A138" s="56"/>
      <c r="B138" s="57"/>
      <c r="G138" s="58"/>
      <c r="H138" s="57"/>
      <c r="T138" s="58"/>
      <c r="U138" s="57"/>
      <c r="AD138" s="58"/>
      <c r="AE138" s="57"/>
      <c r="AN138" s="58"/>
      <c r="AO138" s="57"/>
      <c r="AX138" s="58"/>
      <c r="AY138" s="57"/>
      <c r="BF138" s="58"/>
    </row>
    <row r="139" ht="15.75" customHeight="1">
      <c r="A139" s="60"/>
      <c r="B139" s="61"/>
      <c r="C139" s="62"/>
      <c r="D139" s="62"/>
      <c r="E139" s="62"/>
      <c r="F139" s="62"/>
      <c r="G139" s="63"/>
      <c r="H139" s="61"/>
      <c r="I139" s="62"/>
      <c r="J139" s="62"/>
      <c r="K139" s="62"/>
      <c r="L139" s="62"/>
      <c r="M139" s="62"/>
      <c r="N139" s="62"/>
      <c r="O139" s="62"/>
      <c r="P139" s="62"/>
      <c r="Q139" s="62"/>
      <c r="R139" s="62"/>
      <c r="S139" s="62"/>
      <c r="T139" s="63"/>
      <c r="U139" s="61"/>
      <c r="V139" s="62"/>
      <c r="W139" s="62"/>
      <c r="X139" s="62"/>
      <c r="Y139" s="62"/>
      <c r="Z139" s="62"/>
      <c r="AA139" s="62"/>
      <c r="AB139" s="62"/>
      <c r="AC139" s="62"/>
      <c r="AD139" s="63"/>
      <c r="AE139" s="61"/>
      <c r="AF139" s="62"/>
      <c r="AG139" s="62"/>
      <c r="AH139" s="62"/>
      <c r="AI139" s="62"/>
      <c r="AJ139" s="62"/>
      <c r="AK139" s="62"/>
      <c r="AL139" s="62"/>
      <c r="AM139" s="62"/>
      <c r="AN139" s="63"/>
      <c r="AO139" s="61"/>
      <c r="AP139" s="62"/>
      <c r="AQ139" s="62"/>
      <c r="AR139" s="62"/>
      <c r="AS139" s="62"/>
      <c r="AT139" s="62"/>
      <c r="AU139" s="62"/>
      <c r="AV139" s="62"/>
      <c r="AW139" s="62"/>
      <c r="AX139" s="63"/>
      <c r="AY139" s="61"/>
      <c r="AZ139" s="62"/>
      <c r="BA139" s="62"/>
      <c r="BB139" s="62"/>
      <c r="BC139" s="62"/>
      <c r="BD139" s="62"/>
      <c r="BE139" s="62"/>
      <c r="BF139" s="63"/>
    </row>
    <row r="140" ht="15.75" customHeight="1">
      <c r="A140" s="52"/>
      <c r="B140" s="53"/>
      <c r="C140" s="54"/>
      <c r="D140" s="54"/>
      <c r="E140" s="54"/>
      <c r="F140" s="54"/>
      <c r="G140" s="55"/>
      <c r="H140" s="53"/>
      <c r="I140" s="54"/>
      <c r="J140" s="54"/>
      <c r="K140" s="54"/>
      <c r="L140" s="54"/>
      <c r="M140" s="54"/>
      <c r="N140" s="54"/>
      <c r="O140" s="54"/>
      <c r="P140" s="54"/>
      <c r="Q140" s="54"/>
      <c r="R140" s="54"/>
      <c r="S140" s="54"/>
      <c r="T140" s="55"/>
      <c r="U140" s="53"/>
      <c r="V140" s="54"/>
      <c r="W140" s="54"/>
      <c r="X140" s="54"/>
      <c r="Y140" s="54"/>
      <c r="Z140" s="54"/>
      <c r="AA140" s="54"/>
      <c r="AB140" s="54"/>
      <c r="AC140" s="54"/>
      <c r="AD140" s="55"/>
      <c r="AE140" s="53"/>
      <c r="AF140" s="54"/>
      <c r="AG140" s="54"/>
      <c r="AH140" s="54"/>
      <c r="AI140" s="54"/>
      <c r="AJ140" s="54"/>
      <c r="AK140" s="54"/>
      <c r="AL140" s="54"/>
      <c r="AM140" s="54"/>
      <c r="AN140" s="55"/>
      <c r="AO140" s="53"/>
      <c r="AP140" s="54"/>
      <c r="AQ140" s="54"/>
      <c r="AR140" s="54"/>
      <c r="AS140" s="54"/>
      <c r="AT140" s="54"/>
      <c r="AU140" s="54"/>
      <c r="AV140" s="54"/>
      <c r="AW140" s="54"/>
      <c r="AX140" s="55"/>
      <c r="AY140" s="53"/>
      <c r="AZ140" s="54"/>
      <c r="BA140" s="54"/>
      <c r="BB140" s="54"/>
      <c r="BC140" s="54"/>
      <c r="BD140" s="54"/>
      <c r="BE140" s="54"/>
      <c r="BF140" s="55"/>
    </row>
    <row r="141" ht="15.75" customHeight="1">
      <c r="A141" s="56"/>
      <c r="B141" s="57"/>
      <c r="G141" s="58"/>
      <c r="H141" s="57"/>
      <c r="T141" s="58"/>
      <c r="U141" s="57"/>
      <c r="AD141" s="58"/>
      <c r="AE141" s="57"/>
      <c r="AN141" s="58"/>
      <c r="AO141" s="57"/>
      <c r="AX141" s="58"/>
      <c r="AY141" s="57"/>
      <c r="BF141" s="58"/>
    </row>
    <row r="142" ht="15.75" customHeight="1">
      <c r="A142" s="56"/>
      <c r="B142" s="57"/>
      <c r="G142" s="58"/>
      <c r="H142" s="57"/>
      <c r="T142" s="58"/>
      <c r="U142" s="57"/>
      <c r="AD142" s="58"/>
      <c r="AE142" s="57"/>
      <c r="AN142" s="58"/>
      <c r="AO142" s="57"/>
      <c r="AX142" s="58"/>
      <c r="AY142" s="57"/>
      <c r="BF142" s="58"/>
    </row>
    <row r="143" ht="15.75" customHeight="1">
      <c r="A143" s="56"/>
      <c r="B143" s="57"/>
      <c r="G143" s="58"/>
      <c r="H143" s="57"/>
      <c r="T143" s="58"/>
      <c r="U143" s="57"/>
      <c r="AD143" s="58"/>
      <c r="AE143" s="57"/>
      <c r="AN143" s="58"/>
      <c r="AO143" s="57"/>
      <c r="AX143" s="58"/>
      <c r="AY143" s="57"/>
      <c r="BF143" s="58"/>
    </row>
    <row r="144" ht="15.75" customHeight="1">
      <c r="A144" s="56"/>
      <c r="B144" s="57"/>
      <c r="G144" s="58"/>
      <c r="H144" s="57"/>
      <c r="T144" s="58"/>
      <c r="U144" s="57"/>
      <c r="AD144" s="58"/>
      <c r="AE144" s="57"/>
      <c r="AN144" s="58"/>
      <c r="AO144" s="57"/>
      <c r="AX144" s="58"/>
      <c r="AY144" s="57"/>
      <c r="BF144" s="58"/>
    </row>
    <row r="145" ht="15.75" customHeight="1">
      <c r="A145" s="56"/>
      <c r="B145" s="57"/>
      <c r="G145" s="58"/>
      <c r="H145" s="57"/>
      <c r="T145" s="58"/>
      <c r="U145" s="57"/>
      <c r="AD145" s="58"/>
      <c r="AE145" s="57"/>
      <c r="AN145" s="58"/>
      <c r="AO145" s="57"/>
      <c r="AX145" s="58"/>
      <c r="AY145" s="57"/>
      <c r="BF145" s="58"/>
    </row>
    <row r="146" ht="15.75" customHeight="1">
      <c r="A146" s="56"/>
      <c r="B146" s="57"/>
      <c r="G146" s="58"/>
      <c r="H146" s="57"/>
      <c r="T146" s="58"/>
      <c r="U146" s="57"/>
      <c r="AD146" s="58"/>
      <c r="AE146" s="57"/>
      <c r="AN146" s="58"/>
      <c r="AO146" s="57"/>
      <c r="AX146" s="58"/>
      <c r="AY146" s="57"/>
      <c r="BF146" s="58"/>
    </row>
    <row r="147" ht="15.75" customHeight="1">
      <c r="A147" s="56"/>
      <c r="B147" s="57"/>
      <c r="G147" s="58"/>
      <c r="H147" s="57"/>
      <c r="T147" s="58"/>
      <c r="U147" s="57"/>
      <c r="AD147" s="58"/>
      <c r="AE147" s="57"/>
      <c r="AN147" s="58"/>
      <c r="AO147" s="57"/>
      <c r="AX147" s="58"/>
      <c r="AY147" s="57"/>
      <c r="BF147" s="58"/>
    </row>
    <row r="148" ht="15.75" customHeight="1">
      <c r="A148" s="56"/>
      <c r="B148" s="57"/>
      <c r="G148" s="58"/>
      <c r="H148" s="57"/>
      <c r="T148" s="58"/>
      <c r="U148" s="57"/>
      <c r="AD148" s="58"/>
      <c r="AE148" s="57"/>
      <c r="AN148" s="58"/>
      <c r="AO148" s="57"/>
      <c r="AX148" s="58"/>
      <c r="AY148" s="57"/>
      <c r="BF148" s="58"/>
    </row>
    <row r="149" ht="15.75" customHeight="1">
      <c r="A149" s="56"/>
      <c r="B149" s="57"/>
      <c r="G149" s="58"/>
      <c r="H149" s="57"/>
      <c r="T149" s="58"/>
      <c r="U149" s="57"/>
      <c r="AD149" s="58"/>
      <c r="AE149" s="57"/>
      <c r="AN149" s="58"/>
      <c r="AO149" s="57"/>
      <c r="AX149" s="58"/>
      <c r="AY149" s="57"/>
      <c r="BF149" s="58"/>
    </row>
    <row r="150" ht="15.75" customHeight="1">
      <c r="A150" s="60"/>
      <c r="B150" s="61"/>
      <c r="C150" s="62"/>
      <c r="D150" s="62"/>
      <c r="E150" s="62"/>
      <c r="F150" s="62"/>
      <c r="G150" s="63"/>
      <c r="H150" s="61"/>
      <c r="I150" s="62"/>
      <c r="J150" s="62"/>
      <c r="K150" s="62"/>
      <c r="L150" s="62"/>
      <c r="M150" s="62"/>
      <c r="N150" s="62"/>
      <c r="O150" s="62"/>
      <c r="P150" s="62"/>
      <c r="Q150" s="62"/>
      <c r="R150" s="62"/>
      <c r="S150" s="62"/>
      <c r="T150" s="63"/>
      <c r="U150" s="61"/>
      <c r="V150" s="62"/>
      <c r="W150" s="62"/>
      <c r="X150" s="62"/>
      <c r="Y150" s="62"/>
      <c r="Z150" s="62"/>
      <c r="AA150" s="62"/>
      <c r="AB150" s="62"/>
      <c r="AC150" s="62"/>
      <c r="AD150" s="63"/>
      <c r="AE150" s="61"/>
      <c r="AF150" s="62"/>
      <c r="AG150" s="62"/>
      <c r="AH150" s="62"/>
      <c r="AI150" s="62"/>
      <c r="AJ150" s="62"/>
      <c r="AK150" s="62"/>
      <c r="AL150" s="62"/>
      <c r="AM150" s="62"/>
      <c r="AN150" s="63"/>
      <c r="AO150" s="61"/>
      <c r="AP150" s="62"/>
      <c r="AQ150" s="62"/>
      <c r="AR150" s="62"/>
      <c r="AS150" s="62"/>
      <c r="AT150" s="62"/>
      <c r="AU150" s="62"/>
      <c r="AV150" s="62"/>
      <c r="AW150" s="62"/>
      <c r="AX150" s="63"/>
      <c r="AY150" s="61"/>
      <c r="AZ150" s="62"/>
      <c r="BA150" s="62"/>
      <c r="BB150" s="62"/>
      <c r="BC150" s="62"/>
      <c r="BD150" s="62"/>
      <c r="BE150" s="62"/>
      <c r="BF150" s="63"/>
    </row>
    <row r="151" ht="15.75" customHeight="1">
      <c r="A151" s="52"/>
      <c r="B151" s="53"/>
      <c r="C151" s="54"/>
      <c r="D151" s="54"/>
      <c r="E151" s="54"/>
      <c r="F151" s="54"/>
      <c r="G151" s="55"/>
      <c r="H151" s="53"/>
      <c r="I151" s="54"/>
      <c r="J151" s="54"/>
      <c r="K151" s="54"/>
      <c r="L151" s="54"/>
      <c r="M151" s="54"/>
      <c r="N151" s="54"/>
      <c r="O151" s="54"/>
      <c r="P151" s="54"/>
      <c r="Q151" s="54"/>
      <c r="R151" s="54"/>
      <c r="S151" s="54"/>
      <c r="T151" s="55"/>
      <c r="U151" s="53"/>
      <c r="V151" s="54"/>
      <c r="W151" s="54"/>
      <c r="X151" s="54"/>
      <c r="Y151" s="54"/>
      <c r="Z151" s="54"/>
      <c r="AA151" s="54"/>
      <c r="AB151" s="54"/>
      <c r="AC151" s="54"/>
      <c r="AD151" s="55"/>
      <c r="AE151" s="53"/>
      <c r="AF151" s="54"/>
      <c r="AG151" s="54"/>
      <c r="AH151" s="54"/>
      <c r="AI151" s="54"/>
      <c r="AJ151" s="54"/>
      <c r="AK151" s="54"/>
      <c r="AL151" s="54"/>
      <c r="AM151" s="54"/>
      <c r="AN151" s="55"/>
      <c r="AO151" s="53"/>
      <c r="AP151" s="54"/>
      <c r="AQ151" s="54"/>
      <c r="AR151" s="54"/>
      <c r="AS151" s="54"/>
      <c r="AT151" s="54"/>
      <c r="AU151" s="54"/>
      <c r="AV151" s="54"/>
      <c r="AW151" s="54"/>
      <c r="AX151" s="55"/>
      <c r="AY151" s="53"/>
      <c r="AZ151" s="54"/>
      <c r="BA151" s="54"/>
      <c r="BB151" s="54"/>
      <c r="BC151" s="54"/>
      <c r="BD151" s="54"/>
      <c r="BE151" s="54"/>
      <c r="BF151" s="55"/>
    </row>
    <row r="152" ht="15.75" customHeight="1">
      <c r="A152" s="56"/>
      <c r="B152" s="57"/>
      <c r="G152" s="58"/>
      <c r="H152" s="57"/>
      <c r="T152" s="58"/>
      <c r="U152" s="57"/>
      <c r="AD152" s="58"/>
      <c r="AE152" s="57"/>
      <c r="AN152" s="58"/>
      <c r="AO152" s="57"/>
      <c r="AX152" s="58"/>
      <c r="AY152" s="57"/>
      <c r="BF152" s="58"/>
    </row>
    <row r="153" ht="15.75" customHeight="1">
      <c r="A153" s="56"/>
      <c r="B153" s="57"/>
      <c r="G153" s="58"/>
      <c r="H153" s="57"/>
      <c r="T153" s="58"/>
      <c r="U153" s="57"/>
      <c r="AD153" s="58"/>
      <c r="AE153" s="57"/>
      <c r="AN153" s="58"/>
      <c r="AO153" s="57"/>
      <c r="AX153" s="58"/>
      <c r="AY153" s="57"/>
      <c r="BF153" s="58"/>
    </row>
    <row r="154" ht="15.75" customHeight="1">
      <c r="A154" s="56"/>
      <c r="B154" s="57"/>
      <c r="G154" s="58"/>
      <c r="H154" s="57"/>
      <c r="T154" s="58"/>
      <c r="U154" s="57"/>
      <c r="AD154" s="58"/>
      <c r="AE154" s="57"/>
      <c r="AN154" s="58"/>
      <c r="AO154" s="57"/>
      <c r="AX154" s="58"/>
      <c r="AY154" s="57"/>
      <c r="BF154" s="58"/>
    </row>
    <row r="155" ht="15.75" customHeight="1">
      <c r="A155" s="56"/>
      <c r="B155" s="57"/>
      <c r="G155" s="58"/>
      <c r="H155" s="57"/>
      <c r="T155" s="58"/>
      <c r="U155" s="57"/>
      <c r="AD155" s="58"/>
      <c r="AE155" s="57"/>
      <c r="AN155" s="58"/>
      <c r="AO155" s="57"/>
      <c r="AX155" s="58"/>
      <c r="AY155" s="57"/>
      <c r="BF155" s="58"/>
    </row>
    <row r="156" ht="15.75" customHeight="1">
      <c r="A156" s="56"/>
      <c r="B156" s="57"/>
      <c r="G156" s="58"/>
      <c r="H156" s="57"/>
      <c r="T156" s="58"/>
      <c r="U156" s="57"/>
      <c r="AD156" s="58"/>
      <c r="AE156" s="57"/>
      <c r="AN156" s="58"/>
      <c r="AO156" s="57"/>
      <c r="AX156" s="58"/>
      <c r="AY156" s="57"/>
      <c r="BF156" s="58"/>
    </row>
    <row r="157" ht="15.75" customHeight="1">
      <c r="A157" s="56"/>
      <c r="B157" s="57"/>
      <c r="G157" s="58"/>
      <c r="H157" s="57"/>
      <c r="T157" s="58"/>
      <c r="U157" s="57"/>
      <c r="AD157" s="58"/>
      <c r="AE157" s="57"/>
      <c r="AN157" s="58"/>
      <c r="AO157" s="57"/>
      <c r="AX157" s="58"/>
      <c r="AY157" s="57"/>
      <c r="BF157" s="58"/>
    </row>
    <row r="158" ht="15.75" customHeight="1">
      <c r="A158" s="56"/>
      <c r="B158" s="57"/>
      <c r="G158" s="58"/>
      <c r="H158" s="57"/>
      <c r="T158" s="58"/>
      <c r="U158" s="57"/>
      <c r="AD158" s="58"/>
      <c r="AE158" s="57"/>
      <c r="AN158" s="58"/>
      <c r="AO158" s="57"/>
      <c r="AX158" s="58"/>
      <c r="AY158" s="57"/>
      <c r="BF158" s="58"/>
    </row>
    <row r="159" ht="15.75" customHeight="1">
      <c r="A159" s="56"/>
      <c r="B159" s="57"/>
      <c r="G159" s="58"/>
      <c r="H159" s="57"/>
      <c r="T159" s="58"/>
      <c r="U159" s="57"/>
      <c r="AD159" s="58"/>
      <c r="AE159" s="57"/>
      <c r="AN159" s="58"/>
      <c r="AO159" s="57"/>
      <c r="AX159" s="58"/>
      <c r="AY159" s="57"/>
      <c r="BF159" s="58"/>
    </row>
    <row r="160" ht="15.75" customHeight="1">
      <c r="A160" s="56"/>
      <c r="B160" s="57"/>
      <c r="G160" s="58"/>
      <c r="H160" s="57"/>
      <c r="T160" s="58"/>
      <c r="U160" s="57"/>
      <c r="AD160" s="58"/>
      <c r="AE160" s="57"/>
      <c r="AN160" s="58"/>
      <c r="AO160" s="57"/>
      <c r="AX160" s="58"/>
      <c r="AY160" s="57"/>
      <c r="BF160" s="58"/>
    </row>
    <row r="161" ht="15.75" customHeight="1">
      <c r="A161" s="60"/>
      <c r="B161" s="61"/>
      <c r="C161" s="62"/>
      <c r="D161" s="62"/>
      <c r="E161" s="62"/>
      <c r="F161" s="62"/>
      <c r="G161" s="63"/>
      <c r="H161" s="61"/>
      <c r="I161" s="62"/>
      <c r="J161" s="62"/>
      <c r="K161" s="62"/>
      <c r="L161" s="62"/>
      <c r="M161" s="62"/>
      <c r="N161" s="62"/>
      <c r="O161" s="62"/>
      <c r="P161" s="62"/>
      <c r="Q161" s="62"/>
      <c r="R161" s="62"/>
      <c r="S161" s="62"/>
      <c r="T161" s="63"/>
      <c r="U161" s="61"/>
      <c r="V161" s="62"/>
      <c r="W161" s="62"/>
      <c r="X161" s="62"/>
      <c r="Y161" s="62"/>
      <c r="Z161" s="62"/>
      <c r="AA161" s="62"/>
      <c r="AB161" s="62"/>
      <c r="AC161" s="62"/>
      <c r="AD161" s="63"/>
      <c r="AE161" s="61"/>
      <c r="AF161" s="62"/>
      <c r="AG161" s="62"/>
      <c r="AH161" s="62"/>
      <c r="AI161" s="62"/>
      <c r="AJ161" s="62"/>
      <c r="AK161" s="62"/>
      <c r="AL161" s="62"/>
      <c r="AM161" s="62"/>
      <c r="AN161" s="63"/>
      <c r="AO161" s="61"/>
      <c r="AP161" s="62"/>
      <c r="AQ161" s="62"/>
      <c r="AR161" s="62"/>
      <c r="AS161" s="62"/>
      <c r="AT161" s="62"/>
      <c r="AU161" s="62"/>
      <c r="AV161" s="62"/>
      <c r="AW161" s="62"/>
      <c r="AX161" s="63"/>
      <c r="AY161" s="61"/>
      <c r="AZ161" s="62"/>
      <c r="BA161" s="62"/>
      <c r="BB161" s="62"/>
      <c r="BC161" s="62"/>
      <c r="BD161" s="62"/>
      <c r="BE161" s="62"/>
      <c r="BF161" s="63"/>
    </row>
    <row r="162" ht="15.75" customHeight="1">
      <c r="A162" s="52"/>
      <c r="B162" s="53"/>
      <c r="C162" s="54"/>
      <c r="D162" s="54"/>
      <c r="E162" s="54"/>
      <c r="F162" s="54"/>
      <c r="G162" s="55"/>
      <c r="H162" s="53"/>
      <c r="I162" s="54"/>
      <c r="J162" s="54"/>
      <c r="K162" s="54"/>
      <c r="L162" s="54"/>
      <c r="M162" s="54"/>
      <c r="N162" s="54"/>
      <c r="O162" s="54"/>
      <c r="P162" s="54"/>
      <c r="Q162" s="54"/>
      <c r="R162" s="54"/>
      <c r="S162" s="54"/>
      <c r="T162" s="55"/>
      <c r="U162" s="53"/>
      <c r="V162" s="54"/>
      <c r="W162" s="54"/>
      <c r="X162" s="54"/>
      <c r="Y162" s="54"/>
      <c r="Z162" s="54"/>
      <c r="AA162" s="54"/>
      <c r="AB162" s="54"/>
      <c r="AC162" s="54"/>
      <c r="AD162" s="55"/>
      <c r="AE162" s="53"/>
      <c r="AF162" s="54"/>
      <c r="AG162" s="54"/>
      <c r="AH162" s="54"/>
      <c r="AI162" s="54"/>
      <c r="AJ162" s="54"/>
      <c r="AK162" s="54"/>
      <c r="AL162" s="54"/>
      <c r="AM162" s="54"/>
      <c r="AN162" s="55"/>
      <c r="AO162" s="53"/>
      <c r="AP162" s="54"/>
      <c r="AQ162" s="54"/>
      <c r="AR162" s="54"/>
      <c r="AS162" s="54"/>
      <c r="AT162" s="54"/>
      <c r="AU162" s="54"/>
      <c r="AV162" s="54"/>
      <c r="AW162" s="54"/>
      <c r="AX162" s="55"/>
      <c r="AY162" s="53"/>
      <c r="AZ162" s="54"/>
      <c r="BA162" s="54"/>
      <c r="BB162" s="54"/>
      <c r="BC162" s="54"/>
      <c r="BD162" s="54"/>
      <c r="BE162" s="54"/>
      <c r="BF162" s="55"/>
    </row>
    <row r="163" ht="15.75" customHeight="1">
      <c r="A163" s="56"/>
      <c r="B163" s="57"/>
      <c r="G163" s="58"/>
      <c r="H163" s="57"/>
      <c r="T163" s="58"/>
      <c r="U163" s="57"/>
      <c r="AD163" s="58"/>
      <c r="AE163" s="57"/>
      <c r="AN163" s="58"/>
      <c r="AO163" s="57"/>
      <c r="AX163" s="58"/>
      <c r="AY163" s="57"/>
      <c r="BF163" s="58"/>
    </row>
    <row r="164" ht="15.75" customHeight="1">
      <c r="A164" s="56"/>
      <c r="B164" s="57"/>
      <c r="G164" s="58"/>
      <c r="H164" s="57"/>
      <c r="T164" s="58"/>
      <c r="U164" s="57"/>
      <c r="AD164" s="58"/>
      <c r="AE164" s="57"/>
      <c r="AN164" s="58"/>
      <c r="AO164" s="57"/>
      <c r="AX164" s="58"/>
      <c r="AY164" s="57"/>
      <c r="BF164" s="58"/>
    </row>
    <row r="165" ht="15.75" customHeight="1">
      <c r="A165" s="56"/>
      <c r="B165" s="57"/>
      <c r="G165" s="58"/>
      <c r="H165" s="57"/>
      <c r="T165" s="58"/>
      <c r="U165" s="57"/>
      <c r="AD165" s="58"/>
      <c r="AE165" s="57"/>
      <c r="AN165" s="58"/>
      <c r="AO165" s="57"/>
      <c r="AX165" s="58"/>
      <c r="AY165" s="57"/>
      <c r="BF165" s="58"/>
    </row>
    <row r="166" ht="15.75" customHeight="1">
      <c r="A166" s="56"/>
      <c r="B166" s="57"/>
      <c r="G166" s="58"/>
      <c r="H166" s="57"/>
      <c r="T166" s="58"/>
      <c r="U166" s="57"/>
      <c r="AD166" s="58"/>
      <c r="AE166" s="57"/>
      <c r="AN166" s="58"/>
      <c r="AO166" s="57"/>
      <c r="AX166" s="58"/>
      <c r="AY166" s="57"/>
      <c r="BF166" s="58"/>
    </row>
    <row r="167" ht="15.75" customHeight="1">
      <c r="A167" s="56"/>
      <c r="B167" s="57"/>
      <c r="G167" s="58"/>
      <c r="H167" s="57"/>
      <c r="T167" s="58"/>
      <c r="U167" s="57"/>
      <c r="AD167" s="58"/>
      <c r="AE167" s="57"/>
      <c r="AN167" s="58"/>
      <c r="AO167" s="57"/>
      <c r="AX167" s="58"/>
      <c r="AY167" s="57"/>
      <c r="BF167" s="58"/>
    </row>
    <row r="168" ht="15.75" customHeight="1">
      <c r="A168" s="56"/>
      <c r="B168" s="57"/>
      <c r="G168" s="58"/>
      <c r="H168" s="57"/>
      <c r="T168" s="58"/>
      <c r="U168" s="57"/>
      <c r="AD168" s="58"/>
      <c r="AE168" s="57"/>
      <c r="AN168" s="58"/>
      <c r="AO168" s="57"/>
      <c r="AX168" s="58"/>
      <c r="AY168" s="57"/>
      <c r="BF168" s="58"/>
    </row>
    <row r="169" ht="15.75" customHeight="1">
      <c r="A169" s="56"/>
      <c r="B169" s="57"/>
      <c r="G169" s="58"/>
      <c r="H169" s="57"/>
      <c r="T169" s="58"/>
      <c r="U169" s="57"/>
      <c r="AD169" s="58"/>
      <c r="AE169" s="57"/>
      <c r="AN169" s="58"/>
      <c r="AO169" s="57"/>
      <c r="AX169" s="58"/>
      <c r="AY169" s="57"/>
      <c r="BF169" s="58"/>
    </row>
    <row r="170" ht="15.75" customHeight="1">
      <c r="A170" s="56"/>
      <c r="B170" s="57"/>
      <c r="G170" s="58"/>
      <c r="H170" s="57"/>
      <c r="T170" s="58"/>
      <c r="U170" s="57"/>
      <c r="AD170" s="58"/>
      <c r="AE170" s="57"/>
      <c r="AN170" s="58"/>
      <c r="AO170" s="57"/>
      <c r="AX170" s="58"/>
      <c r="AY170" s="57"/>
      <c r="BF170" s="58"/>
    </row>
    <row r="171" ht="15.75" customHeight="1">
      <c r="A171" s="56"/>
      <c r="B171" s="57"/>
      <c r="G171" s="58"/>
      <c r="H171" s="57"/>
      <c r="T171" s="58"/>
      <c r="U171" s="57"/>
      <c r="AD171" s="58"/>
      <c r="AE171" s="57"/>
      <c r="AN171" s="58"/>
      <c r="AO171" s="57"/>
      <c r="AX171" s="58"/>
      <c r="AY171" s="57"/>
      <c r="BF171" s="58"/>
    </row>
    <row r="172" ht="15.75" customHeight="1">
      <c r="A172" s="60"/>
      <c r="B172" s="61"/>
      <c r="C172" s="62"/>
      <c r="D172" s="62"/>
      <c r="E172" s="62"/>
      <c r="F172" s="62"/>
      <c r="G172" s="63"/>
      <c r="H172" s="61"/>
      <c r="I172" s="62"/>
      <c r="J172" s="62"/>
      <c r="K172" s="62"/>
      <c r="L172" s="62"/>
      <c r="M172" s="62"/>
      <c r="N172" s="62"/>
      <c r="O172" s="62"/>
      <c r="P172" s="62"/>
      <c r="Q172" s="62"/>
      <c r="R172" s="62"/>
      <c r="S172" s="62"/>
      <c r="T172" s="63"/>
      <c r="U172" s="61"/>
      <c r="V172" s="62"/>
      <c r="W172" s="62"/>
      <c r="X172" s="62"/>
      <c r="Y172" s="62"/>
      <c r="Z172" s="62"/>
      <c r="AA172" s="62"/>
      <c r="AB172" s="62"/>
      <c r="AC172" s="62"/>
      <c r="AD172" s="63"/>
      <c r="AE172" s="61"/>
      <c r="AF172" s="62"/>
      <c r="AG172" s="62"/>
      <c r="AH172" s="62"/>
      <c r="AI172" s="62"/>
      <c r="AJ172" s="62"/>
      <c r="AK172" s="62"/>
      <c r="AL172" s="62"/>
      <c r="AM172" s="62"/>
      <c r="AN172" s="63"/>
      <c r="AO172" s="61"/>
      <c r="AP172" s="62"/>
      <c r="AQ172" s="62"/>
      <c r="AR172" s="62"/>
      <c r="AS172" s="62"/>
      <c r="AT172" s="62"/>
      <c r="AU172" s="62"/>
      <c r="AV172" s="62"/>
      <c r="AW172" s="62"/>
      <c r="AX172" s="63"/>
      <c r="AY172" s="61"/>
      <c r="AZ172" s="62"/>
      <c r="BA172" s="62"/>
      <c r="BB172" s="62"/>
      <c r="BC172" s="62"/>
      <c r="BD172" s="62"/>
      <c r="BE172" s="62"/>
      <c r="BF172" s="63"/>
    </row>
    <row r="173" ht="15.75" customHeight="1">
      <c r="A173" s="52"/>
      <c r="B173" s="53"/>
      <c r="C173" s="54"/>
      <c r="D173" s="54"/>
      <c r="E173" s="54"/>
      <c r="F173" s="54"/>
      <c r="G173" s="55"/>
      <c r="H173" s="53"/>
      <c r="I173" s="54"/>
      <c r="J173" s="54"/>
      <c r="K173" s="54"/>
      <c r="L173" s="54"/>
      <c r="M173" s="54"/>
      <c r="N173" s="54"/>
      <c r="O173" s="54"/>
      <c r="P173" s="54"/>
      <c r="Q173" s="54"/>
      <c r="R173" s="54"/>
      <c r="S173" s="54"/>
      <c r="T173" s="55"/>
      <c r="U173" s="53"/>
      <c r="V173" s="54"/>
      <c r="W173" s="54"/>
      <c r="X173" s="54"/>
      <c r="Y173" s="54"/>
      <c r="Z173" s="54"/>
      <c r="AA173" s="54"/>
      <c r="AB173" s="54"/>
      <c r="AC173" s="54"/>
      <c r="AD173" s="55"/>
      <c r="AE173" s="53"/>
      <c r="AF173" s="54"/>
      <c r="AG173" s="54"/>
      <c r="AH173" s="54"/>
      <c r="AI173" s="54"/>
      <c r="AJ173" s="54"/>
      <c r="AK173" s="54"/>
      <c r="AL173" s="54"/>
      <c r="AM173" s="54"/>
      <c r="AN173" s="55"/>
      <c r="AO173" s="53"/>
      <c r="AP173" s="54"/>
      <c r="AQ173" s="54"/>
      <c r="AR173" s="54"/>
      <c r="AS173" s="54"/>
      <c r="AT173" s="54"/>
      <c r="AU173" s="54"/>
      <c r="AV173" s="54"/>
      <c r="AW173" s="54"/>
      <c r="AX173" s="55"/>
      <c r="AY173" s="53"/>
      <c r="AZ173" s="54"/>
      <c r="BA173" s="54"/>
      <c r="BB173" s="54"/>
      <c r="BC173" s="54"/>
      <c r="BD173" s="54"/>
      <c r="BE173" s="54"/>
      <c r="BF173" s="55"/>
    </row>
    <row r="174" ht="15.75" customHeight="1">
      <c r="A174" s="56"/>
      <c r="B174" s="57"/>
      <c r="G174" s="58"/>
      <c r="H174" s="57"/>
      <c r="T174" s="58"/>
      <c r="U174" s="57"/>
      <c r="AD174" s="58"/>
      <c r="AE174" s="57"/>
      <c r="AN174" s="58"/>
      <c r="AO174" s="57"/>
      <c r="AX174" s="58"/>
      <c r="AY174" s="57"/>
      <c r="BF174" s="58"/>
    </row>
    <row r="175" ht="15.75" customHeight="1">
      <c r="A175" s="56"/>
      <c r="B175" s="57"/>
      <c r="G175" s="58"/>
      <c r="H175" s="57"/>
      <c r="T175" s="58"/>
      <c r="U175" s="57"/>
      <c r="AD175" s="58"/>
      <c r="AE175" s="57"/>
      <c r="AN175" s="58"/>
      <c r="AO175" s="57"/>
      <c r="AX175" s="58"/>
      <c r="AY175" s="57"/>
      <c r="BF175" s="58"/>
    </row>
    <row r="176" ht="15.75" customHeight="1">
      <c r="A176" s="56"/>
      <c r="B176" s="57"/>
      <c r="G176" s="58"/>
      <c r="H176" s="57"/>
      <c r="T176" s="58"/>
      <c r="U176" s="57"/>
      <c r="AD176" s="58"/>
      <c r="AE176" s="57"/>
      <c r="AN176" s="58"/>
      <c r="AO176" s="57"/>
      <c r="AX176" s="58"/>
      <c r="AY176" s="57"/>
      <c r="BF176" s="58"/>
    </row>
    <row r="177" ht="15.75" customHeight="1">
      <c r="A177" s="56"/>
      <c r="B177" s="57"/>
      <c r="G177" s="58"/>
      <c r="H177" s="57"/>
      <c r="T177" s="58"/>
      <c r="U177" s="57"/>
      <c r="AD177" s="58"/>
      <c r="AE177" s="57"/>
      <c r="AN177" s="58"/>
      <c r="AO177" s="57"/>
      <c r="AX177" s="58"/>
      <c r="AY177" s="57"/>
      <c r="BF177" s="58"/>
    </row>
    <row r="178" ht="15.75" customHeight="1">
      <c r="A178" s="56"/>
      <c r="B178" s="57"/>
      <c r="G178" s="58"/>
      <c r="H178" s="57"/>
      <c r="T178" s="58"/>
      <c r="U178" s="57"/>
      <c r="AD178" s="58"/>
      <c r="AE178" s="57"/>
      <c r="AN178" s="58"/>
      <c r="AO178" s="57"/>
      <c r="AX178" s="58"/>
      <c r="AY178" s="57"/>
      <c r="BF178" s="58"/>
    </row>
    <row r="179" ht="15.75" customHeight="1">
      <c r="A179" s="56"/>
      <c r="B179" s="57"/>
      <c r="G179" s="58"/>
      <c r="H179" s="57"/>
      <c r="T179" s="58"/>
      <c r="U179" s="57"/>
      <c r="AD179" s="58"/>
      <c r="AE179" s="57"/>
      <c r="AN179" s="58"/>
      <c r="AO179" s="57"/>
      <c r="AX179" s="58"/>
      <c r="AY179" s="57"/>
      <c r="BF179" s="58"/>
    </row>
    <row r="180" ht="15.75" customHeight="1">
      <c r="A180" s="56"/>
      <c r="B180" s="57"/>
      <c r="G180" s="58"/>
      <c r="H180" s="57"/>
      <c r="T180" s="58"/>
      <c r="U180" s="57"/>
      <c r="AD180" s="58"/>
      <c r="AE180" s="57"/>
      <c r="AN180" s="58"/>
      <c r="AO180" s="57"/>
      <c r="AX180" s="58"/>
      <c r="AY180" s="57"/>
      <c r="BF180" s="58"/>
    </row>
    <row r="181" ht="15.75" customHeight="1">
      <c r="A181" s="56"/>
      <c r="B181" s="57"/>
      <c r="G181" s="58"/>
      <c r="H181" s="57"/>
      <c r="T181" s="58"/>
      <c r="U181" s="57"/>
      <c r="AD181" s="58"/>
      <c r="AE181" s="57"/>
      <c r="AN181" s="58"/>
      <c r="AO181" s="57"/>
      <c r="AX181" s="58"/>
      <c r="AY181" s="57"/>
      <c r="BF181" s="58"/>
    </row>
    <row r="182" ht="15.75" customHeight="1">
      <c r="A182" s="56"/>
      <c r="B182" s="57"/>
      <c r="G182" s="58"/>
      <c r="H182" s="57"/>
      <c r="T182" s="58"/>
      <c r="U182" s="57"/>
      <c r="AD182" s="58"/>
      <c r="AE182" s="57"/>
      <c r="AN182" s="58"/>
      <c r="AO182" s="57"/>
      <c r="AX182" s="58"/>
      <c r="AY182" s="57"/>
      <c r="BF182" s="58"/>
    </row>
    <row r="183" ht="15.75" customHeight="1">
      <c r="A183" s="60"/>
      <c r="B183" s="61"/>
      <c r="C183" s="62"/>
      <c r="D183" s="62"/>
      <c r="E183" s="62"/>
      <c r="F183" s="62"/>
      <c r="G183" s="63"/>
      <c r="H183" s="61"/>
      <c r="I183" s="62"/>
      <c r="J183" s="62"/>
      <c r="K183" s="62"/>
      <c r="L183" s="62"/>
      <c r="M183" s="62"/>
      <c r="N183" s="62"/>
      <c r="O183" s="62"/>
      <c r="P183" s="62"/>
      <c r="Q183" s="62"/>
      <c r="R183" s="62"/>
      <c r="S183" s="62"/>
      <c r="T183" s="63"/>
      <c r="U183" s="61"/>
      <c r="V183" s="62"/>
      <c r="W183" s="62"/>
      <c r="X183" s="62"/>
      <c r="Y183" s="62"/>
      <c r="Z183" s="62"/>
      <c r="AA183" s="62"/>
      <c r="AB183" s="62"/>
      <c r="AC183" s="62"/>
      <c r="AD183" s="63"/>
      <c r="AE183" s="61"/>
      <c r="AF183" s="62"/>
      <c r="AG183" s="62"/>
      <c r="AH183" s="62"/>
      <c r="AI183" s="62"/>
      <c r="AJ183" s="62"/>
      <c r="AK183" s="62"/>
      <c r="AL183" s="62"/>
      <c r="AM183" s="62"/>
      <c r="AN183" s="63"/>
      <c r="AO183" s="61"/>
      <c r="AP183" s="62"/>
      <c r="AQ183" s="62"/>
      <c r="AR183" s="62"/>
      <c r="AS183" s="62"/>
      <c r="AT183" s="62"/>
      <c r="AU183" s="62"/>
      <c r="AV183" s="62"/>
      <c r="AW183" s="62"/>
      <c r="AX183" s="63"/>
      <c r="AY183" s="61"/>
      <c r="AZ183" s="62"/>
      <c r="BA183" s="62"/>
      <c r="BB183" s="62"/>
      <c r="BC183" s="62"/>
      <c r="BD183" s="62"/>
      <c r="BE183" s="62"/>
      <c r="BF183" s="63"/>
    </row>
    <row r="184" ht="15.75" customHeight="1">
      <c r="A184" s="52"/>
      <c r="B184" s="53"/>
      <c r="C184" s="54"/>
      <c r="D184" s="54"/>
      <c r="E184" s="54"/>
      <c r="F184" s="54"/>
      <c r="G184" s="55"/>
      <c r="H184" s="53"/>
      <c r="I184" s="54"/>
      <c r="J184" s="54"/>
      <c r="K184" s="54"/>
      <c r="L184" s="54"/>
      <c r="M184" s="54"/>
      <c r="N184" s="54"/>
      <c r="O184" s="54"/>
      <c r="P184" s="54"/>
      <c r="Q184" s="54"/>
      <c r="R184" s="54"/>
      <c r="S184" s="54"/>
      <c r="T184" s="55"/>
      <c r="U184" s="53"/>
      <c r="V184" s="54"/>
      <c r="W184" s="54"/>
      <c r="X184" s="54"/>
      <c r="Y184" s="54"/>
      <c r="Z184" s="54"/>
      <c r="AA184" s="54"/>
      <c r="AB184" s="54"/>
      <c r="AC184" s="54"/>
      <c r="AD184" s="55"/>
      <c r="AE184" s="53"/>
      <c r="AF184" s="54"/>
      <c r="AG184" s="54"/>
      <c r="AH184" s="54"/>
      <c r="AI184" s="54"/>
      <c r="AJ184" s="54"/>
      <c r="AK184" s="54"/>
      <c r="AL184" s="54"/>
      <c r="AM184" s="54"/>
      <c r="AN184" s="55"/>
      <c r="AO184" s="53"/>
      <c r="AP184" s="54"/>
      <c r="AQ184" s="54"/>
      <c r="AR184" s="54"/>
      <c r="AS184" s="54"/>
      <c r="AT184" s="54"/>
      <c r="AU184" s="54"/>
      <c r="AV184" s="54"/>
      <c r="AW184" s="54"/>
      <c r="AX184" s="55"/>
      <c r="AY184" s="53"/>
      <c r="AZ184" s="54"/>
      <c r="BA184" s="54"/>
      <c r="BB184" s="54"/>
      <c r="BC184" s="54"/>
      <c r="BD184" s="54"/>
      <c r="BE184" s="54"/>
      <c r="BF184" s="55"/>
    </row>
    <row r="185" ht="15.75" customHeight="1">
      <c r="A185" s="56"/>
      <c r="B185" s="57"/>
      <c r="G185" s="58"/>
      <c r="H185" s="57"/>
      <c r="T185" s="58"/>
      <c r="U185" s="57"/>
      <c r="AD185" s="58"/>
      <c r="AE185" s="57"/>
      <c r="AN185" s="58"/>
      <c r="AO185" s="57"/>
      <c r="AX185" s="58"/>
      <c r="AY185" s="57"/>
      <c r="BF185" s="58"/>
    </row>
    <row r="186" ht="15.75" customHeight="1">
      <c r="A186" s="56"/>
      <c r="B186" s="57"/>
      <c r="G186" s="58"/>
      <c r="H186" s="57"/>
      <c r="T186" s="58"/>
      <c r="U186" s="57"/>
      <c r="AD186" s="58"/>
      <c r="AE186" s="57"/>
      <c r="AN186" s="58"/>
      <c r="AO186" s="57"/>
      <c r="AX186" s="58"/>
      <c r="AY186" s="57"/>
      <c r="BF186" s="58"/>
    </row>
    <row r="187" ht="15.75" customHeight="1">
      <c r="A187" s="56"/>
      <c r="B187" s="57"/>
      <c r="G187" s="58"/>
      <c r="H187" s="57"/>
      <c r="T187" s="58"/>
      <c r="U187" s="57"/>
      <c r="AD187" s="58"/>
      <c r="AE187" s="57"/>
      <c r="AN187" s="58"/>
      <c r="AO187" s="57"/>
      <c r="AX187" s="58"/>
      <c r="AY187" s="57"/>
      <c r="BF187" s="58"/>
    </row>
    <row r="188" ht="15.75" customHeight="1">
      <c r="A188" s="56"/>
      <c r="B188" s="57"/>
      <c r="G188" s="58"/>
      <c r="H188" s="57"/>
      <c r="T188" s="58"/>
      <c r="U188" s="57"/>
      <c r="AD188" s="58"/>
      <c r="AE188" s="57"/>
      <c r="AN188" s="58"/>
      <c r="AO188" s="57"/>
      <c r="AX188" s="58"/>
      <c r="AY188" s="57"/>
      <c r="BF188" s="58"/>
    </row>
    <row r="189" ht="15.75" customHeight="1">
      <c r="A189" s="56"/>
      <c r="B189" s="57"/>
      <c r="G189" s="58"/>
      <c r="H189" s="57"/>
      <c r="T189" s="58"/>
      <c r="U189" s="57"/>
      <c r="AD189" s="58"/>
      <c r="AE189" s="57"/>
      <c r="AN189" s="58"/>
      <c r="AO189" s="57"/>
      <c r="AX189" s="58"/>
      <c r="AY189" s="57"/>
      <c r="BF189" s="58"/>
    </row>
    <row r="190" ht="15.75" customHeight="1">
      <c r="A190" s="56"/>
      <c r="B190" s="57"/>
      <c r="G190" s="58"/>
      <c r="H190" s="57"/>
      <c r="T190" s="58"/>
      <c r="U190" s="57"/>
      <c r="AD190" s="58"/>
      <c r="AE190" s="57"/>
      <c r="AN190" s="58"/>
      <c r="AO190" s="57"/>
      <c r="AX190" s="58"/>
      <c r="AY190" s="57"/>
      <c r="BF190" s="58"/>
    </row>
    <row r="191" ht="15.75" customHeight="1">
      <c r="A191" s="56"/>
      <c r="B191" s="57"/>
      <c r="G191" s="58"/>
      <c r="H191" s="57"/>
      <c r="T191" s="58"/>
      <c r="U191" s="57"/>
      <c r="AD191" s="58"/>
      <c r="AE191" s="57"/>
      <c r="AN191" s="58"/>
      <c r="AO191" s="57"/>
      <c r="AX191" s="58"/>
      <c r="AY191" s="57"/>
      <c r="BF191" s="58"/>
    </row>
    <row r="192" ht="15.75" customHeight="1">
      <c r="A192" s="56"/>
      <c r="B192" s="57"/>
      <c r="G192" s="58"/>
      <c r="H192" s="57"/>
      <c r="T192" s="58"/>
      <c r="U192" s="57"/>
      <c r="AD192" s="58"/>
      <c r="AE192" s="57"/>
      <c r="AN192" s="58"/>
      <c r="AO192" s="57"/>
      <c r="AX192" s="58"/>
      <c r="AY192" s="57"/>
      <c r="BF192" s="58"/>
    </row>
    <row r="193" ht="15.75" customHeight="1">
      <c r="A193" s="56"/>
      <c r="B193" s="57"/>
      <c r="G193" s="58"/>
      <c r="H193" s="57"/>
      <c r="T193" s="58"/>
      <c r="U193" s="57"/>
      <c r="AD193" s="58"/>
      <c r="AE193" s="57"/>
      <c r="AN193" s="58"/>
      <c r="AO193" s="57"/>
      <c r="AX193" s="58"/>
      <c r="AY193" s="57"/>
      <c r="BF193" s="58"/>
    </row>
    <row r="194" ht="15.75" customHeight="1">
      <c r="A194" s="60"/>
      <c r="B194" s="61"/>
      <c r="C194" s="62"/>
      <c r="D194" s="62"/>
      <c r="E194" s="62"/>
      <c r="F194" s="62"/>
      <c r="G194" s="63"/>
      <c r="H194" s="61"/>
      <c r="I194" s="62"/>
      <c r="J194" s="62"/>
      <c r="K194" s="62"/>
      <c r="L194" s="62"/>
      <c r="M194" s="62"/>
      <c r="N194" s="62"/>
      <c r="O194" s="62"/>
      <c r="P194" s="62"/>
      <c r="Q194" s="62"/>
      <c r="R194" s="62"/>
      <c r="S194" s="62"/>
      <c r="T194" s="63"/>
      <c r="U194" s="61"/>
      <c r="V194" s="62"/>
      <c r="W194" s="62"/>
      <c r="X194" s="62"/>
      <c r="Y194" s="62"/>
      <c r="Z194" s="62"/>
      <c r="AA194" s="62"/>
      <c r="AB194" s="62"/>
      <c r="AC194" s="62"/>
      <c r="AD194" s="63"/>
      <c r="AE194" s="61"/>
      <c r="AF194" s="62"/>
      <c r="AG194" s="62"/>
      <c r="AH194" s="62"/>
      <c r="AI194" s="62"/>
      <c r="AJ194" s="62"/>
      <c r="AK194" s="62"/>
      <c r="AL194" s="62"/>
      <c r="AM194" s="62"/>
      <c r="AN194" s="63"/>
      <c r="AO194" s="61"/>
      <c r="AP194" s="62"/>
      <c r="AQ194" s="62"/>
      <c r="AR194" s="62"/>
      <c r="AS194" s="62"/>
      <c r="AT194" s="62"/>
      <c r="AU194" s="62"/>
      <c r="AV194" s="62"/>
      <c r="AW194" s="62"/>
      <c r="AX194" s="63"/>
      <c r="AY194" s="61"/>
      <c r="AZ194" s="62"/>
      <c r="BA194" s="62"/>
      <c r="BB194" s="62"/>
      <c r="BC194" s="62"/>
      <c r="BD194" s="62"/>
      <c r="BE194" s="62"/>
      <c r="BF194" s="63"/>
    </row>
    <row r="195" ht="15.75" customHeight="1">
      <c r="A195" s="52"/>
      <c r="B195" s="53"/>
      <c r="C195" s="54"/>
      <c r="D195" s="54"/>
      <c r="E195" s="54"/>
      <c r="F195" s="54"/>
      <c r="G195" s="55"/>
      <c r="H195" s="53"/>
      <c r="I195" s="54"/>
      <c r="J195" s="54"/>
      <c r="K195" s="54"/>
      <c r="L195" s="54"/>
      <c r="M195" s="54"/>
      <c r="N195" s="54"/>
      <c r="O195" s="54"/>
      <c r="P195" s="54"/>
      <c r="Q195" s="54"/>
      <c r="R195" s="54"/>
      <c r="S195" s="54"/>
      <c r="T195" s="55"/>
      <c r="U195" s="53"/>
      <c r="V195" s="54"/>
      <c r="W195" s="54"/>
      <c r="X195" s="54"/>
      <c r="Y195" s="54"/>
      <c r="Z195" s="54"/>
      <c r="AA195" s="54"/>
      <c r="AB195" s="54"/>
      <c r="AC195" s="54"/>
      <c r="AD195" s="55"/>
      <c r="AE195" s="53"/>
      <c r="AF195" s="54"/>
      <c r="AG195" s="54"/>
      <c r="AH195" s="54"/>
      <c r="AI195" s="54"/>
      <c r="AJ195" s="54"/>
      <c r="AK195" s="54"/>
      <c r="AL195" s="54"/>
      <c r="AM195" s="54"/>
      <c r="AN195" s="55"/>
      <c r="AO195" s="53"/>
      <c r="AP195" s="54"/>
      <c r="AQ195" s="54"/>
      <c r="AR195" s="54"/>
      <c r="AS195" s="54"/>
      <c r="AT195" s="54"/>
      <c r="AU195" s="54"/>
      <c r="AV195" s="54"/>
      <c r="AW195" s="54"/>
      <c r="AX195" s="55"/>
      <c r="AY195" s="53"/>
      <c r="AZ195" s="54"/>
      <c r="BA195" s="54"/>
      <c r="BB195" s="54"/>
      <c r="BC195" s="54"/>
      <c r="BD195" s="54"/>
      <c r="BE195" s="54"/>
      <c r="BF195" s="55"/>
    </row>
    <row r="196" ht="15.75" customHeight="1">
      <c r="A196" s="56"/>
      <c r="B196" s="57"/>
      <c r="G196" s="58"/>
      <c r="H196" s="57"/>
      <c r="T196" s="58"/>
      <c r="U196" s="57"/>
      <c r="AD196" s="58"/>
      <c r="AE196" s="57"/>
      <c r="AN196" s="58"/>
      <c r="AO196" s="57"/>
      <c r="AX196" s="58"/>
      <c r="AY196" s="57"/>
      <c r="BF196" s="58"/>
    </row>
    <row r="197" ht="15.75" customHeight="1">
      <c r="A197" s="56"/>
      <c r="B197" s="57"/>
      <c r="G197" s="58"/>
      <c r="H197" s="57"/>
      <c r="T197" s="58"/>
      <c r="U197" s="57"/>
      <c r="AD197" s="58"/>
      <c r="AE197" s="57"/>
      <c r="AN197" s="58"/>
      <c r="AO197" s="57"/>
      <c r="AX197" s="58"/>
      <c r="AY197" s="57"/>
      <c r="BF197" s="58"/>
    </row>
    <row r="198" ht="15.75" customHeight="1">
      <c r="A198" s="56"/>
      <c r="B198" s="57"/>
      <c r="G198" s="58"/>
      <c r="H198" s="57"/>
      <c r="T198" s="58"/>
      <c r="U198" s="57"/>
      <c r="AD198" s="58"/>
      <c r="AE198" s="57"/>
      <c r="AN198" s="58"/>
      <c r="AO198" s="57"/>
      <c r="AX198" s="58"/>
      <c r="AY198" s="57"/>
      <c r="BF198" s="58"/>
    </row>
    <row r="199" ht="15.75" customHeight="1">
      <c r="A199" s="56"/>
      <c r="B199" s="57"/>
      <c r="G199" s="58"/>
      <c r="H199" s="57"/>
      <c r="T199" s="58"/>
      <c r="U199" s="57"/>
      <c r="AD199" s="58"/>
      <c r="AE199" s="57"/>
      <c r="AN199" s="58"/>
      <c r="AO199" s="57"/>
      <c r="AX199" s="58"/>
      <c r="AY199" s="57"/>
      <c r="BF199" s="58"/>
    </row>
    <row r="200" ht="15.75" customHeight="1">
      <c r="A200" s="56"/>
      <c r="B200" s="57"/>
      <c r="G200" s="58"/>
      <c r="H200" s="57"/>
      <c r="T200" s="58"/>
      <c r="U200" s="57"/>
      <c r="AD200" s="58"/>
      <c r="AE200" s="57"/>
      <c r="AN200" s="58"/>
      <c r="AO200" s="57"/>
      <c r="AX200" s="58"/>
      <c r="AY200" s="57"/>
      <c r="BF200" s="58"/>
    </row>
    <row r="201" ht="15.75" customHeight="1">
      <c r="A201" s="56"/>
      <c r="B201" s="57"/>
      <c r="G201" s="58"/>
      <c r="H201" s="57"/>
      <c r="T201" s="58"/>
      <c r="U201" s="57"/>
      <c r="AD201" s="58"/>
      <c r="AE201" s="57"/>
      <c r="AN201" s="58"/>
      <c r="AO201" s="57"/>
      <c r="AX201" s="58"/>
      <c r="AY201" s="57"/>
      <c r="BF201" s="58"/>
    </row>
    <row r="202" ht="15.75" customHeight="1">
      <c r="A202" s="56"/>
      <c r="B202" s="57"/>
      <c r="G202" s="58"/>
      <c r="H202" s="57"/>
      <c r="T202" s="58"/>
      <c r="U202" s="57"/>
      <c r="AD202" s="58"/>
      <c r="AE202" s="57"/>
      <c r="AN202" s="58"/>
      <c r="AO202" s="57"/>
      <c r="AX202" s="58"/>
      <c r="AY202" s="57"/>
      <c r="BF202" s="58"/>
    </row>
    <row r="203" ht="15.75" customHeight="1">
      <c r="A203" s="56"/>
      <c r="B203" s="57"/>
      <c r="G203" s="58"/>
      <c r="H203" s="57"/>
      <c r="T203" s="58"/>
      <c r="U203" s="57"/>
      <c r="AD203" s="58"/>
      <c r="AE203" s="57"/>
      <c r="AN203" s="58"/>
      <c r="AO203" s="57"/>
      <c r="AX203" s="58"/>
      <c r="AY203" s="57"/>
      <c r="BF203" s="58"/>
    </row>
    <row r="204" ht="15.75" customHeight="1">
      <c r="A204" s="56"/>
      <c r="B204" s="57"/>
      <c r="G204" s="58"/>
      <c r="H204" s="57"/>
      <c r="T204" s="58"/>
      <c r="U204" s="57"/>
      <c r="AD204" s="58"/>
      <c r="AE204" s="57"/>
      <c r="AN204" s="58"/>
      <c r="AO204" s="57"/>
      <c r="AX204" s="58"/>
      <c r="AY204" s="57"/>
      <c r="BF204" s="58"/>
    </row>
    <row r="205" ht="15.75" customHeight="1">
      <c r="A205" s="60"/>
      <c r="B205" s="61"/>
      <c r="C205" s="62"/>
      <c r="D205" s="62"/>
      <c r="E205" s="62"/>
      <c r="F205" s="62"/>
      <c r="G205" s="63"/>
      <c r="H205" s="61"/>
      <c r="I205" s="62"/>
      <c r="J205" s="62"/>
      <c r="K205" s="62"/>
      <c r="L205" s="62"/>
      <c r="M205" s="62"/>
      <c r="N205" s="62"/>
      <c r="O205" s="62"/>
      <c r="P205" s="62"/>
      <c r="Q205" s="62"/>
      <c r="R205" s="62"/>
      <c r="S205" s="62"/>
      <c r="T205" s="63"/>
      <c r="U205" s="61"/>
      <c r="V205" s="62"/>
      <c r="W205" s="62"/>
      <c r="X205" s="62"/>
      <c r="Y205" s="62"/>
      <c r="Z205" s="62"/>
      <c r="AA205" s="62"/>
      <c r="AB205" s="62"/>
      <c r="AC205" s="62"/>
      <c r="AD205" s="63"/>
      <c r="AE205" s="61"/>
      <c r="AF205" s="62"/>
      <c r="AG205" s="62"/>
      <c r="AH205" s="62"/>
      <c r="AI205" s="62"/>
      <c r="AJ205" s="62"/>
      <c r="AK205" s="62"/>
      <c r="AL205" s="62"/>
      <c r="AM205" s="62"/>
      <c r="AN205" s="63"/>
      <c r="AO205" s="61"/>
      <c r="AP205" s="62"/>
      <c r="AQ205" s="62"/>
      <c r="AR205" s="62"/>
      <c r="AS205" s="62"/>
      <c r="AT205" s="62"/>
      <c r="AU205" s="62"/>
      <c r="AV205" s="62"/>
      <c r="AW205" s="62"/>
      <c r="AX205" s="63"/>
      <c r="AY205" s="61"/>
      <c r="AZ205" s="62"/>
      <c r="BA205" s="62"/>
      <c r="BB205" s="62"/>
      <c r="BC205" s="62"/>
      <c r="BD205" s="62"/>
      <c r="BE205" s="62"/>
      <c r="BF205" s="63"/>
    </row>
    <row r="206" ht="15.75" customHeight="1">
      <c r="A206" s="52"/>
      <c r="B206" s="53"/>
      <c r="C206" s="54"/>
      <c r="D206" s="54"/>
      <c r="E206" s="54"/>
      <c r="F206" s="54"/>
      <c r="G206" s="55"/>
      <c r="H206" s="53"/>
      <c r="I206" s="54"/>
      <c r="J206" s="54"/>
      <c r="K206" s="54"/>
      <c r="L206" s="54"/>
      <c r="M206" s="54"/>
      <c r="N206" s="54"/>
      <c r="O206" s="54"/>
      <c r="P206" s="54"/>
      <c r="Q206" s="54"/>
      <c r="R206" s="54"/>
      <c r="S206" s="54"/>
      <c r="T206" s="55"/>
      <c r="U206" s="53"/>
      <c r="V206" s="54"/>
      <c r="W206" s="54"/>
      <c r="X206" s="54"/>
      <c r="Y206" s="54"/>
      <c r="Z206" s="54"/>
      <c r="AA206" s="54"/>
      <c r="AB206" s="54"/>
      <c r="AC206" s="54"/>
      <c r="AD206" s="55"/>
      <c r="AE206" s="53"/>
      <c r="AF206" s="54"/>
      <c r="AG206" s="54"/>
      <c r="AH206" s="54"/>
      <c r="AI206" s="54"/>
      <c r="AJ206" s="54"/>
      <c r="AK206" s="54"/>
      <c r="AL206" s="54"/>
      <c r="AM206" s="54"/>
      <c r="AN206" s="55"/>
      <c r="AO206" s="53"/>
      <c r="AP206" s="54"/>
      <c r="AQ206" s="54"/>
      <c r="AR206" s="54"/>
      <c r="AS206" s="54"/>
      <c r="AT206" s="54"/>
      <c r="AU206" s="54"/>
      <c r="AV206" s="54"/>
      <c r="AW206" s="54"/>
      <c r="AX206" s="55"/>
      <c r="AY206" s="53"/>
      <c r="AZ206" s="54"/>
      <c r="BA206" s="54"/>
      <c r="BB206" s="54"/>
      <c r="BC206" s="54"/>
      <c r="BD206" s="54"/>
      <c r="BE206" s="54"/>
      <c r="BF206" s="55"/>
    </row>
    <row r="207" ht="15.75" customHeight="1">
      <c r="A207" s="56"/>
      <c r="B207" s="57"/>
      <c r="G207" s="58"/>
      <c r="H207" s="57"/>
      <c r="T207" s="58"/>
      <c r="U207" s="57"/>
      <c r="AD207" s="58"/>
      <c r="AE207" s="57"/>
      <c r="AN207" s="58"/>
      <c r="AO207" s="57"/>
      <c r="AX207" s="58"/>
      <c r="AY207" s="57"/>
      <c r="BF207" s="58"/>
    </row>
    <row r="208" ht="15.75" customHeight="1">
      <c r="A208" s="56"/>
      <c r="B208" s="57"/>
      <c r="G208" s="58"/>
      <c r="H208" s="57"/>
      <c r="T208" s="58"/>
      <c r="U208" s="57"/>
      <c r="AD208" s="58"/>
      <c r="AE208" s="57"/>
      <c r="AN208" s="58"/>
      <c r="AO208" s="57"/>
      <c r="AX208" s="58"/>
      <c r="AY208" s="57"/>
      <c r="BF208" s="58"/>
    </row>
    <row r="209" ht="15.75" customHeight="1">
      <c r="A209" s="56"/>
      <c r="B209" s="57"/>
      <c r="G209" s="58"/>
      <c r="H209" s="57"/>
      <c r="T209" s="58"/>
      <c r="U209" s="57"/>
      <c r="AD209" s="58"/>
      <c r="AE209" s="57"/>
      <c r="AN209" s="58"/>
      <c r="AO209" s="57"/>
      <c r="AX209" s="58"/>
      <c r="AY209" s="57"/>
      <c r="BF209" s="58"/>
    </row>
    <row r="210" ht="15.75" customHeight="1">
      <c r="A210" s="56"/>
      <c r="B210" s="57"/>
      <c r="G210" s="58"/>
      <c r="H210" s="57"/>
      <c r="T210" s="58"/>
      <c r="U210" s="57"/>
      <c r="AD210" s="58"/>
      <c r="AE210" s="57"/>
      <c r="AN210" s="58"/>
      <c r="AO210" s="57"/>
      <c r="AX210" s="58"/>
      <c r="AY210" s="57"/>
      <c r="BF210" s="58"/>
    </row>
    <row r="211" ht="15.75" customHeight="1">
      <c r="A211" s="56"/>
      <c r="B211" s="57"/>
      <c r="G211" s="58"/>
      <c r="H211" s="57"/>
      <c r="T211" s="58"/>
      <c r="U211" s="57"/>
      <c r="AD211" s="58"/>
      <c r="AE211" s="57"/>
      <c r="AN211" s="58"/>
      <c r="AO211" s="57"/>
      <c r="AX211" s="58"/>
      <c r="AY211" s="57"/>
      <c r="BF211" s="58"/>
    </row>
    <row r="212" ht="15.75" customHeight="1">
      <c r="A212" s="56"/>
      <c r="B212" s="57"/>
      <c r="G212" s="58"/>
      <c r="H212" s="57"/>
      <c r="T212" s="58"/>
      <c r="U212" s="57"/>
      <c r="AD212" s="58"/>
      <c r="AE212" s="57"/>
      <c r="AN212" s="58"/>
      <c r="AO212" s="57"/>
      <c r="AX212" s="58"/>
      <c r="AY212" s="57"/>
      <c r="BF212" s="58"/>
    </row>
    <row r="213" ht="15.75" customHeight="1">
      <c r="A213" s="56"/>
      <c r="B213" s="57"/>
      <c r="G213" s="58"/>
      <c r="H213" s="57"/>
      <c r="T213" s="58"/>
      <c r="U213" s="57"/>
      <c r="AD213" s="58"/>
      <c r="AE213" s="57"/>
      <c r="AN213" s="58"/>
      <c r="AO213" s="57"/>
      <c r="AX213" s="58"/>
      <c r="AY213" s="57"/>
      <c r="BF213" s="58"/>
    </row>
    <row r="214" ht="15.75" customHeight="1">
      <c r="A214" s="56"/>
      <c r="B214" s="57"/>
      <c r="G214" s="58"/>
      <c r="H214" s="57"/>
      <c r="T214" s="58"/>
      <c r="U214" s="57"/>
      <c r="AD214" s="58"/>
      <c r="AE214" s="57"/>
      <c r="AN214" s="58"/>
      <c r="AO214" s="57"/>
      <c r="AX214" s="58"/>
      <c r="AY214" s="57"/>
      <c r="BF214" s="58"/>
    </row>
    <row r="215" ht="15.75" customHeight="1">
      <c r="A215" s="56"/>
      <c r="B215" s="57"/>
      <c r="G215" s="58"/>
      <c r="H215" s="57"/>
      <c r="T215" s="58"/>
      <c r="U215" s="57"/>
      <c r="AD215" s="58"/>
      <c r="AE215" s="57"/>
      <c r="AN215" s="58"/>
      <c r="AO215" s="57"/>
      <c r="AX215" s="58"/>
      <c r="AY215" s="57"/>
      <c r="BF215" s="58"/>
    </row>
    <row r="216" ht="15.75" customHeight="1">
      <c r="A216" s="60"/>
      <c r="B216" s="61"/>
      <c r="C216" s="62"/>
      <c r="D216" s="62"/>
      <c r="E216" s="62"/>
      <c r="F216" s="62"/>
      <c r="G216" s="63"/>
      <c r="H216" s="61"/>
      <c r="I216" s="62"/>
      <c r="J216" s="62"/>
      <c r="K216" s="62"/>
      <c r="L216" s="62"/>
      <c r="M216" s="62"/>
      <c r="N216" s="62"/>
      <c r="O216" s="62"/>
      <c r="P216" s="62"/>
      <c r="Q216" s="62"/>
      <c r="R216" s="62"/>
      <c r="S216" s="62"/>
      <c r="T216" s="63"/>
      <c r="U216" s="61"/>
      <c r="V216" s="62"/>
      <c r="W216" s="62"/>
      <c r="X216" s="62"/>
      <c r="Y216" s="62"/>
      <c r="Z216" s="62"/>
      <c r="AA216" s="62"/>
      <c r="AB216" s="62"/>
      <c r="AC216" s="62"/>
      <c r="AD216" s="63"/>
      <c r="AE216" s="61"/>
      <c r="AF216" s="62"/>
      <c r="AG216" s="62"/>
      <c r="AH216" s="62"/>
      <c r="AI216" s="62"/>
      <c r="AJ216" s="62"/>
      <c r="AK216" s="62"/>
      <c r="AL216" s="62"/>
      <c r="AM216" s="62"/>
      <c r="AN216" s="63"/>
      <c r="AO216" s="61"/>
      <c r="AP216" s="62"/>
      <c r="AQ216" s="62"/>
      <c r="AR216" s="62"/>
      <c r="AS216" s="62"/>
      <c r="AT216" s="62"/>
      <c r="AU216" s="62"/>
      <c r="AV216" s="62"/>
      <c r="AW216" s="62"/>
      <c r="AX216" s="63"/>
      <c r="AY216" s="61"/>
      <c r="AZ216" s="62"/>
      <c r="BA216" s="62"/>
      <c r="BB216" s="62"/>
      <c r="BC216" s="62"/>
      <c r="BD216" s="62"/>
      <c r="BE216" s="62"/>
      <c r="BF216" s="63"/>
    </row>
    <row r="217" ht="15.75" customHeight="1">
      <c r="A217" s="52"/>
      <c r="B217" s="53"/>
      <c r="C217" s="54"/>
      <c r="D217" s="54"/>
      <c r="E217" s="54"/>
      <c r="F217" s="54"/>
      <c r="G217" s="55"/>
      <c r="H217" s="53"/>
      <c r="I217" s="54"/>
      <c r="J217" s="54"/>
      <c r="K217" s="54"/>
      <c r="L217" s="54"/>
      <c r="M217" s="54"/>
      <c r="N217" s="54"/>
      <c r="O217" s="54"/>
      <c r="P217" s="54"/>
      <c r="Q217" s="54"/>
      <c r="R217" s="54"/>
      <c r="S217" s="54"/>
      <c r="T217" s="55"/>
      <c r="U217" s="53"/>
      <c r="V217" s="54"/>
      <c r="W217" s="54"/>
      <c r="X217" s="54"/>
      <c r="Y217" s="54"/>
      <c r="Z217" s="54"/>
      <c r="AA217" s="54"/>
      <c r="AB217" s="54"/>
      <c r="AC217" s="54"/>
      <c r="AD217" s="55"/>
      <c r="AE217" s="53"/>
      <c r="AF217" s="54"/>
      <c r="AG217" s="54"/>
      <c r="AH217" s="54"/>
      <c r="AI217" s="54"/>
      <c r="AJ217" s="54"/>
      <c r="AK217" s="54"/>
      <c r="AL217" s="54"/>
      <c r="AM217" s="54"/>
      <c r="AN217" s="55"/>
      <c r="AO217" s="53"/>
      <c r="AP217" s="54"/>
      <c r="AQ217" s="54"/>
      <c r="AR217" s="54"/>
      <c r="AS217" s="54"/>
      <c r="AT217" s="54"/>
      <c r="AU217" s="54"/>
      <c r="AV217" s="54"/>
      <c r="AW217" s="54"/>
      <c r="AX217" s="55"/>
      <c r="AY217" s="53"/>
      <c r="AZ217" s="54"/>
      <c r="BA217" s="54"/>
      <c r="BB217" s="54"/>
      <c r="BC217" s="54"/>
      <c r="BD217" s="54"/>
      <c r="BE217" s="54"/>
      <c r="BF217" s="55"/>
    </row>
    <row r="218" ht="15.75" customHeight="1">
      <c r="A218" s="56"/>
      <c r="B218" s="57"/>
      <c r="G218" s="58"/>
      <c r="H218" s="57"/>
      <c r="T218" s="58"/>
      <c r="U218" s="57"/>
      <c r="AD218" s="58"/>
      <c r="AE218" s="57"/>
      <c r="AN218" s="58"/>
      <c r="AO218" s="57"/>
      <c r="AX218" s="58"/>
      <c r="AY218" s="57"/>
      <c r="BF218" s="58"/>
    </row>
    <row r="219" ht="15.75" customHeight="1">
      <c r="A219" s="56"/>
      <c r="B219" s="57"/>
      <c r="G219" s="58"/>
      <c r="H219" s="57"/>
      <c r="T219" s="58"/>
      <c r="U219" s="57"/>
      <c r="AD219" s="58"/>
      <c r="AE219" s="57"/>
      <c r="AN219" s="58"/>
      <c r="AO219" s="57"/>
      <c r="AX219" s="58"/>
      <c r="AY219" s="57"/>
      <c r="BF219" s="58"/>
    </row>
    <row r="220" ht="15.75" customHeight="1">
      <c r="A220" s="56"/>
      <c r="B220" s="57"/>
      <c r="G220" s="58"/>
      <c r="H220" s="57"/>
      <c r="T220" s="58"/>
      <c r="U220" s="57"/>
      <c r="AD220" s="58"/>
      <c r="AE220" s="57"/>
      <c r="AN220" s="58"/>
      <c r="AO220" s="57"/>
      <c r="AX220" s="58"/>
      <c r="AY220" s="57"/>
      <c r="BF220" s="58"/>
    </row>
    <row r="221" ht="15.75" customHeight="1">
      <c r="A221" s="56"/>
      <c r="B221" s="57"/>
      <c r="G221" s="58"/>
      <c r="H221" s="57"/>
      <c r="T221" s="58"/>
      <c r="U221" s="57"/>
      <c r="AD221" s="58"/>
      <c r="AE221" s="57"/>
      <c r="AN221" s="58"/>
      <c r="AO221" s="57"/>
      <c r="AX221" s="58"/>
      <c r="AY221" s="57"/>
      <c r="BF221" s="58"/>
    </row>
    <row r="222" ht="15.75" customHeight="1">
      <c r="A222" s="56"/>
      <c r="B222" s="57"/>
      <c r="G222" s="58"/>
      <c r="H222" s="57"/>
      <c r="T222" s="58"/>
      <c r="U222" s="57"/>
      <c r="AD222" s="58"/>
      <c r="AE222" s="57"/>
      <c r="AN222" s="58"/>
      <c r="AO222" s="57"/>
      <c r="AX222" s="58"/>
      <c r="AY222" s="57"/>
      <c r="BF222" s="58"/>
    </row>
    <row r="223" ht="15.75" customHeight="1">
      <c r="A223" s="56"/>
      <c r="B223" s="57"/>
      <c r="G223" s="58"/>
      <c r="H223" s="57"/>
      <c r="T223" s="58"/>
      <c r="U223" s="57"/>
      <c r="AD223" s="58"/>
      <c r="AE223" s="57"/>
      <c r="AN223" s="58"/>
      <c r="AO223" s="57"/>
      <c r="AX223" s="58"/>
      <c r="AY223" s="57"/>
      <c r="BF223" s="58"/>
    </row>
    <row r="224" ht="15.75" customHeight="1">
      <c r="A224" s="56"/>
      <c r="B224" s="57"/>
      <c r="G224" s="58"/>
      <c r="H224" s="57"/>
      <c r="T224" s="58"/>
      <c r="U224" s="57"/>
      <c r="AD224" s="58"/>
      <c r="AE224" s="57"/>
      <c r="AN224" s="58"/>
      <c r="AO224" s="57"/>
      <c r="AX224" s="58"/>
      <c r="AY224" s="57"/>
      <c r="BF224" s="58"/>
    </row>
    <row r="225" ht="15.75" customHeight="1">
      <c r="A225" s="56"/>
      <c r="B225" s="57"/>
      <c r="G225" s="58"/>
      <c r="H225" s="57"/>
      <c r="T225" s="58"/>
      <c r="U225" s="57"/>
      <c r="AD225" s="58"/>
      <c r="AE225" s="57"/>
      <c r="AN225" s="58"/>
      <c r="AO225" s="57"/>
      <c r="AX225" s="58"/>
      <c r="AY225" s="57"/>
      <c r="BF225" s="58"/>
    </row>
    <row r="226" ht="15.75" customHeight="1">
      <c r="A226" s="56"/>
      <c r="B226" s="57"/>
      <c r="G226" s="58"/>
      <c r="H226" s="57"/>
      <c r="T226" s="58"/>
      <c r="U226" s="57"/>
      <c r="AD226" s="58"/>
      <c r="AE226" s="57"/>
      <c r="AN226" s="58"/>
      <c r="AO226" s="57"/>
      <c r="AX226" s="58"/>
      <c r="AY226" s="57"/>
      <c r="BF226" s="58"/>
    </row>
    <row r="227" ht="15.75" customHeight="1">
      <c r="A227" s="60"/>
      <c r="B227" s="61"/>
      <c r="C227" s="62"/>
      <c r="D227" s="62"/>
      <c r="E227" s="62"/>
      <c r="F227" s="62"/>
      <c r="G227" s="63"/>
      <c r="H227" s="61"/>
      <c r="I227" s="62"/>
      <c r="J227" s="62"/>
      <c r="K227" s="62"/>
      <c r="L227" s="62"/>
      <c r="M227" s="62"/>
      <c r="N227" s="62"/>
      <c r="O227" s="62"/>
      <c r="P227" s="62"/>
      <c r="Q227" s="62"/>
      <c r="R227" s="62"/>
      <c r="S227" s="62"/>
      <c r="T227" s="63"/>
      <c r="U227" s="61"/>
      <c r="V227" s="62"/>
      <c r="W227" s="62"/>
      <c r="X227" s="62"/>
      <c r="Y227" s="62"/>
      <c r="Z227" s="62"/>
      <c r="AA227" s="62"/>
      <c r="AB227" s="62"/>
      <c r="AC227" s="62"/>
      <c r="AD227" s="63"/>
      <c r="AE227" s="61"/>
      <c r="AF227" s="62"/>
      <c r="AG227" s="62"/>
      <c r="AH227" s="62"/>
      <c r="AI227" s="62"/>
      <c r="AJ227" s="62"/>
      <c r="AK227" s="62"/>
      <c r="AL227" s="62"/>
      <c r="AM227" s="62"/>
      <c r="AN227" s="63"/>
      <c r="AO227" s="61"/>
      <c r="AP227" s="62"/>
      <c r="AQ227" s="62"/>
      <c r="AR227" s="62"/>
      <c r="AS227" s="62"/>
      <c r="AT227" s="62"/>
      <c r="AU227" s="62"/>
      <c r="AV227" s="62"/>
      <c r="AW227" s="62"/>
      <c r="AX227" s="63"/>
      <c r="AY227" s="61"/>
      <c r="AZ227" s="62"/>
      <c r="BA227" s="62"/>
      <c r="BB227" s="62"/>
      <c r="BC227" s="62"/>
      <c r="BD227" s="62"/>
      <c r="BE227" s="62"/>
      <c r="BF227" s="63"/>
    </row>
    <row r="228" ht="15.75" customHeight="1">
      <c r="A228" s="52"/>
      <c r="B228" s="53"/>
      <c r="C228" s="54"/>
      <c r="D228" s="54"/>
      <c r="E228" s="54"/>
      <c r="F228" s="54"/>
      <c r="G228" s="55"/>
      <c r="H228" s="53"/>
      <c r="I228" s="54"/>
      <c r="J228" s="54"/>
      <c r="K228" s="54"/>
      <c r="L228" s="54"/>
      <c r="M228" s="54"/>
      <c r="N228" s="54"/>
      <c r="O228" s="54"/>
      <c r="P228" s="54"/>
      <c r="Q228" s="54"/>
      <c r="R228" s="54"/>
      <c r="S228" s="54"/>
      <c r="T228" s="55"/>
      <c r="U228" s="53"/>
      <c r="V228" s="54"/>
      <c r="W228" s="54"/>
      <c r="X228" s="54"/>
      <c r="Y228" s="54"/>
      <c r="Z228" s="54"/>
      <c r="AA228" s="54"/>
      <c r="AB228" s="54"/>
      <c r="AC228" s="54"/>
      <c r="AD228" s="55"/>
      <c r="AE228" s="53"/>
      <c r="AF228" s="54"/>
      <c r="AG228" s="54"/>
      <c r="AH228" s="54"/>
      <c r="AI228" s="54"/>
      <c r="AJ228" s="54"/>
      <c r="AK228" s="54"/>
      <c r="AL228" s="54"/>
      <c r="AM228" s="54"/>
      <c r="AN228" s="55"/>
      <c r="AO228" s="53"/>
      <c r="AP228" s="54"/>
      <c r="AQ228" s="54"/>
      <c r="AR228" s="54"/>
      <c r="AS228" s="54"/>
      <c r="AT228" s="54"/>
      <c r="AU228" s="54"/>
      <c r="AV228" s="54"/>
      <c r="AW228" s="54"/>
      <c r="AX228" s="55"/>
      <c r="AY228" s="53"/>
      <c r="AZ228" s="54"/>
      <c r="BA228" s="54"/>
      <c r="BB228" s="54"/>
      <c r="BC228" s="54"/>
      <c r="BD228" s="54"/>
      <c r="BE228" s="54"/>
      <c r="BF228" s="55"/>
    </row>
    <row r="229" ht="15.75" customHeight="1">
      <c r="A229" s="56"/>
      <c r="B229" s="57"/>
      <c r="G229" s="58"/>
      <c r="H229" s="57"/>
      <c r="T229" s="58"/>
      <c r="U229" s="57"/>
      <c r="AD229" s="58"/>
      <c r="AE229" s="57"/>
      <c r="AN229" s="58"/>
      <c r="AO229" s="57"/>
      <c r="AX229" s="58"/>
      <c r="AY229" s="57"/>
      <c r="BF229" s="58"/>
    </row>
    <row r="230" ht="15.75" customHeight="1">
      <c r="A230" s="60"/>
      <c r="B230" s="61"/>
      <c r="C230" s="62"/>
      <c r="D230" s="62"/>
      <c r="E230" s="62"/>
      <c r="F230" s="62"/>
      <c r="G230" s="63"/>
      <c r="H230" s="61"/>
      <c r="I230" s="62"/>
      <c r="J230" s="62"/>
      <c r="K230" s="62"/>
      <c r="L230" s="62"/>
      <c r="M230" s="62"/>
      <c r="N230" s="62"/>
      <c r="O230" s="62"/>
      <c r="P230" s="62"/>
      <c r="Q230" s="62"/>
      <c r="R230" s="62"/>
      <c r="S230" s="62"/>
      <c r="T230" s="63"/>
      <c r="U230" s="61"/>
      <c r="V230" s="62"/>
      <c r="W230" s="62"/>
      <c r="X230" s="62"/>
      <c r="Y230" s="62"/>
      <c r="Z230" s="62"/>
      <c r="AA230" s="62"/>
      <c r="AB230" s="62"/>
      <c r="AC230" s="62"/>
      <c r="AD230" s="63"/>
      <c r="AE230" s="61"/>
      <c r="AF230" s="62"/>
      <c r="AG230" s="62"/>
      <c r="AH230" s="62"/>
      <c r="AI230" s="62"/>
      <c r="AJ230" s="62"/>
      <c r="AK230" s="62"/>
      <c r="AL230" s="62"/>
      <c r="AM230" s="62"/>
      <c r="AN230" s="63"/>
      <c r="AO230" s="61"/>
      <c r="AP230" s="62"/>
      <c r="AQ230" s="62"/>
      <c r="AR230" s="62"/>
      <c r="AS230" s="62"/>
      <c r="AT230" s="62"/>
      <c r="AU230" s="62"/>
      <c r="AV230" s="62"/>
      <c r="AW230" s="62"/>
      <c r="AX230" s="63"/>
      <c r="AY230" s="61"/>
      <c r="AZ230" s="62"/>
      <c r="BA230" s="62"/>
      <c r="BB230" s="62"/>
      <c r="BC230" s="62"/>
      <c r="BD230" s="62"/>
      <c r="BE230" s="62"/>
      <c r="BF230" s="63"/>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0">
    <mergeCell ref="A173:A183"/>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17:A227"/>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D69B"/>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Packaging, Non-Metallic &amp; Furniture</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4" t="s">
        <v>7</v>
      </c>
      <c r="B5" s="12"/>
      <c r="C5" s="14" t="s">
        <v>8</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2"/>
    </row>
    <row r="6" ht="12.75" customHeight="1">
      <c r="A6" s="15" t="s">
        <v>9</v>
      </c>
      <c r="B6" s="16"/>
      <c r="C6" s="16"/>
      <c r="D6" s="16"/>
      <c r="E6" s="16"/>
      <c r="F6" s="16"/>
      <c r="G6" s="16"/>
      <c r="H6" s="16"/>
      <c r="I6" s="16"/>
      <c r="J6" s="17"/>
      <c r="K6" s="18" t="s">
        <v>10</v>
      </c>
      <c r="L6" s="16"/>
      <c r="M6" s="16"/>
      <c r="N6" s="19"/>
      <c r="O6" s="20" t="s">
        <v>11</v>
      </c>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2"/>
    </row>
    <row r="7" ht="12.75" customHeight="1">
      <c r="A7" s="23" t="s">
        <v>12</v>
      </c>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5"/>
    </row>
    <row r="8" ht="12.75" customHeight="1">
      <c r="A8" s="26" t="s">
        <v>13</v>
      </c>
      <c r="B8" s="24"/>
      <c r="C8" s="24"/>
      <c r="D8" s="24"/>
      <c r="E8" s="24"/>
      <c r="F8" s="24"/>
      <c r="G8" s="24"/>
      <c r="H8" s="24"/>
      <c r="I8" s="24"/>
      <c r="J8" s="27"/>
      <c r="K8" s="28"/>
      <c r="L8" s="24"/>
      <c r="M8" s="24"/>
      <c r="N8" s="29"/>
      <c r="O8" s="30"/>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5"/>
    </row>
    <row r="9" ht="12.75" customHeight="1">
      <c r="A9" s="26" t="s">
        <v>14</v>
      </c>
      <c r="B9" s="24"/>
      <c r="C9" s="24"/>
      <c r="D9" s="24"/>
      <c r="E9" s="24"/>
      <c r="F9" s="24"/>
      <c r="G9" s="24"/>
      <c r="H9" s="24"/>
      <c r="I9" s="24"/>
      <c r="J9" s="27"/>
      <c r="K9" s="28"/>
      <c r="L9" s="24"/>
      <c r="M9" s="24"/>
      <c r="N9" s="29"/>
      <c r="O9" s="30"/>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5"/>
    </row>
    <row r="10" ht="12.75" customHeight="1">
      <c r="A10" s="26" t="s">
        <v>33</v>
      </c>
      <c r="B10" s="24"/>
      <c r="C10" s="24"/>
      <c r="D10" s="24"/>
      <c r="E10" s="24"/>
      <c r="F10" s="24"/>
      <c r="G10" s="24"/>
      <c r="H10" s="24"/>
      <c r="I10" s="24"/>
      <c r="J10" s="27"/>
      <c r="K10" s="28"/>
      <c r="L10" s="24"/>
      <c r="M10" s="24"/>
      <c r="N10" s="29"/>
      <c r="O10" s="30"/>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5"/>
    </row>
    <row r="11" ht="12.75" customHeight="1">
      <c r="A11" s="26" t="s">
        <v>34</v>
      </c>
      <c r="B11" s="24"/>
      <c r="C11" s="24"/>
      <c r="D11" s="24"/>
      <c r="E11" s="24"/>
      <c r="F11" s="24"/>
      <c r="G11" s="24"/>
      <c r="H11" s="24"/>
      <c r="I11" s="24"/>
      <c r="J11" s="27"/>
      <c r="K11" s="28"/>
      <c r="L11" s="24"/>
      <c r="M11" s="24"/>
      <c r="N11" s="29"/>
      <c r="O11" s="30"/>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5"/>
    </row>
    <row r="12" ht="12.75" customHeight="1">
      <c r="A12" s="26" t="s">
        <v>36</v>
      </c>
      <c r="B12" s="24"/>
      <c r="C12" s="24"/>
      <c r="D12" s="24"/>
      <c r="E12" s="24"/>
      <c r="F12" s="24"/>
      <c r="G12" s="24"/>
      <c r="H12" s="24"/>
      <c r="I12" s="24"/>
      <c r="J12" s="27"/>
      <c r="K12" s="28"/>
      <c r="L12" s="24"/>
      <c r="M12" s="24"/>
      <c r="N12" s="29"/>
      <c r="O12" s="30"/>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5"/>
    </row>
    <row r="13" ht="12.75" customHeight="1">
      <c r="A13" s="26" t="s">
        <v>43</v>
      </c>
      <c r="B13" s="24"/>
      <c r="C13" s="24"/>
      <c r="D13" s="24"/>
      <c r="E13" s="24"/>
      <c r="F13" s="24"/>
      <c r="G13" s="24"/>
      <c r="H13" s="24"/>
      <c r="I13" s="24"/>
      <c r="J13" s="27"/>
      <c r="K13" s="28"/>
      <c r="L13" s="24"/>
      <c r="M13" s="24"/>
      <c r="N13" s="29"/>
      <c r="O13" s="30"/>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5"/>
    </row>
    <row r="14" ht="12.75" customHeight="1">
      <c r="A14" s="26" t="s">
        <v>44</v>
      </c>
      <c r="B14" s="24"/>
      <c r="C14" s="24"/>
      <c r="D14" s="24"/>
      <c r="E14" s="24"/>
      <c r="F14" s="24"/>
      <c r="G14" s="24"/>
      <c r="H14" s="24"/>
      <c r="I14" s="24"/>
      <c r="J14" s="27"/>
      <c r="K14" s="28"/>
      <c r="L14" s="24"/>
      <c r="M14" s="24"/>
      <c r="N14" s="29"/>
      <c r="O14" s="30"/>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5"/>
    </row>
    <row r="15" ht="12.75" customHeight="1">
      <c r="A15" s="26" t="s">
        <v>45</v>
      </c>
      <c r="B15" s="24"/>
      <c r="C15" s="24"/>
      <c r="D15" s="24"/>
      <c r="E15" s="24"/>
      <c r="F15" s="24"/>
      <c r="G15" s="24"/>
      <c r="H15" s="24"/>
      <c r="I15" s="24"/>
      <c r="J15" s="27"/>
      <c r="K15" s="28"/>
      <c r="L15" s="24"/>
      <c r="M15" s="24"/>
      <c r="N15" s="29"/>
      <c r="O15" s="30"/>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5"/>
    </row>
    <row r="16" ht="12.75" customHeight="1">
      <c r="A16" s="26" t="s">
        <v>47</v>
      </c>
      <c r="B16" s="24"/>
      <c r="C16" s="24"/>
      <c r="D16" s="24"/>
      <c r="E16" s="24"/>
      <c r="F16" s="24"/>
      <c r="G16" s="24"/>
      <c r="H16" s="24"/>
      <c r="I16" s="24"/>
      <c r="J16" s="27"/>
      <c r="K16" s="28"/>
      <c r="L16" s="24"/>
      <c r="M16" s="24"/>
      <c r="N16" s="29"/>
      <c r="O16" s="30"/>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5"/>
    </row>
    <row r="17" ht="41.25" customHeight="1">
      <c r="A17" s="26" t="s">
        <v>48</v>
      </c>
      <c r="B17" s="24"/>
      <c r="C17" s="24"/>
      <c r="D17" s="24"/>
      <c r="E17" s="24"/>
      <c r="F17" s="24"/>
      <c r="G17" s="24"/>
      <c r="H17" s="24"/>
      <c r="I17" s="24"/>
      <c r="J17" s="27"/>
      <c r="K17" s="28"/>
      <c r="L17" s="24"/>
      <c r="M17" s="24"/>
      <c r="N17" s="29"/>
      <c r="O17" s="28"/>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5"/>
    </row>
    <row r="18" ht="12.75" customHeight="1">
      <c r="A18" s="81" t="s">
        <v>49</v>
      </c>
      <c r="B18" s="82"/>
      <c r="C18" s="82"/>
      <c r="D18" s="82"/>
      <c r="E18" s="82"/>
      <c r="F18" s="82"/>
      <c r="G18" s="82"/>
      <c r="H18" s="82"/>
      <c r="I18" s="82"/>
      <c r="J18" s="83"/>
      <c r="K18" s="84" t="s">
        <v>50</v>
      </c>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5"/>
    </row>
    <row r="19" ht="12.75" customHeight="1">
      <c r="A19" s="86"/>
      <c r="B19" s="87"/>
      <c r="C19" s="87"/>
      <c r="D19" s="87"/>
      <c r="E19" s="87"/>
      <c r="F19" s="87"/>
      <c r="G19" s="87"/>
      <c r="H19" s="87"/>
      <c r="I19" s="87"/>
      <c r="J19" s="88"/>
      <c r="K19" s="89"/>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91"/>
    </row>
    <row r="20" ht="12.75" customHeight="1">
      <c r="A20" s="23" t="s">
        <v>52</v>
      </c>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5"/>
    </row>
    <row r="21" ht="12.75" customHeight="1">
      <c r="A21" s="26" t="s">
        <v>53</v>
      </c>
      <c r="B21" s="24"/>
      <c r="C21" s="24"/>
      <c r="D21" s="24"/>
      <c r="E21" s="24"/>
      <c r="F21" s="24"/>
      <c r="G21" s="24"/>
      <c r="H21" s="24"/>
      <c r="I21" s="24"/>
      <c r="J21" s="27"/>
      <c r="K21" s="28"/>
      <c r="L21" s="24"/>
      <c r="M21" s="24"/>
      <c r="N21" s="29"/>
      <c r="O21" s="30"/>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5"/>
    </row>
    <row r="22" ht="12.75" customHeight="1">
      <c r="A22" s="26" t="s">
        <v>71</v>
      </c>
      <c r="B22" s="24"/>
      <c r="C22" s="24"/>
      <c r="D22" s="24"/>
      <c r="E22" s="24"/>
      <c r="F22" s="24"/>
      <c r="G22" s="24"/>
      <c r="H22" s="24"/>
      <c r="I22" s="24"/>
      <c r="J22" s="27"/>
      <c r="K22" s="28"/>
      <c r="L22" s="24"/>
      <c r="M22" s="24"/>
      <c r="N22" s="29"/>
      <c r="O22" s="30"/>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5"/>
    </row>
    <row r="23" ht="12.75" customHeight="1">
      <c r="A23" s="26" t="s">
        <v>72</v>
      </c>
      <c r="B23" s="24"/>
      <c r="C23" s="24"/>
      <c r="D23" s="24"/>
      <c r="E23" s="24"/>
      <c r="F23" s="24"/>
      <c r="G23" s="24"/>
      <c r="H23" s="24"/>
      <c r="I23" s="24"/>
      <c r="J23" s="27"/>
      <c r="K23" s="28"/>
      <c r="L23" s="24"/>
      <c r="M23" s="24"/>
      <c r="N23" s="29"/>
      <c r="O23" s="30"/>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5"/>
    </row>
    <row r="24" ht="12.75" customHeight="1">
      <c r="A24" s="26" t="s">
        <v>73</v>
      </c>
      <c r="B24" s="24"/>
      <c r="C24" s="24"/>
      <c r="D24" s="24"/>
      <c r="E24" s="24"/>
      <c r="F24" s="24"/>
      <c r="G24" s="24"/>
      <c r="H24" s="24"/>
      <c r="I24" s="24"/>
      <c r="J24" s="27"/>
      <c r="K24" s="28"/>
      <c r="L24" s="24"/>
      <c r="M24" s="24"/>
      <c r="N24" s="29"/>
      <c r="O24" s="30"/>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5"/>
    </row>
    <row r="25" ht="12.75" customHeight="1">
      <c r="A25" s="26" t="s">
        <v>74</v>
      </c>
      <c r="B25" s="24"/>
      <c r="C25" s="24"/>
      <c r="D25" s="24"/>
      <c r="E25" s="24"/>
      <c r="F25" s="24"/>
      <c r="G25" s="24"/>
      <c r="H25" s="24"/>
      <c r="I25" s="24"/>
      <c r="J25" s="27"/>
      <c r="K25" s="28"/>
      <c r="L25" s="24"/>
      <c r="M25" s="24"/>
      <c r="N25" s="29"/>
      <c r="O25" s="30"/>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5"/>
    </row>
    <row r="26" ht="12.75" customHeight="1">
      <c r="A26" s="26" t="s">
        <v>75</v>
      </c>
      <c r="B26" s="24"/>
      <c r="C26" s="24"/>
      <c r="D26" s="24"/>
      <c r="E26" s="24"/>
      <c r="F26" s="24"/>
      <c r="G26" s="24"/>
      <c r="H26" s="24"/>
      <c r="I26" s="24"/>
      <c r="J26" s="27"/>
      <c r="K26" s="28"/>
      <c r="L26" s="24"/>
      <c r="M26" s="24"/>
      <c r="N26" s="29"/>
      <c r="O26" s="30"/>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5"/>
    </row>
    <row r="27" ht="12.75" customHeight="1">
      <c r="A27" s="26" t="s">
        <v>76</v>
      </c>
      <c r="B27" s="24"/>
      <c r="C27" s="24"/>
      <c r="D27" s="24"/>
      <c r="E27" s="24"/>
      <c r="F27" s="24"/>
      <c r="G27" s="24"/>
      <c r="H27" s="24"/>
      <c r="I27" s="24"/>
      <c r="J27" s="27"/>
      <c r="K27" s="28"/>
      <c r="L27" s="24"/>
      <c r="M27" s="24"/>
      <c r="N27" s="29"/>
      <c r="O27" s="30"/>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5"/>
    </row>
    <row r="28" ht="12.75" customHeight="1">
      <c r="A28" s="26" t="s">
        <v>77</v>
      </c>
      <c r="B28" s="24"/>
      <c r="C28" s="24"/>
      <c r="D28" s="24"/>
      <c r="E28" s="24"/>
      <c r="F28" s="24"/>
      <c r="G28" s="24"/>
      <c r="H28" s="24"/>
      <c r="I28" s="24"/>
      <c r="J28" s="27"/>
      <c r="K28" s="28"/>
      <c r="L28" s="24"/>
      <c r="M28" s="24"/>
      <c r="N28" s="29"/>
      <c r="O28" s="30"/>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5"/>
    </row>
    <row r="29" ht="12.75" customHeight="1">
      <c r="A29" s="26" t="s">
        <v>78</v>
      </c>
      <c r="B29" s="24"/>
      <c r="C29" s="24"/>
      <c r="D29" s="24"/>
      <c r="E29" s="24"/>
      <c r="F29" s="24"/>
      <c r="G29" s="24"/>
      <c r="H29" s="24"/>
      <c r="I29" s="24"/>
      <c r="J29" s="27"/>
      <c r="K29" s="28"/>
      <c r="L29" s="24"/>
      <c r="M29" s="24"/>
      <c r="N29" s="29"/>
      <c r="O29" s="30"/>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5"/>
    </row>
    <row r="30" ht="12.75" customHeight="1">
      <c r="A30" s="26" t="s">
        <v>79</v>
      </c>
      <c r="B30" s="24"/>
      <c r="C30" s="24"/>
      <c r="D30" s="24"/>
      <c r="E30" s="24"/>
      <c r="F30" s="24"/>
      <c r="G30" s="24"/>
      <c r="H30" s="24"/>
      <c r="I30" s="24"/>
      <c r="J30" s="27"/>
      <c r="K30" s="28"/>
      <c r="L30" s="24"/>
      <c r="M30" s="24"/>
      <c r="N30" s="29"/>
      <c r="O30" s="28"/>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5"/>
    </row>
    <row r="31" ht="12.75" customHeight="1">
      <c r="A31" s="26" t="s">
        <v>80</v>
      </c>
      <c r="B31" s="24"/>
      <c r="C31" s="24"/>
      <c r="D31" s="24"/>
      <c r="E31" s="24"/>
      <c r="F31" s="24"/>
      <c r="G31" s="24"/>
      <c r="H31" s="24"/>
      <c r="I31" s="24"/>
      <c r="J31" s="27"/>
      <c r="K31" s="28"/>
      <c r="L31" s="24"/>
      <c r="M31" s="24"/>
      <c r="N31" s="29"/>
      <c r="O31" s="30"/>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5"/>
    </row>
    <row r="32" ht="12.75" customHeight="1">
      <c r="A32" s="81" t="s">
        <v>49</v>
      </c>
      <c r="B32" s="82"/>
      <c r="C32" s="82"/>
      <c r="D32" s="82"/>
      <c r="E32" s="82"/>
      <c r="F32" s="82"/>
      <c r="G32" s="82"/>
      <c r="H32" s="82"/>
      <c r="I32" s="82"/>
      <c r="J32" s="83"/>
      <c r="K32" s="84" t="s">
        <v>50</v>
      </c>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5"/>
    </row>
    <row r="33" ht="12.75" customHeight="1">
      <c r="A33" s="86"/>
      <c r="B33" s="87"/>
      <c r="C33" s="87"/>
      <c r="D33" s="87"/>
      <c r="E33" s="87"/>
      <c r="F33" s="87"/>
      <c r="G33" s="87"/>
      <c r="H33" s="87"/>
      <c r="I33" s="87"/>
      <c r="J33" s="88"/>
      <c r="K33" s="89"/>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91"/>
    </row>
    <row r="34" ht="12.75" customHeight="1">
      <c r="A34" s="23" t="s">
        <v>81</v>
      </c>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5"/>
    </row>
    <row r="35" ht="12.75" customHeight="1">
      <c r="A35" s="26" t="s">
        <v>82</v>
      </c>
      <c r="B35" s="24"/>
      <c r="C35" s="24"/>
      <c r="D35" s="24"/>
      <c r="E35" s="24"/>
      <c r="F35" s="24"/>
      <c r="G35" s="24"/>
      <c r="H35" s="24"/>
      <c r="I35" s="24"/>
      <c r="J35" s="27"/>
      <c r="K35" s="28"/>
      <c r="L35" s="24"/>
      <c r="M35" s="24"/>
      <c r="N35" s="24"/>
      <c r="O35" s="30"/>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5"/>
    </row>
    <row r="36" ht="12.75" customHeight="1">
      <c r="A36" s="26" t="s">
        <v>83</v>
      </c>
      <c r="B36" s="24"/>
      <c r="C36" s="24"/>
      <c r="D36" s="24"/>
      <c r="E36" s="24"/>
      <c r="F36" s="24"/>
      <c r="G36" s="24"/>
      <c r="H36" s="24"/>
      <c r="I36" s="24"/>
      <c r="J36" s="27"/>
      <c r="K36" s="28"/>
      <c r="L36" s="24"/>
      <c r="M36" s="24"/>
      <c r="N36" s="24"/>
      <c r="O36" s="30"/>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5"/>
    </row>
    <row r="37" ht="12.75" customHeight="1">
      <c r="A37" s="26" t="s">
        <v>84</v>
      </c>
      <c r="B37" s="24"/>
      <c r="C37" s="24"/>
      <c r="D37" s="24"/>
      <c r="E37" s="24"/>
      <c r="F37" s="24"/>
      <c r="G37" s="24"/>
      <c r="H37" s="24"/>
      <c r="I37" s="24"/>
      <c r="J37" s="27"/>
      <c r="K37" s="28"/>
      <c r="L37" s="24"/>
      <c r="M37" s="24"/>
      <c r="N37" s="24"/>
      <c r="O37" s="30"/>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5"/>
    </row>
    <row r="38" ht="12.75" customHeight="1">
      <c r="A38" s="26" t="s">
        <v>85</v>
      </c>
      <c r="B38" s="24"/>
      <c r="C38" s="24"/>
      <c r="D38" s="24"/>
      <c r="E38" s="24"/>
      <c r="F38" s="24"/>
      <c r="G38" s="24"/>
      <c r="H38" s="24"/>
      <c r="I38" s="24"/>
      <c r="J38" s="27"/>
      <c r="K38" s="28"/>
      <c r="L38" s="24"/>
      <c r="M38" s="24"/>
      <c r="N38" s="24"/>
      <c r="O38" s="30"/>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5"/>
    </row>
    <row r="39" ht="12.75" customHeight="1">
      <c r="A39" s="26" t="s">
        <v>86</v>
      </c>
      <c r="B39" s="24"/>
      <c r="C39" s="24"/>
      <c r="D39" s="24"/>
      <c r="E39" s="24"/>
      <c r="F39" s="24"/>
      <c r="G39" s="24"/>
      <c r="H39" s="24"/>
      <c r="I39" s="24"/>
      <c r="J39" s="27"/>
      <c r="K39" s="28"/>
      <c r="L39" s="24"/>
      <c r="M39" s="24"/>
      <c r="N39" s="24"/>
      <c r="O39" s="30"/>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5"/>
    </row>
    <row r="40" ht="12.75" customHeight="1">
      <c r="A40" s="26" t="s">
        <v>87</v>
      </c>
      <c r="B40" s="24"/>
      <c r="C40" s="24"/>
      <c r="D40" s="24"/>
      <c r="E40" s="24"/>
      <c r="F40" s="24"/>
      <c r="G40" s="24"/>
      <c r="H40" s="24"/>
      <c r="I40" s="24"/>
      <c r="J40" s="27"/>
      <c r="K40" s="28"/>
      <c r="L40" s="24"/>
      <c r="M40" s="24"/>
      <c r="N40" s="24"/>
      <c r="O40" s="30"/>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5"/>
    </row>
    <row r="41" ht="12.75" customHeight="1">
      <c r="A41" s="26" t="s">
        <v>88</v>
      </c>
      <c r="B41" s="24"/>
      <c r="C41" s="24"/>
      <c r="D41" s="24"/>
      <c r="E41" s="24"/>
      <c r="F41" s="24"/>
      <c r="G41" s="24"/>
      <c r="H41" s="24"/>
      <c r="I41" s="24"/>
      <c r="J41" s="27"/>
      <c r="K41" s="28"/>
      <c r="L41" s="24"/>
      <c r="M41" s="24"/>
      <c r="N41" s="24"/>
      <c r="O41" s="30"/>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5"/>
    </row>
    <row r="42" ht="12.75" customHeight="1">
      <c r="A42" s="26" t="s">
        <v>89</v>
      </c>
      <c r="B42" s="24"/>
      <c r="C42" s="24"/>
      <c r="D42" s="24"/>
      <c r="E42" s="24"/>
      <c r="F42" s="24"/>
      <c r="G42" s="24"/>
      <c r="H42" s="24"/>
      <c r="I42" s="24"/>
      <c r="J42" s="27"/>
      <c r="K42" s="28"/>
      <c r="L42" s="24"/>
      <c r="M42" s="24"/>
      <c r="N42" s="24"/>
      <c r="O42" s="30"/>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5"/>
    </row>
    <row r="43" ht="12.75" customHeight="1">
      <c r="A43" s="26" t="s">
        <v>90</v>
      </c>
      <c r="B43" s="24"/>
      <c r="C43" s="24"/>
      <c r="D43" s="24"/>
      <c r="E43" s="24"/>
      <c r="F43" s="24"/>
      <c r="G43" s="24"/>
      <c r="H43" s="24"/>
      <c r="I43" s="24"/>
      <c r="J43" s="27"/>
      <c r="K43" s="28"/>
      <c r="L43" s="24"/>
      <c r="M43" s="24"/>
      <c r="N43" s="24"/>
      <c r="O43" s="30"/>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5"/>
    </row>
    <row r="44" ht="12.75" customHeight="1">
      <c r="A44" s="26" t="s">
        <v>91</v>
      </c>
      <c r="B44" s="24"/>
      <c r="C44" s="24"/>
      <c r="D44" s="24"/>
      <c r="E44" s="24"/>
      <c r="F44" s="24"/>
      <c r="G44" s="24"/>
      <c r="H44" s="24"/>
      <c r="I44" s="24"/>
      <c r="J44" s="27"/>
      <c r="K44" s="28"/>
      <c r="L44" s="24"/>
      <c r="M44" s="24"/>
      <c r="N44" s="24"/>
      <c r="O44" s="28"/>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5"/>
    </row>
    <row r="45" ht="12.75" customHeight="1">
      <c r="A45" s="26" t="s">
        <v>92</v>
      </c>
      <c r="B45" s="24"/>
      <c r="C45" s="24"/>
      <c r="D45" s="24"/>
      <c r="E45" s="24"/>
      <c r="F45" s="24"/>
      <c r="G45" s="24"/>
      <c r="H45" s="24"/>
      <c r="I45" s="24"/>
      <c r="J45" s="27"/>
      <c r="K45" s="28"/>
      <c r="L45" s="24"/>
      <c r="M45" s="24"/>
      <c r="N45" s="24"/>
      <c r="O45" s="30"/>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5"/>
    </row>
    <row r="46" ht="12.75" customHeight="1">
      <c r="A46" s="26" t="s">
        <v>93</v>
      </c>
      <c r="B46" s="24"/>
      <c r="C46" s="24"/>
      <c r="D46" s="24"/>
      <c r="E46" s="24"/>
      <c r="F46" s="24"/>
      <c r="G46" s="24"/>
      <c r="H46" s="24"/>
      <c r="I46" s="24"/>
      <c r="J46" s="27"/>
      <c r="K46" s="28"/>
      <c r="L46" s="24"/>
      <c r="M46" s="24"/>
      <c r="N46" s="24"/>
      <c r="O46" s="30"/>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5"/>
    </row>
    <row r="47" ht="12.75" customHeight="1">
      <c r="A47" s="81" t="s">
        <v>49</v>
      </c>
      <c r="B47" s="82"/>
      <c r="C47" s="82"/>
      <c r="D47" s="82"/>
      <c r="E47" s="82"/>
      <c r="F47" s="82"/>
      <c r="G47" s="82"/>
      <c r="H47" s="82"/>
      <c r="I47" s="82"/>
      <c r="J47" s="83"/>
      <c r="K47" s="84" t="s">
        <v>50</v>
      </c>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5"/>
    </row>
    <row r="48" ht="12.75" customHeight="1">
      <c r="A48" s="86"/>
      <c r="B48" s="87"/>
      <c r="C48" s="87"/>
      <c r="D48" s="87"/>
      <c r="E48" s="87"/>
      <c r="F48" s="87"/>
      <c r="G48" s="87"/>
      <c r="H48" s="87"/>
      <c r="I48" s="87"/>
      <c r="J48" s="88"/>
      <c r="K48" s="89"/>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9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16:J16"/>
    <mergeCell ref="K16:N16"/>
    <mergeCell ref="O16:BF16"/>
    <mergeCell ref="A17:J17"/>
    <mergeCell ref="K17:N17"/>
    <mergeCell ref="O17:BF17"/>
    <mergeCell ref="A18:J19"/>
    <mergeCell ref="K18:BF19"/>
    <mergeCell ref="A20:BF20"/>
    <mergeCell ref="A21:J21"/>
    <mergeCell ref="K21:N21"/>
    <mergeCell ref="O21:BF21"/>
    <mergeCell ref="K22:N22"/>
    <mergeCell ref="O22:BF22"/>
    <mergeCell ref="AO2:AU2"/>
    <mergeCell ref="AO3:AU3"/>
    <mergeCell ref="J1:AW1"/>
    <mergeCell ref="C2:J2"/>
    <mergeCell ref="K2:S2"/>
    <mergeCell ref="X2:AI2"/>
    <mergeCell ref="AV2:BF2"/>
    <mergeCell ref="K3:S3"/>
    <mergeCell ref="AV3:BF3"/>
    <mergeCell ref="C3:J3"/>
    <mergeCell ref="A5:B5"/>
    <mergeCell ref="A6:J6"/>
    <mergeCell ref="K6:N6"/>
    <mergeCell ref="A8:J8"/>
    <mergeCell ref="K8:N8"/>
    <mergeCell ref="K9:N9"/>
    <mergeCell ref="A13:J13"/>
    <mergeCell ref="K13:N13"/>
    <mergeCell ref="O13:BF13"/>
    <mergeCell ref="A14:J14"/>
    <mergeCell ref="K14:N14"/>
    <mergeCell ref="O14:BF14"/>
    <mergeCell ref="A15:J15"/>
    <mergeCell ref="K15:N15"/>
    <mergeCell ref="O15:BF15"/>
    <mergeCell ref="A22:J22"/>
    <mergeCell ref="A23:J23"/>
    <mergeCell ref="K23:N23"/>
    <mergeCell ref="O23:BF23"/>
    <mergeCell ref="A24:J24"/>
    <mergeCell ref="K24:N24"/>
    <mergeCell ref="O24:BF24"/>
    <mergeCell ref="K38:N38"/>
    <mergeCell ref="O38:BF38"/>
    <mergeCell ref="A36:J36"/>
    <mergeCell ref="K36:N36"/>
    <mergeCell ref="O36:BF36"/>
    <mergeCell ref="A37:J37"/>
    <mergeCell ref="K37:N37"/>
    <mergeCell ref="O37:BF37"/>
    <mergeCell ref="A38:J38"/>
    <mergeCell ref="K41:N41"/>
    <mergeCell ref="O41:BF41"/>
    <mergeCell ref="A39:J39"/>
    <mergeCell ref="K39:N39"/>
    <mergeCell ref="O39:BF39"/>
    <mergeCell ref="A40:J40"/>
    <mergeCell ref="K40:N40"/>
    <mergeCell ref="O40:BF40"/>
    <mergeCell ref="A41:J41"/>
    <mergeCell ref="K44:N44"/>
    <mergeCell ref="O44:BF44"/>
    <mergeCell ref="A42:J42"/>
    <mergeCell ref="K42:N42"/>
    <mergeCell ref="O42:BF42"/>
    <mergeCell ref="A43:J43"/>
    <mergeCell ref="K43:N43"/>
    <mergeCell ref="O43:BF43"/>
    <mergeCell ref="A44:J44"/>
    <mergeCell ref="K27:N27"/>
    <mergeCell ref="O27:BF27"/>
    <mergeCell ref="A25:J25"/>
    <mergeCell ref="K25:N25"/>
    <mergeCell ref="O25:BF25"/>
    <mergeCell ref="A26:J26"/>
    <mergeCell ref="K26:N26"/>
    <mergeCell ref="O26:BF26"/>
    <mergeCell ref="A27:J27"/>
    <mergeCell ref="K30:N30"/>
    <mergeCell ref="O30:BF30"/>
    <mergeCell ref="A28:J2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A45:J45"/>
    <mergeCell ref="K45:N45"/>
    <mergeCell ref="O45:BF45"/>
    <mergeCell ref="A46:J46"/>
    <mergeCell ref="K46:N46"/>
    <mergeCell ref="O46:BF46"/>
    <mergeCell ref="A47:J48"/>
    <mergeCell ref="K47:BF48"/>
  </mergeCells>
  <dataValidations>
    <dataValidation type="list" allowBlank="1" showInputMessage="1" prompt="Click to select section!!!" sqref="A7 A20 A34">
      <formula1>'Rough Work'!$K:$K</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Packaging, Non-Metallic &amp; Furniture</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4" t="s">
        <v>94</v>
      </c>
      <c r="B5" s="12"/>
      <c r="C5" s="14" t="s">
        <v>95</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2"/>
    </row>
    <row r="6" ht="12.75" customHeight="1">
      <c r="A6" s="15" t="s">
        <v>9</v>
      </c>
      <c r="B6" s="16"/>
      <c r="C6" s="16"/>
      <c r="D6" s="16"/>
      <c r="E6" s="16"/>
      <c r="F6" s="16"/>
      <c r="G6" s="16"/>
      <c r="H6" s="16"/>
      <c r="I6" s="16"/>
      <c r="J6" s="17"/>
      <c r="K6" s="18" t="str">
        <f>IF(COUNTIF('Raw Data'!$M$1, "*inanci*") = 1, "April", "January")</f>
        <v>April</v>
      </c>
      <c r="L6" s="16"/>
      <c r="M6" s="16"/>
      <c r="N6" s="19"/>
      <c r="O6" s="18" t="str">
        <f>IF($K$6 = "April", "May", "February")</f>
        <v>May</v>
      </c>
      <c r="P6" s="16"/>
      <c r="Q6" s="16"/>
      <c r="R6" s="19"/>
      <c r="S6" s="18" t="str">
        <f>IF($K$6 = "April", "June", "March")</f>
        <v>June</v>
      </c>
      <c r="T6" s="16"/>
      <c r="U6" s="16"/>
      <c r="V6" s="19"/>
      <c r="W6" s="18" t="str">
        <f>IF($K$6 = "April", "July", "April")</f>
        <v>July</v>
      </c>
      <c r="X6" s="16"/>
      <c r="Y6" s="16"/>
      <c r="Z6" s="19"/>
      <c r="AA6" s="18" t="str">
        <f>IF($K$6 = "April", "August", "May")</f>
        <v>August</v>
      </c>
      <c r="AB6" s="16"/>
      <c r="AC6" s="16"/>
      <c r="AD6" s="19"/>
      <c r="AE6" s="18" t="str">
        <f>IF($K$6 = "April", "September", "June")</f>
        <v>September</v>
      </c>
      <c r="AF6" s="16"/>
      <c r="AG6" s="16"/>
      <c r="AH6" s="19"/>
      <c r="AI6" s="18" t="str">
        <f>IF($K$6 = "April", "October", "July")</f>
        <v>October</v>
      </c>
      <c r="AJ6" s="16"/>
      <c r="AK6" s="16"/>
      <c r="AL6" s="19"/>
      <c r="AM6" s="18" t="str">
        <f>IF($K$6 = "April", "November", "August")</f>
        <v>November</v>
      </c>
      <c r="AN6" s="16"/>
      <c r="AO6" s="16"/>
      <c r="AP6" s="19"/>
      <c r="AQ6" s="18" t="str">
        <f>IF($K$6 = "April", "December", "September")</f>
        <v>December</v>
      </c>
      <c r="AR6" s="16"/>
      <c r="AS6" s="16"/>
      <c r="AT6" s="19"/>
      <c r="AU6" s="18" t="str">
        <f>IF($K$6 = "April", "January", "October")</f>
        <v>January</v>
      </c>
      <c r="AV6" s="16"/>
      <c r="AW6" s="16"/>
      <c r="AX6" s="19"/>
      <c r="AY6" s="18" t="str">
        <f>IF($K$6 = "April", "February", "November")</f>
        <v>February</v>
      </c>
      <c r="AZ6" s="16"/>
      <c r="BA6" s="16"/>
      <c r="BB6" s="19"/>
      <c r="BC6" s="18" t="str">
        <f>IF($K$6 = "April", "March", "December")</f>
        <v>March</v>
      </c>
      <c r="BD6" s="16"/>
      <c r="BE6" s="16"/>
      <c r="BF6" s="99"/>
    </row>
    <row r="7" ht="12.75" customHeight="1">
      <c r="A7" s="100" t="s">
        <v>96</v>
      </c>
      <c r="B7" s="24"/>
      <c r="C7" s="24"/>
      <c r="D7" s="24"/>
      <c r="E7" s="24"/>
      <c r="F7" s="24"/>
      <c r="G7" s="24"/>
      <c r="H7" s="24"/>
      <c r="I7" s="24"/>
      <c r="J7" s="29"/>
      <c r="K7" s="101">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24"/>
      <c r="M7" s="24"/>
      <c r="N7" s="29"/>
      <c r="O7" s="101">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24"/>
      <c r="Q7" s="24"/>
      <c r="R7" s="29"/>
      <c r="S7" s="101">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24"/>
      <c r="U7" s="24"/>
      <c r="V7" s="29"/>
      <c r="W7" s="101">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24"/>
      <c r="Y7" s="24"/>
      <c r="Z7" s="29"/>
      <c r="AA7" s="101">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24"/>
      <c r="AC7" s="24"/>
      <c r="AD7" s="29"/>
      <c r="AE7" s="101">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24"/>
      <c r="AG7" s="24"/>
      <c r="AH7" s="29"/>
      <c r="AI7" s="101">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24"/>
      <c r="AK7" s="24"/>
      <c r="AL7" s="29"/>
      <c r="AM7" s="101">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24"/>
      <c r="AO7" s="24"/>
      <c r="AP7" s="29"/>
      <c r="AQ7" s="101">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24"/>
      <c r="AS7" s="24"/>
      <c r="AT7" s="29"/>
      <c r="AU7" s="101">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24"/>
      <c r="AW7" s="24"/>
      <c r="AX7" s="29"/>
      <c r="AY7" s="101">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24"/>
      <c r="BA7" s="24"/>
      <c r="BB7" s="29"/>
      <c r="BC7" s="101">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24"/>
      <c r="BE7" s="24"/>
      <c r="BF7" s="25"/>
    </row>
    <row r="8" ht="12.75" customHeight="1">
      <c r="A8" s="26" t="s">
        <v>100</v>
      </c>
      <c r="B8" s="24"/>
      <c r="C8" s="24"/>
      <c r="D8" s="24"/>
      <c r="E8" s="24"/>
      <c r="F8" s="24"/>
      <c r="G8" s="24"/>
      <c r="H8" s="24"/>
      <c r="I8" s="24"/>
      <c r="J8" s="29"/>
      <c r="K8" s="106">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24"/>
      <c r="M8" s="24"/>
      <c r="N8" s="29"/>
      <c r="O8" s="106">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24"/>
      <c r="Q8" s="24"/>
      <c r="R8" s="29"/>
      <c r="S8" s="106">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24"/>
      <c r="U8" s="24"/>
      <c r="V8" s="29"/>
      <c r="W8" s="106">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24"/>
      <c r="Y8" s="24"/>
      <c r="Z8" s="29"/>
      <c r="AA8" s="106">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24"/>
      <c r="AC8" s="24"/>
      <c r="AD8" s="29"/>
      <c r="AE8" s="106">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24"/>
      <c r="AG8" s="24"/>
      <c r="AH8" s="29"/>
      <c r="AI8" s="106">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24"/>
      <c r="AK8" s="24"/>
      <c r="AL8" s="29"/>
      <c r="AM8" s="106">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24"/>
      <c r="AO8" s="24"/>
      <c r="AP8" s="29"/>
      <c r="AQ8" s="106">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24"/>
      <c r="AS8" s="24"/>
      <c r="AT8" s="29"/>
      <c r="AU8" s="106">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24"/>
      <c r="AW8" s="24"/>
      <c r="AX8" s="29"/>
      <c r="AY8" s="106">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24"/>
      <c r="BA8" s="24"/>
      <c r="BB8" s="29"/>
      <c r="BC8" s="106">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24"/>
      <c r="BE8" s="24"/>
      <c r="BF8" s="25"/>
    </row>
    <row r="9" ht="12.75" customHeight="1">
      <c r="A9" s="111" t="s">
        <v>103</v>
      </c>
      <c r="B9" s="24"/>
      <c r="C9" s="24"/>
      <c r="D9" s="24"/>
      <c r="E9" s="24"/>
      <c r="F9" s="24"/>
      <c r="G9" s="24"/>
      <c r="H9" s="24"/>
      <c r="I9" s="24"/>
      <c r="J9" s="29"/>
      <c r="K9" s="112">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24"/>
      <c r="M9" s="24"/>
      <c r="N9" s="29"/>
      <c r="O9" s="112">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24"/>
      <c r="Q9" s="24"/>
      <c r="R9" s="29"/>
      <c r="S9" s="112">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24"/>
      <c r="U9" s="24"/>
      <c r="V9" s="29"/>
      <c r="W9" s="112">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24"/>
      <c r="Y9" s="24"/>
      <c r="Z9" s="29"/>
      <c r="AA9" s="112">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24"/>
      <c r="AC9" s="24"/>
      <c r="AD9" s="29"/>
      <c r="AE9" s="112">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24"/>
      <c r="AG9" s="24"/>
      <c r="AH9" s="29"/>
      <c r="AI9" s="112">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24"/>
      <c r="AK9" s="24"/>
      <c r="AL9" s="29"/>
      <c r="AM9" s="112">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24"/>
      <c r="AO9" s="24"/>
      <c r="AP9" s="29"/>
      <c r="AQ9" s="112">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24"/>
      <c r="AS9" s="24"/>
      <c r="AT9" s="29"/>
      <c r="AU9" s="112">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24"/>
      <c r="AW9" s="24"/>
      <c r="AX9" s="29"/>
      <c r="AY9" s="112">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24"/>
      <c r="BA9" s="24"/>
      <c r="BB9" s="29"/>
      <c r="BC9" s="112">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24"/>
      <c r="BE9" s="24"/>
      <c r="BF9" s="25"/>
    </row>
    <row r="10" ht="12.75" customHeight="1">
      <c r="A10" s="111" t="s">
        <v>111</v>
      </c>
      <c r="B10" s="24"/>
      <c r="C10" s="24"/>
      <c r="D10" s="24"/>
      <c r="E10" s="24"/>
      <c r="F10" s="24"/>
      <c r="G10" s="24"/>
      <c r="H10" s="24"/>
      <c r="I10" s="24"/>
      <c r="J10" s="29"/>
      <c r="K10" s="112">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24"/>
      <c r="M10" s="24"/>
      <c r="N10" s="29"/>
      <c r="O10" s="112">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24"/>
      <c r="Q10" s="24"/>
      <c r="R10" s="29"/>
      <c r="S10" s="112">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24"/>
      <c r="U10" s="24"/>
      <c r="V10" s="29"/>
      <c r="W10" s="112">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24"/>
      <c r="Y10" s="24"/>
      <c r="Z10" s="29"/>
      <c r="AA10" s="112">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24"/>
      <c r="AC10" s="24"/>
      <c r="AD10" s="29"/>
      <c r="AE10" s="112">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24"/>
      <c r="AG10" s="24"/>
      <c r="AH10" s="29"/>
      <c r="AI10" s="112">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24"/>
      <c r="AK10" s="24"/>
      <c r="AL10" s="29"/>
      <c r="AM10" s="112">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24"/>
      <c r="AO10" s="24"/>
      <c r="AP10" s="29"/>
      <c r="AQ10" s="112">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24"/>
      <c r="AS10" s="24"/>
      <c r="AT10" s="29"/>
      <c r="AU10" s="112">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24"/>
      <c r="AW10" s="24"/>
      <c r="AX10" s="29"/>
      <c r="AY10" s="112">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24"/>
      <c r="BA10" s="24"/>
      <c r="BB10" s="29"/>
      <c r="BC10" s="112">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24"/>
      <c r="BE10" s="24"/>
      <c r="BF10" s="25"/>
    </row>
    <row r="11" ht="12.75" customHeight="1">
      <c r="A11" s="26" t="s">
        <v>114</v>
      </c>
      <c r="B11" s="24"/>
      <c r="C11" s="24"/>
      <c r="D11" s="24"/>
      <c r="E11" s="24"/>
      <c r="F11" s="24"/>
      <c r="G11" s="24"/>
      <c r="H11" s="24"/>
      <c r="I11" s="24"/>
      <c r="J11" s="29"/>
      <c r="K11" s="106">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24"/>
      <c r="M11" s="24"/>
      <c r="N11" s="29"/>
      <c r="O11" s="106">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24"/>
      <c r="Q11" s="24"/>
      <c r="R11" s="29"/>
      <c r="S11" s="106">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24"/>
      <c r="U11" s="24"/>
      <c r="V11" s="29"/>
      <c r="W11" s="106">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24"/>
      <c r="Y11" s="24"/>
      <c r="Z11" s="29"/>
      <c r="AA11" s="106">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24"/>
      <c r="AC11" s="24"/>
      <c r="AD11" s="29"/>
      <c r="AE11" s="106">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24"/>
      <c r="AG11" s="24"/>
      <c r="AH11" s="29"/>
      <c r="AI11" s="106">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24"/>
      <c r="AK11" s="24"/>
      <c r="AL11" s="29"/>
      <c r="AM11" s="106">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24"/>
      <c r="AO11" s="24"/>
      <c r="AP11" s="29"/>
      <c r="AQ11" s="106">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24"/>
      <c r="AS11" s="24"/>
      <c r="AT11" s="29"/>
      <c r="AU11" s="106">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24"/>
      <c r="AW11" s="24"/>
      <c r="AX11" s="29"/>
      <c r="AY11" s="106">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24"/>
      <c r="BA11" s="24"/>
      <c r="BB11" s="29"/>
      <c r="BC11" s="106">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24"/>
      <c r="BE11" s="24"/>
      <c r="BF11" s="25"/>
    </row>
    <row r="12" ht="12.75" customHeight="1">
      <c r="A12" s="111" t="s">
        <v>117</v>
      </c>
      <c r="B12" s="24"/>
      <c r="C12" s="24"/>
      <c r="D12" s="24"/>
      <c r="E12" s="24"/>
      <c r="F12" s="24"/>
      <c r="G12" s="24"/>
      <c r="H12" s="24"/>
      <c r="I12" s="24"/>
      <c r="J12" s="29"/>
      <c r="K12" s="112">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24"/>
      <c r="M12" s="24"/>
      <c r="N12" s="29"/>
      <c r="O12" s="112">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24"/>
      <c r="Q12" s="24"/>
      <c r="R12" s="29"/>
      <c r="S12" s="112">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24"/>
      <c r="U12" s="24"/>
      <c r="V12" s="29"/>
      <c r="W12" s="112">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24"/>
      <c r="Y12" s="24"/>
      <c r="Z12" s="29"/>
      <c r="AA12" s="112">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24"/>
      <c r="AC12" s="24"/>
      <c r="AD12" s="29"/>
      <c r="AE12" s="112">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24"/>
      <c r="AG12" s="24"/>
      <c r="AH12" s="29"/>
      <c r="AI12" s="112">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24"/>
      <c r="AK12" s="24"/>
      <c r="AL12" s="29"/>
      <c r="AM12" s="112">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24"/>
      <c r="AO12" s="24"/>
      <c r="AP12" s="29"/>
      <c r="AQ12" s="112">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24"/>
      <c r="AS12" s="24"/>
      <c r="AT12" s="29"/>
      <c r="AU12" s="112">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24"/>
      <c r="AW12" s="24"/>
      <c r="AX12" s="29"/>
      <c r="AY12" s="112">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24"/>
      <c r="BA12" s="24"/>
      <c r="BB12" s="29"/>
      <c r="BC12" s="112">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24"/>
      <c r="BE12" s="24"/>
      <c r="BF12" s="25"/>
    </row>
    <row r="13" ht="12.75" customHeight="1">
      <c r="A13" s="111" t="s">
        <v>120</v>
      </c>
      <c r="B13" s="24"/>
      <c r="C13" s="24"/>
      <c r="D13" s="24"/>
      <c r="E13" s="24"/>
      <c r="F13" s="24"/>
      <c r="G13" s="24"/>
      <c r="H13" s="24"/>
      <c r="I13" s="24"/>
      <c r="J13" s="29"/>
      <c r="K13" s="112">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24"/>
      <c r="M13" s="24"/>
      <c r="N13" s="29"/>
      <c r="O13" s="112">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24"/>
      <c r="Q13" s="24"/>
      <c r="R13" s="29"/>
      <c r="S13" s="112">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24"/>
      <c r="U13" s="24"/>
      <c r="V13" s="29"/>
      <c r="W13" s="112">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24"/>
      <c r="Y13" s="24"/>
      <c r="Z13" s="29"/>
      <c r="AA13" s="112">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24"/>
      <c r="AC13" s="24"/>
      <c r="AD13" s="29"/>
      <c r="AE13" s="112">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24"/>
      <c r="AG13" s="24"/>
      <c r="AH13" s="29"/>
      <c r="AI13" s="112">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24"/>
      <c r="AK13" s="24"/>
      <c r="AL13" s="29"/>
      <c r="AM13" s="112">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24"/>
      <c r="AO13" s="24"/>
      <c r="AP13" s="29"/>
      <c r="AQ13" s="112">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24"/>
      <c r="AS13" s="24"/>
      <c r="AT13" s="29"/>
      <c r="AU13" s="112">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24"/>
      <c r="AW13" s="24"/>
      <c r="AX13" s="29"/>
      <c r="AY13" s="112">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24"/>
      <c r="BA13" s="24"/>
      <c r="BB13" s="29"/>
      <c r="BC13" s="112">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24"/>
      <c r="BE13" s="24"/>
      <c r="BF13" s="25"/>
    </row>
    <row r="14" ht="12.75" customHeight="1">
      <c r="A14" s="111" t="s">
        <v>123</v>
      </c>
      <c r="B14" s="24"/>
      <c r="C14" s="24"/>
      <c r="D14" s="24"/>
      <c r="E14" s="24"/>
      <c r="F14" s="24"/>
      <c r="G14" s="24"/>
      <c r="H14" s="24"/>
      <c r="I14" s="24"/>
      <c r="J14" s="29"/>
      <c r="K14" s="112">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24"/>
      <c r="M14" s="24"/>
      <c r="N14" s="29"/>
      <c r="O14" s="112">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24"/>
      <c r="Q14" s="24"/>
      <c r="R14" s="29"/>
      <c r="S14" s="112">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24"/>
      <c r="U14" s="24"/>
      <c r="V14" s="29"/>
      <c r="W14" s="112">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24"/>
      <c r="Y14" s="24"/>
      <c r="Z14" s="29"/>
      <c r="AA14" s="112">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24"/>
      <c r="AC14" s="24"/>
      <c r="AD14" s="29"/>
      <c r="AE14" s="112">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24"/>
      <c r="AG14" s="24"/>
      <c r="AH14" s="29"/>
      <c r="AI14" s="112">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24"/>
      <c r="AK14" s="24"/>
      <c r="AL14" s="29"/>
      <c r="AM14" s="112">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24"/>
      <c r="AO14" s="24"/>
      <c r="AP14" s="29"/>
      <c r="AQ14" s="112">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24"/>
      <c r="AS14" s="24"/>
      <c r="AT14" s="29"/>
      <c r="AU14" s="112">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24"/>
      <c r="AW14" s="24"/>
      <c r="AX14" s="29"/>
      <c r="AY14" s="112">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24"/>
      <c r="BA14" s="24"/>
      <c r="BB14" s="29"/>
      <c r="BC14" s="112">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24"/>
      <c r="BE14" s="24"/>
      <c r="BF14" s="25"/>
    </row>
    <row r="15" ht="12.75" customHeight="1">
      <c r="A15" s="111" t="s">
        <v>111</v>
      </c>
      <c r="B15" s="24"/>
      <c r="C15" s="24"/>
      <c r="D15" s="24"/>
      <c r="E15" s="24"/>
      <c r="F15" s="24"/>
      <c r="G15" s="24"/>
      <c r="H15" s="24"/>
      <c r="I15" s="24"/>
      <c r="J15" s="29"/>
      <c r="K15" s="112">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24"/>
      <c r="M15" s="24"/>
      <c r="N15" s="29"/>
      <c r="O15" s="112">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24"/>
      <c r="Q15" s="24"/>
      <c r="R15" s="29"/>
      <c r="S15" s="112">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24"/>
      <c r="U15" s="24"/>
      <c r="V15" s="29"/>
      <c r="W15" s="112">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24"/>
      <c r="Y15" s="24"/>
      <c r="Z15" s="29"/>
      <c r="AA15" s="112">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24"/>
      <c r="AC15" s="24"/>
      <c r="AD15" s="29"/>
      <c r="AE15" s="112">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24"/>
      <c r="AG15" s="24"/>
      <c r="AH15" s="29"/>
      <c r="AI15" s="112">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24"/>
      <c r="AK15" s="24"/>
      <c r="AL15" s="29"/>
      <c r="AM15" s="112">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24"/>
      <c r="AO15" s="24"/>
      <c r="AP15" s="29"/>
      <c r="AQ15" s="112">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24"/>
      <c r="AS15" s="24"/>
      <c r="AT15" s="29"/>
      <c r="AU15" s="112">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24"/>
      <c r="AW15" s="24"/>
      <c r="AX15" s="29"/>
      <c r="AY15" s="112">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24"/>
      <c r="BA15" s="24"/>
      <c r="BB15" s="29"/>
      <c r="BC15" s="112">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24"/>
      <c r="BE15" s="24"/>
      <c r="BF15" s="25"/>
    </row>
    <row r="16" ht="12.75" customHeight="1">
      <c r="A16" s="111" t="s">
        <v>126</v>
      </c>
      <c r="B16" s="24"/>
      <c r="C16" s="24"/>
      <c r="D16" s="24"/>
      <c r="E16" s="24"/>
      <c r="F16" s="24"/>
      <c r="G16" s="24"/>
      <c r="H16" s="24"/>
      <c r="I16" s="24"/>
      <c r="J16" s="29"/>
      <c r="K16" s="112">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24"/>
      <c r="M16" s="24"/>
      <c r="N16" s="29"/>
      <c r="O16" s="112">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24"/>
      <c r="Q16" s="24"/>
      <c r="R16" s="29"/>
      <c r="S16" s="112">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24"/>
      <c r="U16" s="24"/>
      <c r="V16" s="29"/>
      <c r="W16" s="112">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24"/>
      <c r="Y16" s="24"/>
      <c r="Z16" s="29"/>
      <c r="AA16" s="112">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24"/>
      <c r="AC16" s="24"/>
      <c r="AD16" s="29"/>
      <c r="AE16" s="112">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24"/>
      <c r="AG16" s="24"/>
      <c r="AH16" s="29"/>
      <c r="AI16" s="112">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24"/>
      <c r="AK16" s="24"/>
      <c r="AL16" s="29"/>
      <c r="AM16" s="112">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24"/>
      <c r="AO16" s="24"/>
      <c r="AP16" s="29"/>
      <c r="AQ16" s="112">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24"/>
      <c r="AS16" s="24"/>
      <c r="AT16" s="29"/>
      <c r="AU16" s="112">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24"/>
      <c r="AW16" s="24"/>
      <c r="AX16" s="29"/>
      <c r="AY16" s="112">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24"/>
      <c r="BA16" s="24"/>
      <c r="BB16" s="29"/>
      <c r="BC16" s="112">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24"/>
      <c r="BE16" s="24"/>
      <c r="BF16" s="25"/>
    </row>
    <row r="17" ht="12.75" customHeight="1">
      <c r="A17" s="111" t="s">
        <v>129</v>
      </c>
      <c r="B17" s="24"/>
      <c r="C17" s="24"/>
      <c r="D17" s="24"/>
      <c r="E17" s="24"/>
      <c r="F17" s="24"/>
      <c r="G17" s="24"/>
      <c r="H17" s="24"/>
      <c r="I17" s="24"/>
      <c r="J17" s="29"/>
      <c r="K17" s="112">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24"/>
      <c r="M17" s="24"/>
      <c r="N17" s="29"/>
      <c r="O17" s="112">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24"/>
      <c r="Q17" s="24"/>
      <c r="R17" s="29"/>
      <c r="S17" s="112">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24"/>
      <c r="U17" s="24"/>
      <c r="V17" s="29"/>
      <c r="W17" s="112">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24"/>
      <c r="Y17" s="24"/>
      <c r="Z17" s="29"/>
      <c r="AA17" s="112">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24"/>
      <c r="AC17" s="24"/>
      <c r="AD17" s="29"/>
      <c r="AE17" s="112">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24"/>
      <c r="AG17" s="24"/>
      <c r="AH17" s="29"/>
      <c r="AI17" s="112">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24"/>
      <c r="AK17" s="24"/>
      <c r="AL17" s="29"/>
      <c r="AM17" s="112">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24"/>
      <c r="AO17" s="24"/>
      <c r="AP17" s="29"/>
      <c r="AQ17" s="112">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24"/>
      <c r="AS17" s="24"/>
      <c r="AT17" s="29"/>
      <c r="AU17" s="112">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24"/>
      <c r="AW17" s="24"/>
      <c r="AX17" s="29"/>
      <c r="AY17" s="112">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24"/>
      <c r="BA17" s="24"/>
      <c r="BB17" s="29"/>
      <c r="BC17" s="112">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24"/>
      <c r="BE17" s="24"/>
      <c r="BF17" s="25"/>
    </row>
    <row r="18" ht="12.75" customHeight="1">
      <c r="A18" s="122" t="s">
        <v>133</v>
      </c>
      <c r="B18" s="24"/>
      <c r="C18" s="24"/>
      <c r="D18" s="24"/>
      <c r="E18" s="24"/>
      <c r="F18" s="24"/>
      <c r="G18" s="24"/>
      <c r="H18" s="24"/>
      <c r="I18" s="24"/>
      <c r="J18" s="29"/>
      <c r="K18" s="123">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24"/>
      <c r="M18" s="24"/>
      <c r="N18" s="29"/>
      <c r="O18" s="123">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24"/>
      <c r="Q18" s="24"/>
      <c r="R18" s="29"/>
      <c r="S18" s="123">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24"/>
      <c r="U18" s="24"/>
      <c r="V18" s="29"/>
      <c r="W18" s="123">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24"/>
      <c r="Y18" s="24"/>
      <c r="Z18" s="29"/>
      <c r="AA18" s="123">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24"/>
      <c r="AC18" s="24"/>
      <c r="AD18" s="29"/>
      <c r="AE18" s="123">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24"/>
      <c r="AG18" s="24"/>
      <c r="AH18" s="29"/>
      <c r="AI18" s="123">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24"/>
      <c r="AK18" s="24"/>
      <c r="AL18" s="29"/>
      <c r="AM18" s="123">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24"/>
      <c r="AO18" s="24"/>
      <c r="AP18" s="29"/>
      <c r="AQ18" s="123">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24"/>
      <c r="AS18" s="24"/>
      <c r="AT18" s="29"/>
      <c r="AU18" s="123">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24"/>
      <c r="AW18" s="24"/>
      <c r="AX18" s="29"/>
      <c r="AY18" s="123">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24"/>
      <c r="BA18" s="24"/>
      <c r="BB18" s="29"/>
      <c r="BC18" s="123">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24"/>
      <c r="BE18" s="24"/>
      <c r="BF18" s="25"/>
    </row>
    <row r="19" ht="12.75" customHeight="1">
      <c r="A19" s="122" t="s">
        <v>137</v>
      </c>
      <c r="B19" s="24"/>
      <c r="C19" s="24"/>
      <c r="D19" s="24"/>
      <c r="E19" s="24"/>
      <c r="F19" s="24"/>
      <c r="G19" s="24"/>
      <c r="H19" s="24"/>
      <c r="I19" s="24"/>
      <c r="J19" s="29"/>
      <c r="K19" s="123">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24"/>
      <c r="M19" s="24"/>
      <c r="N19" s="29"/>
      <c r="O19" s="123">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24"/>
      <c r="Q19" s="24"/>
      <c r="R19" s="29"/>
      <c r="S19" s="123">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24"/>
      <c r="U19" s="24"/>
      <c r="V19" s="29"/>
      <c r="W19" s="123">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24"/>
      <c r="Y19" s="24"/>
      <c r="Z19" s="29"/>
      <c r="AA19" s="123">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24"/>
      <c r="AC19" s="24"/>
      <c r="AD19" s="29"/>
      <c r="AE19" s="123">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24"/>
      <c r="AG19" s="24"/>
      <c r="AH19" s="29"/>
      <c r="AI19" s="123">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24"/>
      <c r="AK19" s="24"/>
      <c r="AL19" s="29"/>
      <c r="AM19" s="123">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24"/>
      <c r="AO19" s="24"/>
      <c r="AP19" s="29"/>
      <c r="AQ19" s="123">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24"/>
      <c r="AS19" s="24"/>
      <c r="AT19" s="29"/>
      <c r="AU19" s="123">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24"/>
      <c r="AW19" s="24"/>
      <c r="AX19" s="29"/>
      <c r="AY19" s="123">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24"/>
      <c r="BA19" s="24"/>
      <c r="BB19" s="29"/>
      <c r="BC19" s="123">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24"/>
      <c r="BE19" s="24"/>
      <c r="BF19" s="25"/>
    </row>
    <row r="20" ht="12.75" customHeight="1">
      <c r="A20" s="122" t="s">
        <v>140</v>
      </c>
      <c r="B20" s="24"/>
      <c r="C20" s="24"/>
      <c r="D20" s="24"/>
      <c r="E20" s="24"/>
      <c r="F20" s="24"/>
      <c r="G20" s="24"/>
      <c r="H20" s="24"/>
      <c r="I20" s="24"/>
      <c r="J20" s="29"/>
      <c r="K20" s="123">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24"/>
      <c r="M20" s="24"/>
      <c r="N20" s="29"/>
      <c r="O20" s="123">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24"/>
      <c r="Q20" s="24"/>
      <c r="R20" s="29"/>
      <c r="S20" s="123">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24"/>
      <c r="U20" s="24"/>
      <c r="V20" s="29"/>
      <c r="W20" s="123">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24"/>
      <c r="Y20" s="24"/>
      <c r="Z20" s="29"/>
      <c r="AA20" s="123">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24"/>
      <c r="AC20" s="24"/>
      <c r="AD20" s="29"/>
      <c r="AE20" s="123">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24"/>
      <c r="AG20" s="24"/>
      <c r="AH20" s="29"/>
      <c r="AI20" s="123">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24"/>
      <c r="AK20" s="24"/>
      <c r="AL20" s="29"/>
      <c r="AM20" s="123">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24"/>
      <c r="AO20" s="24"/>
      <c r="AP20" s="29"/>
      <c r="AQ20" s="123">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24"/>
      <c r="AS20" s="24"/>
      <c r="AT20" s="29"/>
      <c r="AU20" s="123">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24"/>
      <c r="AW20" s="24"/>
      <c r="AX20" s="29"/>
      <c r="AY20" s="123">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24"/>
      <c r="BA20" s="24"/>
      <c r="BB20" s="29"/>
      <c r="BC20" s="123">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24"/>
      <c r="BE20" s="24"/>
      <c r="BF20" s="25"/>
    </row>
    <row r="21" ht="12.75" customHeight="1">
      <c r="A21" s="122" t="s">
        <v>143</v>
      </c>
      <c r="B21" s="24"/>
      <c r="C21" s="24"/>
      <c r="D21" s="24"/>
      <c r="E21" s="24"/>
      <c r="F21" s="24"/>
      <c r="G21" s="24"/>
      <c r="H21" s="24"/>
      <c r="I21" s="24"/>
      <c r="J21" s="29"/>
      <c r="K21" s="123">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24"/>
      <c r="M21" s="24"/>
      <c r="N21" s="29"/>
      <c r="O21" s="123">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24"/>
      <c r="Q21" s="24"/>
      <c r="R21" s="29"/>
      <c r="S21" s="123">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24"/>
      <c r="U21" s="24"/>
      <c r="V21" s="29"/>
      <c r="W21" s="123">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24"/>
      <c r="Y21" s="24"/>
      <c r="Z21" s="29"/>
      <c r="AA21" s="123">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24"/>
      <c r="AC21" s="24"/>
      <c r="AD21" s="29"/>
      <c r="AE21" s="123">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24"/>
      <c r="AG21" s="24"/>
      <c r="AH21" s="29"/>
      <c r="AI21" s="123">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24"/>
      <c r="AK21" s="24"/>
      <c r="AL21" s="29"/>
      <c r="AM21" s="123">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24"/>
      <c r="AO21" s="24"/>
      <c r="AP21" s="29"/>
      <c r="AQ21" s="123">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24"/>
      <c r="AS21" s="24"/>
      <c r="AT21" s="29"/>
      <c r="AU21" s="123">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24"/>
      <c r="AW21" s="24"/>
      <c r="AX21" s="29"/>
      <c r="AY21" s="123">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24"/>
      <c r="BA21" s="24"/>
      <c r="BB21" s="29"/>
      <c r="BC21" s="123">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24"/>
      <c r="BE21" s="24"/>
      <c r="BF21" s="25"/>
    </row>
    <row r="22" ht="12.75" customHeight="1">
      <c r="A22" s="122" t="s">
        <v>146</v>
      </c>
      <c r="B22" s="24"/>
      <c r="C22" s="24"/>
      <c r="D22" s="24"/>
      <c r="E22" s="24"/>
      <c r="F22" s="24"/>
      <c r="G22" s="24"/>
      <c r="H22" s="24"/>
      <c r="I22" s="24"/>
      <c r="J22" s="29"/>
      <c r="K22" s="123">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24"/>
      <c r="M22" s="24"/>
      <c r="N22" s="29"/>
      <c r="O22" s="123">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24"/>
      <c r="Q22" s="24"/>
      <c r="R22" s="29"/>
      <c r="S22" s="123">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24"/>
      <c r="U22" s="24"/>
      <c r="V22" s="29"/>
      <c r="W22" s="123">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24"/>
      <c r="Y22" s="24"/>
      <c r="Z22" s="29"/>
      <c r="AA22" s="123">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24"/>
      <c r="AC22" s="24"/>
      <c r="AD22" s="29"/>
      <c r="AE22" s="123">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24"/>
      <c r="AG22" s="24"/>
      <c r="AH22" s="29"/>
      <c r="AI22" s="123">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24"/>
      <c r="AK22" s="24"/>
      <c r="AL22" s="29"/>
      <c r="AM22" s="123">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24"/>
      <c r="AO22" s="24"/>
      <c r="AP22" s="29"/>
      <c r="AQ22" s="123">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24"/>
      <c r="AS22" s="24"/>
      <c r="AT22" s="29"/>
      <c r="AU22" s="123">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24"/>
      <c r="AW22" s="24"/>
      <c r="AX22" s="29"/>
      <c r="AY22" s="123">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24"/>
      <c r="BA22" s="24"/>
      <c r="BB22" s="29"/>
      <c r="BC22" s="123">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24"/>
      <c r="BE22" s="24"/>
      <c r="BF22" s="25"/>
    </row>
    <row r="23" ht="12.75" customHeight="1">
      <c r="A23" s="122" t="s">
        <v>148</v>
      </c>
      <c r="B23" s="24"/>
      <c r="C23" s="24"/>
      <c r="D23" s="24"/>
      <c r="E23" s="24"/>
      <c r="F23" s="24"/>
      <c r="G23" s="24"/>
      <c r="H23" s="24"/>
      <c r="I23" s="24"/>
      <c r="J23" s="29"/>
      <c r="K23" s="123">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24"/>
      <c r="M23" s="24"/>
      <c r="N23" s="29"/>
      <c r="O23" s="123">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24"/>
      <c r="Q23" s="24"/>
      <c r="R23" s="29"/>
      <c r="S23" s="123">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24"/>
      <c r="U23" s="24"/>
      <c r="V23" s="29"/>
      <c r="W23" s="123">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24"/>
      <c r="Y23" s="24"/>
      <c r="Z23" s="29"/>
      <c r="AA23" s="123">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24"/>
      <c r="AC23" s="24"/>
      <c r="AD23" s="29"/>
      <c r="AE23" s="123">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24"/>
      <c r="AG23" s="24"/>
      <c r="AH23" s="29"/>
      <c r="AI23" s="123">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24"/>
      <c r="AK23" s="24"/>
      <c r="AL23" s="29"/>
      <c r="AM23" s="123">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24"/>
      <c r="AO23" s="24"/>
      <c r="AP23" s="29"/>
      <c r="AQ23" s="123">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24"/>
      <c r="AS23" s="24"/>
      <c r="AT23" s="29"/>
      <c r="AU23" s="123">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24"/>
      <c r="AW23" s="24"/>
      <c r="AX23" s="29"/>
      <c r="AY23" s="123">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24"/>
      <c r="BA23" s="24"/>
      <c r="BB23" s="29"/>
      <c r="BC23" s="123">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24"/>
      <c r="BE23" s="24"/>
      <c r="BF23" s="25"/>
    </row>
    <row r="24" ht="12.75" customHeight="1">
      <c r="A24" s="122" t="s">
        <v>151</v>
      </c>
      <c r="B24" s="24"/>
      <c r="C24" s="24"/>
      <c r="D24" s="24"/>
      <c r="E24" s="24"/>
      <c r="F24" s="24"/>
      <c r="G24" s="24"/>
      <c r="H24" s="24"/>
      <c r="I24" s="24"/>
      <c r="J24" s="29"/>
      <c r="K24" s="123">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24"/>
      <c r="M24" s="24"/>
      <c r="N24" s="29"/>
      <c r="O24" s="123">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24"/>
      <c r="Q24" s="24"/>
      <c r="R24" s="29"/>
      <c r="S24" s="123">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24"/>
      <c r="U24" s="24"/>
      <c r="V24" s="29"/>
      <c r="W24" s="123">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24"/>
      <c r="Y24" s="24"/>
      <c r="Z24" s="29"/>
      <c r="AA24" s="123">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24"/>
      <c r="AC24" s="24"/>
      <c r="AD24" s="29"/>
      <c r="AE24" s="123">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24"/>
      <c r="AG24" s="24"/>
      <c r="AH24" s="29"/>
      <c r="AI24" s="123">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24"/>
      <c r="AK24" s="24"/>
      <c r="AL24" s="29"/>
      <c r="AM24" s="123">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24"/>
      <c r="AO24" s="24"/>
      <c r="AP24" s="29"/>
      <c r="AQ24" s="123">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24"/>
      <c r="AS24" s="24"/>
      <c r="AT24" s="29"/>
      <c r="AU24" s="123">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24"/>
      <c r="AW24" s="24"/>
      <c r="AX24" s="29"/>
      <c r="AY24" s="123">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24"/>
      <c r="BA24" s="24"/>
      <c r="BB24" s="29"/>
      <c r="BC24" s="123">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24"/>
      <c r="BE24" s="24"/>
      <c r="BF24" s="25"/>
    </row>
    <row r="25" ht="12.75" customHeight="1">
      <c r="A25" s="26" t="s">
        <v>153</v>
      </c>
      <c r="B25" s="24"/>
      <c r="C25" s="24"/>
      <c r="D25" s="24"/>
      <c r="E25" s="24"/>
      <c r="F25" s="24"/>
      <c r="G25" s="24"/>
      <c r="H25" s="24"/>
      <c r="I25" s="24"/>
      <c r="J25" s="29"/>
      <c r="K25" s="106">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24"/>
      <c r="M25" s="24"/>
      <c r="N25" s="29"/>
      <c r="O25" s="106">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24"/>
      <c r="Q25" s="24"/>
      <c r="R25" s="29"/>
      <c r="S25" s="106">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24"/>
      <c r="U25" s="24"/>
      <c r="V25" s="29"/>
      <c r="W25" s="106">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24"/>
      <c r="Y25" s="24"/>
      <c r="Z25" s="29"/>
      <c r="AA25" s="106">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24"/>
      <c r="AC25" s="24"/>
      <c r="AD25" s="29"/>
      <c r="AE25" s="106">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24"/>
      <c r="AG25" s="24"/>
      <c r="AH25" s="29"/>
      <c r="AI25" s="106">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24"/>
      <c r="AK25" s="24"/>
      <c r="AL25" s="29"/>
      <c r="AM25" s="106">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24"/>
      <c r="AO25" s="24"/>
      <c r="AP25" s="29"/>
      <c r="AQ25" s="106">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24"/>
      <c r="AS25" s="24"/>
      <c r="AT25" s="29"/>
      <c r="AU25" s="106">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24"/>
      <c r="AW25" s="24"/>
      <c r="AX25" s="29"/>
      <c r="AY25" s="106">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24"/>
      <c r="BA25" s="24"/>
      <c r="BB25" s="29"/>
      <c r="BC25" s="106">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24"/>
      <c r="BE25" s="24"/>
      <c r="BF25" s="25"/>
    </row>
    <row r="26" ht="12.75" customHeight="1">
      <c r="A26" s="26" t="s">
        <v>155</v>
      </c>
      <c r="B26" s="24"/>
      <c r="C26" s="24"/>
      <c r="D26" s="24"/>
      <c r="E26" s="24"/>
      <c r="F26" s="24"/>
      <c r="G26" s="24"/>
      <c r="H26" s="24"/>
      <c r="I26" s="24"/>
      <c r="J26" s="29"/>
      <c r="K26" s="106">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24"/>
      <c r="M26" s="24"/>
      <c r="N26" s="29"/>
      <c r="O26" s="106">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24"/>
      <c r="Q26" s="24"/>
      <c r="R26" s="29"/>
      <c r="S26" s="106">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24"/>
      <c r="U26" s="24"/>
      <c r="V26" s="29"/>
      <c r="W26" s="106">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24"/>
      <c r="Y26" s="24"/>
      <c r="Z26" s="29"/>
      <c r="AA26" s="106">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24"/>
      <c r="AC26" s="24"/>
      <c r="AD26" s="29"/>
      <c r="AE26" s="106">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24"/>
      <c r="AG26" s="24"/>
      <c r="AH26" s="29"/>
      <c r="AI26" s="106">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24"/>
      <c r="AK26" s="24"/>
      <c r="AL26" s="29"/>
      <c r="AM26" s="106">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24"/>
      <c r="AO26" s="24"/>
      <c r="AP26" s="29"/>
      <c r="AQ26" s="106">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24"/>
      <c r="AS26" s="24"/>
      <c r="AT26" s="29"/>
      <c r="AU26" s="106">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24"/>
      <c r="AW26" s="24"/>
      <c r="AX26" s="29"/>
      <c r="AY26" s="106">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24"/>
      <c r="BA26" s="24"/>
      <c r="BB26" s="29"/>
      <c r="BC26" s="106">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24"/>
      <c r="BE26" s="24"/>
      <c r="BF26" s="25"/>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7:AL7"/>
    <mergeCell ref="AM7:AP7"/>
    <mergeCell ref="AQ7:AT7"/>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Packaging, Non-Metallic &amp; Furniture</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4" t="s">
        <v>97</v>
      </c>
      <c r="B5" s="12"/>
      <c r="C5" s="14" t="s">
        <v>98</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2"/>
    </row>
    <row r="6" ht="12.75" customHeight="1">
      <c r="A6" s="15" t="s">
        <v>9</v>
      </c>
      <c r="B6" s="16"/>
      <c r="C6" s="16"/>
      <c r="D6" s="16"/>
      <c r="E6" s="16"/>
      <c r="F6" s="16"/>
      <c r="G6" s="16"/>
      <c r="H6" s="16"/>
      <c r="I6" s="16"/>
      <c r="J6" s="17"/>
      <c r="K6" s="102" t="str">
        <f>Valuations!K6:N6</f>
        <v>April</v>
      </c>
      <c r="L6" s="103"/>
      <c r="M6" s="103"/>
      <c r="N6" s="104"/>
      <c r="O6" s="102" t="str">
        <f>Valuations!O6:R6</f>
        <v>May</v>
      </c>
      <c r="P6" s="103"/>
      <c r="Q6" s="103"/>
      <c r="R6" s="104"/>
      <c r="S6" s="102" t="str">
        <f>Valuations!S6:V6</f>
        <v>June</v>
      </c>
      <c r="T6" s="103"/>
      <c r="U6" s="103"/>
      <c r="V6" s="104"/>
      <c r="W6" s="102" t="str">
        <f>Valuations!W6:Z6</f>
        <v>July</v>
      </c>
      <c r="X6" s="103"/>
      <c r="Y6" s="103"/>
      <c r="Z6" s="104"/>
      <c r="AA6" s="102" t="str">
        <f>Valuations!AA6:AD6</f>
        <v>August</v>
      </c>
      <c r="AB6" s="103"/>
      <c r="AC6" s="103"/>
      <c r="AD6" s="104"/>
      <c r="AE6" s="102" t="str">
        <f>Valuations!AE6:AH6</f>
        <v>September</v>
      </c>
      <c r="AF6" s="103"/>
      <c r="AG6" s="103"/>
      <c r="AH6" s="104"/>
      <c r="AI6" s="102" t="str">
        <f>Valuations!AI6:AL6</f>
        <v>October</v>
      </c>
      <c r="AJ6" s="103"/>
      <c r="AK6" s="103"/>
      <c r="AL6" s="104"/>
      <c r="AM6" s="102" t="str">
        <f>Valuations!AM6:AP6</f>
        <v>November</v>
      </c>
      <c r="AN6" s="103"/>
      <c r="AO6" s="103"/>
      <c r="AP6" s="104"/>
      <c r="AQ6" s="102" t="str">
        <f>Valuations!AQ6:AT6</f>
        <v>December</v>
      </c>
      <c r="AR6" s="103"/>
      <c r="AS6" s="103"/>
      <c r="AT6" s="104"/>
      <c r="AU6" s="102" t="str">
        <f>Valuations!AU6:AX6</f>
        <v>January</v>
      </c>
      <c r="AV6" s="103"/>
      <c r="AW6" s="103"/>
      <c r="AX6" s="104"/>
      <c r="AY6" s="102" t="str">
        <f>Valuations!AY6:BB6</f>
        <v>February</v>
      </c>
      <c r="AZ6" s="103"/>
      <c r="BA6" s="103"/>
      <c r="BB6" s="104"/>
      <c r="BC6" s="102" t="str">
        <f>Valuations!BC6:BF6</f>
        <v>March</v>
      </c>
      <c r="BD6" s="103"/>
      <c r="BE6" s="103"/>
      <c r="BF6" s="104"/>
    </row>
    <row r="7" ht="12.75" customHeight="1">
      <c r="A7" s="100" t="s">
        <v>99</v>
      </c>
      <c r="B7" s="24"/>
      <c r="C7" s="24"/>
      <c r="D7" s="24"/>
      <c r="E7" s="24"/>
      <c r="F7" s="24"/>
      <c r="G7" s="24"/>
      <c r="H7" s="24"/>
      <c r="I7" s="24"/>
      <c r="J7" s="29"/>
      <c r="K7" s="105" t="str">
        <f>IF(DATE(LEFT($AV$3, 4),MONTH("1 " &amp; K$6 &amp; " " &amp; LEFT($AV$3, 4)),1) &gt; DATE(MID($K$3, 15, 4), MID($K$3, 20, 2), RIGHT($K$3, 2)), "---", (IFERROR( 100 * ((K21+K30)/(K19-(K24+K35))), "---")))</f>
        <v>---</v>
      </c>
      <c r="L7" s="24"/>
      <c r="M7" s="24"/>
      <c r="N7" s="29"/>
      <c r="O7" s="105" t="str">
        <f>IF(DATE(LEFT($AV$3, 4),MONTH("1 " &amp; O$6 &amp; " " &amp; LEFT($AV$3, 4)),1) &gt; DATE(MID($K$3, 15, 4), MID($K$3, 20, 2), RIGHT($K$3, 2)), "---", (IFERROR( 100 * ((O21+O30)/(O19-(O24+O35))), "---")))</f>
        <v>---</v>
      </c>
      <c r="P7" s="24"/>
      <c r="Q7" s="24"/>
      <c r="R7" s="29"/>
      <c r="S7" s="105" t="str">
        <f>IF(DATE(LEFT($AV$3, 4),MONTH("1 " &amp; S$6 &amp; " " &amp; LEFT($AV$3, 4)),1) &gt; DATE(MID($K$3, 15, 4), MID($K$3, 20, 2), RIGHT($K$3, 2)), "---", (IFERROR( 100 * ((S21+S30)/(S19-(S24+S35))), "---")))</f>
        <v>---</v>
      </c>
      <c r="T7" s="24"/>
      <c r="U7" s="24"/>
      <c r="V7" s="29"/>
      <c r="W7" s="105" t="str">
        <f>IF(DATE(LEFT($AV$3, 4),MONTH("1 " &amp; W$6 &amp; " " &amp; LEFT($AV$3, 4)),1) &gt; DATE(MID($K$3, 15, 4), MID($K$3, 20, 2), RIGHT($K$3, 2)), "---", (IFERROR( 100 * ((W21+W30)/(W19-(W24+W35))), "---")))</f>
        <v>---</v>
      </c>
      <c r="X7" s="24"/>
      <c r="Y7" s="24"/>
      <c r="Z7" s="29"/>
      <c r="AA7" s="105" t="str">
        <f>IF(DATE(LEFT($AV$3, 4),MONTH("1 " &amp; AA$6 &amp; " " &amp; LEFT($AV$3, 4)),1) &gt; DATE(MID($K$3, 15, 4), MID($K$3, 20, 2), RIGHT($K$3, 2)), "---", (IFERROR( 100 * ((AA21+AA30)/(AA19-(AA24+AA35))), "---")))</f>
        <v>---</v>
      </c>
      <c r="AB7" s="24"/>
      <c r="AC7" s="24"/>
      <c r="AD7" s="29"/>
      <c r="AE7" s="105" t="str">
        <f>IF(DATE(LEFT($AV$3, 4),MONTH("1 " &amp; AE$6 &amp; " " &amp; LEFT($AV$3, 4)),1) &gt; DATE(MID($K$3, 15, 4), MID($K$3, 20, 2), RIGHT($K$3, 2)), "---", (IFERROR( 100 * ((AE21+AE30)/(AE19-(AE24+AE35))), "---")))</f>
        <v>---</v>
      </c>
      <c r="AF7" s="24"/>
      <c r="AG7" s="24"/>
      <c r="AH7" s="29"/>
      <c r="AI7" s="105" t="str">
        <f>IF(DATE(LEFT($AV$3, 4),MONTH("1 " &amp; AI$6 &amp; " " &amp; LEFT($AV$3, 4)),1) &gt; DATE(MID($K$3, 15, 4), MID($K$3, 20, 2), RIGHT($K$3, 2)), "---", (IFERROR( 100 * ((AI21+AI30)/(AI19-(AI24+AI35))), "---")))</f>
        <v>---</v>
      </c>
      <c r="AJ7" s="24"/>
      <c r="AK7" s="24"/>
      <c r="AL7" s="29"/>
      <c r="AM7" s="105" t="str">
        <f>IF(DATE(LEFT($AV$3, 4),MONTH("1 " &amp; AM$6 &amp; " " &amp; LEFT($AV$3, 4)),1) &gt; DATE(MID($K$3, 15, 4), MID($K$3, 20, 2), RIGHT($K$3, 2)), "---", (IFERROR( 100 * ((AM21+AM30)/(AM19-(AM24+AM35))), "---")))</f>
        <v>---</v>
      </c>
      <c r="AN7" s="24"/>
      <c r="AO7" s="24"/>
      <c r="AP7" s="29"/>
      <c r="AQ7" s="105" t="str">
        <f>IF(DATE(LEFT($AV$3, 4),MONTH("1 " &amp; AQ$6 &amp; " " &amp; LEFT($AV$3, 4)),1) &gt; DATE(MID($K$3, 15, 4), MID($K$3, 20, 2), RIGHT($K$3, 2)), "---", (IFERROR( 100 * ((AQ21+AQ30)/(AQ19-(AQ24+AQ35))), "---")))</f>
        <v>---</v>
      </c>
      <c r="AR7" s="24"/>
      <c r="AS7" s="24"/>
      <c r="AT7" s="29"/>
      <c r="AU7" s="105" t="str">
        <f>IF(DATE(MID($AV$3, 15, 4),MONTH("1 " &amp; AU$6 &amp; " " &amp; MID($AV$3, 15, 4)),1) &gt; DATE(MID($K$3, 15, 4), MID($K$3, 20, 2), RIGHT($K$3, 2)), "---", (IFERROR( 100 * ((AU21+AU30)/(AU19-(AU24+AU35))), "---")))</f>
        <v>---</v>
      </c>
      <c r="AV7" s="24"/>
      <c r="AW7" s="24"/>
      <c r="AX7" s="29"/>
      <c r="AY7" s="105" t="str">
        <f>IF(DATE(MID($AV$3, 15, 4),MONTH("1 " &amp; AY$6 &amp; " " &amp; MID($AV$3, 15, 4)),1) &gt; DATE(MID($K$3, 15, 4), MID($K$3, 20, 2), RIGHT($K$3, 2)), "---", (IFERROR( 100 * ((AY21+AY30)/(AY19-(AY24+AY35))), "---")))</f>
        <v>---</v>
      </c>
      <c r="AZ7" s="24"/>
      <c r="BA7" s="24"/>
      <c r="BB7" s="29"/>
      <c r="BC7" s="105" t="str">
        <f>IF(DATE(MID($AV$3, 15, 4),MONTH("1 " &amp; BC$6 &amp; " " &amp; MID($AV$3, 15, 4)),1) &gt; DATE(MID($K$3, 15, 4), MID($K$3, 20, 2), RIGHT($K$3, 2)), "---", (IFERROR( 100 * ((BC21+BC30)/(BC19-(BC24+BC35))), "---")))</f>
        <v>---</v>
      </c>
      <c r="BD7" s="24"/>
      <c r="BE7" s="24"/>
      <c r="BF7" s="29"/>
    </row>
    <row r="8" ht="12.75" customHeight="1">
      <c r="A8" s="107" t="s">
        <v>101</v>
      </c>
      <c r="B8" s="24"/>
      <c r="C8" s="24"/>
      <c r="D8" s="24"/>
      <c r="E8" s="24"/>
      <c r="F8" s="24"/>
      <c r="G8" s="24"/>
      <c r="H8" s="24"/>
      <c r="I8" s="24"/>
      <c r="J8" s="29"/>
      <c r="K8" s="108" t="str">
        <f>IF(DATE(LEFT($AV$3, 4),MONTH("1 " &amp; K$6 &amp; " " &amp; LEFT($AV$3, 4)),1) &gt; DATE(MID($K$3, 15, 4), MID($K$3, 20, 2), RIGHT($K$3, 2)), "---", (IFERROR( 100 * ((K21+K31)/((K20+K29)-(K24+K35))), "---")))</f>
        <v>---</v>
      </c>
      <c r="L8" s="87"/>
      <c r="M8" s="87"/>
      <c r="N8" s="109"/>
      <c r="O8" s="108" t="str">
        <f>IF(DATE(LEFT($AV$3, 4),MONTH("1 " &amp; O$6 &amp; " " &amp; LEFT($AV$3, 4)),1) &gt; DATE(MID($K$3, 15, 4), MID($K$3, 20, 2), RIGHT($K$3, 2)), "---", (IFERROR( 100 * ((O21+O31)/((O20+O29)-(O24+O35))), "---")))</f>
        <v>---</v>
      </c>
      <c r="P8" s="87"/>
      <c r="Q8" s="87"/>
      <c r="R8" s="109"/>
      <c r="S8" s="108" t="str">
        <f>IF(DATE(LEFT($AV$3, 4),MONTH("1 " &amp; S$6 &amp; " " &amp; LEFT($AV$3, 4)),1) &gt; DATE(MID($K$3, 15, 4), MID($K$3, 20, 2), RIGHT($K$3, 2)), "---", (IFERROR( 100 * ((S21+S31)/((S20+S29)-(S24+S35))), "---")))</f>
        <v>---</v>
      </c>
      <c r="T8" s="87"/>
      <c r="U8" s="87"/>
      <c r="V8" s="109"/>
      <c r="W8" s="108" t="str">
        <f>IF(DATE(LEFT($AV$3, 4),MONTH("1 " &amp; W$6 &amp; " " &amp; LEFT($AV$3, 4)),1) &gt; DATE(MID($K$3, 15, 4), MID($K$3, 20, 2), RIGHT($K$3, 2)), "---", (IFERROR( 100 * ((W21+W31)/((W20+W29)-(W24+W35))), "---")))</f>
        <v>---</v>
      </c>
      <c r="X8" s="87"/>
      <c r="Y8" s="87"/>
      <c r="Z8" s="109"/>
      <c r="AA8" s="108" t="str">
        <f>IF(DATE(LEFT($AV$3, 4),MONTH("1 " &amp; AA$6 &amp; " " &amp; LEFT($AV$3, 4)),1) &gt; DATE(MID($K$3, 15, 4), MID($K$3, 20, 2), RIGHT($K$3, 2)), "---", (IFERROR( 100 * ((AA21+AA31)/((AA20+AA29)-(AA24+AA35))), "---")))</f>
        <v>---</v>
      </c>
      <c r="AB8" s="87"/>
      <c r="AC8" s="87"/>
      <c r="AD8" s="109"/>
      <c r="AE8" s="108" t="str">
        <f>IF(DATE(LEFT($AV$3, 4),MONTH("1 " &amp; AE$6 &amp; " " &amp; LEFT($AV$3, 4)),1) &gt; DATE(MID($K$3, 15, 4), MID($K$3, 20, 2), RIGHT($K$3, 2)), "---", (IFERROR( 100 * ((AE21+AE31)/((AE20+AE29)-(AE24+AE35))), "---")))</f>
        <v>---</v>
      </c>
      <c r="AF8" s="87"/>
      <c r="AG8" s="87"/>
      <c r="AH8" s="109"/>
      <c r="AI8" s="108" t="str">
        <f>IF(DATE(LEFT($AV$3, 4),MONTH("1 " &amp; AI$6 &amp; " " &amp; LEFT($AV$3, 4)),1) &gt; DATE(MID($K$3, 15, 4), MID($K$3, 20, 2), RIGHT($K$3, 2)), "---", (IFERROR( 100 * ((AI21+AI31)/((AI20+AI29)-(AI24+AI35))), "---")))</f>
        <v>---</v>
      </c>
      <c r="AJ8" s="87"/>
      <c r="AK8" s="87"/>
      <c r="AL8" s="109"/>
      <c r="AM8" s="108" t="str">
        <f>IF(DATE(LEFT($AV$3, 4),MONTH("1 " &amp; AM$6 &amp; " " &amp; LEFT($AV$3, 4)),1) &gt; DATE(MID($K$3, 15, 4), MID($K$3, 20, 2), RIGHT($K$3, 2)), "---", (IFERROR( 100 * ((AM21+AM31)/((AM20+AM29)-(AM24+AM35))), "---")))</f>
        <v>---</v>
      </c>
      <c r="AN8" s="87"/>
      <c r="AO8" s="87"/>
      <c r="AP8" s="109"/>
      <c r="AQ8" s="108" t="str">
        <f>IF(DATE(LEFT($AV$3, 4),MONTH("1 " &amp; AQ$6 &amp; " " &amp; LEFT($AV$3, 4)),1) &gt; DATE(MID($K$3, 15, 4), MID($K$3, 20, 2), RIGHT($K$3, 2)), "---", (IFERROR( 100 * ((AQ21+AQ31)/((AQ20+AQ29)-(AQ24+AQ35))), "---")))</f>
        <v>---</v>
      </c>
      <c r="AR8" s="87"/>
      <c r="AS8" s="87"/>
      <c r="AT8" s="109"/>
      <c r="AU8" s="108" t="str">
        <f>IF(DATE(MID($AV$3, 15, 4),MONTH("1 " &amp; AU$6 &amp; " " &amp; MID($AV$3, 15, 4)),1) &gt; DATE(MID($K$3, 15, 4), MID($K$3, 20, 2), RIGHT($K$3, 2)), "---", (IFERROR(100 * ((AU21+AU31)/((AU20+AU29)-(AU24+AU35))), "---")))</f>
        <v>---</v>
      </c>
      <c r="AV8" s="87"/>
      <c r="AW8" s="87"/>
      <c r="AX8" s="109"/>
      <c r="AY8" s="108" t="str">
        <f>IF(DATE(MID($AV$3, 15, 4),MONTH("1 " &amp; AY$6 &amp; " " &amp; MID($AV$3, 15, 4)),1) &gt; DATE(MID($K$3, 15, 4), MID($K$3, 20, 2), RIGHT($K$3, 2)), "---", (IFERROR(100 * ((AY21+AY31)/((AY20+AY29)-(AY24+AY35))), "---")))</f>
        <v>---</v>
      </c>
      <c r="AZ8" s="87"/>
      <c r="BA8" s="87"/>
      <c r="BB8" s="109"/>
      <c r="BC8" s="108" t="str">
        <f>IF(DATE(MID($AV$3, 15, 4),MONTH("1 " &amp; BC$6 &amp; " " &amp; MID($AV$3, 15, 4)),1) &gt; DATE(MID($K$3, 15, 4), MID($K$3, 20, 2), RIGHT($K$3, 2)), "---", (IFERROR(100 * ((BC21+BC31)/((BC20+BC29)-(BC24+BC35))), "---")))</f>
        <v>---</v>
      </c>
      <c r="BD8" s="87"/>
      <c r="BE8" s="87"/>
      <c r="BF8" s="109"/>
    </row>
    <row r="9" ht="12.75" customHeight="1">
      <c r="A9" s="26" t="s">
        <v>102</v>
      </c>
      <c r="B9" s="24"/>
      <c r="C9" s="24"/>
      <c r="D9" s="24"/>
      <c r="E9" s="24"/>
      <c r="F9" s="24"/>
      <c r="G9" s="24"/>
      <c r="H9" s="24"/>
      <c r="I9" s="24"/>
      <c r="J9" s="29"/>
      <c r="K9" s="110" t="str">
        <f>IF(DATE(LEFT($AV$3, 4),MONTH("1 " &amp; K$6 &amp; " " &amp; LEFT($AV$3, 4)),1) &gt; DATE(MID($K$3, 15, 4), MID($K$3, 20, 2), RIGHT($K$3, 2)), "---", (IFERROR(100 * (K21/(K20-K24)), "---")))</f>
        <v>---</v>
      </c>
      <c r="L9" s="87"/>
      <c r="M9" s="87"/>
      <c r="N9" s="109"/>
      <c r="O9" s="110" t="str">
        <f>IF(DATE(LEFT($AV$3, 4),MONTH("1 " &amp; O$6 &amp; " " &amp; LEFT($AV$3, 4)),1) &gt; DATE(MID($K$3, 15, 4), MID($K$3, 20, 2), RIGHT($K$3, 2)), "---", (IFERROR(100 * (O21/(O20-O24)), "---")))</f>
        <v>---</v>
      </c>
      <c r="P9" s="87"/>
      <c r="Q9" s="87"/>
      <c r="R9" s="109"/>
      <c r="S9" s="110" t="str">
        <f>IF(DATE(LEFT($AV$3, 4),MONTH("1 " &amp; S$6 &amp; " " &amp; LEFT($AV$3, 4)),1) &gt; DATE(MID($K$3, 15, 4), MID($K$3, 20, 2), RIGHT($K$3, 2)), "---", (IFERROR(100 * (S21/(S20-S24)), "---")))</f>
        <v>---</v>
      </c>
      <c r="T9" s="87"/>
      <c r="U9" s="87"/>
      <c r="V9" s="109"/>
      <c r="W9" s="110" t="str">
        <f>IF(DATE(LEFT($AV$3, 4),MONTH("1 " &amp; W$6 &amp; " " &amp; LEFT($AV$3, 4)),1) &gt; DATE(MID($K$3, 15, 4), MID($K$3, 20, 2), RIGHT($K$3, 2)), "---", (IFERROR(100 * (W21/(W20-W24)), "---")))</f>
        <v>---</v>
      </c>
      <c r="X9" s="87"/>
      <c r="Y9" s="87"/>
      <c r="Z9" s="109"/>
      <c r="AA9" s="110" t="str">
        <f>IF(DATE(LEFT($AV$3, 4),MONTH("1 " &amp; AA$6 &amp; " " &amp; LEFT($AV$3, 4)),1) &gt; DATE(MID($K$3, 15, 4), MID($K$3, 20, 2), RIGHT($K$3, 2)), "---", (IFERROR(100 * (AA21/(AA20-AA24)), "---")))</f>
        <v>---</v>
      </c>
      <c r="AB9" s="87"/>
      <c r="AC9" s="87"/>
      <c r="AD9" s="109"/>
      <c r="AE9" s="110" t="str">
        <f>IF(DATE(LEFT($AV$3, 4),MONTH("1 " &amp; AE$6 &amp; " " &amp; LEFT($AV$3, 4)),1) &gt; DATE(MID($K$3, 15, 4), MID($K$3, 20, 2), RIGHT($K$3, 2)), "---", (IFERROR(100 * (AE21/(AE20-AE24)), "---")))</f>
        <v>---</v>
      </c>
      <c r="AF9" s="87"/>
      <c r="AG9" s="87"/>
      <c r="AH9" s="109"/>
      <c r="AI9" s="110" t="str">
        <f>IF(DATE(LEFT($AV$3, 4),MONTH("1 " &amp; AI$6 &amp; " " &amp; LEFT($AV$3, 4)),1) &gt; DATE(MID($K$3, 15, 4), MID($K$3, 20, 2), RIGHT($K$3, 2)), "---", (IFERROR(100 * (AI21/(AI20-AI24)), "---")))</f>
        <v>---</v>
      </c>
      <c r="AJ9" s="87"/>
      <c r="AK9" s="87"/>
      <c r="AL9" s="109"/>
      <c r="AM9" s="110" t="str">
        <f>IF(DATE(LEFT($AV$3, 4),MONTH("1 " &amp; AM$6 &amp; " " &amp; LEFT($AV$3, 4)),1) &gt; DATE(MID($K$3, 15, 4), MID($K$3, 20, 2), RIGHT($K$3, 2)), "---", (IFERROR(100 * (AM21/(AM20-AM24)), "---")))</f>
        <v>---</v>
      </c>
      <c r="AN9" s="87"/>
      <c r="AO9" s="87"/>
      <c r="AP9" s="109"/>
      <c r="AQ9" s="110" t="str">
        <f>IF(DATE(LEFT($AV$3, 4),MONTH("1 " &amp; AQ$6 &amp; " " &amp; LEFT($AV$3, 4)),1) &gt; DATE(MID($K$3, 15, 4), MID($K$3, 20, 2), RIGHT($K$3, 2)), "---", (IFERROR(100 * (AQ21/(AQ20-AQ24)), "---")))</f>
        <v>---</v>
      </c>
      <c r="AR9" s="87"/>
      <c r="AS9" s="87"/>
      <c r="AT9" s="109"/>
      <c r="AU9" s="110" t="str">
        <f>IF(DATE(MID($AV$3, 15, 4),MONTH("1 " &amp; AU$6 &amp; " " &amp; MID($AV$3, 15, 4)),1) &gt; DATE(MID($K$3, 15, 4), MID($K$3, 20, 2), RIGHT($K$3, 2)), "---", (IFERROR(100 * (AU21/(AU20-AU24)), "---")))</f>
        <v>---</v>
      </c>
      <c r="AV9" s="87"/>
      <c r="AW9" s="87"/>
      <c r="AX9" s="109"/>
      <c r="AY9" s="110" t="str">
        <f>IF(DATE(MID($AV$3, 15, 4),MONTH("1 " &amp; AY$6 &amp; " " &amp; MID($AV$3, 15, 4)),1) &gt; DATE(MID($K$3, 15, 4), MID($K$3, 20, 2), RIGHT($K$3, 2)), "---", (IFERROR(100 * (AY21/(AY20-AY24)), "---")))</f>
        <v>---</v>
      </c>
      <c r="AZ9" s="87"/>
      <c r="BA9" s="87"/>
      <c r="BB9" s="109"/>
      <c r="BC9" s="110" t="str">
        <f>IF(DATE(MID($AV$3, 15, 4),MONTH("1 " &amp; BC$6 &amp; " " &amp; MID($AV$3, 15, 4)),1) &gt; DATE(MID($K$3, 15, 4), MID($K$3, 20, 2), RIGHT($K$3, 2)), "---", (IFERROR(100 * (BC21/(BC20-BC24)), "---")))</f>
        <v>---</v>
      </c>
      <c r="BD9" s="87"/>
      <c r="BE9" s="87"/>
      <c r="BF9" s="109"/>
    </row>
    <row r="10" ht="12.75" customHeight="1">
      <c r="A10" s="26" t="s">
        <v>104</v>
      </c>
      <c r="B10" s="24"/>
      <c r="C10" s="24"/>
      <c r="D10" s="24"/>
      <c r="E10" s="24"/>
      <c r="F10" s="24"/>
      <c r="G10" s="24"/>
      <c r="H10" s="24"/>
      <c r="I10" s="24"/>
      <c r="J10" s="29"/>
      <c r="K10" s="110" t="str">
        <f>IF(DATE(LEFT($AV$3, 4),MONTH("1 " &amp; K$6 &amp; " " &amp; LEFT($AV$3, 4)),1) &gt; DATE(MID($K$3, 15, 4), MID($K$3, 20, 2), RIGHT($K$3, 2)), "---", (IFERROR(100 * (K30/(K28-K35)), "---")))</f>
        <v>---</v>
      </c>
      <c r="L10" s="87"/>
      <c r="M10" s="87"/>
      <c r="N10" s="109"/>
      <c r="O10" s="110" t="str">
        <f>IF(DATE(LEFT($AV$3, 4),MONTH("1 " &amp; O$6 &amp; " " &amp; LEFT($AV$3, 4)),1) &gt; DATE(MID($K$3, 15, 4), MID($K$3, 20, 2), RIGHT($K$3, 2)), "---", (IFERROR(100 * (O30/(O28-O35)), "---")))</f>
        <v>---</v>
      </c>
      <c r="P10" s="87"/>
      <c r="Q10" s="87"/>
      <c r="R10" s="109"/>
      <c r="S10" s="110" t="str">
        <f>IF(DATE(LEFT($AV$3, 4),MONTH("1 " &amp; S$6 &amp; " " &amp; LEFT($AV$3, 4)),1) &gt; DATE(MID($K$3, 15, 4), MID($K$3, 20, 2), RIGHT($K$3, 2)), "---", (IFERROR(100 * (S30/(S28-S35)), "---")))</f>
        <v>---</v>
      </c>
      <c r="T10" s="87"/>
      <c r="U10" s="87"/>
      <c r="V10" s="109"/>
      <c r="W10" s="110" t="str">
        <f>IF(DATE(LEFT($AV$3, 4),MONTH("1 " &amp; W$6 &amp; " " &amp; LEFT($AV$3, 4)),1) &gt; DATE(MID($K$3, 15, 4), MID($K$3, 20, 2), RIGHT($K$3, 2)), "---", (IFERROR(100 * (W30/(W28-W35)), "---")))</f>
        <v>---</v>
      </c>
      <c r="X10" s="87"/>
      <c r="Y10" s="87"/>
      <c r="Z10" s="109"/>
      <c r="AA10" s="110" t="str">
        <f>IF(DATE(LEFT($AV$3, 4),MONTH("1 " &amp; AA$6 &amp; " " &amp; LEFT($AV$3, 4)),1) &gt; DATE(MID($K$3, 15, 4), MID($K$3, 20, 2), RIGHT($K$3, 2)), "---", (IFERROR(100 * (AA30/(AA28-AA35)), "---")))</f>
        <v>---</v>
      </c>
      <c r="AB10" s="87"/>
      <c r="AC10" s="87"/>
      <c r="AD10" s="109"/>
      <c r="AE10" s="110" t="str">
        <f>IF(DATE(LEFT($AV$3, 4),MONTH("1 " &amp; AE$6 &amp; " " &amp; LEFT($AV$3, 4)),1) &gt; DATE(MID($K$3, 15, 4), MID($K$3, 20, 2), RIGHT($K$3, 2)), "---", (IFERROR(100 * (AE30/(AE28-AE35)), "---")))</f>
        <v>---</v>
      </c>
      <c r="AF10" s="87"/>
      <c r="AG10" s="87"/>
      <c r="AH10" s="109"/>
      <c r="AI10" s="110" t="str">
        <f>IF(DATE(LEFT($AV$3, 4),MONTH("1 " &amp; AI$6 &amp; " " &amp; LEFT($AV$3, 4)),1) &gt; DATE(MID($K$3, 15, 4), MID($K$3, 20, 2), RIGHT($K$3, 2)), "---", (IFERROR(100 * (AI30/(AI28-AI35)), "---")))</f>
        <v>---</v>
      </c>
      <c r="AJ10" s="87"/>
      <c r="AK10" s="87"/>
      <c r="AL10" s="109"/>
      <c r="AM10" s="110" t="str">
        <f>IF(DATE(LEFT($AV$3, 4),MONTH("1 " &amp; AM$6 &amp; " " &amp; LEFT($AV$3, 4)),1) &gt; DATE(MID($K$3, 15, 4), MID($K$3, 20, 2), RIGHT($K$3, 2)), "---", (IFERROR(100 * (AM30/(AM28-AM35)), "---")))</f>
        <v>---</v>
      </c>
      <c r="AN10" s="87"/>
      <c r="AO10" s="87"/>
      <c r="AP10" s="109"/>
      <c r="AQ10" s="110" t="str">
        <f>IF(DATE(LEFT($AV$3, 4),MONTH("1 " &amp; AQ$6 &amp; " " &amp; LEFT($AV$3, 4)),1) &gt; DATE(MID($K$3, 15, 4), MID($K$3, 20, 2), RIGHT($K$3, 2)), "---", (IFERROR(100 * (AQ30/(AQ28-AQ35)), "---")))</f>
        <v>---</v>
      </c>
      <c r="AR10" s="87"/>
      <c r="AS10" s="87"/>
      <c r="AT10" s="109"/>
      <c r="AU10" s="110" t="str">
        <f>IF(DATE(MID($AV$3, 15, 4),MONTH("1 " &amp; AU$6 &amp; " " &amp; MID($AV$3, 15, 4)),1) &gt; DATE(MID($K$3, 15, 4), MID($K$3, 20, 2), RIGHT($K$3, 2)), "---", (IFERROR(100 * (AU30/(AU28-AU35)), "---")))</f>
        <v>---</v>
      </c>
      <c r="AV10" s="87"/>
      <c r="AW10" s="87"/>
      <c r="AX10" s="109"/>
      <c r="AY10" s="110" t="str">
        <f>IF(DATE(MID($AV$3, 15, 4),MONTH("1 " &amp; AY$6 &amp; " " &amp; MID($AV$3, 15, 4)),1) &gt; DATE(MID($K$3, 15, 4), MID($K$3, 20, 2), RIGHT($K$3, 2)), "---", (IFERROR(100 * (AY30/(AY28-AY35)), "---")))</f>
        <v>---</v>
      </c>
      <c r="AZ10" s="87"/>
      <c r="BA10" s="87"/>
      <c r="BB10" s="109"/>
      <c r="BC10" s="110" t="str">
        <f>IF(DATE(MID($AV$3, 15, 4),MONTH("1 " &amp; BC$6 &amp; " " &amp; MID($AV$3, 15, 4)),1) &gt; DATE(MID($K$3, 15, 4), MID($K$3, 20, 2), RIGHT($K$3, 2)), "---", (IFERROR(100 * (BC30/(BC28-BC35)), "---")))</f>
        <v>---</v>
      </c>
      <c r="BD10" s="87"/>
      <c r="BE10" s="87"/>
      <c r="BF10" s="109"/>
    </row>
    <row r="11" ht="12.75" customHeight="1">
      <c r="A11" s="111" t="s">
        <v>105</v>
      </c>
      <c r="B11" s="24"/>
      <c r="C11" s="24"/>
      <c r="D11" s="24"/>
      <c r="E11" s="24"/>
      <c r="F11" s="24"/>
      <c r="G11" s="24"/>
      <c r="H11" s="24"/>
      <c r="I11" s="24"/>
      <c r="J11" s="29"/>
      <c r="K11" s="113" t="str">
        <f>IF(DATE(LEFT($AV$3, 4),MONTH("1 " &amp; K$6 &amp; " " &amp; LEFT($AV$3, 4)),1) &gt; DATE(MID($K$3, 15, 4), MID($K$3, 20, 2), RIGHT($K$3, 2)), "---", (IFERROR(100 * (K31/(K29-K35)), "---")))</f>
        <v>---</v>
      </c>
      <c r="L11" s="87"/>
      <c r="M11" s="87"/>
      <c r="N11" s="109"/>
      <c r="O11" s="113" t="str">
        <f>IF(DATE(LEFT($AV$3, 4),MONTH("1 " &amp; O$6 &amp; " " &amp; LEFT($AV$3, 4)),1) &gt; DATE(MID($K$3, 15, 4), MID($K$3, 20, 2), RIGHT($K$3, 2)), "---", (IFERROR(100 * (O31/(O29-O35)), "---")))</f>
        <v>---</v>
      </c>
      <c r="P11" s="87"/>
      <c r="Q11" s="87"/>
      <c r="R11" s="109"/>
      <c r="S11" s="113" t="str">
        <f>IF(DATE(LEFT($AV$3, 4),MONTH("1 " &amp; S$6 &amp; " " &amp; LEFT($AV$3, 4)),1) &gt; DATE(MID($K$3, 15, 4), MID($K$3, 20, 2), RIGHT($K$3, 2)), "---", (IFERROR(100 * (S31/(S29-S35)), "---")))</f>
        <v>---</v>
      </c>
      <c r="T11" s="87"/>
      <c r="U11" s="87"/>
      <c r="V11" s="109"/>
      <c r="W11" s="113" t="str">
        <f>IF(DATE(LEFT($AV$3, 4),MONTH("1 " &amp; W$6 &amp; " " &amp; LEFT($AV$3, 4)),1) &gt; DATE(MID($K$3, 15, 4), MID($K$3, 20, 2), RIGHT($K$3, 2)), "---", (IFERROR(100 * (W31/(W29-W35)), "---")))</f>
        <v>---</v>
      </c>
      <c r="X11" s="87"/>
      <c r="Y11" s="87"/>
      <c r="Z11" s="109"/>
      <c r="AA11" s="113" t="str">
        <f>IF(DATE(LEFT($AV$3, 4),MONTH("1 " &amp; AA$6 &amp; " " &amp; LEFT($AV$3, 4)),1) &gt; DATE(MID($K$3, 15, 4), MID($K$3, 20, 2), RIGHT($K$3, 2)), "---", (IFERROR(100 * (AA31/(AA29-AA35)), "---")))</f>
        <v>---</v>
      </c>
      <c r="AB11" s="87"/>
      <c r="AC11" s="87"/>
      <c r="AD11" s="109"/>
      <c r="AE11" s="113" t="str">
        <f>IF(DATE(LEFT($AV$3, 4),MONTH("1 " &amp; AE$6 &amp; " " &amp; LEFT($AV$3, 4)),1) &gt; DATE(MID($K$3, 15, 4), MID($K$3, 20, 2), RIGHT($K$3, 2)), "---", (IFERROR(100 * (AE31/(AE29-AE35)), "---")))</f>
        <v>---</v>
      </c>
      <c r="AF11" s="87"/>
      <c r="AG11" s="87"/>
      <c r="AH11" s="109"/>
      <c r="AI11" s="113" t="str">
        <f>IF(DATE(LEFT($AV$3, 4),MONTH("1 " &amp; AI$6 &amp; " " &amp; LEFT($AV$3, 4)),1) &gt; DATE(MID($K$3, 15, 4), MID($K$3, 20, 2), RIGHT($K$3, 2)), "---", (IFERROR(100 * (AI31/(AI29-AI35)), "---")))</f>
        <v>---</v>
      </c>
      <c r="AJ11" s="87"/>
      <c r="AK11" s="87"/>
      <c r="AL11" s="109"/>
      <c r="AM11" s="113" t="str">
        <f>IF(DATE(LEFT($AV$3, 4),MONTH("1 " &amp; AM$6 &amp; " " &amp; LEFT($AV$3, 4)),1) &gt; DATE(MID($K$3, 15, 4), MID($K$3, 20, 2), RIGHT($K$3, 2)), "---", (IFERROR(100 * (AM31/(AM29-AM35)), "---")))</f>
        <v>---</v>
      </c>
      <c r="AN11" s="87"/>
      <c r="AO11" s="87"/>
      <c r="AP11" s="109"/>
      <c r="AQ11" s="113" t="str">
        <f>IF(DATE(LEFT($AV$3, 4),MONTH("1 " &amp; AQ$6 &amp; " " &amp; LEFT($AV$3, 4)),1) &gt; DATE(MID($K$3, 15, 4), MID($K$3, 20, 2), RIGHT($K$3, 2)), "---", (IFERROR(100 * (AQ31/(AQ29-AQ35)), "---")))</f>
        <v>---</v>
      </c>
      <c r="AR11" s="87"/>
      <c r="AS11" s="87"/>
      <c r="AT11" s="109"/>
      <c r="AU11" s="113" t="str">
        <f>IF(DATE(MID($AV$3, 15, 4),MONTH("1 " &amp; AU$6 &amp; " " &amp; MID($AV$3, 15, 4)),1) &gt; DATE(MID($K$3, 15, 4), MID($K$3, 20, 2), RIGHT($K$3, 2)), "---", (IFERROR(100 * (AU31/AU29), "---")))</f>
        <v>---</v>
      </c>
      <c r="AV11" s="87"/>
      <c r="AW11" s="87"/>
      <c r="AX11" s="109"/>
      <c r="AY11" s="113" t="str">
        <f>IF(DATE(MID($AV$3, 15, 4),MONTH("1 " &amp; AY$6 &amp; " " &amp; MID($AV$3, 15, 4)),1) &gt; DATE(MID($K$3, 15, 4), MID($K$3, 20, 2), RIGHT($K$3, 2)), "---", (IFERROR(100 * (AY31/AY29), "---")))</f>
        <v>---</v>
      </c>
      <c r="AZ11" s="87"/>
      <c r="BA11" s="87"/>
      <c r="BB11" s="109"/>
      <c r="BC11" s="113" t="str">
        <f>IF(DATE(MID($AV$3, 15, 4),MONTH("1 " &amp; BC$6 &amp; " " &amp; MID($AV$3, 15, 4)),1) &gt; DATE(MID($K$3, 15, 4), MID($K$3, 20, 2), RIGHT($K$3, 2)), "---", (IFERROR(100 * (BC31/BC29), "---")))</f>
        <v>---</v>
      </c>
      <c r="BD11" s="87"/>
      <c r="BE11" s="87"/>
      <c r="BF11" s="109"/>
    </row>
    <row r="12" ht="12.75" customHeight="1">
      <c r="A12" s="111" t="s">
        <v>106</v>
      </c>
      <c r="B12" s="24"/>
      <c r="C12" s="24"/>
      <c r="D12" s="24"/>
      <c r="E12" s="24"/>
      <c r="F12" s="24"/>
      <c r="G12" s="24"/>
      <c r="H12" s="24"/>
      <c r="I12" s="24"/>
      <c r="J12" s="29"/>
      <c r="K12" s="114" t="str">
        <f>IF(DATE(LEFT($AV$3, 4),MONTH("1 " &amp; K$6 &amp; " " &amp; LEFT($AV$3, 4)),1) &gt; DATE(MID($K$3, 15, 4), MID($K$3, 20, 2), RIGHT($K$3, 2)), "---", (IFERROR(100 * (K32/(K28 - K29)), "---")))</f>
        <v>---</v>
      </c>
      <c r="L12" s="24"/>
      <c r="M12" s="24"/>
      <c r="N12" s="29"/>
      <c r="O12" s="114" t="str">
        <f>IF(DATE(LEFT($AV$3, 4),MONTH("1 " &amp; O$6 &amp; " " &amp; LEFT($AV$3, 4)),1) &gt; DATE(MID($K$3, 15, 4), MID($K$3, 20, 2), RIGHT($K$3, 2)), "---", (IFERROR(100 * (O32/(O28 - O29)), "---")))</f>
        <v>---</v>
      </c>
      <c r="P12" s="24"/>
      <c r="Q12" s="24"/>
      <c r="R12" s="29"/>
      <c r="S12" s="114" t="str">
        <f>IF(DATE(LEFT($AV$3, 4),MONTH("1 " &amp; S$6 &amp; " " &amp; LEFT($AV$3, 4)),1) &gt; DATE(MID($K$3, 15, 4), MID($K$3, 20, 2), RIGHT($K$3, 2)), "---", (IFERROR(100 * (S32/(S28 - S29)), "---")))</f>
        <v>---</v>
      </c>
      <c r="T12" s="24"/>
      <c r="U12" s="24"/>
      <c r="V12" s="29"/>
      <c r="W12" s="114" t="str">
        <f>IF(DATE(LEFT($AV$3, 4),MONTH("1 " &amp; W$6 &amp; " " &amp; LEFT($AV$3, 4)),1) &gt; DATE(MID($K$3, 15, 4), MID($K$3, 20, 2), RIGHT($K$3, 2)), "---", (IFERROR(100 * (W32/(W28 - W29)), "---")))</f>
        <v>---</v>
      </c>
      <c r="X12" s="24"/>
      <c r="Y12" s="24"/>
      <c r="Z12" s="29"/>
      <c r="AA12" s="114" t="str">
        <f>IF(DATE(LEFT($AV$3, 4),MONTH("1 " &amp; AA$6 &amp; " " &amp; LEFT($AV$3, 4)),1) &gt; DATE(MID($K$3, 15, 4), MID($K$3, 20, 2), RIGHT($K$3, 2)), "---", (IFERROR(100 * (AA32/(AA28 - AA29)), "---")))</f>
        <v>---</v>
      </c>
      <c r="AB12" s="24"/>
      <c r="AC12" s="24"/>
      <c r="AD12" s="29"/>
      <c r="AE12" s="114" t="str">
        <f>IF(DATE(LEFT($AV$3, 4),MONTH("1 " &amp; AE$6 &amp; " " &amp; LEFT($AV$3, 4)),1) &gt; DATE(MID($K$3, 15, 4), MID($K$3, 20, 2), RIGHT($K$3, 2)), "---", (IFERROR(100 * (AE32/(AE28 - AE29)), "---")))</f>
        <v>---</v>
      </c>
      <c r="AF12" s="24"/>
      <c r="AG12" s="24"/>
      <c r="AH12" s="29"/>
      <c r="AI12" s="114" t="str">
        <f>IF(DATE(LEFT($AV$3, 4),MONTH("1 " &amp; AI$6 &amp; " " &amp; LEFT($AV$3, 4)),1) &gt; DATE(MID($K$3, 15, 4), MID($K$3, 20, 2), RIGHT($K$3, 2)), "---", (IFERROR(100 * (AI32/(AI28 - AI29)), "---")))</f>
        <v>---</v>
      </c>
      <c r="AJ12" s="24"/>
      <c r="AK12" s="24"/>
      <c r="AL12" s="29"/>
      <c r="AM12" s="114" t="str">
        <f>IF(DATE(LEFT($AV$3, 4),MONTH("1 " &amp; AM$6 &amp; " " &amp; LEFT($AV$3, 4)),1) &gt; DATE(MID($K$3, 15, 4), MID($K$3, 20, 2), RIGHT($K$3, 2)), "---", (IFERROR(100 * (AM32/(AM28 - AM29)), "---")))</f>
        <v>---</v>
      </c>
      <c r="AN12" s="24"/>
      <c r="AO12" s="24"/>
      <c r="AP12" s="29"/>
      <c r="AQ12" s="114" t="str">
        <f>IF(DATE(LEFT($AV$3, 4),MONTH("1 " &amp; AQ$6 &amp; " " &amp; LEFT($AV$3, 4)),1) &gt; DATE(MID($K$3, 15, 4), MID($K$3, 20, 2), RIGHT($K$3, 2)), "---", (IFERROR(100 * (AQ32/(AQ28 - AQ29)), "---")))</f>
        <v>---</v>
      </c>
      <c r="AR12" s="24"/>
      <c r="AS12" s="24"/>
      <c r="AT12" s="29"/>
      <c r="AU12" s="114" t="str">
        <f>IF(DATE(MID($AV$3, 15, 4),MONTH("1 " &amp; AU$6 &amp; " " &amp; MID($AV$3, 15, 4)),1) &gt; DATE(MID($K$3, 15, 4), MID($K$3, 20, 2), RIGHT($K$3, 2)), "---", (IFERROR(100 * (AU32/(AU28 - AU29)), "---")))</f>
        <v>---</v>
      </c>
      <c r="AV12" s="24"/>
      <c r="AW12" s="24"/>
      <c r="AX12" s="29"/>
      <c r="AY12" s="114" t="str">
        <f>IF(DATE(MID($AV$3, 15, 4),MONTH("1 " &amp; AY$6 &amp; " " &amp; MID($AV$3, 15, 4)),1) &gt; DATE(MID($K$3, 15, 4), MID($K$3, 20, 2), RIGHT($K$3, 2)), "---", (IFERROR(100 * (AY32/(AY28 - AY29)), "---")))</f>
        <v>---</v>
      </c>
      <c r="AZ12" s="24"/>
      <c r="BA12" s="24"/>
      <c r="BB12" s="29"/>
      <c r="BC12" s="114" t="str">
        <f>IF(DATE(MID($AV$3, 15, 4),MONTH("1 " &amp; BC$6 &amp; " " &amp; MID($AV$3, 15, 4)),1) &gt; DATE(MID($K$3, 15, 4), MID($K$3, 20, 2), RIGHT($K$3, 2)), "---", (IFERROR(100 * (BC32/(BC28 - BC29)), "---")))</f>
        <v>---</v>
      </c>
      <c r="BD12" s="24"/>
      <c r="BE12" s="24"/>
      <c r="BF12" s="29"/>
    </row>
    <row r="13" ht="12.75" customHeight="1">
      <c r="A13" s="100" t="s">
        <v>112</v>
      </c>
      <c r="B13" s="24"/>
      <c r="C13" s="24"/>
      <c r="D13" s="24"/>
      <c r="E13" s="24"/>
      <c r="F13" s="24"/>
      <c r="G13" s="24"/>
      <c r="H13" s="24"/>
      <c r="I13" s="24"/>
      <c r="J13" s="29"/>
      <c r="K13" s="118"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24"/>
      <c r="M13" s="24"/>
      <c r="N13" s="29"/>
      <c r="O13" s="118"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24"/>
      <c r="Q13" s="24"/>
      <c r="R13" s="29"/>
      <c r="S13" s="118"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24"/>
      <c r="U13" s="24"/>
      <c r="V13" s="29"/>
      <c r="W13" s="118"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24"/>
      <c r="Y13" s="24"/>
      <c r="Z13" s="29"/>
      <c r="AA13" s="118"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24"/>
      <c r="AC13" s="24"/>
      <c r="AD13" s="29"/>
      <c r="AE13" s="118"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24"/>
      <c r="AG13" s="24"/>
      <c r="AH13" s="29"/>
      <c r="AI13" s="118"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24"/>
      <c r="AK13" s="24"/>
      <c r="AL13" s="29"/>
      <c r="AM13" s="118"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24"/>
      <c r="AO13" s="24"/>
      <c r="AP13" s="29"/>
      <c r="AQ13" s="118"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24"/>
      <c r="AS13" s="24"/>
      <c r="AT13" s="29"/>
      <c r="AU13" s="118"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24"/>
      <c r="AW13" s="24"/>
      <c r="AX13" s="29"/>
      <c r="AY13" s="118"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24"/>
      <c r="BA13" s="24"/>
      <c r="BB13" s="29"/>
      <c r="BC13" s="118"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24"/>
      <c r="BE13" s="24"/>
      <c r="BF13" s="29"/>
    </row>
    <row r="14" ht="12.75" customHeight="1">
      <c r="A14" s="107" t="s">
        <v>101</v>
      </c>
      <c r="B14" s="24"/>
      <c r="C14" s="24"/>
      <c r="D14" s="24"/>
      <c r="E14" s="24"/>
      <c r="F14" s="24"/>
      <c r="G14" s="24"/>
      <c r="H14" s="24"/>
      <c r="I14" s="24"/>
      <c r="J14" s="29"/>
      <c r="K14" s="120"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24"/>
      <c r="M14" s="24"/>
      <c r="N14" s="29"/>
      <c r="O14" s="120"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24"/>
      <c r="Q14" s="24"/>
      <c r="R14" s="29"/>
      <c r="S14" s="120"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24"/>
      <c r="U14" s="24"/>
      <c r="V14" s="29"/>
      <c r="W14" s="120"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24"/>
      <c r="Y14" s="24"/>
      <c r="Z14" s="29"/>
      <c r="AA14" s="120"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24"/>
      <c r="AC14" s="24"/>
      <c r="AD14" s="29"/>
      <c r="AE14" s="120"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24"/>
      <c r="AG14" s="24"/>
      <c r="AH14" s="29"/>
      <c r="AI14" s="120"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24"/>
      <c r="AK14" s="24"/>
      <c r="AL14" s="29"/>
      <c r="AM14" s="120"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24"/>
      <c r="AO14" s="24"/>
      <c r="AP14" s="29"/>
      <c r="AQ14" s="120"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24"/>
      <c r="AS14" s="24"/>
      <c r="AT14" s="29"/>
      <c r="AU14" s="120"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24"/>
      <c r="AW14" s="24"/>
      <c r="AX14" s="29"/>
      <c r="AY14" s="120"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24"/>
      <c r="BA14" s="24"/>
      <c r="BB14" s="29"/>
      <c r="BC14" s="120"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24"/>
      <c r="BE14" s="24"/>
      <c r="BF14" s="29"/>
    </row>
    <row r="15" ht="12.75" customHeight="1">
      <c r="A15" s="26" t="s">
        <v>118</v>
      </c>
      <c r="B15" s="24"/>
      <c r="C15" s="24"/>
      <c r="D15" s="24"/>
      <c r="E15" s="24"/>
      <c r="F15" s="24"/>
      <c r="G15" s="24"/>
      <c r="H15" s="24"/>
      <c r="I15" s="24"/>
      <c r="J15" s="29"/>
      <c r="K15" s="121"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24"/>
      <c r="M15" s="24"/>
      <c r="N15" s="29"/>
      <c r="O15" s="121"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24"/>
      <c r="Q15" s="24"/>
      <c r="R15" s="29"/>
      <c r="S15" s="121"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24"/>
      <c r="U15" s="24"/>
      <c r="V15" s="29"/>
      <c r="W15" s="121"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24"/>
      <c r="Y15" s="24"/>
      <c r="Z15" s="29"/>
      <c r="AA15" s="121"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24"/>
      <c r="AC15" s="24"/>
      <c r="AD15" s="29"/>
      <c r="AE15" s="121"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24"/>
      <c r="AG15" s="24"/>
      <c r="AH15" s="29"/>
      <c r="AI15" s="121"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24"/>
      <c r="AK15" s="24"/>
      <c r="AL15" s="29"/>
      <c r="AM15" s="121"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24"/>
      <c r="AO15" s="24"/>
      <c r="AP15" s="29"/>
      <c r="AQ15" s="121"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24"/>
      <c r="AS15" s="24"/>
      <c r="AT15" s="29"/>
      <c r="AU15"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24"/>
      <c r="AW15" s="24"/>
      <c r="AX15" s="29"/>
      <c r="AY15"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24"/>
      <c r="BA15" s="24"/>
      <c r="BB15" s="29"/>
      <c r="BC15"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24"/>
      <c r="BE15" s="24"/>
      <c r="BF15" s="29"/>
    </row>
    <row r="16" ht="12.75" customHeight="1">
      <c r="A16" s="26" t="s">
        <v>122</v>
      </c>
      <c r="B16" s="24"/>
      <c r="C16" s="24"/>
      <c r="D16" s="24"/>
      <c r="E16" s="24"/>
      <c r="F16" s="24"/>
      <c r="G16" s="24"/>
      <c r="H16" s="24"/>
      <c r="I16" s="24"/>
      <c r="J16" s="29"/>
      <c r="K16" s="121"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24"/>
      <c r="M16" s="24"/>
      <c r="N16" s="29"/>
      <c r="O16" s="121"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24"/>
      <c r="Q16" s="24"/>
      <c r="R16" s="29"/>
      <c r="S16" s="121"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24"/>
      <c r="U16" s="24"/>
      <c r="V16" s="29"/>
      <c r="W16" s="121"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24"/>
      <c r="Y16" s="24"/>
      <c r="Z16" s="29"/>
      <c r="AA16" s="121"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24"/>
      <c r="AC16" s="24"/>
      <c r="AD16" s="29"/>
      <c r="AE16" s="121"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24"/>
      <c r="AG16" s="24"/>
      <c r="AH16" s="29"/>
      <c r="AI16" s="121"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24"/>
      <c r="AK16" s="24"/>
      <c r="AL16" s="29"/>
      <c r="AM16" s="121"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24"/>
      <c r="AO16" s="24"/>
      <c r="AP16" s="29"/>
      <c r="AQ16" s="121"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24"/>
      <c r="AS16" s="24"/>
      <c r="AT16" s="29"/>
      <c r="AU16"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24"/>
      <c r="AW16" s="24"/>
      <c r="AX16" s="29"/>
      <c r="AY16"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24"/>
      <c r="BA16" s="24"/>
      <c r="BB16" s="29"/>
      <c r="BC16"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24"/>
      <c r="BE16" s="24"/>
      <c r="BF16" s="29"/>
    </row>
    <row r="17" ht="12.75" customHeight="1">
      <c r="A17" s="111" t="s">
        <v>105</v>
      </c>
      <c r="B17" s="24"/>
      <c r="C17" s="24"/>
      <c r="D17" s="24"/>
      <c r="E17" s="24"/>
      <c r="F17" s="24"/>
      <c r="G17" s="24"/>
      <c r="H17" s="24"/>
      <c r="I17" s="24"/>
      <c r="J17" s="29"/>
      <c r="K17" s="114"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24"/>
      <c r="M17" s="24"/>
      <c r="N17" s="29"/>
      <c r="O17" s="114"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24"/>
      <c r="Q17" s="24"/>
      <c r="R17" s="29"/>
      <c r="S17" s="114"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24"/>
      <c r="U17" s="24"/>
      <c r="V17" s="29"/>
      <c r="W17" s="114"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24"/>
      <c r="Y17" s="24"/>
      <c r="Z17" s="29"/>
      <c r="AA17" s="114"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24"/>
      <c r="AC17" s="24"/>
      <c r="AD17" s="29"/>
      <c r="AE17" s="114"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24"/>
      <c r="AG17" s="24"/>
      <c r="AH17" s="29"/>
      <c r="AI17" s="114"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24"/>
      <c r="AK17" s="24"/>
      <c r="AL17" s="29"/>
      <c r="AM17" s="114"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24"/>
      <c r="AO17" s="24"/>
      <c r="AP17" s="29"/>
      <c r="AQ17" s="114"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24"/>
      <c r="AS17" s="24"/>
      <c r="AT17" s="29"/>
      <c r="AU17" s="114"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24"/>
      <c r="AW17" s="24"/>
      <c r="AX17" s="29"/>
      <c r="AY17" s="114"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24"/>
      <c r="BA17" s="24"/>
      <c r="BB17" s="29"/>
      <c r="BC17" s="114"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24"/>
      <c r="BE17" s="24"/>
      <c r="BF17" s="29"/>
    </row>
    <row r="18" ht="12.75" customHeight="1">
      <c r="A18" s="111" t="s">
        <v>106</v>
      </c>
      <c r="B18" s="24"/>
      <c r="C18" s="24"/>
      <c r="D18" s="24"/>
      <c r="E18" s="24"/>
      <c r="F18" s="24"/>
      <c r="G18" s="24"/>
      <c r="H18" s="24"/>
      <c r="I18" s="24"/>
      <c r="J18" s="29"/>
      <c r="K18" s="114"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24"/>
      <c r="M18" s="24"/>
      <c r="N18" s="29"/>
      <c r="O18" s="114"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24"/>
      <c r="Q18" s="24"/>
      <c r="R18" s="29"/>
      <c r="S18" s="114"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24"/>
      <c r="U18" s="24"/>
      <c r="V18" s="29"/>
      <c r="W18" s="114"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24"/>
      <c r="Y18" s="24"/>
      <c r="Z18" s="29"/>
      <c r="AA18" s="114"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24"/>
      <c r="AC18" s="24"/>
      <c r="AD18" s="29"/>
      <c r="AE18" s="114"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24"/>
      <c r="AG18" s="24"/>
      <c r="AH18" s="29"/>
      <c r="AI18" s="114"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24"/>
      <c r="AK18" s="24"/>
      <c r="AL18" s="29"/>
      <c r="AM18" s="114"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24"/>
      <c r="AO18" s="24"/>
      <c r="AP18" s="29"/>
      <c r="AQ18" s="114"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24"/>
      <c r="AS18" s="24"/>
      <c r="AT18" s="29"/>
      <c r="AU18" s="114"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24"/>
      <c r="AW18" s="24"/>
      <c r="AX18" s="29"/>
      <c r="AY18" s="114"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24"/>
      <c r="BA18" s="24"/>
      <c r="BB18" s="29"/>
      <c r="BC18" s="114"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24"/>
      <c r="BE18" s="24"/>
      <c r="BF18" s="29"/>
    </row>
    <row r="19" ht="12.75" customHeight="1">
      <c r="A19" s="100" t="s">
        <v>131</v>
      </c>
      <c r="B19" s="24"/>
      <c r="C19" s="24"/>
      <c r="D19" s="24"/>
      <c r="E19" s="24"/>
      <c r="F19" s="24"/>
      <c r="G19" s="24"/>
      <c r="H19" s="24"/>
      <c r="I19" s="24"/>
      <c r="J19" s="29"/>
      <c r="K19" s="118">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24"/>
      <c r="M19" s="24"/>
      <c r="N19" s="29"/>
      <c r="O19" s="118">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24"/>
      <c r="Q19" s="24"/>
      <c r="R19" s="29"/>
      <c r="S19" s="118">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24"/>
      <c r="U19" s="24"/>
      <c r="V19" s="29"/>
      <c r="W19" s="118">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24"/>
      <c r="Y19" s="24"/>
      <c r="Z19" s="29"/>
      <c r="AA19" s="118">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24"/>
      <c r="AC19" s="24"/>
      <c r="AD19" s="29"/>
      <c r="AE19" s="118">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24"/>
      <c r="AG19" s="24"/>
      <c r="AH19" s="29"/>
      <c r="AI19" s="118">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24"/>
      <c r="AK19" s="24"/>
      <c r="AL19" s="29"/>
      <c r="AM19" s="118">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24"/>
      <c r="AO19" s="24"/>
      <c r="AP19" s="29"/>
      <c r="AQ19" s="118">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24"/>
      <c r="AS19" s="24"/>
      <c r="AT19" s="29"/>
      <c r="AU19" s="118">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24"/>
      <c r="AW19" s="24"/>
      <c r="AX19" s="29"/>
      <c r="AY19" s="118">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24"/>
      <c r="BA19" s="24"/>
      <c r="BB19" s="29"/>
      <c r="BC19" s="118">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24"/>
      <c r="BE19" s="24"/>
      <c r="BF19" s="25"/>
    </row>
    <row r="20" ht="12.75" customHeight="1">
      <c r="A20" s="26" t="s">
        <v>100</v>
      </c>
      <c r="B20" s="24"/>
      <c r="C20" s="24"/>
      <c r="D20" s="24"/>
      <c r="E20" s="24"/>
      <c r="F20" s="24"/>
      <c r="G20" s="24"/>
      <c r="H20" s="24"/>
      <c r="I20" s="24"/>
      <c r="J20" s="29"/>
      <c r="K20" s="121">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24"/>
      <c r="M20" s="24"/>
      <c r="N20" s="29"/>
      <c r="O20" s="121">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24"/>
      <c r="Q20" s="24"/>
      <c r="R20" s="29"/>
      <c r="S20" s="121">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24"/>
      <c r="U20" s="24"/>
      <c r="V20" s="29"/>
      <c r="W20" s="121">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24"/>
      <c r="Y20" s="24"/>
      <c r="Z20" s="29"/>
      <c r="AA20" s="121">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24"/>
      <c r="AC20" s="24"/>
      <c r="AD20" s="29"/>
      <c r="AE20" s="121">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24"/>
      <c r="AG20" s="24"/>
      <c r="AH20" s="29"/>
      <c r="AI20" s="121">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24"/>
      <c r="AK20" s="24"/>
      <c r="AL20" s="29"/>
      <c r="AM20" s="121">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24"/>
      <c r="AO20" s="24"/>
      <c r="AP20" s="29"/>
      <c r="AQ20" s="121">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24"/>
      <c r="AS20" s="24"/>
      <c r="AT20" s="29"/>
      <c r="AU20" s="121">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24"/>
      <c r="AW20" s="24"/>
      <c r="AX20" s="29"/>
      <c r="AY20" s="121">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24"/>
      <c r="BA20" s="24"/>
      <c r="BB20" s="29"/>
      <c r="BC20" s="121">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24"/>
      <c r="BE20" s="24"/>
      <c r="BF20" s="25"/>
    </row>
    <row r="21" ht="12.75" customHeight="1">
      <c r="A21" s="111" t="s">
        <v>135</v>
      </c>
      <c r="B21" s="24"/>
      <c r="C21" s="24"/>
      <c r="D21" s="24"/>
      <c r="E21" s="24"/>
      <c r="F21" s="24"/>
      <c r="G21" s="24"/>
      <c r="H21" s="24"/>
      <c r="I21" s="24"/>
      <c r="J21" s="29"/>
      <c r="K21" s="114">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24"/>
      <c r="M21" s="24"/>
      <c r="N21" s="29"/>
      <c r="O21" s="114">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24"/>
      <c r="Q21" s="24"/>
      <c r="R21" s="29"/>
      <c r="S21" s="114">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24"/>
      <c r="U21" s="24"/>
      <c r="V21" s="29"/>
      <c r="W21" s="114">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24"/>
      <c r="Y21" s="24"/>
      <c r="Z21" s="29"/>
      <c r="AA21" s="114">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24"/>
      <c r="AC21" s="24"/>
      <c r="AD21" s="29"/>
      <c r="AE21" s="114">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24"/>
      <c r="AG21" s="24"/>
      <c r="AH21" s="29"/>
      <c r="AI21" s="114">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24"/>
      <c r="AK21" s="24"/>
      <c r="AL21" s="29"/>
      <c r="AM21" s="114">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24"/>
      <c r="AO21" s="24"/>
      <c r="AP21" s="29"/>
      <c r="AQ21" s="114">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24"/>
      <c r="AS21" s="24"/>
      <c r="AT21" s="29"/>
      <c r="AU21" s="114">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24"/>
      <c r="AW21" s="24"/>
      <c r="AX21" s="29"/>
      <c r="AY21" s="114">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24"/>
      <c r="BA21" s="24"/>
      <c r="BB21" s="29"/>
      <c r="BC21" s="114">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24"/>
      <c r="BE21" s="24"/>
      <c r="BF21" s="29"/>
    </row>
    <row r="22" ht="12.75" customHeight="1">
      <c r="A22" s="111" t="s">
        <v>138</v>
      </c>
      <c r="B22" s="24"/>
      <c r="C22" s="24"/>
      <c r="D22" s="24"/>
      <c r="E22" s="24"/>
      <c r="F22" s="24"/>
      <c r="G22" s="24"/>
      <c r="H22" s="24"/>
      <c r="I22" s="24"/>
      <c r="J22" s="29"/>
      <c r="K22" s="114">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24"/>
      <c r="M22" s="24"/>
      <c r="N22" s="29"/>
      <c r="O22" s="114">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24"/>
      <c r="Q22" s="24"/>
      <c r="R22" s="29"/>
      <c r="S22" s="114">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24"/>
      <c r="U22" s="24"/>
      <c r="V22" s="29"/>
      <c r="W22" s="114">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24"/>
      <c r="Y22" s="24"/>
      <c r="Z22" s="29"/>
      <c r="AA22" s="114">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24"/>
      <c r="AC22" s="24"/>
      <c r="AD22" s="29"/>
      <c r="AE22" s="114">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24"/>
      <c r="AG22" s="24"/>
      <c r="AH22" s="29"/>
      <c r="AI22" s="114">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24"/>
      <c r="AK22" s="24"/>
      <c r="AL22" s="29"/>
      <c r="AM22" s="114">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24"/>
      <c r="AO22" s="24"/>
      <c r="AP22" s="29"/>
      <c r="AQ22" s="114">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24"/>
      <c r="AS22" s="24"/>
      <c r="AT22" s="29"/>
      <c r="AU22" s="114">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24"/>
      <c r="AW22" s="24"/>
      <c r="AX22" s="29"/>
      <c r="AY22" s="114">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24"/>
      <c r="BA22" s="24"/>
      <c r="BB22" s="29"/>
      <c r="BC22" s="114">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24"/>
      <c r="BE22" s="24"/>
      <c r="BF22" s="29"/>
    </row>
    <row r="23" ht="12.75" customHeight="1">
      <c r="A23" s="111" t="s">
        <v>141</v>
      </c>
      <c r="B23" s="24"/>
      <c r="C23" s="24"/>
      <c r="D23" s="24"/>
      <c r="E23" s="24"/>
      <c r="F23" s="24"/>
      <c r="G23" s="24"/>
      <c r="H23" s="24"/>
      <c r="I23" s="24"/>
      <c r="J23" s="29"/>
      <c r="K23" s="114">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24"/>
      <c r="M23" s="24"/>
      <c r="N23" s="29"/>
      <c r="O23" s="114">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24"/>
      <c r="Q23" s="24"/>
      <c r="R23" s="29"/>
      <c r="S23" s="114">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24"/>
      <c r="U23" s="24"/>
      <c r="V23" s="29"/>
      <c r="W23" s="114">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24"/>
      <c r="Y23" s="24"/>
      <c r="Z23" s="29"/>
      <c r="AA23" s="114">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24"/>
      <c r="AC23" s="24"/>
      <c r="AD23" s="29"/>
      <c r="AE23" s="114">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24"/>
      <c r="AG23" s="24"/>
      <c r="AH23" s="29"/>
      <c r="AI23" s="114">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24"/>
      <c r="AK23" s="24"/>
      <c r="AL23" s="29"/>
      <c r="AM23" s="114">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24"/>
      <c r="AO23" s="24"/>
      <c r="AP23" s="29"/>
      <c r="AQ23" s="114">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24"/>
      <c r="AS23" s="24"/>
      <c r="AT23" s="29"/>
      <c r="AU23" s="11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24"/>
      <c r="AW23" s="24"/>
      <c r="AX23" s="29"/>
      <c r="AY23" s="11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24"/>
      <c r="BA23" s="24"/>
      <c r="BB23" s="29"/>
      <c r="BC23" s="11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24"/>
      <c r="BE23" s="24"/>
      <c r="BF23" s="29"/>
    </row>
    <row r="24" ht="12.75" customHeight="1">
      <c r="A24" s="122" t="s">
        <v>144</v>
      </c>
      <c r="B24" s="24"/>
      <c r="C24" s="24"/>
      <c r="D24" s="24"/>
      <c r="E24" s="24"/>
      <c r="F24" s="24"/>
      <c r="G24" s="24"/>
      <c r="H24" s="24"/>
      <c r="I24" s="24"/>
      <c r="J24" s="29"/>
      <c r="K24"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24"/>
      <c r="M24" s="24"/>
      <c r="N24" s="29"/>
      <c r="O24"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24"/>
      <c r="Q24" s="24"/>
      <c r="R24" s="29"/>
      <c r="S24"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24"/>
      <c r="U24" s="24"/>
      <c r="V24" s="29"/>
      <c r="W24"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24"/>
      <c r="Y24" s="24"/>
      <c r="Z24" s="29"/>
      <c r="AA24"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24"/>
      <c r="AC24" s="24"/>
      <c r="AD24" s="29"/>
      <c r="AE24"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24"/>
      <c r="AG24" s="24"/>
      <c r="AH24" s="29"/>
      <c r="AI24"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24"/>
      <c r="AK24" s="24"/>
      <c r="AL24" s="29"/>
      <c r="AM24"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24"/>
      <c r="AO24" s="24"/>
      <c r="AP24" s="29"/>
      <c r="AQ24"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24"/>
      <c r="AS24" s="24"/>
      <c r="AT24" s="29"/>
      <c r="AU24"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24"/>
      <c r="AW24" s="24"/>
      <c r="AX24" s="29"/>
      <c r="AY24"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24"/>
      <c r="BA24" s="24"/>
      <c r="BB24" s="29"/>
      <c r="BC24"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24"/>
      <c r="BE24" s="24"/>
      <c r="BF24" s="29"/>
    </row>
    <row r="25" ht="12.75" customHeight="1">
      <c r="A25" s="122" t="s">
        <v>147</v>
      </c>
      <c r="B25" s="24"/>
      <c r="C25" s="24"/>
      <c r="D25" s="24"/>
      <c r="E25" s="24"/>
      <c r="F25" s="24"/>
      <c r="G25" s="24"/>
      <c r="H25" s="24"/>
      <c r="I25" s="24"/>
      <c r="J25" s="29"/>
      <c r="K25"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24"/>
      <c r="M25" s="24"/>
      <c r="N25" s="29"/>
      <c r="O25"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24"/>
      <c r="Q25" s="24"/>
      <c r="R25" s="29"/>
      <c r="S25"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24"/>
      <c r="U25" s="24"/>
      <c r="V25" s="29"/>
      <c r="W25"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24"/>
      <c r="Y25" s="24"/>
      <c r="Z25" s="29"/>
      <c r="AA25"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24"/>
      <c r="AC25" s="24"/>
      <c r="AD25" s="29"/>
      <c r="AE25"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24"/>
      <c r="AG25" s="24"/>
      <c r="AH25" s="29"/>
      <c r="AI25"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24"/>
      <c r="AK25" s="24"/>
      <c r="AL25" s="29"/>
      <c r="AM25"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24"/>
      <c r="AO25" s="24"/>
      <c r="AP25" s="29"/>
      <c r="AQ25"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24"/>
      <c r="AS25" s="24"/>
      <c r="AT25" s="29"/>
      <c r="AU25"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24"/>
      <c r="AW25" s="24"/>
      <c r="AX25" s="29"/>
      <c r="AY25"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24"/>
      <c r="BA25" s="24"/>
      <c r="BB25" s="29"/>
      <c r="BC25"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24"/>
      <c r="BE25" s="24"/>
      <c r="BF25" s="29"/>
    </row>
    <row r="26" ht="12.75" customHeight="1">
      <c r="A26" s="122" t="s">
        <v>149</v>
      </c>
      <c r="B26" s="24"/>
      <c r="C26" s="24"/>
      <c r="D26" s="24"/>
      <c r="E26" s="24"/>
      <c r="F26" s="24"/>
      <c r="G26" s="24"/>
      <c r="H26" s="24"/>
      <c r="I26" s="24"/>
      <c r="J26" s="29"/>
      <c r="K26"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24"/>
      <c r="M26" s="24"/>
      <c r="N26" s="29"/>
      <c r="O26"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24"/>
      <c r="Q26" s="24"/>
      <c r="R26" s="29"/>
      <c r="S26"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24"/>
      <c r="U26" s="24"/>
      <c r="V26" s="29"/>
      <c r="W26"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24"/>
      <c r="Y26" s="24"/>
      <c r="Z26" s="29"/>
      <c r="AA26"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24"/>
      <c r="AC26" s="24"/>
      <c r="AD26" s="29"/>
      <c r="AE26"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24"/>
      <c r="AG26" s="24"/>
      <c r="AH26" s="29"/>
      <c r="AI26"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24"/>
      <c r="AK26" s="24"/>
      <c r="AL26" s="29"/>
      <c r="AM26"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24"/>
      <c r="AO26" s="24"/>
      <c r="AP26" s="29"/>
      <c r="AQ26"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24"/>
      <c r="AS26" s="24"/>
      <c r="AT26" s="29"/>
      <c r="AU26"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24"/>
      <c r="AW26" s="24"/>
      <c r="AX26" s="29"/>
      <c r="AY26"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24"/>
      <c r="BA26" s="24"/>
      <c r="BB26" s="29"/>
      <c r="BC26"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24"/>
      <c r="BE26" s="24"/>
      <c r="BF26" s="29"/>
    </row>
    <row r="27" ht="12.75" customHeight="1">
      <c r="A27" s="122" t="s">
        <v>152</v>
      </c>
      <c r="B27" s="24"/>
      <c r="C27" s="24"/>
      <c r="D27" s="24"/>
      <c r="E27" s="24"/>
      <c r="F27" s="24"/>
      <c r="G27" s="24"/>
      <c r="H27" s="24"/>
      <c r="I27" s="24"/>
      <c r="J27" s="29"/>
      <c r="K27"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24"/>
      <c r="M27" s="24"/>
      <c r="N27" s="29"/>
      <c r="O27"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24"/>
      <c r="Q27" s="24"/>
      <c r="R27" s="29"/>
      <c r="S27"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24"/>
      <c r="U27" s="24"/>
      <c r="V27" s="29"/>
      <c r="W27"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24"/>
      <c r="Y27" s="24"/>
      <c r="Z27" s="29"/>
      <c r="AA27"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24"/>
      <c r="AC27" s="24"/>
      <c r="AD27" s="29"/>
      <c r="AE27"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24"/>
      <c r="AG27" s="24"/>
      <c r="AH27" s="29"/>
      <c r="AI27"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24"/>
      <c r="AK27" s="24"/>
      <c r="AL27" s="29"/>
      <c r="AM27"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24"/>
      <c r="AO27" s="24"/>
      <c r="AP27" s="29"/>
      <c r="AQ27"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24"/>
      <c r="AS27" s="24"/>
      <c r="AT27" s="29"/>
      <c r="AU27"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24"/>
      <c r="AW27" s="24"/>
      <c r="AX27" s="29"/>
      <c r="AY27"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24"/>
      <c r="BA27" s="24"/>
      <c r="BB27" s="29"/>
      <c r="BC27"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24"/>
      <c r="BE27" s="24"/>
      <c r="BF27" s="29"/>
    </row>
    <row r="28" ht="12.75" customHeight="1">
      <c r="A28" s="26" t="s">
        <v>114</v>
      </c>
      <c r="B28" s="24"/>
      <c r="C28" s="24"/>
      <c r="D28" s="24"/>
      <c r="E28" s="24"/>
      <c r="F28" s="24"/>
      <c r="G28" s="24"/>
      <c r="H28" s="24"/>
      <c r="I28" s="24"/>
      <c r="J28" s="29"/>
      <c r="K28" s="121">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24"/>
      <c r="M28" s="24"/>
      <c r="N28" s="29"/>
      <c r="O28" s="121">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24"/>
      <c r="Q28" s="24"/>
      <c r="R28" s="29"/>
      <c r="S28" s="121">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24"/>
      <c r="U28" s="24"/>
      <c r="V28" s="29"/>
      <c r="W28" s="121">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24"/>
      <c r="Y28" s="24"/>
      <c r="Z28" s="29"/>
      <c r="AA28" s="121">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24"/>
      <c r="AC28" s="24"/>
      <c r="AD28" s="29"/>
      <c r="AE28" s="121">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24"/>
      <c r="AG28" s="24"/>
      <c r="AH28" s="29"/>
      <c r="AI28" s="121">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24"/>
      <c r="AK28" s="24"/>
      <c r="AL28" s="29"/>
      <c r="AM28" s="121">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24"/>
      <c r="AO28" s="24"/>
      <c r="AP28" s="29"/>
      <c r="AQ28" s="121">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24"/>
      <c r="AS28" s="24"/>
      <c r="AT28" s="29"/>
      <c r="AU28" s="121">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24"/>
      <c r="AW28" s="24"/>
      <c r="AX28" s="29"/>
      <c r="AY28" s="121">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24"/>
      <c r="BA28" s="24"/>
      <c r="BB28" s="29"/>
      <c r="BC28" s="121">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24"/>
      <c r="BE28" s="24"/>
      <c r="BF28" s="25"/>
    </row>
    <row r="29" ht="12.75" customHeight="1">
      <c r="A29" s="111" t="s">
        <v>105</v>
      </c>
      <c r="B29" s="24"/>
      <c r="C29" s="24"/>
      <c r="D29" s="24"/>
      <c r="E29" s="24"/>
      <c r="F29" s="24"/>
      <c r="G29" s="24"/>
      <c r="H29" s="24"/>
      <c r="I29" s="24"/>
      <c r="J29" s="29"/>
      <c r="K29" s="114">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24"/>
      <c r="M29" s="24"/>
      <c r="N29" s="29"/>
      <c r="O29" s="114">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24"/>
      <c r="Q29" s="24"/>
      <c r="R29" s="29"/>
      <c r="S29" s="114">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24"/>
      <c r="U29" s="24"/>
      <c r="V29" s="29"/>
      <c r="W29" s="114">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24"/>
      <c r="Y29" s="24"/>
      <c r="Z29" s="29"/>
      <c r="AA29" s="114">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24"/>
      <c r="AC29" s="24"/>
      <c r="AD29" s="29"/>
      <c r="AE29" s="114">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24"/>
      <c r="AG29" s="24"/>
      <c r="AH29" s="29"/>
      <c r="AI29" s="114">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24"/>
      <c r="AK29" s="24"/>
      <c r="AL29" s="29"/>
      <c r="AM29" s="114">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24"/>
      <c r="AO29" s="24"/>
      <c r="AP29" s="29"/>
      <c r="AQ29" s="114">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24"/>
      <c r="AS29" s="24"/>
      <c r="AT29" s="29"/>
      <c r="AU29" s="114">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24"/>
      <c r="AW29" s="24"/>
      <c r="AX29" s="29"/>
      <c r="AY29" s="114">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24"/>
      <c r="BA29" s="24"/>
      <c r="BB29" s="29"/>
      <c r="BC29" s="114">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24"/>
      <c r="BE29" s="24"/>
      <c r="BF29" s="29"/>
    </row>
    <row r="30" ht="12.75" customHeight="1">
      <c r="A30" s="111" t="s">
        <v>195</v>
      </c>
      <c r="B30" s="24"/>
      <c r="C30" s="24"/>
      <c r="D30" s="24"/>
      <c r="E30" s="24"/>
      <c r="F30" s="24"/>
      <c r="G30" s="24"/>
      <c r="H30" s="24"/>
      <c r="I30" s="24"/>
      <c r="J30" s="29"/>
      <c r="K30" s="114">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24"/>
      <c r="M30" s="24"/>
      <c r="N30" s="29"/>
      <c r="O30" s="114">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24"/>
      <c r="Q30" s="24"/>
      <c r="R30" s="29"/>
      <c r="S30" s="114">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24"/>
      <c r="U30" s="24"/>
      <c r="V30" s="29"/>
      <c r="W30" s="114">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24"/>
      <c r="Y30" s="24"/>
      <c r="Z30" s="29"/>
      <c r="AA30" s="114">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24"/>
      <c r="AC30" s="24"/>
      <c r="AD30" s="29"/>
      <c r="AE30" s="114">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24"/>
      <c r="AG30" s="24"/>
      <c r="AH30" s="29"/>
      <c r="AI30" s="114">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24"/>
      <c r="AK30" s="24"/>
      <c r="AL30" s="29"/>
      <c r="AM30" s="114">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24"/>
      <c r="AO30" s="24"/>
      <c r="AP30" s="29"/>
      <c r="AQ30" s="114">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24"/>
      <c r="AS30" s="24"/>
      <c r="AT30" s="29"/>
      <c r="AU30" s="114">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24"/>
      <c r="AW30" s="24"/>
      <c r="AX30" s="29"/>
      <c r="AY30" s="114">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24"/>
      <c r="BA30" s="24"/>
      <c r="BB30" s="29"/>
      <c r="BC30" s="114">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24"/>
      <c r="BE30" s="24"/>
      <c r="BF30" s="29"/>
    </row>
    <row r="31" ht="12.75" customHeight="1">
      <c r="A31" s="122" t="s">
        <v>248</v>
      </c>
      <c r="B31" s="24"/>
      <c r="C31" s="24"/>
      <c r="D31" s="24"/>
      <c r="E31" s="24"/>
      <c r="F31" s="24"/>
      <c r="G31" s="24"/>
      <c r="H31" s="24"/>
      <c r="I31" s="24"/>
      <c r="J31" s="29"/>
      <c r="K31"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24"/>
      <c r="M31" s="24"/>
      <c r="N31" s="29"/>
      <c r="O31"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24"/>
      <c r="Q31" s="24"/>
      <c r="R31" s="29"/>
      <c r="S31"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24"/>
      <c r="U31" s="24"/>
      <c r="V31" s="29"/>
      <c r="W31"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24"/>
      <c r="Y31" s="24"/>
      <c r="Z31" s="29"/>
      <c r="AA31"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24"/>
      <c r="AC31" s="24"/>
      <c r="AD31" s="29"/>
      <c r="AE31"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24"/>
      <c r="AG31" s="24"/>
      <c r="AH31" s="29"/>
      <c r="AI31"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24"/>
      <c r="AK31" s="24"/>
      <c r="AL31" s="29"/>
      <c r="AM31"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24"/>
      <c r="AO31" s="24"/>
      <c r="AP31" s="29"/>
      <c r="AQ31"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24"/>
      <c r="AS31" s="24"/>
      <c r="AT31" s="29"/>
      <c r="AU31"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24"/>
      <c r="AW31" s="24"/>
      <c r="AX31" s="29"/>
      <c r="AY31"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24"/>
      <c r="BA31" s="24"/>
      <c r="BB31" s="29"/>
      <c r="BC31"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24"/>
      <c r="BE31" s="24"/>
      <c r="BF31" s="29"/>
    </row>
    <row r="32" ht="12.75" customHeight="1">
      <c r="A32" s="122" t="s">
        <v>250</v>
      </c>
      <c r="B32" s="24"/>
      <c r="C32" s="24"/>
      <c r="D32" s="24"/>
      <c r="E32" s="24"/>
      <c r="F32" s="24"/>
      <c r="G32" s="24"/>
      <c r="H32" s="24"/>
      <c r="I32" s="24"/>
      <c r="J32" s="29"/>
      <c r="K32"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24"/>
      <c r="M32" s="24"/>
      <c r="N32" s="29"/>
      <c r="O32"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24"/>
      <c r="Q32" s="24"/>
      <c r="R32" s="29"/>
      <c r="S32"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24"/>
      <c r="U32" s="24"/>
      <c r="V32" s="29"/>
      <c r="W32"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24"/>
      <c r="Y32" s="24"/>
      <c r="Z32" s="29"/>
      <c r="AA32"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24"/>
      <c r="AC32" s="24"/>
      <c r="AD32" s="29"/>
      <c r="AE32"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24"/>
      <c r="AG32" s="24"/>
      <c r="AH32" s="29"/>
      <c r="AI32"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24"/>
      <c r="AK32" s="24"/>
      <c r="AL32" s="29"/>
      <c r="AM32"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24"/>
      <c r="AO32" s="24"/>
      <c r="AP32" s="29"/>
      <c r="AQ32"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24"/>
      <c r="AS32" s="24"/>
      <c r="AT32" s="29"/>
      <c r="AU32"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24"/>
      <c r="AW32" s="24"/>
      <c r="AX32" s="29"/>
      <c r="AY32"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24"/>
      <c r="BA32" s="24"/>
      <c r="BB32" s="29"/>
      <c r="BC32"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24"/>
      <c r="BE32" s="24"/>
      <c r="BF32" s="29"/>
    </row>
    <row r="33" ht="12.75" customHeight="1">
      <c r="A33" s="111" t="s">
        <v>254</v>
      </c>
      <c r="B33" s="24"/>
      <c r="C33" s="24"/>
      <c r="D33" s="24"/>
      <c r="E33" s="24"/>
      <c r="F33" s="24"/>
      <c r="G33" s="24"/>
      <c r="H33" s="24"/>
      <c r="I33" s="24"/>
      <c r="J33" s="29"/>
      <c r="K33" s="114">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24"/>
      <c r="M33" s="24"/>
      <c r="N33" s="29"/>
      <c r="O33" s="114">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24"/>
      <c r="Q33" s="24"/>
      <c r="R33" s="29"/>
      <c r="S33" s="114">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24"/>
      <c r="U33" s="24"/>
      <c r="V33" s="29"/>
      <c r="W33" s="114">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24"/>
      <c r="Y33" s="24"/>
      <c r="Z33" s="29"/>
      <c r="AA33" s="114">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24"/>
      <c r="AC33" s="24"/>
      <c r="AD33" s="29"/>
      <c r="AE33" s="114">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24"/>
      <c r="AG33" s="24"/>
      <c r="AH33" s="29"/>
      <c r="AI33" s="114">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24"/>
      <c r="AK33" s="24"/>
      <c r="AL33" s="29"/>
      <c r="AM33" s="114">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24"/>
      <c r="AO33" s="24"/>
      <c r="AP33" s="29"/>
      <c r="AQ33" s="114">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24"/>
      <c r="AS33" s="24"/>
      <c r="AT33" s="29"/>
      <c r="AU33" s="114">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24"/>
      <c r="AW33" s="24"/>
      <c r="AX33" s="29"/>
      <c r="AY33" s="114">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24"/>
      <c r="BA33" s="24"/>
      <c r="BB33" s="29"/>
      <c r="BC33" s="114">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24"/>
      <c r="BE33" s="24"/>
      <c r="BF33" s="29"/>
    </row>
    <row r="34" ht="12.75" customHeight="1">
      <c r="A34" s="111" t="s">
        <v>256</v>
      </c>
      <c r="B34" s="24"/>
      <c r="C34" s="24"/>
      <c r="D34" s="24"/>
      <c r="E34" s="24"/>
      <c r="F34" s="24"/>
      <c r="G34" s="24"/>
      <c r="H34" s="24"/>
      <c r="I34" s="24"/>
      <c r="J34" s="29"/>
      <c r="K34" s="114">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24"/>
      <c r="M34" s="24"/>
      <c r="N34" s="29"/>
      <c r="O34" s="114">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24"/>
      <c r="Q34" s="24"/>
      <c r="R34" s="29"/>
      <c r="S34" s="114">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24"/>
      <c r="U34" s="24"/>
      <c r="V34" s="29"/>
      <c r="W34" s="114">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24"/>
      <c r="Y34" s="24"/>
      <c r="Z34" s="29"/>
      <c r="AA34" s="114">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24"/>
      <c r="AC34" s="24"/>
      <c r="AD34" s="29"/>
      <c r="AE34" s="114">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24"/>
      <c r="AG34" s="24"/>
      <c r="AH34" s="29"/>
      <c r="AI34" s="114">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24"/>
      <c r="AK34" s="24"/>
      <c r="AL34" s="29"/>
      <c r="AM34" s="114">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24"/>
      <c r="AO34" s="24"/>
      <c r="AP34" s="29"/>
      <c r="AQ34" s="114">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24"/>
      <c r="AS34" s="24"/>
      <c r="AT34" s="29"/>
      <c r="AU34" s="11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24"/>
      <c r="AW34" s="24"/>
      <c r="AX34" s="29"/>
      <c r="AY34" s="11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24"/>
      <c r="BA34" s="24"/>
      <c r="BB34" s="29"/>
      <c r="BC34" s="11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24"/>
      <c r="BE34" s="24"/>
      <c r="BF34" s="29"/>
    </row>
    <row r="35" ht="12.75" customHeight="1">
      <c r="A35" s="122" t="s">
        <v>144</v>
      </c>
      <c r="B35" s="24"/>
      <c r="C35" s="24"/>
      <c r="D35" s="24"/>
      <c r="E35" s="24"/>
      <c r="F35" s="24"/>
      <c r="G35" s="24"/>
      <c r="H35" s="24"/>
      <c r="I35" s="24"/>
      <c r="J35" s="29"/>
      <c r="K35"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24"/>
      <c r="M35" s="24"/>
      <c r="N35" s="29"/>
      <c r="O35"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24"/>
      <c r="Q35" s="24"/>
      <c r="R35" s="29"/>
      <c r="S35"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24"/>
      <c r="U35" s="24"/>
      <c r="V35" s="29"/>
      <c r="W35"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24"/>
      <c r="Y35" s="24"/>
      <c r="Z35" s="29"/>
      <c r="AA35"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24"/>
      <c r="AC35" s="24"/>
      <c r="AD35" s="29"/>
      <c r="AE35"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24"/>
      <c r="AG35" s="24"/>
      <c r="AH35" s="29"/>
      <c r="AI35"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24"/>
      <c r="AK35" s="24"/>
      <c r="AL35" s="29"/>
      <c r="AM35"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24"/>
      <c r="AO35" s="24"/>
      <c r="AP35" s="29"/>
      <c r="AQ35"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24"/>
      <c r="AS35" s="24"/>
      <c r="AT35" s="29"/>
      <c r="AU35"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24"/>
      <c r="AW35" s="24"/>
      <c r="AX35" s="29"/>
      <c r="AY35"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24"/>
      <c r="BA35" s="24"/>
      <c r="BB35" s="29"/>
      <c r="BC35"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24"/>
      <c r="BE35" s="24"/>
      <c r="BF35" s="29"/>
    </row>
    <row r="36" ht="12.75" customHeight="1">
      <c r="A36" s="122" t="s">
        <v>147</v>
      </c>
      <c r="B36" s="24"/>
      <c r="C36" s="24"/>
      <c r="D36" s="24"/>
      <c r="E36" s="24"/>
      <c r="F36" s="24"/>
      <c r="G36" s="24"/>
      <c r="H36" s="24"/>
      <c r="I36" s="24"/>
      <c r="J36" s="29"/>
      <c r="K36"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24"/>
      <c r="M36" s="24"/>
      <c r="N36" s="29"/>
      <c r="O36"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24"/>
      <c r="Q36" s="24"/>
      <c r="R36" s="29"/>
      <c r="S36"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24"/>
      <c r="U36" s="24"/>
      <c r="V36" s="29"/>
      <c r="W36"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24"/>
      <c r="Y36" s="24"/>
      <c r="Z36" s="29"/>
      <c r="AA36"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24"/>
      <c r="AC36" s="24"/>
      <c r="AD36" s="29"/>
      <c r="AE36"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24"/>
      <c r="AG36" s="24"/>
      <c r="AH36" s="29"/>
      <c r="AI36"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24"/>
      <c r="AK36" s="24"/>
      <c r="AL36" s="29"/>
      <c r="AM36"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24"/>
      <c r="AO36" s="24"/>
      <c r="AP36" s="29"/>
      <c r="AQ36"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24"/>
      <c r="AS36" s="24"/>
      <c r="AT36" s="29"/>
      <c r="AU36"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24"/>
      <c r="AW36" s="24"/>
      <c r="AX36" s="29"/>
      <c r="AY36"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24"/>
      <c r="BA36" s="24"/>
      <c r="BB36" s="29"/>
      <c r="BC36"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24"/>
      <c r="BE36" s="24"/>
      <c r="BF36" s="29"/>
    </row>
    <row r="37" ht="12.75" customHeight="1">
      <c r="A37" s="122" t="s">
        <v>149</v>
      </c>
      <c r="B37" s="24"/>
      <c r="C37" s="24"/>
      <c r="D37" s="24"/>
      <c r="E37" s="24"/>
      <c r="F37" s="24"/>
      <c r="G37" s="24"/>
      <c r="H37" s="24"/>
      <c r="I37" s="24"/>
      <c r="J37" s="29"/>
      <c r="K37"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24"/>
      <c r="M37" s="24"/>
      <c r="N37" s="29"/>
      <c r="O37"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24"/>
      <c r="Q37" s="24"/>
      <c r="R37" s="29"/>
      <c r="S37"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24"/>
      <c r="U37" s="24"/>
      <c r="V37" s="29"/>
      <c r="W37"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24"/>
      <c r="Y37" s="24"/>
      <c r="Z37" s="29"/>
      <c r="AA37"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24"/>
      <c r="AC37" s="24"/>
      <c r="AD37" s="29"/>
      <c r="AE37"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24"/>
      <c r="AG37" s="24"/>
      <c r="AH37" s="29"/>
      <c r="AI37"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24"/>
      <c r="AK37" s="24"/>
      <c r="AL37" s="29"/>
      <c r="AM37"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24"/>
      <c r="AO37" s="24"/>
      <c r="AP37" s="29"/>
      <c r="AQ37"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24"/>
      <c r="AS37" s="24"/>
      <c r="AT37" s="29"/>
      <c r="AU37"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24"/>
      <c r="AW37" s="24"/>
      <c r="AX37" s="29"/>
      <c r="AY37"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24"/>
      <c r="BA37" s="24"/>
      <c r="BB37" s="29"/>
      <c r="BC37"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24"/>
      <c r="BE37" s="24"/>
      <c r="BF37" s="29"/>
    </row>
    <row r="38" ht="12.75" customHeight="1">
      <c r="A38" s="122" t="s">
        <v>152</v>
      </c>
      <c r="B38" s="24"/>
      <c r="C38" s="24"/>
      <c r="D38" s="24"/>
      <c r="E38" s="24"/>
      <c r="F38" s="24"/>
      <c r="G38" s="24"/>
      <c r="H38" s="24"/>
      <c r="I38" s="24"/>
      <c r="J38" s="29"/>
      <c r="K38"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24"/>
      <c r="M38" s="24"/>
      <c r="N38" s="29"/>
      <c r="O38"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24"/>
      <c r="Q38" s="24"/>
      <c r="R38" s="29"/>
      <c r="S38"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24"/>
      <c r="U38" s="24"/>
      <c r="V38" s="29"/>
      <c r="W38"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24"/>
      <c r="Y38" s="24"/>
      <c r="Z38" s="29"/>
      <c r="AA38"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24"/>
      <c r="AC38" s="24"/>
      <c r="AD38" s="29"/>
      <c r="AE38"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24"/>
      <c r="AG38" s="24"/>
      <c r="AH38" s="29"/>
      <c r="AI38"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24"/>
      <c r="AK38" s="24"/>
      <c r="AL38" s="29"/>
      <c r="AM38"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24"/>
      <c r="AO38" s="24"/>
      <c r="AP38" s="29"/>
      <c r="AQ38"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24"/>
      <c r="AS38" s="24"/>
      <c r="AT38" s="29"/>
      <c r="AU38"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24"/>
      <c r="AW38" s="24"/>
      <c r="AX38" s="29"/>
      <c r="AY38"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24"/>
      <c r="BA38" s="24"/>
      <c r="BB38" s="29"/>
      <c r="BC38"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24"/>
      <c r="BE38" s="24"/>
      <c r="BF38" s="29"/>
    </row>
    <row r="39" ht="12.75" customHeight="1">
      <c r="A39" s="100" t="s">
        <v>262</v>
      </c>
      <c r="B39" s="24"/>
      <c r="C39" s="24"/>
      <c r="D39" s="24"/>
      <c r="E39" s="24"/>
      <c r="F39" s="24"/>
      <c r="G39" s="24"/>
      <c r="H39" s="24"/>
      <c r="I39" s="24"/>
      <c r="J39" s="29"/>
      <c r="K39" s="11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24"/>
      <c r="M39" s="24"/>
      <c r="N39" s="29"/>
      <c r="O39" s="11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24"/>
      <c r="Q39" s="24"/>
      <c r="R39" s="29"/>
      <c r="S39" s="11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24"/>
      <c r="U39" s="24"/>
      <c r="V39" s="29"/>
      <c r="W39" s="11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24"/>
      <c r="Y39" s="24"/>
      <c r="Z39" s="29"/>
      <c r="AA39" s="11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24"/>
      <c r="AC39" s="24"/>
      <c r="AD39" s="29"/>
      <c r="AE39" s="11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24"/>
      <c r="AG39" s="24"/>
      <c r="AH39" s="29"/>
      <c r="AI39" s="11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24"/>
      <c r="AK39" s="24"/>
      <c r="AL39" s="29"/>
      <c r="AM39" s="11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24"/>
      <c r="AO39" s="24"/>
      <c r="AP39" s="29"/>
      <c r="AQ39" s="11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24"/>
      <c r="AS39" s="24"/>
      <c r="AT39" s="29"/>
      <c r="AU39" s="11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24"/>
      <c r="AW39" s="24"/>
      <c r="AX39" s="29"/>
      <c r="AY39" s="11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24"/>
      <c r="BA39" s="24"/>
      <c r="BB39" s="29"/>
      <c r="BC39" s="11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24"/>
      <c r="BE39" s="24"/>
      <c r="BF39" s="25"/>
    </row>
    <row r="40" ht="12.75" customHeight="1">
      <c r="A40" s="26" t="s">
        <v>102</v>
      </c>
      <c r="B40" s="24"/>
      <c r="C40" s="24"/>
      <c r="D40" s="24"/>
      <c r="E40" s="24"/>
      <c r="F40" s="24"/>
      <c r="G40" s="24"/>
      <c r="H40" s="24"/>
      <c r="I40" s="24"/>
      <c r="J40" s="29"/>
      <c r="K40"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24"/>
      <c r="M40" s="24"/>
      <c r="N40" s="29"/>
      <c r="O40"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24"/>
      <c r="Q40" s="24"/>
      <c r="R40" s="29"/>
      <c r="S40"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24"/>
      <c r="U40" s="24"/>
      <c r="V40" s="29"/>
      <c r="W40"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24"/>
      <c r="Y40" s="24"/>
      <c r="Z40" s="29"/>
      <c r="AA40"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24"/>
      <c r="AC40" s="24"/>
      <c r="AD40" s="29"/>
      <c r="AE40"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24"/>
      <c r="AG40" s="24"/>
      <c r="AH40" s="29"/>
      <c r="AI40"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24"/>
      <c r="AK40" s="24"/>
      <c r="AL40" s="29"/>
      <c r="AM40"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24"/>
      <c r="AO40" s="24"/>
      <c r="AP40" s="29"/>
      <c r="AQ40"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24"/>
      <c r="AS40" s="24"/>
      <c r="AT40" s="29"/>
      <c r="AU40"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24"/>
      <c r="AW40" s="24"/>
      <c r="AX40" s="29"/>
      <c r="AY40"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24"/>
      <c r="BA40" s="24"/>
      <c r="BB40" s="29"/>
      <c r="BC40"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24"/>
      <c r="BE40" s="24"/>
      <c r="BF40" s="25"/>
    </row>
    <row r="41" ht="12.75" customHeight="1">
      <c r="A41" s="26" t="s">
        <v>104</v>
      </c>
      <c r="B41" s="24"/>
      <c r="C41" s="24"/>
      <c r="D41" s="24"/>
      <c r="E41" s="24"/>
      <c r="F41" s="24"/>
      <c r="G41" s="24"/>
      <c r="H41" s="24"/>
      <c r="I41" s="24"/>
      <c r="J41" s="29"/>
      <c r="K41"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24"/>
      <c r="M41" s="24"/>
      <c r="N41" s="29"/>
      <c r="O41"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24"/>
      <c r="Q41" s="24"/>
      <c r="R41" s="29"/>
      <c r="S41"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24"/>
      <c r="U41" s="24"/>
      <c r="V41" s="29"/>
      <c r="W41"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24"/>
      <c r="Y41" s="24"/>
      <c r="Z41" s="29"/>
      <c r="AA41"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24"/>
      <c r="AC41" s="24"/>
      <c r="AD41" s="29"/>
      <c r="AE41"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24"/>
      <c r="AG41" s="24"/>
      <c r="AH41" s="29"/>
      <c r="AI41"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24"/>
      <c r="AK41" s="24"/>
      <c r="AL41" s="29"/>
      <c r="AM41"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24"/>
      <c r="AO41" s="24"/>
      <c r="AP41" s="29"/>
      <c r="AQ41"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24"/>
      <c r="AS41" s="24"/>
      <c r="AT41" s="29"/>
      <c r="AU41"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24"/>
      <c r="AW41" s="24"/>
      <c r="AX41" s="29"/>
      <c r="AY41"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24"/>
      <c r="BA41" s="24"/>
      <c r="BB41" s="29"/>
      <c r="BC41"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24"/>
      <c r="BE41" s="24"/>
      <c r="BF41" s="25"/>
    </row>
    <row r="42" ht="12.75" customHeight="1">
      <c r="A42" s="111" t="s">
        <v>105</v>
      </c>
      <c r="B42" s="24"/>
      <c r="C42" s="24"/>
      <c r="D42" s="24"/>
      <c r="E42" s="24"/>
      <c r="F42" s="24"/>
      <c r="G42" s="24"/>
      <c r="H42" s="24"/>
      <c r="I42" s="24"/>
      <c r="J42" s="29"/>
      <c r="K42" s="11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24"/>
      <c r="M42" s="24"/>
      <c r="N42" s="29"/>
      <c r="O42" s="11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24"/>
      <c r="Q42" s="24"/>
      <c r="R42" s="29"/>
      <c r="S42" s="11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24"/>
      <c r="U42" s="24"/>
      <c r="V42" s="29"/>
      <c r="W42" s="11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24"/>
      <c r="Y42" s="24"/>
      <c r="Z42" s="29"/>
      <c r="AA42" s="11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24"/>
      <c r="AC42" s="24"/>
      <c r="AD42" s="29"/>
      <c r="AE42" s="11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24"/>
      <c r="AG42" s="24"/>
      <c r="AH42" s="29"/>
      <c r="AI42" s="11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24"/>
      <c r="AK42" s="24"/>
      <c r="AL42" s="29"/>
      <c r="AM42" s="11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24"/>
      <c r="AO42" s="24"/>
      <c r="AP42" s="29"/>
      <c r="AQ42" s="11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24"/>
      <c r="AS42" s="24"/>
      <c r="AT42" s="29"/>
      <c r="AU42" s="11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24"/>
      <c r="AW42" s="24"/>
      <c r="AX42" s="29"/>
      <c r="AY42" s="11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24"/>
      <c r="BA42" s="24"/>
      <c r="BB42" s="29"/>
      <c r="BC42" s="11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24"/>
      <c r="BE42" s="24"/>
      <c r="BF42" s="25"/>
    </row>
    <row r="43" ht="12.75" customHeight="1">
      <c r="A43" s="111" t="s">
        <v>504</v>
      </c>
      <c r="B43" s="24"/>
      <c r="C43" s="24"/>
      <c r="D43" s="24"/>
      <c r="E43" s="24"/>
      <c r="F43" s="24"/>
      <c r="G43" s="24"/>
      <c r="H43" s="24"/>
      <c r="I43" s="24"/>
      <c r="J43" s="29"/>
      <c r="K43" s="11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24"/>
      <c r="M43" s="24"/>
      <c r="N43" s="29"/>
      <c r="O43" s="11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24"/>
      <c r="Q43" s="24"/>
      <c r="R43" s="29"/>
      <c r="S43" s="11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24"/>
      <c r="U43" s="24"/>
      <c r="V43" s="29"/>
      <c r="W43" s="11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24"/>
      <c r="Y43" s="24"/>
      <c r="Z43" s="29"/>
      <c r="AA43" s="11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24"/>
      <c r="AC43" s="24"/>
      <c r="AD43" s="29"/>
      <c r="AE43" s="11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24"/>
      <c r="AG43" s="24"/>
      <c r="AH43" s="29"/>
      <c r="AI43" s="11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24"/>
      <c r="AK43" s="24"/>
      <c r="AL43" s="29"/>
      <c r="AM43" s="11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24"/>
      <c r="AO43" s="24"/>
      <c r="AP43" s="29"/>
      <c r="AQ43" s="11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24"/>
      <c r="AS43" s="24"/>
      <c r="AT43" s="29"/>
      <c r="AU43" s="11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24"/>
      <c r="AW43" s="24"/>
      <c r="AX43" s="29"/>
      <c r="AY43" s="11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24"/>
      <c r="BA43" s="24"/>
      <c r="BB43" s="29"/>
      <c r="BC43" s="11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24"/>
      <c r="BE43" s="24"/>
      <c r="BF43" s="25"/>
    </row>
    <row r="44" ht="12.75" customHeight="1">
      <c r="A44" s="111" t="s">
        <v>753</v>
      </c>
      <c r="B44" s="24"/>
      <c r="C44" s="24"/>
      <c r="D44" s="24"/>
      <c r="E44" s="24"/>
      <c r="F44" s="24"/>
      <c r="G44" s="24"/>
      <c r="H44" s="24"/>
      <c r="I44" s="24"/>
      <c r="J44" s="29"/>
      <c r="K44" s="11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24"/>
      <c r="M44" s="24"/>
      <c r="N44" s="29"/>
      <c r="O44" s="11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24"/>
      <c r="Q44" s="24"/>
      <c r="R44" s="29"/>
      <c r="S44" s="11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24"/>
      <c r="U44" s="24"/>
      <c r="V44" s="29"/>
      <c r="W44" s="11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24"/>
      <c r="Y44" s="24"/>
      <c r="Z44" s="29"/>
      <c r="AA44" s="11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24"/>
      <c r="AC44" s="24"/>
      <c r="AD44" s="29"/>
      <c r="AE44" s="11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24"/>
      <c r="AG44" s="24"/>
      <c r="AH44" s="29"/>
      <c r="AI44" s="11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24"/>
      <c r="AK44" s="24"/>
      <c r="AL44" s="29"/>
      <c r="AM44" s="11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24"/>
      <c r="AO44" s="24"/>
      <c r="AP44" s="29"/>
      <c r="AQ44" s="11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24"/>
      <c r="AS44" s="24"/>
      <c r="AT44" s="29"/>
      <c r="AU44" s="11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24"/>
      <c r="AW44" s="24"/>
      <c r="AX44" s="29"/>
      <c r="AY44" s="11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24"/>
      <c r="BA44" s="24"/>
      <c r="BB44" s="29"/>
      <c r="BC44" s="11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24"/>
      <c r="BE44" s="24"/>
      <c r="BF44" s="25"/>
    </row>
    <row r="45" ht="12.75" customHeight="1">
      <c r="A45" s="100" t="s">
        <v>96</v>
      </c>
      <c r="B45" s="24"/>
      <c r="C45" s="24"/>
      <c r="D45" s="24"/>
      <c r="E45" s="24"/>
      <c r="F45" s="24"/>
      <c r="G45" s="24"/>
      <c r="H45" s="24"/>
      <c r="I45" s="24"/>
      <c r="J45" s="29"/>
      <c r="K45" s="118">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24"/>
      <c r="M45" s="24"/>
      <c r="N45" s="29"/>
      <c r="O45" s="118">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24"/>
      <c r="Q45" s="24"/>
      <c r="R45" s="29"/>
      <c r="S45" s="118">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24"/>
      <c r="U45" s="24"/>
      <c r="V45" s="29"/>
      <c r="W45" s="118">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24"/>
      <c r="Y45" s="24"/>
      <c r="Z45" s="29"/>
      <c r="AA45" s="118">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24"/>
      <c r="AC45" s="24"/>
      <c r="AD45" s="29"/>
      <c r="AE45" s="118">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24"/>
      <c r="AG45" s="24"/>
      <c r="AH45" s="29"/>
      <c r="AI45" s="118">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24"/>
      <c r="AK45" s="24"/>
      <c r="AL45" s="29"/>
      <c r="AM45" s="118">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24"/>
      <c r="AO45" s="24"/>
      <c r="AP45" s="29"/>
      <c r="AQ45" s="118">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24"/>
      <c r="AS45" s="24"/>
      <c r="AT45" s="29"/>
      <c r="AU45" s="118">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24"/>
      <c r="AW45" s="24"/>
      <c r="AX45" s="29"/>
      <c r="AY45" s="118">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24"/>
      <c r="BA45" s="24"/>
      <c r="BB45" s="29"/>
      <c r="BC45" s="118">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24"/>
      <c r="BE45" s="24"/>
      <c r="BF45" s="25"/>
    </row>
    <row r="46" ht="12.75" customHeight="1">
      <c r="A46" s="26" t="s">
        <v>100</v>
      </c>
      <c r="B46" s="24"/>
      <c r="C46" s="24"/>
      <c r="D46" s="24"/>
      <c r="E46" s="24"/>
      <c r="F46" s="24"/>
      <c r="G46" s="24"/>
      <c r="H46" s="24"/>
      <c r="I46" s="24"/>
      <c r="J46" s="29"/>
      <c r="K46" s="121">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24"/>
      <c r="M46" s="24"/>
      <c r="N46" s="29"/>
      <c r="O46" s="121">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24"/>
      <c r="Q46" s="24"/>
      <c r="R46" s="29"/>
      <c r="S46" s="121">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24"/>
      <c r="U46" s="24"/>
      <c r="V46" s="29"/>
      <c r="W46" s="121">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24"/>
      <c r="Y46" s="24"/>
      <c r="Z46" s="29"/>
      <c r="AA46" s="121">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24"/>
      <c r="AC46" s="24"/>
      <c r="AD46" s="29"/>
      <c r="AE46" s="121">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24"/>
      <c r="AG46" s="24"/>
      <c r="AH46" s="29"/>
      <c r="AI46" s="121">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24"/>
      <c r="AK46" s="24"/>
      <c r="AL46" s="29"/>
      <c r="AM46" s="121">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24"/>
      <c r="AO46" s="24"/>
      <c r="AP46" s="29"/>
      <c r="AQ46" s="121">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24"/>
      <c r="AS46" s="24"/>
      <c r="AT46" s="29"/>
      <c r="AU46" s="121">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24"/>
      <c r="AW46" s="24"/>
      <c r="AX46" s="29"/>
      <c r="AY46" s="121">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24"/>
      <c r="BA46" s="24"/>
      <c r="BB46" s="29"/>
      <c r="BC46" s="121">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24"/>
      <c r="BE46" s="24"/>
      <c r="BF46" s="25"/>
    </row>
    <row r="47" ht="12.75" customHeight="1">
      <c r="A47" s="111" t="s">
        <v>103</v>
      </c>
      <c r="B47" s="24"/>
      <c r="C47" s="24"/>
      <c r="D47" s="24"/>
      <c r="E47" s="24"/>
      <c r="F47" s="24"/>
      <c r="G47" s="24"/>
      <c r="H47" s="24"/>
      <c r="I47" s="24"/>
      <c r="J47" s="29"/>
      <c r="K47" s="114">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24"/>
      <c r="M47" s="24"/>
      <c r="N47" s="29"/>
      <c r="O47" s="114">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24"/>
      <c r="Q47" s="24"/>
      <c r="R47" s="29"/>
      <c r="S47" s="114">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24"/>
      <c r="U47" s="24"/>
      <c r="V47" s="29"/>
      <c r="W47" s="114">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24"/>
      <c r="Y47" s="24"/>
      <c r="Z47" s="29"/>
      <c r="AA47" s="114">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24"/>
      <c r="AC47" s="24"/>
      <c r="AD47" s="29"/>
      <c r="AE47" s="114">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24"/>
      <c r="AG47" s="24"/>
      <c r="AH47" s="29"/>
      <c r="AI47" s="114">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24"/>
      <c r="AK47" s="24"/>
      <c r="AL47" s="29"/>
      <c r="AM47" s="114">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24"/>
      <c r="AO47" s="24"/>
      <c r="AP47" s="29"/>
      <c r="AQ47" s="114">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24"/>
      <c r="AS47" s="24"/>
      <c r="AT47" s="29"/>
      <c r="AU47" s="114">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24"/>
      <c r="AW47" s="24"/>
      <c r="AX47" s="29"/>
      <c r="AY47" s="114">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24"/>
      <c r="BA47" s="24"/>
      <c r="BB47" s="29"/>
      <c r="BC47" s="114">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24"/>
      <c r="BE47" s="24"/>
      <c r="BF47" s="25"/>
    </row>
    <row r="48" ht="12.75" customHeight="1">
      <c r="A48" s="111" t="s">
        <v>111</v>
      </c>
      <c r="B48" s="24"/>
      <c r="C48" s="24"/>
      <c r="D48" s="24"/>
      <c r="E48" s="24"/>
      <c r="F48" s="24"/>
      <c r="G48" s="24"/>
      <c r="H48" s="24"/>
      <c r="I48" s="24"/>
      <c r="J48" s="29"/>
      <c r="K48" s="114">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24"/>
      <c r="M48" s="24"/>
      <c r="N48" s="29"/>
      <c r="O48" s="114">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24"/>
      <c r="Q48" s="24"/>
      <c r="R48" s="29"/>
      <c r="S48" s="114">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24"/>
      <c r="U48" s="24"/>
      <c r="V48" s="29"/>
      <c r="W48" s="114">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24"/>
      <c r="Y48" s="24"/>
      <c r="Z48" s="29"/>
      <c r="AA48" s="114">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24"/>
      <c r="AC48" s="24"/>
      <c r="AD48" s="29"/>
      <c r="AE48" s="114">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24"/>
      <c r="AG48" s="24"/>
      <c r="AH48" s="29"/>
      <c r="AI48" s="114">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24"/>
      <c r="AK48" s="24"/>
      <c r="AL48" s="29"/>
      <c r="AM48" s="114">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24"/>
      <c r="AO48" s="24"/>
      <c r="AP48" s="29"/>
      <c r="AQ48" s="114">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24"/>
      <c r="AS48" s="24"/>
      <c r="AT48" s="29"/>
      <c r="AU48" s="114">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24"/>
      <c r="AW48" s="24"/>
      <c r="AX48" s="29"/>
      <c r="AY48" s="114">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24"/>
      <c r="BA48" s="24"/>
      <c r="BB48" s="29"/>
      <c r="BC48" s="114">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24"/>
      <c r="BE48" s="24"/>
      <c r="BF48" s="25"/>
    </row>
    <row r="49" ht="12.75" customHeight="1">
      <c r="A49" s="26" t="s">
        <v>114</v>
      </c>
      <c r="B49" s="24"/>
      <c r="C49" s="24"/>
      <c r="D49" s="24"/>
      <c r="E49" s="24"/>
      <c r="F49" s="24"/>
      <c r="G49" s="24"/>
      <c r="H49" s="24"/>
      <c r="I49" s="24"/>
      <c r="J49" s="29"/>
      <c r="K49" s="121">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24"/>
      <c r="M49" s="24"/>
      <c r="N49" s="29"/>
      <c r="O49" s="121">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24"/>
      <c r="Q49" s="24"/>
      <c r="R49" s="29"/>
      <c r="S49" s="121">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24"/>
      <c r="U49" s="24"/>
      <c r="V49" s="29"/>
      <c r="W49" s="121">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24"/>
      <c r="Y49" s="24"/>
      <c r="Z49" s="29"/>
      <c r="AA49" s="121">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24"/>
      <c r="AC49" s="24"/>
      <c r="AD49" s="29"/>
      <c r="AE49" s="121">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24"/>
      <c r="AG49" s="24"/>
      <c r="AH49" s="29"/>
      <c r="AI49" s="121">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24"/>
      <c r="AK49" s="24"/>
      <c r="AL49" s="29"/>
      <c r="AM49" s="121">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24"/>
      <c r="AO49" s="24"/>
      <c r="AP49" s="29"/>
      <c r="AQ49" s="121">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24"/>
      <c r="AS49" s="24"/>
      <c r="AT49" s="29"/>
      <c r="AU49" s="121">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24"/>
      <c r="AW49" s="24"/>
      <c r="AX49" s="29"/>
      <c r="AY49" s="121">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24"/>
      <c r="BA49" s="24"/>
      <c r="BB49" s="29"/>
      <c r="BC49" s="121">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24"/>
      <c r="BE49" s="24"/>
      <c r="BF49" s="25"/>
    </row>
    <row r="50" ht="12.75" customHeight="1">
      <c r="A50" s="111" t="s">
        <v>117</v>
      </c>
      <c r="B50" s="24"/>
      <c r="C50" s="24"/>
      <c r="D50" s="24"/>
      <c r="E50" s="24"/>
      <c r="F50" s="24"/>
      <c r="G50" s="24"/>
      <c r="H50" s="24"/>
      <c r="I50" s="24"/>
      <c r="J50" s="29"/>
      <c r="K50" s="114">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24"/>
      <c r="M50" s="24"/>
      <c r="N50" s="29"/>
      <c r="O50" s="114">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24"/>
      <c r="Q50" s="24"/>
      <c r="R50" s="29"/>
      <c r="S50" s="114">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24"/>
      <c r="U50" s="24"/>
      <c r="V50" s="29"/>
      <c r="W50" s="114">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24"/>
      <c r="Y50" s="24"/>
      <c r="Z50" s="29"/>
      <c r="AA50" s="114">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24"/>
      <c r="AC50" s="24"/>
      <c r="AD50" s="29"/>
      <c r="AE50" s="114">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24"/>
      <c r="AG50" s="24"/>
      <c r="AH50" s="29"/>
      <c r="AI50" s="114">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24"/>
      <c r="AK50" s="24"/>
      <c r="AL50" s="29"/>
      <c r="AM50" s="114">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24"/>
      <c r="AO50" s="24"/>
      <c r="AP50" s="29"/>
      <c r="AQ50" s="114">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24"/>
      <c r="AS50" s="24"/>
      <c r="AT50" s="29"/>
      <c r="AU50" s="114">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24"/>
      <c r="AW50" s="24"/>
      <c r="AX50" s="29"/>
      <c r="AY50" s="114">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24"/>
      <c r="BA50" s="24"/>
      <c r="BB50" s="29"/>
      <c r="BC50" s="114">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24"/>
      <c r="BE50" s="24"/>
      <c r="BF50" s="25"/>
    </row>
    <row r="51" ht="12.75" customHeight="1">
      <c r="A51" s="111" t="s">
        <v>120</v>
      </c>
      <c r="B51" s="24"/>
      <c r="C51" s="24"/>
      <c r="D51" s="24"/>
      <c r="E51" s="24"/>
      <c r="F51" s="24"/>
      <c r="G51" s="24"/>
      <c r="H51" s="24"/>
      <c r="I51" s="24"/>
      <c r="J51" s="29"/>
      <c r="K51" s="114">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24"/>
      <c r="M51" s="24"/>
      <c r="N51" s="29"/>
      <c r="O51" s="114">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24"/>
      <c r="Q51" s="24"/>
      <c r="R51" s="29"/>
      <c r="S51" s="114">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24"/>
      <c r="U51" s="24"/>
      <c r="V51" s="29"/>
      <c r="W51" s="114">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24"/>
      <c r="Y51" s="24"/>
      <c r="Z51" s="29"/>
      <c r="AA51" s="114">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24"/>
      <c r="AC51" s="24"/>
      <c r="AD51" s="29"/>
      <c r="AE51" s="114">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24"/>
      <c r="AG51" s="24"/>
      <c r="AH51" s="29"/>
      <c r="AI51" s="114">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24"/>
      <c r="AK51" s="24"/>
      <c r="AL51" s="29"/>
      <c r="AM51" s="114">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24"/>
      <c r="AO51" s="24"/>
      <c r="AP51" s="29"/>
      <c r="AQ51" s="114">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24"/>
      <c r="AS51" s="24"/>
      <c r="AT51" s="29"/>
      <c r="AU51" s="114">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24"/>
      <c r="AW51" s="24"/>
      <c r="AX51" s="29"/>
      <c r="AY51" s="114">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24"/>
      <c r="BA51" s="24"/>
      <c r="BB51" s="29"/>
      <c r="BC51" s="114">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24"/>
      <c r="BE51" s="24"/>
      <c r="BF51" s="25"/>
    </row>
    <row r="52" ht="12.75" customHeight="1">
      <c r="A52" s="111" t="s">
        <v>123</v>
      </c>
      <c r="B52" s="24"/>
      <c r="C52" s="24"/>
      <c r="D52" s="24"/>
      <c r="E52" s="24"/>
      <c r="F52" s="24"/>
      <c r="G52" s="24"/>
      <c r="H52" s="24"/>
      <c r="I52" s="24"/>
      <c r="J52" s="29"/>
      <c r="K52" s="114">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24"/>
      <c r="M52" s="24"/>
      <c r="N52" s="29"/>
      <c r="O52" s="114">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24"/>
      <c r="Q52" s="24"/>
      <c r="R52" s="29"/>
      <c r="S52" s="114">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24"/>
      <c r="U52" s="24"/>
      <c r="V52" s="29"/>
      <c r="W52" s="114">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24"/>
      <c r="Y52" s="24"/>
      <c r="Z52" s="29"/>
      <c r="AA52" s="114">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24"/>
      <c r="AC52" s="24"/>
      <c r="AD52" s="29"/>
      <c r="AE52" s="114">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24"/>
      <c r="AG52" s="24"/>
      <c r="AH52" s="29"/>
      <c r="AI52" s="114">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24"/>
      <c r="AK52" s="24"/>
      <c r="AL52" s="29"/>
      <c r="AM52" s="114">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24"/>
      <c r="AO52" s="24"/>
      <c r="AP52" s="29"/>
      <c r="AQ52" s="114">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24"/>
      <c r="AS52" s="24"/>
      <c r="AT52" s="29"/>
      <c r="AU52" s="114">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24"/>
      <c r="AW52" s="24"/>
      <c r="AX52" s="29"/>
      <c r="AY52" s="114">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24"/>
      <c r="BA52" s="24"/>
      <c r="BB52" s="29"/>
      <c r="BC52" s="114">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24"/>
      <c r="BE52" s="24"/>
      <c r="BF52" s="25"/>
    </row>
    <row r="53" ht="12.75" customHeight="1">
      <c r="A53" s="111" t="s">
        <v>111</v>
      </c>
      <c r="B53" s="24"/>
      <c r="C53" s="24"/>
      <c r="D53" s="24"/>
      <c r="E53" s="24"/>
      <c r="F53" s="24"/>
      <c r="G53" s="24"/>
      <c r="H53" s="24"/>
      <c r="I53" s="24"/>
      <c r="J53" s="29"/>
      <c r="K53" s="114">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24"/>
      <c r="M53" s="24"/>
      <c r="N53" s="29"/>
      <c r="O53" s="114">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24"/>
      <c r="Q53" s="24"/>
      <c r="R53" s="29"/>
      <c r="S53" s="114">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24"/>
      <c r="U53" s="24"/>
      <c r="V53" s="29"/>
      <c r="W53" s="114">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24"/>
      <c r="Y53" s="24"/>
      <c r="Z53" s="29"/>
      <c r="AA53" s="114">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24"/>
      <c r="AC53" s="24"/>
      <c r="AD53" s="29"/>
      <c r="AE53" s="114">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24"/>
      <c r="AG53" s="24"/>
      <c r="AH53" s="29"/>
      <c r="AI53" s="114">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24"/>
      <c r="AK53" s="24"/>
      <c r="AL53" s="29"/>
      <c r="AM53" s="114">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24"/>
      <c r="AO53" s="24"/>
      <c r="AP53" s="29"/>
      <c r="AQ53" s="114">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24"/>
      <c r="AS53" s="24"/>
      <c r="AT53" s="29"/>
      <c r="AU53" s="114">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24"/>
      <c r="AW53" s="24"/>
      <c r="AX53" s="29"/>
      <c r="AY53" s="114">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24"/>
      <c r="BA53" s="24"/>
      <c r="BB53" s="29"/>
      <c r="BC53" s="114">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24"/>
      <c r="BE53" s="24"/>
      <c r="BF53" s="25"/>
    </row>
    <row r="54" ht="12.75" customHeight="1">
      <c r="A54" s="111" t="s">
        <v>126</v>
      </c>
      <c r="B54" s="24"/>
      <c r="C54" s="24"/>
      <c r="D54" s="24"/>
      <c r="E54" s="24"/>
      <c r="F54" s="24"/>
      <c r="G54" s="24"/>
      <c r="H54" s="24"/>
      <c r="I54" s="24"/>
      <c r="J54" s="29"/>
      <c r="K54" s="114">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24"/>
      <c r="M54" s="24"/>
      <c r="N54" s="29"/>
      <c r="O54" s="114">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24"/>
      <c r="Q54" s="24"/>
      <c r="R54" s="29"/>
      <c r="S54" s="114">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24"/>
      <c r="U54" s="24"/>
      <c r="V54" s="29"/>
      <c r="W54" s="114">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24"/>
      <c r="Y54" s="24"/>
      <c r="Z54" s="29"/>
      <c r="AA54" s="114">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24"/>
      <c r="AC54" s="24"/>
      <c r="AD54" s="29"/>
      <c r="AE54" s="114">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24"/>
      <c r="AG54" s="24"/>
      <c r="AH54" s="29"/>
      <c r="AI54" s="114">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24"/>
      <c r="AK54" s="24"/>
      <c r="AL54" s="29"/>
      <c r="AM54" s="114">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24"/>
      <c r="AO54" s="24"/>
      <c r="AP54" s="29"/>
      <c r="AQ54" s="114">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24"/>
      <c r="AS54" s="24"/>
      <c r="AT54" s="29"/>
      <c r="AU54" s="114">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24"/>
      <c r="AW54" s="24"/>
      <c r="AX54" s="29"/>
      <c r="AY54" s="114">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24"/>
      <c r="BA54" s="24"/>
      <c r="BB54" s="29"/>
      <c r="BC54" s="114">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24"/>
      <c r="BE54" s="24"/>
      <c r="BF54" s="25"/>
    </row>
    <row r="55" ht="12.75" customHeight="1">
      <c r="A55" s="111" t="s">
        <v>129</v>
      </c>
      <c r="B55" s="24"/>
      <c r="C55" s="24"/>
      <c r="D55" s="24"/>
      <c r="E55" s="24"/>
      <c r="F55" s="24"/>
      <c r="G55" s="24"/>
      <c r="H55" s="24"/>
      <c r="I55" s="24"/>
      <c r="J55" s="29"/>
      <c r="K55" s="114">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24"/>
      <c r="M55" s="24"/>
      <c r="N55" s="29"/>
      <c r="O55" s="114">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24"/>
      <c r="Q55" s="24"/>
      <c r="R55" s="29"/>
      <c r="S55" s="114">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24"/>
      <c r="U55" s="24"/>
      <c r="V55" s="29"/>
      <c r="W55" s="114">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24"/>
      <c r="Y55" s="24"/>
      <c r="Z55" s="29"/>
      <c r="AA55" s="114">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24"/>
      <c r="AC55" s="24"/>
      <c r="AD55" s="29"/>
      <c r="AE55" s="114">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24"/>
      <c r="AG55" s="24"/>
      <c r="AH55" s="29"/>
      <c r="AI55" s="114">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24"/>
      <c r="AK55" s="24"/>
      <c r="AL55" s="29"/>
      <c r="AM55" s="114">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24"/>
      <c r="AO55" s="24"/>
      <c r="AP55" s="29"/>
      <c r="AQ55" s="114">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24"/>
      <c r="AS55" s="24"/>
      <c r="AT55" s="29"/>
      <c r="AU55" s="114">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24"/>
      <c r="AW55" s="24"/>
      <c r="AX55" s="29"/>
      <c r="AY55" s="114">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24"/>
      <c r="BA55" s="24"/>
      <c r="BB55" s="29"/>
      <c r="BC55" s="114">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24"/>
      <c r="BE55" s="24"/>
      <c r="BF55" s="25"/>
    </row>
    <row r="56" ht="12.75" customHeight="1">
      <c r="A56" s="122" t="s">
        <v>133</v>
      </c>
      <c r="B56" s="24"/>
      <c r="C56" s="24"/>
      <c r="D56" s="24"/>
      <c r="E56" s="24"/>
      <c r="F56" s="24"/>
      <c r="G56" s="24"/>
      <c r="H56" s="24"/>
      <c r="I56" s="24"/>
      <c r="J56" s="29"/>
      <c r="K56" s="12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24"/>
      <c r="M56" s="24"/>
      <c r="N56" s="29"/>
      <c r="O56" s="12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24"/>
      <c r="Q56" s="24"/>
      <c r="R56" s="29"/>
      <c r="S56" s="12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24"/>
      <c r="U56" s="24"/>
      <c r="V56" s="29"/>
      <c r="W56" s="12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24"/>
      <c r="Y56" s="24"/>
      <c r="Z56" s="29"/>
      <c r="AA56" s="12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24"/>
      <c r="AC56" s="24"/>
      <c r="AD56" s="29"/>
      <c r="AE56" s="12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24"/>
      <c r="AG56" s="24"/>
      <c r="AH56" s="29"/>
      <c r="AI56" s="12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24"/>
      <c r="AK56" s="24"/>
      <c r="AL56" s="29"/>
      <c r="AM56" s="12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24"/>
      <c r="AO56" s="24"/>
      <c r="AP56" s="29"/>
      <c r="AQ56" s="12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24"/>
      <c r="AS56" s="24"/>
      <c r="AT56" s="29"/>
      <c r="AU56" s="12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24"/>
      <c r="AW56" s="24"/>
      <c r="AX56" s="29"/>
      <c r="AY56" s="12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24"/>
      <c r="BA56" s="24"/>
      <c r="BB56" s="29"/>
      <c r="BC56" s="12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24"/>
      <c r="BE56" s="24"/>
      <c r="BF56" s="25"/>
    </row>
    <row r="57" ht="12.75" customHeight="1">
      <c r="A57" s="122" t="s">
        <v>137</v>
      </c>
      <c r="B57" s="24"/>
      <c r="C57" s="24"/>
      <c r="D57" s="24"/>
      <c r="E57" s="24"/>
      <c r="F57" s="24"/>
      <c r="G57" s="24"/>
      <c r="H57" s="24"/>
      <c r="I57" s="24"/>
      <c r="J57" s="29"/>
      <c r="K57" s="12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24"/>
      <c r="M57" s="24"/>
      <c r="N57" s="29"/>
      <c r="O57" s="12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24"/>
      <c r="Q57" s="24"/>
      <c r="R57" s="29"/>
      <c r="S57" s="12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24"/>
      <c r="U57" s="24"/>
      <c r="V57" s="29"/>
      <c r="W57" s="12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24"/>
      <c r="Y57" s="24"/>
      <c r="Z57" s="29"/>
      <c r="AA57" s="12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24"/>
      <c r="AC57" s="24"/>
      <c r="AD57" s="29"/>
      <c r="AE57" s="12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24"/>
      <c r="AG57" s="24"/>
      <c r="AH57" s="29"/>
      <c r="AI57" s="12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24"/>
      <c r="AK57" s="24"/>
      <c r="AL57" s="29"/>
      <c r="AM57" s="12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24"/>
      <c r="AO57" s="24"/>
      <c r="AP57" s="29"/>
      <c r="AQ57" s="12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24"/>
      <c r="AS57" s="24"/>
      <c r="AT57" s="29"/>
      <c r="AU57" s="12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24"/>
      <c r="AW57" s="24"/>
      <c r="AX57" s="29"/>
      <c r="AY57" s="12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24"/>
      <c r="BA57" s="24"/>
      <c r="BB57" s="29"/>
      <c r="BC57" s="12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24"/>
      <c r="BE57" s="24"/>
      <c r="BF57" s="25"/>
    </row>
    <row r="58" ht="12.75" customHeight="1">
      <c r="A58" s="122" t="s">
        <v>140</v>
      </c>
      <c r="B58" s="24"/>
      <c r="C58" s="24"/>
      <c r="D58" s="24"/>
      <c r="E58" s="24"/>
      <c r="F58" s="24"/>
      <c r="G58" s="24"/>
      <c r="H58" s="24"/>
      <c r="I58" s="24"/>
      <c r="J58" s="29"/>
      <c r="K58" s="12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24"/>
      <c r="M58" s="24"/>
      <c r="N58" s="29"/>
      <c r="O58" s="12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24"/>
      <c r="Q58" s="24"/>
      <c r="R58" s="29"/>
      <c r="S58" s="12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24"/>
      <c r="U58" s="24"/>
      <c r="V58" s="29"/>
      <c r="W58" s="12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24"/>
      <c r="Y58" s="24"/>
      <c r="Z58" s="29"/>
      <c r="AA58" s="12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24"/>
      <c r="AC58" s="24"/>
      <c r="AD58" s="29"/>
      <c r="AE58" s="12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24"/>
      <c r="AG58" s="24"/>
      <c r="AH58" s="29"/>
      <c r="AI58" s="12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24"/>
      <c r="AK58" s="24"/>
      <c r="AL58" s="29"/>
      <c r="AM58" s="12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24"/>
      <c r="AO58" s="24"/>
      <c r="AP58" s="29"/>
      <c r="AQ58" s="12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24"/>
      <c r="AS58" s="24"/>
      <c r="AT58" s="29"/>
      <c r="AU58" s="12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24"/>
      <c r="AW58" s="24"/>
      <c r="AX58" s="29"/>
      <c r="AY58" s="12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24"/>
      <c r="BA58" s="24"/>
      <c r="BB58" s="29"/>
      <c r="BC58" s="12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24"/>
      <c r="BE58" s="24"/>
      <c r="BF58" s="25"/>
    </row>
    <row r="59" ht="12.75" customHeight="1">
      <c r="A59" s="122" t="s">
        <v>143</v>
      </c>
      <c r="B59" s="24"/>
      <c r="C59" s="24"/>
      <c r="D59" s="24"/>
      <c r="E59" s="24"/>
      <c r="F59" s="24"/>
      <c r="G59" s="24"/>
      <c r="H59" s="24"/>
      <c r="I59" s="24"/>
      <c r="J59" s="29"/>
      <c r="K59" s="12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24"/>
      <c r="M59" s="24"/>
      <c r="N59" s="29"/>
      <c r="O59" s="12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24"/>
      <c r="Q59" s="24"/>
      <c r="R59" s="29"/>
      <c r="S59" s="12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24"/>
      <c r="U59" s="24"/>
      <c r="V59" s="29"/>
      <c r="W59" s="12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24"/>
      <c r="Y59" s="24"/>
      <c r="Z59" s="29"/>
      <c r="AA59" s="12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24"/>
      <c r="AC59" s="24"/>
      <c r="AD59" s="29"/>
      <c r="AE59" s="12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24"/>
      <c r="AG59" s="24"/>
      <c r="AH59" s="29"/>
      <c r="AI59" s="12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24"/>
      <c r="AK59" s="24"/>
      <c r="AL59" s="29"/>
      <c r="AM59" s="12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24"/>
      <c r="AO59" s="24"/>
      <c r="AP59" s="29"/>
      <c r="AQ59" s="12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24"/>
      <c r="AS59" s="24"/>
      <c r="AT59" s="29"/>
      <c r="AU59" s="12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24"/>
      <c r="AW59" s="24"/>
      <c r="AX59" s="29"/>
      <c r="AY59" s="12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24"/>
      <c r="BA59" s="24"/>
      <c r="BB59" s="29"/>
      <c r="BC59" s="12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24"/>
      <c r="BE59" s="24"/>
      <c r="BF59" s="25"/>
    </row>
    <row r="60" ht="12.75" customHeight="1">
      <c r="A60" s="122" t="s">
        <v>146</v>
      </c>
      <c r="B60" s="24"/>
      <c r="C60" s="24"/>
      <c r="D60" s="24"/>
      <c r="E60" s="24"/>
      <c r="F60" s="24"/>
      <c r="G60" s="24"/>
      <c r="H60" s="24"/>
      <c r="I60" s="24"/>
      <c r="J60" s="29"/>
      <c r="K60" s="12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24"/>
      <c r="M60" s="24"/>
      <c r="N60" s="29"/>
      <c r="O60" s="12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24"/>
      <c r="Q60" s="24"/>
      <c r="R60" s="29"/>
      <c r="S60" s="12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24"/>
      <c r="U60" s="24"/>
      <c r="V60" s="29"/>
      <c r="W60" s="12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24"/>
      <c r="Y60" s="24"/>
      <c r="Z60" s="29"/>
      <c r="AA60" s="12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24"/>
      <c r="AC60" s="24"/>
      <c r="AD60" s="29"/>
      <c r="AE60" s="12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24"/>
      <c r="AG60" s="24"/>
      <c r="AH60" s="29"/>
      <c r="AI60" s="12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24"/>
      <c r="AK60" s="24"/>
      <c r="AL60" s="29"/>
      <c r="AM60" s="12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24"/>
      <c r="AO60" s="24"/>
      <c r="AP60" s="29"/>
      <c r="AQ60" s="12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24"/>
      <c r="AS60" s="24"/>
      <c r="AT60" s="29"/>
      <c r="AU60" s="12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24"/>
      <c r="AW60" s="24"/>
      <c r="AX60" s="29"/>
      <c r="AY60" s="12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24"/>
      <c r="BA60" s="24"/>
      <c r="BB60" s="29"/>
      <c r="BC60" s="12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24"/>
      <c r="BE60" s="24"/>
      <c r="BF60" s="25"/>
    </row>
    <row r="61" ht="12.75" customHeight="1">
      <c r="A61" s="122" t="s">
        <v>148</v>
      </c>
      <c r="B61" s="24"/>
      <c r="C61" s="24"/>
      <c r="D61" s="24"/>
      <c r="E61" s="24"/>
      <c r="F61" s="24"/>
      <c r="G61" s="24"/>
      <c r="H61" s="24"/>
      <c r="I61" s="24"/>
      <c r="J61" s="29"/>
      <c r="K61" s="12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24"/>
      <c r="M61" s="24"/>
      <c r="N61" s="29"/>
      <c r="O61" s="12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24"/>
      <c r="Q61" s="24"/>
      <c r="R61" s="29"/>
      <c r="S61" s="12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24"/>
      <c r="U61" s="24"/>
      <c r="V61" s="29"/>
      <c r="W61" s="12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24"/>
      <c r="Y61" s="24"/>
      <c r="Z61" s="29"/>
      <c r="AA61" s="12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24"/>
      <c r="AC61" s="24"/>
      <c r="AD61" s="29"/>
      <c r="AE61" s="12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24"/>
      <c r="AG61" s="24"/>
      <c r="AH61" s="29"/>
      <c r="AI61" s="12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24"/>
      <c r="AK61" s="24"/>
      <c r="AL61" s="29"/>
      <c r="AM61" s="12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24"/>
      <c r="AO61" s="24"/>
      <c r="AP61" s="29"/>
      <c r="AQ61" s="12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24"/>
      <c r="AS61" s="24"/>
      <c r="AT61" s="29"/>
      <c r="AU61" s="12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24"/>
      <c r="AW61" s="24"/>
      <c r="AX61" s="29"/>
      <c r="AY61" s="12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24"/>
      <c r="BA61" s="24"/>
      <c r="BB61" s="29"/>
      <c r="BC61" s="12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24"/>
      <c r="BE61" s="24"/>
      <c r="BF61" s="25"/>
    </row>
    <row r="62" ht="12.75" customHeight="1">
      <c r="A62" s="122" t="s">
        <v>151</v>
      </c>
      <c r="B62" s="24"/>
      <c r="C62" s="24"/>
      <c r="D62" s="24"/>
      <c r="E62" s="24"/>
      <c r="F62" s="24"/>
      <c r="G62" s="24"/>
      <c r="H62" s="24"/>
      <c r="I62" s="24"/>
      <c r="J62" s="29"/>
      <c r="K62" s="12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24"/>
      <c r="M62" s="24"/>
      <c r="N62" s="29"/>
      <c r="O62" s="12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24"/>
      <c r="Q62" s="24"/>
      <c r="R62" s="29"/>
      <c r="S62" s="12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24"/>
      <c r="U62" s="24"/>
      <c r="V62" s="29"/>
      <c r="W62" s="12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24"/>
      <c r="Y62" s="24"/>
      <c r="Z62" s="29"/>
      <c r="AA62" s="12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24"/>
      <c r="AC62" s="24"/>
      <c r="AD62" s="29"/>
      <c r="AE62" s="12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24"/>
      <c r="AG62" s="24"/>
      <c r="AH62" s="29"/>
      <c r="AI62" s="12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24"/>
      <c r="AK62" s="24"/>
      <c r="AL62" s="29"/>
      <c r="AM62" s="12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24"/>
      <c r="AO62" s="24"/>
      <c r="AP62" s="29"/>
      <c r="AQ62" s="12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24"/>
      <c r="AS62" s="24"/>
      <c r="AT62" s="29"/>
      <c r="AU62" s="12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24"/>
      <c r="AW62" s="24"/>
      <c r="AX62" s="29"/>
      <c r="AY62" s="12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24"/>
      <c r="BA62" s="24"/>
      <c r="BB62" s="29"/>
      <c r="BC62" s="12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24"/>
      <c r="BE62" s="24"/>
      <c r="BF62" s="25"/>
    </row>
    <row r="63" ht="12.75" customHeight="1">
      <c r="A63" s="26" t="s">
        <v>153</v>
      </c>
      <c r="B63" s="24"/>
      <c r="C63" s="24"/>
      <c r="D63" s="24"/>
      <c r="E63" s="24"/>
      <c r="F63" s="24"/>
      <c r="G63" s="24"/>
      <c r="H63" s="24"/>
      <c r="I63" s="24"/>
      <c r="J63" s="29"/>
      <c r="K63" s="121">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24"/>
      <c r="M63" s="24"/>
      <c r="N63" s="29"/>
      <c r="O63" s="121">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24"/>
      <c r="Q63" s="24"/>
      <c r="R63" s="29"/>
      <c r="S63" s="121">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24"/>
      <c r="U63" s="24"/>
      <c r="V63" s="29"/>
      <c r="W63" s="121">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24"/>
      <c r="Y63" s="24"/>
      <c r="Z63" s="29"/>
      <c r="AA63" s="121">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24"/>
      <c r="AC63" s="24"/>
      <c r="AD63" s="29"/>
      <c r="AE63" s="121">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24"/>
      <c r="AG63" s="24"/>
      <c r="AH63" s="29"/>
      <c r="AI63" s="121">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24"/>
      <c r="AK63" s="24"/>
      <c r="AL63" s="29"/>
      <c r="AM63" s="121">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24"/>
      <c r="AO63" s="24"/>
      <c r="AP63" s="29"/>
      <c r="AQ63" s="121">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24"/>
      <c r="AS63" s="24"/>
      <c r="AT63" s="29"/>
      <c r="AU63" s="121">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24"/>
      <c r="AW63" s="24"/>
      <c r="AX63" s="29"/>
      <c r="AY63" s="121">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24"/>
      <c r="BA63" s="24"/>
      <c r="BB63" s="29"/>
      <c r="BC63" s="121">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24"/>
      <c r="BE63" s="24"/>
      <c r="BF63" s="25"/>
    </row>
    <row r="64" ht="12.75" customHeight="1">
      <c r="A64" s="26" t="s">
        <v>155</v>
      </c>
      <c r="B64" s="24"/>
      <c r="C64" s="24"/>
      <c r="D64" s="24"/>
      <c r="E64" s="24"/>
      <c r="F64" s="24"/>
      <c r="G64" s="24"/>
      <c r="H64" s="24"/>
      <c r="I64" s="24"/>
      <c r="J64" s="29"/>
      <c r="K64" s="121">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24"/>
      <c r="M64" s="24"/>
      <c r="N64" s="29"/>
      <c r="O64" s="121">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24"/>
      <c r="Q64" s="24"/>
      <c r="R64" s="29"/>
      <c r="S64" s="121">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24"/>
      <c r="U64" s="24"/>
      <c r="V64" s="29"/>
      <c r="W64" s="121">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24"/>
      <c r="Y64" s="24"/>
      <c r="Z64" s="29"/>
      <c r="AA64" s="121">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24"/>
      <c r="AC64" s="24"/>
      <c r="AD64" s="29"/>
      <c r="AE64" s="121">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24"/>
      <c r="AG64" s="24"/>
      <c r="AH64" s="29"/>
      <c r="AI64" s="121">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24"/>
      <c r="AK64" s="24"/>
      <c r="AL64" s="29"/>
      <c r="AM64" s="121">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24"/>
      <c r="AO64" s="24"/>
      <c r="AP64" s="29"/>
      <c r="AQ64" s="121">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24"/>
      <c r="AS64" s="24"/>
      <c r="AT64" s="29"/>
      <c r="AU64" s="121">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24"/>
      <c r="AW64" s="24"/>
      <c r="AX64" s="29"/>
      <c r="AY64" s="121">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24"/>
      <c r="BA64" s="24"/>
      <c r="BB64" s="29"/>
      <c r="BC64" s="121">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24"/>
      <c r="BE64" s="24"/>
      <c r="BF64" s="25"/>
    </row>
    <row r="65" ht="12.75" customHeight="1">
      <c r="A65" s="100" t="s">
        <v>766</v>
      </c>
      <c r="B65" s="24"/>
      <c r="C65" s="24"/>
      <c r="D65" s="24"/>
      <c r="E65" s="24"/>
      <c r="F65" s="24"/>
      <c r="G65" s="24"/>
      <c r="H65" s="24"/>
      <c r="I65" s="24"/>
      <c r="J65" s="29"/>
      <c r="K65" s="118">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24"/>
      <c r="M65" s="24"/>
      <c r="N65" s="29"/>
      <c r="O65" s="118">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24"/>
      <c r="Q65" s="24"/>
      <c r="R65" s="29"/>
      <c r="S65" s="118">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24"/>
      <c r="U65" s="24"/>
      <c r="V65" s="29"/>
      <c r="W65" s="118">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24"/>
      <c r="Y65" s="24"/>
      <c r="Z65" s="29"/>
      <c r="AA65" s="118">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24"/>
      <c r="AC65" s="24"/>
      <c r="AD65" s="29"/>
      <c r="AE65" s="118">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24"/>
      <c r="AG65" s="24"/>
      <c r="AH65" s="29"/>
      <c r="AI65" s="118">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24"/>
      <c r="AK65" s="24"/>
      <c r="AL65" s="29"/>
      <c r="AM65" s="118">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24"/>
      <c r="AO65" s="24"/>
      <c r="AP65" s="29"/>
      <c r="AQ65" s="118">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24"/>
      <c r="AS65" s="24"/>
      <c r="AT65" s="29"/>
      <c r="AU65" s="118">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24"/>
      <c r="AW65" s="24"/>
      <c r="AX65" s="29"/>
      <c r="AY65" s="118">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24"/>
      <c r="BA65" s="24"/>
      <c r="BB65" s="29"/>
      <c r="BC65" s="118">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24"/>
      <c r="BE65" s="24"/>
      <c r="BF65" s="25"/>
    </row>
    <row r="66" ht="12.75" customHeight="1">
      <c r="A66" s="26" t="s">
        <v>767</v>
      </c>
      <c r="B66" s="24"/>
      <c r="C66" s="24"/>
      <c r="D66" s="24"/>
      <c r="E66" s="24"/>
      <c r="F66" s="24"/>
      <c r="G66" s="24"/>
      <c r="H66" s="24"/>
      <c r="I66" s="24"/>
      <c r="J66" s="29"/>
      <c r="K66" s="121">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24"/>
      <c r="M66" s="24"/>
      <c r="N66" s="29"/>
      <c r="O66" s="121">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24"/>
      <c r="Q66" s="24"/>
      <c r="R66" s="29"/>
      <c r="S66" s="121">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24"/>
      <c r="U66" s="24"/>
      <c r="V66" s="29"/>
      <c r="W66" s="121">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24"/>
      <c r="Y66" s="24"/>
      <c r="Z66" s="29"/>
      <c r="AA66" s="121">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24"/>
      <c r="AC66" s="24"/>
      <c r="AD66" s="29"/>
      <c r="AE66" s="121">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24"/>
      <c r="AG66" s="24"/>
      <c r="AH66" s="29"/>
      <c r="AI66" s="121">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24"/>
      <c r="AK66" s="24"/>
      <c r="AL66" s="29"/>
      <c r="AM66" s="121">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24"/>
      <c r="AO66" s="24"/>
      <c r="AP66" s="29"/>
      <c r="AQ66" s="121">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24"/>
      <c r="AS66" s="24"/>
      <c r="AT66" s="29"/>
      <c r="AU66" s="121">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24"/>
      <c r="AW66" s="24"/>
      <c r="AX66" s="29"/>
      <c r="AY66" s="121">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24"/>
      <c r="BA66" s="24"/>
      <c r="BB66" s="29"/>
      <c r="BC66" s="121">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24"/>
      <c r="BE66" s="24"/>
      <c r="BF66" s="25"/>
    </row>
    <row r="67" ht="12.75" customHeight="1">
      <c r="A67" s="111" t="s">
        <v>768</v>
      </c>
      <c r="B67" s="24"/>
      <c r="C67" s="24"/>
      <c r="D67" s="24"/>
      <c r="E67" s="24"/>
      <c r="F67" s="24"/>
      <c r="G67" s="24"/>
      <c r="H67" s="24"/>
      <c r="I67" s="24"/>
      <c r="J67" s="29"/>
      <c r="K67" s="114">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24"/>
      <c r="M67" s="24"/>
      <c r="N67" s="29"/>
      <c r="O67" s="114">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24"/>
      <c r="Q67" s="24"/>
      <c r="R67" s="29"/>
      <c r="S67" s="114">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24"/>
      <c r="U67" s="24"/>
      <c r="V67" s="29"/>
      <c r="W67" s="114">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24"/>
      <c r="Y67" s="24"/>
      <c r="Z67" s="29"/>
      <c r="AA67" s="114">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24"/>
      <c r="AC67" s="24"/>
      <c r="AD67" s="29"/>
      <c r="AE67" s="114">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24"/>
      <c r="AG67" s="24"/>
      <c r="AH67" s="29"/>
      <c r="AI67" s="114">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24"/>
      <c r="AK67" s="24"/>
      <c r="AL67" s="29"/>
      <c r="AM67" s="114">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24"/>
      <c r="AO67" s="24"/>
      <c r="AP67" s="29"/>
      <c r="AQ67" s="114">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24"/>
      <c r="AS67" s="24"/>
      <c r="AT67" s="29"/>
      <c r="AU67" s="114">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24"/>
      <c r="AW67" s="24"/>
      <c r="AX67" s="29"/>
      <c r="AY67" s="114">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24"/>
      <c r="BA67" s="24"/>
      <c r="BB67" s="29"/>
      <c r="BC67" s="114">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24"/>
      <c r="BE67" s="24"/>
      <c r="BF67" s="25"/>
    </row>
    <row r="68" ht="12.75" customHeight="1">
      <c r="A68" s="111" t="s">
        <v>769</v>
      </c>
      <c r="B68" s="24"/>
      <c r="C68" s="24"/>
      <c r="D68" s="24"/>
      <c r="E68" s="24"/>
      <c r="F68" s="24"/>
      <c r="G68" s="24"/>
      <c r="H68" s="24"/>
      <c r="I68" s="24"/>
      <c r="J68" s="29"/>
      <c r="K68" s="114">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24"/>
      <c r="M68" s="24"/>
      <c r="N68" s="29"/>
      <c r="O68" s="114">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24"/>
      <c r="Q68" s="24"/>
      <c r="R68" s="29"/>
      <c r="S68" s="114">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24"/>
      <c r="U68" s="24"/>
      <c r="V68" s="29"/>
      <c r="W68" s="114">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24"/>
      <c r="Y68" s="24"/>
      <c r="Z68" s="29"/>
      <c r="AA68" s="114">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24"/>
      <c r="AC68" s="24"/>
      <c r="AD68" s="29"/>
      <c r="AE68" s="114">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24"/>
      <c r="AG68" s="24"/>
      <c r="AH68" s="29"/>
      <c r="AI68" s="114">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24"/>
      <c r="AK68" s="24"/>
      <c r="AL68" s="29"/>
      <c r="AM68" s="114">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24"/>
      <c r="AO68" s="24"/>
      <c r="AP68" s="29"/>
      <c r="AQ68" s="114">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24"/>
      <c r="AS68" s="24"/>
      <c r="AT68" s="29"/>
      <c r="AU68" s="114">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24"/>
      <c r="AW68" s="24"/>
      <c r="AX68" s="29"/>
      <c r="AY68" s="114">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24"/>
      <c r="BA68" s="24"/>
      <c r="BB68" s="29"/>
      <c r="BC68" s="114">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24"/>
      <c r="BE68" s="24"/>
      <c r="BF68" s="25"/>
    </row>
    <row r="69" ht="12.75" customHeight="1">
      <c r="A69" s="26" t="s">
        <v>770</v>
      </c>
      <c r="B69" s="24"/>
      <c r="C69" s="24"/>
      <c r="D69" s="24"/>
      <c r="E69" s="24"/>
      <c r="F69" s="24"/>
      <c r="G69" s="24"/>
      <c r="H69" s="24"/>
      <c r="I69" s="24"/>
      <c r="J69" s="29"/>
      <c r="K69" s="121">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24"/>
      <c r="M69" s="24"/>
      <c r="N69" s="29"/>
      <c r="O69" s="121">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24"/>
      <c r="Q69" s="24"/>
      <c r="R69" s="29"/>
      <c r="S69" s="121">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24"/>
      <c r="U69" s="24"/>
      <c r="V69" s="29"/>
      <c r="W69" s="121">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24"/>
      <c r="Y69" s="24"/>
      <c r="Z69" s="29"/>
      <c r="AA69" s="121">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24"/>
      <c r="AC69" s="24"/>
      <c r="AD69" s="29"/>
      <c r="AE69" s="121">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24"/>
      <c r="AG69" s="24"/>
      <c r="AH69" s="29"/>
      <c r="AI69" s="121">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24"/>
      <c r="AK69" s="24"/>
      <c r="AL69" s="29"/>
      <c r="AM69" s="121">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24"/>
      <c r="AO69" s="24"/>
      <c r="AP69" s="29"/>
      <c r="AQ69" s="121">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24"/>
      <c r="AS69" s="24"/>
      <c r="AT69" s="29"/>
      <c r="AU69" s="121">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24"/>
      <c r="AW69" s="24"/>
      <c r="AX69" s="29"/>
      <c r="AY69" s="121">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24"/>
      <c r="BA69" s="24"/>
      <c r="BB69" s="29"/>
      <c r="BC69" s="121">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24"/>
      <c r="BE69" s="24"/>
      <c r="BF69" s="25"/>
    </row>
    <row r="70" ht="12.75" customHeight="1">
      <c r="A70" s="111" t="s">
        <v>768</v>
      </c>
      <c r="B70" s="24"/>
      <c r="C70" s="24"/>
      <c r="D70" s="24"/>
      <c r="E70" s="24"/>
      <c r="F70" s="24"/>
      <c r="G70" s="24"/>
      <c r="H70" s="24"/>
      <c r="I70" s="24"/>
      <c r="J70" s="29"/>
      <c r="K70" s="114">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24"/>
      <c r="M70" s="24"/>
      <c r="N70" s="29"/>
      <c r="O70" s="114">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24"/>
      <c r="Q70" s="24"/>
      <c r="R70" s="29"/>
      <c r="S70" s="114">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24"/>
      <c r="U70" s="24"/>
      <c r="V70" s="29"/>
      <c r="W70" s="114">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24"/>
      <c r="Y70" s="24"/>
      <c r="Z70" s="29"/>
      <c r="AA70" s="114">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24"/>
      <c r="AC70" s="24"/>
      <c r="AD70" s="29"/>
      <c r="AE70" s="114">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24"/>
      <c r="AG70" s="24"/>
      <c r="AH70" s="29"/>
      <c r="AI70" s="114">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24"/>
      <c r="AK70" s="24"/>
      <c r="AL70" s="29"/>
      <c r="AM70" s="114">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24"/>
      <c r="AO70" s="24"/>
      <c r="AP70" s="29"/>
      <c r="AQ70" s="114">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24"/>
      <c r="AS70" s="24"/>
      <c r="AT70" s="29"/>
      <c r="AU70" s="114">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24"/>
      <c r="AW70" s="24"/>
      <c r="AX70" s="29"/>
      <c r="AY70" s="114">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24"/>
      <c r="BA70" s="24"/>
      <c r="BB70" s="29"/>
      <c r="BC70" s="114">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24"/>
      <c r="BE70" s="24"/>
      <c r="BF70" s="25"/>
    </row>
    <row r="71" ht="12.75" customHeight="1">
      <c r="A71" s="111" t="s">
        <v>769</v>
      </c>
      <c r="B71" s="24"/>
      <c r="C71" s="24"/>
      <c r="D71" s="24"/>
      <c r="E71" s="24"/>
      <c r="F71" s="24"/>
      <c r="G71" s="24"/>
      <c r="H71" s="24"/>
      <c r="I71" s="24"/>
      <c r="J71" s="29"/>
      <c r="K71" s="114">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24"/>
      <c r="M71" s="24"/>
      <c r="N71" s="29"/>
      <c r="O71" s="114">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24"/>
      <c r="Q71" s="24"/>
      <c r="R71" s="29"/>
      <c r="S71" s="114">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24"/>
      <c r="U71" s="24"/>
      <c r="V71" s="29"/>
      <c r="W71" s="114">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24"/>
      <c r="Y71" s="24"/>
      <c r="Z71" s="29"/>
      <c r="AA71" s="114">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24"/>
      <c r="AC71" s="24"/>
      <c r="AD71" s="29"/>
      <c r="AE71" s="114">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24"/>
      <c r="AG71" s="24"/>
      <c r="AH71" s="29"/>
      <c r="AI71" s="114">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24"/>
      <c r="AK71" s="24"/>
      <c r="AL71" s="29"/>
      <c r="AM71" s="114">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24"/>
      <c r="AO71" s="24"/>
      <c r="AP71" s="29"/>
      <c r="AQ71" s="114">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24"/>
      <c r="AS71" s="24"/>
      <c r="AT71" s="29"/>
      <c r="AU71" s="114">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24"/>
      <c r="AW71" s="24"/>
      <c r="AX71" s="29"/>
      <c r="AY71" s="114">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24"/>
      <c r="BA71" s="24"/>
      <c r="BB71" s="29"/>
      <c r="BC71" s="114">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24"/>
      <c r="BE71" s="24"/>
      <c r="BF71" s="25"/>
    </row>
    <row r="72" ht="12.75" customHeight="1">
      <c r="A72" s="26" t="s">
        <v>771</v>
      </c>
      <c r="B72" s="24"/>
      <c r="C72" s="24"/>
      <c r="D72" s="24"/>
      <c r="E72" s="24"/>
      <c r="F72" s="24"/>
      <c r="G72" s="24"/>
      <c r="H72" s="24"/>
      <c r="I72" s="24"/>
      <c r="J72" s="29"/>
      <c r="K72" s="121">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24"/>
      <c r="M72" s="24"/>
      <c r="N72" s="29"/>
      <c r="O72" s="121">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24"/>
      <c r="Q72" s="24"/>
      <c r="R72" s="29"/>
      <c r="S72" s="121">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24"/>
      <c r="U72" s="24"/>
      <c r="V72" s="29"/>
      <c r="W72" s="121">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24"/>
      <c r="Y72" s="24"/>
      <c r="Z72" s="29"/>
      <c r="AA72" s="121">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24"/>
      <c r="AC72" s="24"/>
      <c r="AD72" s="29"/>
      <c r="AE72" s="121">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24"/>
      <c r="AG72" s="24"/>
      <c r="AH72" s="29"/>
      <c r="AI72" s="121">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24"/>
      <c r="AK72" s="24"/>
      <c r="AL72" s="29"/>
      <c r="AM72" s="121">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24"/>
      <c r="AO72" s="24"/>
      <c r="AP72" s="29"/>
      <c r="AQ72" s="121">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24"/>
      <c r="AS72" s="24"/>
      <c r="AT72" s="29"/>
      <c r="AU72" s="121">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24"/>
      <c r="AW72" s="24"/>
      <c r="AX72" s="29"/>
      <c r="AY72" s="121">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24"/>
      <c r="BA72" s="24"/>
      <c r="BB72" s="29"/>
      <c r="BC72" s="121">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24"/>
      <c r="BE72" s="24"/>
      <c r="BF72" s="25"/>
    </row>
    <row r="73" ht="12.75" customHeight="1">
      <c r="A73" s="111" t="s">
        <v>768</v>
      </c>
      <c r="B73" s="24"/>
      <c r="C73" s="24"/>
      <c r="D73" s="24"/>
      <c r="E73" s="24"/>
      <c r="F73" s="24"/>
      <c r="G73" s="24"/>
      <c r="H73" s="24"/>
      <c r="I73" s="24"/>
      <c r="J73" s="29"/>
      <c r="K73" s="114">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24"/>
      <c r="M73" s="24"/>
      <c r="N73" s="29"/>
      <c r="O73" s="114">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24"/>
      <c r="Q73" s="24"/>
      <c r="R73" s="29"/>
      <c r="S73" s="114">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24"/>
      <c r="U73" s="24"/>
      <c r="V73" s="29"/>
      <c r="W73" s="114">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24"/>
      <c r="Y73" s="24"/>
      <c r="Z73" s="29"/>
      <c r="AA73" s="114">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24"/>
      <c r="AC73" s="24"/>
      <c r="AD73" s="29"/>
      <c r="AE73" s="114">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24"/>
      <c r="AG73" s="24"/>
      <c r="AH73" s="29"/>
      <c r="AI73" s="114">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24"/>
      <c r="AK73" s="24"/>
      <c r="AL73" s="29"/>
      <c r="AM73" s="114">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24"/>
      <c r="AO73" s="24"/>
      <c r="AP73" s="29"/>
      <c r="AQ73" s="114">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24"/>
      <c r="AS73" s="24"/>
      <c r="AT73" s="29"/>
      <c r="AU73" s="114">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24"/>
      <c r="AW73" s="24"/>
      <c r="AX73" s="29"/>
      <c r="AY73" s="114">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24"/>
      <c r="BA73" s="24"/>
      <c r="BB73" s="29"/>
      <c r="BC73" s="114">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24"/>
      <c r="BE73" s="24"/>
      <c r="BF73" s="25"/>
    </row>
    <row r="74" ht="12.75" customHeight="1">
      <c r="A74" s="111" t="s">
        <v>769</v>
      </c>
      <c r="B74" s="24"/>
      <c r="C74" s="24"/>
      <c r="D74" s="24"/>
      <c r="E74" s="24"/>
      <c r="F74" s="24"/>
      <c r="G74" s="24"/>
      <c r="H74" s="24"/>
      <c r="I74" s="24"/>
      <c r="J74" s="29"/>
      <c r="K74" s="114">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24"/>
      <c r="M74" s="24"/>
      <c r="N74" s="29"/>
      <c r="O74" s="114">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24"/>
      <c r="Q74" s="24"/>
      <c r="R74" s="29"/>
      <c r="S74" s="114">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24"/>
      <c r="U74" s="24"/>
      <c r="V74" s="29"/>
      <c r="W74" s="114">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24"/>
      <c r="Y74" s="24"/>
      <c r="Z74" s="29"/>
      <c r="AA74" s="114">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24"/>
      <c r="AC74" s="24"/>
      <c r="AD74" s="29"/>
      <c r="AE74" s="114">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24"/>
      <c r="AG74" s="24"/>
      <c r="AH74" s="29"/>
      <c r="AI74" s="114">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24"/>
      <c r="AK74" s="24"/>
      <c r="AL74" s="29"/>
      <c r="AM74" s="114">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24"/>
      <c r="AO74" s="24"/>
      <c r="AP74" s="29"/>
      <c r="AQ74" s="114">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24"/>
      <c r="AS74" s="24"/>
      <c r="AT74" s="29"/>
      <c r="AU74" s="114">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24"/>
      <c r="AW74" s="24"/>
      <c r="AX74" s="29"/>
      <c r="AY74" s="114">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24"/>
      <c r="BA74" s="24"/>
      <c r="BB74" s="29"/>
      <c r="BC74" s="114">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24"/>
      <c r="BE74" s="24"/>
      <c r="BF74" s="25"/>
    </row>
    <row r="75" ht="12.75" customHeight="1">
      <c r="A75" s="26" t="s">
        <v>772</v>
      </c>
      <c r="B75" s="24"/>
      <c r="C75" s="24"/>
      <c r="D75" s="24"/>
      <c r="E75" s="24"/>
      <c r="F75" s="24"/>
      <c r="G75" s="24"/>
      <c r="H75" s="24"/>
      <c r="I75" s="24"/>
      <c r="J75" s="29"/>
      <c r="K75" s="121">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24"/>
      <c r="M75" s="24"/>
      <c r="N75" s="29"/>
      <c r="O75" s="121">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24"/>
      <c r="Q75" s="24"/>
      <c r="R75" s="29"/>
      <c r="S75" s="121">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24"/>
      <c r="U75" s="24"/>
      <c r="V75" s="29"/>
      <c r="W75" s="121">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24"/>
      <c r="Y75" s="24"/>
      <c r="Z75" s="29"/>
      <c r="AA75" s="121">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24"/>
      <c r="AC75" s="24"/>
      <c r="AD75" s="29"/>
      <c r="AE75" s="121">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24"/>
      <c r="AG75" s="24"/>
      <c r="AH75" s="29"/>
      <c r="AI75" s="121">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24"/>
      <c r="AK75" s="24"/>
      <c r="AL75" s="29"/>
      <c r="AM75" s="121">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24"/>
      <c r="AO75" s="24"/>
      <c r="AP75" s="29"/>
      <c r="AQ75" s="121">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24"/>
      <c r="AS75" s="24"/>
      <c r="AT75" s="29"/>
      <c r="AU75" s="121">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24"/>
      <c r="AW75" s="24"/>
      <c r="AX75" s="29"/>
      <c r="AY75" s="121">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24"/>
      <c r="BA75" s="24"/>
      <c r="BB75" s="29"/>
      <c r="BC75" s="121">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24"/>
      <c r="BE75" s="24"/>
      <c r="BF75" s="25"/>
    </row>
    <row r="76" ht="12.75" customHeight="1">
      <c r="A76" s="111" t="s">
        <v>768</v>
      </c>
      <c r="B76" s="24"/>
      <c r="C76" s="24"/>
      <c r="D76" s="24"/>
      <c r="E76" s="24"/>
      <c r="F76" s="24"/>
      <c r="G76" s="24"/>
      <c r="H76" s="24"/>
      <c r="I76" s="24"/>
      <c r="J76" s="29"/>
      <c r="K76" s="114">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24"/>
      <c r="M76" s="24"/>
      <c r="N76" s="29"/>
      <c r="O76" s="114">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24"/>
      <c r="Q76" s="24"/>
      <c r="R76" s="29"/>
      <c r="S76" s="114">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24"/>
      <c r="U76" s="24"/>
      <c r="V76" s="29"/>
      <c r="W76" s="114">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24"/>
      <c r="Y76" s="24"/>
      <c r="Z76" s="29"/>
      <c r="AA76" s="114">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24"/>
      <c r="AC76" s="24"/>
      <c r="AD76" s="29"/>
      <c r="AE76" s="114">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24"/>
      <c r="AG76" s="24"/>
      <c r="AH76" s="29"/>
      <c r="AI76" s="114">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24"/>
      <c r="AK76" s="24"/>
      <c r="AL76" s="29"/>
      <c r="AM76" s="114">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24"/>
      <c r="AO76" s="24"/>
      <c r="AP76" s="29"/>
      <c r="AQ76" s="114">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24"/>
      <c r="AS76" s="24"/>
      <c r="AT76" s="29"/>
      <c r="AU76" s="114">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24"/>
      <c r="AW76" s="24"/>
      <c r="AX76" s="29"/>
      <c r="AY76" s="114">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24"/>
      <c r="BA76" s="24"/>
      <c r="BB76" s="29"/>
      <c r="BC76" s="114">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24"/>
      <c r="BE76" s="24"/>
      <c r="BF76" s="25"/>
    </row>
    <row r="77" ht="12.75" customHeight="1">
      <c r="A77" s="111" t="s">
        <v>769</v>
      </c>
      <c r="B77" s="24"/>
      <c r="C77" s="24"/>
      <c r="D77" s="24"/>
      <c r="E77" s="24"/>
      <c r="F77" s="24"/>
      <c r="G77" s="24"/>
      <c r="H77" s="24"/>
      <c r="I77" s="24"/>
      <c r="J77" s="29"/>
      <c r="K77" s="114">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24"/>
      <c r="M77" s="24"/>
      <c r="N77" s="29"/>
      <c r="O77" s="114">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24"/>
      <c r="Q77" s="24"/>
      <c r="R77" s="29"/>
      <c r="S77" s="114">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24"/>
      <c r="U77" s="24"/>
      <c r="V77" s="29"/>
      <c r="W77" s="114">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24"/>
      <c r="Y77" s="24"/>
      <c r="Z77" s="29"/>
      <c r="AA77" s="114">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24"/>
      <c r="AC77" s="24"/>
      <c r="AD77" s="29"/>
      <c r="AE77" s="114">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24"/>
      <c r="AG77" s="24"/>
      <c r="AH77" s="29"/>
      <c r="AI77" s="114">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24"/>
      <c r="AK77" s="24"/>
      <c r="AL77" s="29"/>
      <c r="AM77" s="114">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24"/>
      <c r="AO77" s="24"/>
      <c r="AP77" s="29"/>
      <c r="AQ77" s="114">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24"/>
      <c r="AS77" s="24"/>
      <c r="AT77" s="29"/>
      <c r="AU77" s="114">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24"/>
      <c r="AW77" s="24"/>
      <c r="AX77" s="29"/>
      <c r="AY77" s="114">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24"/>
      <c r="BA77" s="24"/>
      <c r="BB77" s="29"/>
      <c r="BC77" s="114">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24"/>
      <c r="BE77" s="24"/>
      <c r="BF77" s="25"/>
    </row>
    <row r="78" ht="12.75" customHeight="1">
      <c r="A78" s="26" t="s">
        <v>773</v>
      </c>
      <c r="B78" s="24"/>
      <c r="C78" s="24"/>
      <c r="D78" s="24"/>
      <c r="E78" s="24"/>
      <c r="F78" s="24"/>
      <c r="G78" s="24"/>
      <c r="H78" s="24"/>
      <c r="I78" s="24"/>
      <c r="J78" s="29"/>
      <c r="K78" s="121">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24"/>
      <c r="M78" s="24"/>
      <c r="N78" s="29"/>
      <c r="O78" s="121">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24"/>
      <c r="Q78" s="24"/>
      <c r="R78" s="29"/>
      <c r="S78" s="121">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24"/>
      <c r="U78" s="24"/>
      <c r="V78" s="29"/>
      <c r="W78" s="121">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24"/>
      <c r="Y78" s="24"/>
      <c r="Z78" s="29"/>
      <c r="AA78" s="121">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24"/>
      <c r="AC78" s="24"/>
      <c r="AD78" s="29"/>
      <c r="AE78" s="121">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24"/>
      <c r="AG78" s="24"/>
      <c r="AH78" s="29"/>
      <c r="AI78" s="121">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24"/>
      <c r="AK78" s="24"/>
      <c r="AL78" s="29"/>
      <c r="AM78" s="121">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24"/>
      <c r="AO78" s="24"/>
      <c r="AP78" s="29"/>
      <c r="AQ78" s="121">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24"/>
      <c r="AS78" s="24"/>
      <c r="AT78" s="29"/>
      <c r="AU78" s="121">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24"/>
      <c r="AW78" s="24"/>
      <c r="AX78" s="29"/>
      <c r="AY78" s="121">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24"/>
      <c r="BA78" s="24"/>
      <c r="BB78" s="29"/>
      <c r="BC78" s="121">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24"/>
      <c r="BE78" s="24"/>
      <c r="BF78" s="25"/>
    </row>
    <row r="79" ht="12.75" customHeight="1">
      <c r="A79" s="111" t="s">
        <v>768</v>
      </c>
      <c r="B79" s="24"/>
      <c r="C79" s="24"/>
      <c r="D79" s="24"/>
      <c r="E79" s="24"/>
      <c r="F79" s="24"/>
      <c r="G79" s="24"/>
      <c r="H79" s="24"/>
      <c r="I79" s="24"/>
      <c r="J79" s="29"/>
      <c r="K79" s="114">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24"/>
      <c r="M79" s="24"/>
      <c r="N79" s="29"/>
      <c r="O79" s="114">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24"/>
      <c r="Q79" s="24"/>
      <c r="R79" s="29"/>
      <c r="S79" s="114">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24"/>
      <c r="U79" s="24"/>
      <c r="V79" s="29"/>
      <c r="W79" s="114">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24"/>
      <c r="Y79" s="24"/>
      <c r="Z79" s="29"/>
      <c r="AA79" s="114">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24"/>
      <c r="AC79" s="24"/>
      <c r="AD79" s="29"/>
      <c r="AE79" s="114">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24"/>
      <c r="AG79" s="24"/>
      <c r="AH79" s="29"/>
      <c r="AI79" s="114">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24"/>
      <c r="AK79" s="24"/>
      <c r="AL79" s="29"/>
      <c r="AM79" s="114">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24"/>
      <c r="AO79" s="24"/>
      <c r="AP79" s="29"/>
      <c r="AQ79" s="114">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24"/>
      <c r="AS79" s="24"/>
      <c r="AT79" s="29"/>
      <c r="AU79" s="114">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24"/>
      <c r="AW79" s="24"/>
      <c r="AX79" s="29"/>
      <c r="AY79" s="114">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24"/>
      <c r="BA79" s="24"/>
      <c r="BB79" s="29"/>
      <c r="BC79" s="114">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24"/>
      <c r="BE79" s="24"/>
      <c r="BF79" s="25"/>
    </row>
    <row r="80" ht="12.75" customHeight="1">
      <c r="A80" s="111" t="s">
        <v>769</v>
      </c>
      <c r="B80" s="24"/>
      <c r="C80" s="24"/>
      <c r="D80" s="24"/>
      <c r="E80" s="24"/>
      <c r="F80" s="24"/>
      <c r="G80" s="24"/>
      <c r="H80" s="24"/>
      <c r="I80" s="24"/>
      <c r="J80" s="29"/>
      <c r="K80" s="114">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24"/>
      <c r="M80" s="24"/>
      <c r="N80" s="29"/>
      <c r="O80" s="114">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24"/>
      <c r="Q80" s="24"/>
      <c r="R80" s="29"/>
      <c r="S80" s="114">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24"/>
      <c r="U80" s="24"/>
      <c r="V80" s="29"/>
      <c r="W80" s="114">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24"/>
      <c r="Y80" s="24"/>
      <c r="Z80" s="29"/>
      <c r="AA80" s="114">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24"/>
      <c r="AC80" s="24"/>
      <c r="AD80" s="29"/>
      <c r="AE80" s="114">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24"/>
      <c r="AG80" s="24"/>
      <c r="AH80" s="29"/>
      <c r="AI80" s="114">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24"/>
      <c r="AK80" s="24"/>
      <c r="AL80" s="29"/>
      <c r="AM80" s="114">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24"/>
      <c r="AO80" s="24"/>
      <c r="AP80" s="29"/>
      <c r="AQ80" s="114">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24"/>
      <c r="AS80" s="24"/>
      <c r="AT80" s="29"/>
      <c r="AU80" s="114">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24"/>
      <c r="AW80" s="24"/>
      <c r="AX80" s="29"/>
      <c r="AY80" s="114">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24"/>
      <c r="BA80" s="24"/>
      <c r="BB80" s="29"/>
      <c r="BC80" s="114">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24"/>
      <c r="BE80" s="24"/>
      <c r="BF80" s="25"/>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7:AL7"/>
    <mergeCell ref="AM7:AP7"/>
    <mergeCell ref="AQ7:AT7"/>
    <mergeCell ref="AU7:AX7"/>
    <mergeCell ref="AY7:BB7"/>
    <mergeCell ref="BC7:BF7"/>
    <mergeCell ref="A7:J7"/>
    <mergeCell ref="K7:N7"/>
    <mergeCell ref="O7:R7"/>
    <mergeCell ref="S7:V7"/>
    <mergeCell ref="W7:Z7"/>
    <mergeCell ref="AA7:AD7"/>
    <mergeCell ref="AE7:AH7"/>
    <mergeCell ref="K8:N8"/>
    <mergeCell ref="K9:N9"/>
    <mergeCell ref="K10:N10"/>
    <mergeCell ref="K11:N11"/>
    <mergeCell ref="O9:R9"/>
    <mergeCell ref="O10:R10"/>
    <mergeCell ref="O11:R11"/>
    <mergeCell ref="O8:R8"/>
    <mergeCell ref="S8:V8"/>
    <mergeCell ref="S9:V9"/>
    <mergeCell ref="S10:V10"/>
    <mergeCell ref="S11:V11"/>
    <mergeCell ref="W8:Z8"/>
    <mergeCell ref="W9:Z9"/>
    <mergeCell ref="AE9:AH9"/>
    <mergeCell ref="AE10:AH10"/>
    <mergeCell ref="W10:Z10"/>
    <mergeCell ref="W11:Z11"/>
    <mergeCell ref="AA8:AD8"/>
    <mergeCell ref="AA9:AD9"/>
    <mergeCell ref="AA10:AD10"/>
    <mergeCell ref="AA11:AD11"/>
    <mergeCell ref="AE11:AH11"/>
    <mergeCell ref="AM10:AP10"/>
    <mergeCell ref="AM11:AP11"/>
    <mergeCell ref="AE8:AH8"/>
    <mergeCell ref="AI8:AL8"/>
    <mergeCell ref="AI9:AL9"/>
    <mergeCell ref="AI10:AL10"/>
    <mergeCell ref="AI11:AL11"/>
    <mergeCell ref="AM8:AP8"/>
    <mergeCell ref="AM9:AP9"/>
    <mergeCell ref="AQ8:AT8"/>
    <mergeCell ref="AQ9:AT9"/>
    <mergeCell ref="AQ10:AT10"/>
    <mergeCell ref="AQ11:AT11"/>
    <mergeCell ref="AU9:AX9"/>
    <mergeCell ref="AU10:AX10"/>
    <mergeCell ref="AU11:AX11"/>
    <mergeCell ref="AU8:AX8"/>
    <mergeCell ref="AY8:BB8"/>
    <mergeCell ref="AY9:BB9"/>
    <mergeCell ref="AY10:BB10"/>
    <mergeCell ref="AY11:BB11"/>
    <mergeCell ref="BC8:BF8"/>
    <mergeCell ref="BC9:BF9"/>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BC10:BF10"/>
    <mergeCell ref="BC11:BF11"/>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AI76:AL76"/>
    <mergeCell ref="AM76:AP76"/>
    <mergeCell ref="AQ76:AT76"/>
    <mergeCell ref="AU76:AX76"/>
    <mergeCell ref="AY76:BB76"/>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8:J8"/>
    <mergeCell ref="A9:J9"/>
    <mergeCell ref="A10:J10"/>
    <mergeCell ref="A11:J11"/>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Packaging, Non-Metallic &amp; Furniture</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4" t="s">
        <v>107</v>
      </c>
      <c r="B5" s="12"/>
      <c r="C5" s="14" t="s">
        <v>108</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2"/>
    </row>
    <row r="6" ht="12.75" customHeight="1">
      <c r="A6" s="15" t="s">
        <v>9</v>
      </c>
      <c r="B6" s="16"/>
      <c r="C6" s="16"/>
      <c r="D6" s="16"/>
      <c r="E6" s="16"/>
      <c r="F6" s="16"/>
      <c r="G6" s="16"/>
      <c r="H6" s="16"/>
      <c r="I6" s="16"/>
      <c r="J6" s="17"/>
      <c r="K6" s="115" t="str">
        <f>Valuations!K6:N6</f>
        <v>April</v>
      </c>
      <c r="L6" s="3"/>
      <c r="M6" s="3"/>
      <c r="N6" s="116"/>
      <c r="O6" s="115" t="str">
        <f>Valuations!O6:R6</f>
        <v>May</v>
      </c>
      <c r="P6" s="3"/>
      <c r="Q6" s="3"/>
      <c r="R6" s="116"/>
      <c r="S6" s="115" t="str">
        <f>Valuations!S6:V6</f>
        <v>June</v>
      </c>
      <c r="T6" s="3"/>
      <c r="U6" s="3"/>
      <c r="V6" s="116"/>
      <c r="W6" s="115" t="str">
        <f>Valuations!W6:Z6</f>
        <v>July</v>
      </c>
      <c r="X6" s="3"/>
      <c r="Y6" s="3"/>
      <c r="Z6" s="116"/>
      <c r="AA6" s="115" t="str">
        <f>Valuations!AA6:AD6</f>
        <v>August</v>
      </c>
      <c r="AB6" s="3"/>
      <c r="AC6" s="3"/>
      <c r="AD6" s="116"/>
      <c r="AE6" s="115" t="str">
        <f>Valuations!AE6:AH6</f>
        <v>September</v>
      </c>
      <c r="AF6" s="3"/>
      <c r="AG6" s="3"/>
      <c r="AH6" s="116"/>
      <c r="AI6" s="115" t="str">
        <f>Valuations!AI6:AL6</f>
        <v>October</v>
      </c>
      <c r="AJ6" s="3"/>
      <c r="AK6" s="3"/>
      <c r="AL6" s="116"/>
      <c r="AM6" s="115" t="str">
        <f>Valuations!AM6:AP6</f>
        <v>November</v>
      </c>
      <c r="AN6" s="3"/>
      <c r="AO6" s="3"/>
      <c r="AP6" s="116"/>
      <c r="AQ6" s="115" t="str">
        <f>Valuations!AQ6:AT6</f>
        <v>December</v>
      </c>
      <c r="AR6" s="3"/>
      <c r="AS6" s="3"/>
      <c r="AT6" s="116"/>
      <c r="AU6" s="115" t="str">
        <f>Valuations!AU6:AX6</f>
        <v>January</v>
      </c>
      <c r="AV6" s="3"/>
      <c r="AW6" s="3"/>
      <c r="AX6" s="116"/>
      <c r="AY6" s="115" t="str">
        <f>Valuations!AY6:BB6</f>
        <v>February</v>
      </c>
      <c r="AZ6" s="3"/>
      <c r="BA6" s="3"/>
      <c r="BB6" s="116"/>
      <c r="BC6" s="115" t="str">
        <f>Valuations!BC6:BF6</f>
        <v>March</v>
      </c>
      <c r="BD6" s="3"/>
      <c r="BE6" s="3"/>
      <c r="BF6" s="116"/>
    </row>
    <row r="7" ht="12.75" customHeight="1">
      <c r="A7" s="23" t="s">
        <v>109</v>
      </c>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5"/>
    </row>
    <row r="8" ht="12.75" customHeight="1">
      <c r="A8" s="26" t="s">
        <v>110</v>
      </c>
      <c r="B8" s="24"/>
      <c r="C8" s="24"/>
      <c r="D8" s="24"/>
      <c r="E8" s="24"/>
      <c r="F8" s="24"/>
      <c r="G8" s="24"/>
      <c r="H8" s="24"/>
      <c r="I8" s="24"/>
      <c r="J8" s="29"/>
      <c r="K8" s="117">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24"/>
      <c r="M8" s="24"/>
      <c r="N8" s="29"/>
      <c r="O8" s="117">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24"/>
      <c r="Q8" s="24"/>
      <c r="R8" s="29"/>
      <c r="S8" s="117">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24"/>
      <c r="U8" s="24"/>
      <c r="V8" s="29"/>
      <c r="W8" s="117">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24"/>
      <c r="Y8" s="24"/>
      <c r="Z8" s="29"/>
      <c r="AA8" s="117">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24"/>
      <c r="AC8" s="24"/>
      <c r="AD8" s="29"/>
      <c r="AE8" s="117">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24"/>
      <c r="AG8" s="24"/>
      <c r="AH8" s="29"/>
      <c r="AI8" s="117">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24"/>
      <c r="AK8" s="24"/>
      <c r="AL8" s="29"/>
      <c r="AM8" s="117">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24"/>
      <c r="AO8" s="24"/>
      <c r="AP8" s="29"/>
      <c r="AQ8" s="117">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24"/>
      <c r="AS8" s="24"/>
      <c r="AT8" s="29"/>
      <c r="AU8" s="117">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24"/>
      <c r="AW8" s="24"/>
      <c r="AX8" s="29"/>
      <c r="AY8" s="117">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24"/>
      <c r="BA8" s="24"/>
      <c r="BB8" s="29"/>
      <c r="BC8" s="117">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24"/>
      <c r="BE8" s="24"/>
      <c r="BF8" s="25"/>
    </row>
    <row r="9" ht="12.75" customHeight="1">
      <c r="A9" s="119" t="s">
        <v>113</v>
      </c>
      <c r="B9" s="24"/>
      <c r="C9" s="24"/>
      <c r="D9" s="24"/>
      <c r="E9" s="24"/>
      <c r="F9" s="24"/>
      <c r="G9" s="24"/>
      <c r="H9" s="24"/>
      <c r="I9" s="24"/>
      <c r="J9" s="29"/>
      <c r="K9" s="117">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24"/>
      <c r="M9" s="24"/>
      <c r="N9" s="29"/>
      <c r="O9" s="117">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24"/>
      <c r="Q9" s="24"/>
      <c r="R9" s="29"/>
      <c r="S9" s="117">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24"/>
      <c r="U9" s="24"/>
      <c r="V9" s="29"/>
      <c r="W9" s="117">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24"/>
      <c r="Y9" s="24"/>
      <c r="Z9" s="29"/>
      <c r="AA9" s="117">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24"/>
      <c r="AC9" s="24"/>
      <c r="AD9" s="29"/>
      <c r="AE9" s="117">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24"/>
      <c r="AG9" s="24"/>
      <c r="AH9" s="29"/>
      <c r="AI9" s="117">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24"/>
      <c r="AK9" s="24"/>
      <c r="AL9" s="29"/>
      <c r="AM9" s="117">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24"/>
      <c r="AO9" s="24"/>
      <c r="AP9" s="29"/>
      <c r="AQ9" s="117">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24"/>
      <c r="AS9" s="24"/>
      <c r="AT9" s="29"/>
      <c r="AU9" s="117">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24"/>
      <c r="AW9" s="24"/>
      <c r="AX9" s="29"/>
      <c r="AY9" s="117">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24"/>
      <c r="BA9" s="24"/>
      <c r="BB9" s="29"/>
      <c r="BC9" s="117">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24"/>
      <c r="BE9" s="24"/>
      <c r="BF9" s="25"/>
    </row>
    <row r="10" ht="12.75" customHeight="1">
      <c r="A10" s="119" t="s">
        <v>115</v>
      </c>
      <c r="B10" s="24"/>
      <c r="C10" s="24"/>
      <c r="D10" s="24"/>
      <c r="E10" s="24"/>
      <c r="F10" s="24"/>
      <c r="G10" s="24"/>
      <c r="H10" s="24"/>
      <c r="I10" s="24"/>
      <c r="J10" s="29"/>
      <c r="K10" s="117">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24"/>
      <c r="M10" s="24"/>
      <c r="N10" s="29"/>
      <c r="O10" s="117">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24"/>
      <c r="Q10" s="24"/>
      <c r="R10" s="29"/>
      <c r="S10" s="117">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24"/>
      <c r="U10" s="24"/>
      <c r="V10" s="29"/>
      <c r="W10" s="117">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24"/>
      <c r="Y10" s="24"/>
      <c r="Z10" s="29"/>
      <c r="AA10" s="117">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24"/>
      <c r="AC10" s="24"/>
      <c r="AD10" s="29"/>
      <c r="AE10" s="117">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24"/>
      <c r="AG10" s="24"/>
      <c r="AH10" s="29"/>
      <c r="AI10" s="117">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24"/>
      <c r="AK10" s="24"/>
      <c r="AL10" s="29"/>
      <c r="AM10" s="117">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24"/>
      <c r="AO10" s="24"/>
      <c r="AP10" s="29"/>
      <c r="AQ10" s="117">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24"/>
      <c r="AS10" s="24"/>
      <c r="AT10" s="29"/>
      <c r="AU10" s="117">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24"/>
      <c r="AW10" s="24"/>
      <c r="AX10" s="29"/>
      <c r="AY10" s="117">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24"/>
      <c r="BA10" s="24"/>
      <c r="BB10" s="29"/>
      <c r="BC10" s="117">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24"/>
      <c r="BE10" s="24"/>
      <c r="BF10" s="25"/>
    </row>
    <row r="11" ht="12.75" customHeight="1">
      <c r="A11" s="26" t="s">
        <v>116</v>
      </c>
      <c r="B11" s="24"/>
      <c r="C11" s="24"/>
      <c r="D11" s="24"/>
      <c r="E11" s="24"/>
      <c r="F11" s="24"/>
      <c r="G11" s="24"/>
      <c r="H11" s="24"/>
      <c r="I11" s="24"/>
      <c r="J11" s="29"/>
      <c r="K11" s="117">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24"/>
      <c r="M11" s="24"/>
      <c r="N11" s="29"/>
      <c r="O11" s="117">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24"/>
      <c r="Q11" s="24"/>
      <c r="R11" s="29"/>
      <c r="S11" s="117">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24"/>
      <c r="U11" s="24"/>
      <c r="V11" s="29"/>
      <c r="W11" s="117">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24"/>
      <c r="Y11" s="24"/>
      <c r="Z11" s="29"/>
      <c r="AA11" s="117">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24"/>
      <c r="AC11" s="24"/>
      <c r="AD11" s="29"/>
      <c r="AE11" s="117">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24"/>
      <c r="AG11" s="24"/>
      <c r="AH11" s="29"/>
      <c r="AI11" s="117">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24"/>
      <c r="AK11" s="24"/>
      <c r="AL11" s="29"/>
      <c r="AM11" s="117">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24"/>
      <c r="AO11" s="24"/>
      <c r="AP11" s="29"/>
      <c r="AQ11" s="117">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24"/>
      <c r="AS11" s="24"/>
      <c r="AT11" s="29"/>
      <c r="AU11" s="117">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24"/>
      <c r="AW11" s="24"/>
      <c r="AX11" s="29"/>
      <c r="AY11" s="117">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24"/>
      <c r="BA11" s="24"/>
      <c r="BB11" s="29"/>
      <c r="BC11" s="117">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24"/>
      <c r="BE11" s="24"/>
      <c r="BF11" s="25"/>
    </row>
    <row r="12" ht="12.75" customHeight="1">
      <c r="A12" s="119" t="s">
        <v>119</v>
      </c>
      <c r="B12" s="24"/>
      <c r="C12" s="24"/>
      <c r="D12" s="24"/>
      <c r="E12" s="24"/>
      <c r="F12" s="24"/>
      <c r="G12" s="24"/>
      <c r="H12" s="24"/>
      <c r="I12" s="24"/>
      <c r="J12" s="29"/>
      <c r="K12" s="117">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24"/>
      <c r="M12" s="24"/>
      <c r="N12" s="29"/>
      <c r="O12" s="117">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24"/>
      <c r="Q12" s="24"/>
      <c r="R12" s="29"/>
      <c r="S12" s="117">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24"/>
      <c r="U12" s="24"/>
      <c r="V12" s="29"/>
      <c r="W12" s="117">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24"/>
      <c r="Y12" s="24"/>
      <c r="Z12" s="29"/>
      <c r="AA12" s="117">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24"/>
      <c r="AC12" s="24"/>
      <c r="AD12" s="29"/>
      <c r="AE12" s="117">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24"/>
      <c r="AG12" s="24"/>
      <c r="AH12" s="29"/>
      <c r="AI12" s="117">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24"/>
      <c r="AK12" s="24"/>
      <c r="AL12" s="29"/>
      <c r="AM12" s="117">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24"/>
      <c r="AO12" s="24"/>
      <c r="AP12" s="29"/>
      <c r="AQ12" s="117">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24"/>
      <c r="AS12" s="24"/>
      <c r="AT12" s="29"/>
      <c r="AU12" s="117">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24"/>
      <c r="AW12" s="24"/>
      <c r="AX12" s="29"/>
      <c r="AY12" s="117">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24"/>
      <c r="BA12" s="24"/>
      <c r="BB12" s="29"/>
      <c r="BC12" s="117">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24"/>
      <c r="BE12" s="24"/>
      <c r="BF12" s="25"/>
    </row>
    <row r="13" ht="12.75" customHeight="1">
      <c r="A13" s="119" t="s">
        <v>121</v>
      </c>
      <c r="B13" s="24"/>
      <c r="C13" s="24"/>
      <c r="D13" s="24"/>
      <c r="E13" s="24"/>
      <c r="F13" s="24"/>
      <c r="G13" s="24"/>
      <c r="H13" s="24"/>
      <c r="I13" s="24"/>
      <c r="J13" s="29"/>
      <c r="K13" s="117">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24"/>
      <c r="M13" s="24"/>
      <c r="N13" s="29"/>
      <c r="O13" s="117">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24"/>
      <c r="Q13" s="24"/>
      <c r="R13" s="29"/>
      <c r="S13" s="117">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24"/>
      <c r="U13" s="24"/>
      <c r="V13" s="29"/>
      <c r="W13" s="117">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24"/>
      <c r="Y13" s="24"/>
      <c r="Z13" s="29"/>
      <c r="AA13" s="117">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24"/>
      <c r="AC13" s="24"/>
      <c r="AD13" s="29"/>
      <c r="AE13" s="117">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24"/>
      <c r="AG13" s="24"/>
      <c r="AH13" s="29"/>
      <c r="AI13" s="117">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24"/>
      <c r="AK13" s="24"/>
      <c r="AL13" s="29"/>
      <c r="AM13" s="117">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24"/>
      <c r="AO13" s="24"/>
      <c r="AP13" s="29"/>
      <c r="AQ13" s="117">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24"/>
      <c r="AS13" s="24"/>
      <c r="AT13" s="29"/>
      <c r="AU13" s="117">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24"/>
      <c r="AW13" s="24"/>
      <c r="AX13" s="29"/>
      <c r="AY13" s="117">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24"/>
      <c r="BA13" s="24"/>
      <c r="BB13" s="29"/>
      <c r="BC13" s="117">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24"/>
      <c r="BE13" s="24"/>
      <c r="BF13" s="25"/>
    </row>
    <row r="14" ht="12.75" customHeight="1">
      <c r="A14" s="26" t="s">
        <v>124</v>
      </c>
      <c r="B14" s="24"/>
      <c r="C14" s="24"/>
      <c r="D14" s="24"/>
      <c r="E14" s="24"/>
      <c r="F14" s="24"/>
      <c r="G14" s="24"/>
      <c r="H14" s="24"/>
      <c r="I14" s="24"/>
      <c r="J14" s="29"/>
      <c r="K14" s="117">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24"/>
      <c r="M14" s="24"/>
      <c r="N14" s="29"/>
      <c r="O14" s="117">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24"/>
      <c r="Q14" s="24"/>
      <c r="R14" s="29"/>
      <c r="S14" s="117">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24"/>
      <c r="U14" s="24"/>
      <c r="V14" s="29"/>
      <c r="W14" s="117">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24"/>
      <c r="Y14" s="24"/>
      <c r="Z14" s="29"/>
      <c r="AA14" s="117">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24"/>
      <c r="AC14" s="24"/>
      <c r="AD14" s="29"/>
      <c r="AE14" s="117">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24"/>
      <c r="AG14" s="24"/>
      <c r="AH14" s="29"/>
      <c r="AI14" s="117">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24"/>
      <c r="AK14" s="24"/>
      <c r="AL14" s="29"/>
      <c r="AM14" s="117">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24"/>
      <c r="AO14" s="24"/>
      <c r="AP14" s="29"/>
      <c r="AQ14" s="117">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24"/>
      <c r="AS14" s="24"/>
      <c r="AT14" s="29"/>
      <c r="AU14" s="117">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24"/>
      <c r="AW14" s="24"/>
      <c r="AX14" s="29"/>
      <c r="AY14" s="117">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24"/>
      <c r="BA14" s="24"/>
      <c r="BB14" s="29"/>
      <c r="BC14" s="117">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24"/>
      <c r="BE14" s="24"/>
      <c r="BF14" s="29"/>
    </row>
    <row r="15" ht="12.75" customHeight="1">
      <c r="A15" s="119" t="s">
        <v>125</v>
      </c>
      <c r="B15" s="24"/>
      <c r="C15" s="24"/>
      <c r="D15" s="24"/>
      <c r="E15" s="24"/>
      <c r="F15" s="24"/>
      <c r="G15" s="24"/>
      <c r="H15" s="24"/>
      <c r="I15" s="24"/>
      <c r="J15" s="29"/>
      <c r="K15" s="117">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24"/>
      <c r="M15" s="24"/>
      <c r="N15" s="29"/>
      <c r="O15" s="117">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24"/>
      <c r="Q15" s="24"/>
      <c r="R15" s="29"/>
      <c r="S15" s="117">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24"/>
      <c r="U15" s="24"/>
      <c r="V15" s="29"/>
      <c r="W15" s="117">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24"/>
      <c r="Y15" s="24"/>
      <c r="Z15" s="29"/>
      <c r="AA15" s="117">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24"/>
      <c r="AC15" s="24"/>
      <c r="AD15" s="29"/>
      <c r="AE15" s="117">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24"/>
      <c r="AG15" s="24"/>
      <c r="AH15" s="29"/>
      <c r="AI15" s="117">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24"/>
      <c r="AK15" s="24"/>
      <c r="AL15" s="29"/>
      <c r="AM15" s="117">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24"/>
      <c r="AO15" s="24"/>
      <c r="AP15" s="29"/>
      <c r="AQ15" s="117">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24"/>
      <c r="AS15" s="24"/>
      <c r="AT15" s="29"/>
      <c r="AU15" s="117">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24"/>
      <c r="AW15" s="24"/>
      <c r="AX15" s="29"/>
      <c r="AY15" s="117">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24"/>
      <c r="BA15" s="24"/>
      <c r="BB15" s="29"/>
      <c r="BC15" s="117">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24"/>
      <c r="BE15" s="24"/>
      <c r="BF15" s="29"/>
    </row>
    <row r="16" ht="12.75" customHeight="1">
      <c r="A16" s="119" t="s">
        <v>127</v>
      </c>
      <c r="B16" s="24"/>
      <c r="C16" s="24"/>
      <c r="D16" s="24"/>
      <c r="E16" s="24"/>
      <c r="F16" s="24"/>
      <c r="G16" s="24"/>
      <c r="H16" s="24"/>
      <c r="I16" s="24"/>
      <c r="J16" s="29"/>
      <c r="K16" s="117">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24"/>
      <c r="M16" s="24"/>
      <c r="N16" s="29"/>
      <c r="O16" s="117">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24"/>
      <c r="Q16" s="24"/>
      <c r="R16" s="29"/>
      <c r="S16" s="117">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24"/>
      <c r="U16" s="24"/>
      <c r="V16" s="29"/>
      <c r="W16" s="117">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24"/>
      <c r="Y16" s="24"/>
      <c r="Z16" s="29"/>
      <c r="AA16" s="117">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24"/>
      <c r="AC16" s="24"/>
      <c r="AD16" s="29"/>
      <c r="AE16" s="117">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24"/>
      <c r="AG16" s="24"/>
      <c r="AH16" s="29"/>
      <c r="AI16" s="117">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24"/>
      <c r="AK16" s="24"/>
      <c r="AL16" s="29"/>
      <c r="AM16" s="117">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24"/>
      <c r="AO16" s="24"/>
      <c r="AP16" s="29"/>
      <c r="AQ16" s="117">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24"/>
      <c r="AS16" s="24"/>
      <c r="AT16" s="29"/>
      <c r="AU16" s="117">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24"/>
      <c r="AW16" s="24"/>
      <c r="AX16" s="29"/>
      <c r="AY16" s="117">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24"/>
      <c r="BA16" s="24"/>
      <c r="BB16" s="29"/>
      <c r="BC16" s="117">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24"/>
      <c r="BE16" s="24"/>
      <c r="BF16" s="29"/>
    </row>
    <row r="17" ht="12.75" customHeight="1">
      <c r="A17" s="26" t="s">
        <v>128</v>
      </c>
      <c r="B17" s="24"/>
      <c r="C17" s="24"/>
      <c r="D17" s="24"/>
      <c r="E17" s="24"/>
      <c r="F17" s="24"/>
      <c r="G17" s="24"/>
      <c r="H17" s="24"/>
      <c r="I17" s="24"/>
      <c r="J17" s="29"/>
      <c r="K17" s="117">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24"/>
      <c r="M17" s="24"/>
      <c r="N17" s="29"/>
      <c r="O17" s="117">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24"/>
      <c r="Q17" s="24"/>
      <c r="R17" s="29"/>
      <c r="S17" s="117">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24"/>
      <c r="U17" s="24"/>
      <c r="V17" s="29"/>
      <c r="W17" s="117">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24"/>
      <c r="Y17" s="24"/>
      <c r="Z17" s="29"/>
      <c r="AA17" s="117">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24"/>
      <c r="AC17" s="24"/>
      <c r="AD17" s="29"/>
      <c r="AE17" s="117">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24"/>
      <c r="AG17" s="24"/>
      <c r="AH17" s="29"/>
      <c r="AI17" s="117">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24"/>
      <c r="AK17" s="24"/>
      <c r="AL17" s="29"/>
      <c r="AM17" s="117">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24"/>
      <c r="AO17" s="24"/>
      <c r="AP17" s="29"/>
      <c r="AQ17" s="117">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24"/>
      <c r="AS17" s="24"/>
      <c r="AT17" s="29"/>
      <c r="AU17" s="117">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24"/>
      <c r="AW17" s="24"/>
      <c r="AX17" s="29"/>
      <c r="AY17" s="117">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24"/>
      <c r="BA17" s="24"/>
      <c r="BB17" s="29"/>
      <c r="BC17" s="117">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24"/>
      <c r="BE17" s="24"/>
      <c r="BF17" s="29"/>
    </row>
    <row r="18" ht="12.75" customHeight="1">
      <c r="A18" s="119" t="s">
        <v>130</v>
      </c>
      <c r="B18" s="24"/>
      <c r="C18" s="24"/>
      <c r="D18" s="24"/>
      <c r="E18" s="24"/>
      <c r="F18" s="24"/>
      <c r="G18" s="24"/>
      <c r="H18" s="24"/>
      <c r="I18" s="24"/>
      <c r="J18" s="29"/>
      <c r="K18" s="117">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24"/>
      <c r="M18" s="24"/>
      <c r="N18" s="29"/>
      <c r="O18" s="117">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24"/>
      <c r="Q18" s="24"/>
      <c r="R18" s="29"/>
      <c r="S18" s="117">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24"/>
      <c r="U18" s="24"/>
      <c r="V18" s="29"/>
      <c r="W18" s="117">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24"/>
      <c r="Y18" s="24"/>
      <c r="Z18" s="29"/>
      <c r="AA18" s="117">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24"/>
      <c r="AC18" s="24"/>
      <c r="AD18" s="29"/>
      <c r="AE18" s="117">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24"/>
      <c r="AG18" s="24"/>
      <c r="AH18" s="29"/>
      <c r="AI18" s="117">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24"/>
      <c r="AK18" s="24"/>
      <c r="AL18" s="29"/>
      <c r="AM18" s="117">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24"/>
      <c r="AO18" s="24"/>
      <c r="AP18" s="29"/>
      <c r="AQ18" s="117">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24"/>
      <c r="AS18" s="24"/>
      <c r="AT18" s="29"/>
      <c r="AU18" s="117">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24"/>
      <c r="AW18" s="24"/>
      <c r="AX18" s="29"/>
      <c r="AY18" s="117">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24"/>
      <c r="BA18" s="24"/>
      <c r="BB18" s="29"/>
      <c r="BC18" s="117">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24"/>
      <c r="BE18" s="24"/>
      <c r="BF18" s="29"/>
    </row>
    <row r="19" ht="12.75" customHeight="1">
      <c r="A19" s="119" t="s">
        <v>132</v>
      </c>
      <c r="B19" s="24"/>
      <c r="C19" s="24"/>
      <c r="D19" s="24"/>
      <c r="E19" s="24"/>
      <c r="F19" s="24"/>
      <c r="G19" s="24"/>
      <c r="H19" s="24"/>
      <c r="I19" s="24"/>
      <c r="J19" s="29"/>
      <c r="K19" s="117">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24"/>
      <c r="M19" s="24"/>
      <c r="N19" s="29"/>
      <c r="O19" s="117">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24"/>
      <c r="Q19" s="24"/>
      <c r="R19" s="29"/>
      <c r="S19" s="117">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24"/>
      <c r="U19" s="24"/>
      <c r="V19" s="29"/>
      <c r="W19" s="117">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24"/>
      <c r="Y19" s="24"/>
      <c r="Z19" s="29"/>
      <c r="AA19" s="117">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24"/>
      <c r="AC19" s="24"/>
      <c r="AD19" s="29"/>
      <c r="AE19" s="117">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24"/>
      <c r="AG19" s="24"/>
      <c r="AH19" s="29"/>
      <c r="AI19" s="117">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24"/>
      <c r="AK19" s="24"/>
      <c r="AL19" s="29"/>
      <c r="AM19" s="117">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24"/>
      <c r="AO19" s="24"/>
      <c r="AP19" s="29"/>
      <c r="AQ19" s="117">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24"/>
      <c r="AS19" s="24"/>
      <c r="AT19" s="29"/>
      <c r="AU19" s="117">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24"/>
      <c r="AW19" s="24"/>
      <c r="AX19" s="29"/>
      <c r="AY19" s="117">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24"/>
      <c r="BA19" s="24"/>
      <c r="BB19" s="29"/>
      <c r="BC19" s="117">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24"/>
      <c r="BE19" s="24"/>
      <c r="BF19" s="29"/>
    </row>
    <row r="20" ht="12.75" customHeight="1">
      <c r="A20" s="26" t="s">
        <v>134</v>
      </c>
      <c r="B20" s="24"/>
      <c r="C20" s="24"/>
      <c r="D20" s="24"/>
      <c r="E20" s="24"/>
      <c r="F20" s="24"/>
      <c r="G20" s="24"/>
      <c r="H20" s="24"/>
      <c r="I20" s="24"/>
      <c r="J20" s="29"/>
      <c r="K20" s="117">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24"/>
      <c r="M20" s="24"/>
      <c r="N20" s="29"/>
      <c r="O20" s="117">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24"/>
      <c r="Q20" s="24"/>
      <c r="R20" s="29"/>
      <c r="S20" s="117">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24"/>
      <c r="U20" s="24"/>
      <c r="V20" s="29"/>
      <c r="W20" s="117">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24"/>
      <c r="Y20" s="24"/>
      <c r="Z20" s="29"/>
      <c r="AA20" s="117">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24"/>
      <c r="AC20" s="24"/>
      <c r="AD20" s="29"/>
      <c r="AE20" s="117">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24"/>
      <c r="AG20" s="24"/>
      <c r="AH20" s="29"/>
      <c r="AI20" s="117">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24"/>
      <c r="AK20" s="24"/>
      <c r="AL20" s="29"/>
      <c r="AM20" s="117">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24"/>
      <c r="AO20" s="24"/>
      <c r="AP20" s="29"/>
      <c r="AQ20" s="117">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24"/>
      <c r="AS20" s="24"/>
      <c r="AT20" s="29"/>
      <c r="AU20" s="117">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24"/>
      <c r="AW20" s="24"/>
      <c r="AX20" s="29"/>
      <c r="AY20" s="117">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24"/>
      <c r="BA20" s="24"/>
      <c r="BB20" s="29"/>
      <c r="BC20" s="117">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24"/>
      <c r="BE20" s="24"/>
      <c r="BF20" s="29"/>
    </row>
    <row r="21" ht="12.75" customHeight="1">
      <c r="A21" s="119" t="s">
        <v>136</v>
      </c>
      <c r="B21" s="24"/>
      <c r="C21" s="24"/>
      <c r="D21" s="24"/>
      <c r="E21" s="24"/>
      <c r="F21" s="24"/>
      <c r="G21" s="24"/>
      <c r="H21" s="24"/>
      <c r="I21" s="24"/>
      <c r="J21" s="29"/>
      <c r="K21" s="117">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24"/>
      <c r="M21" s="24"/>
      <c r="N21" s="29"/>
      <c r="O21" s="117">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24"/>
      <c r="Q21" s="24"/>
      <c r="R21" s="29"/>
      <c r="S21" s="117">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24"/>
      <c r="U21" s="24"/>
      <c r="V21" s="29"/>
      <c r="W21" s="117">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24"/>
      <c r="Y21" s="24"/>
      <c r="Z21" s="29"/>
      <c r="AA21" s="117">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24"/>
      <c r="AC21" s="24"/>
      <c r="AD21" s="29"/>
      <c r="AE21" s="117">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24"/>
      <c r="AG21" s="24"/>
      <c r="AH21" s="29"/>
      <c r="AI21" s="117">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24"/>
      <c r="AK21" s="24"/>
      <c r="AL21" s="29"/>
      <c r="AM21" s="117">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24"/>
      <c r="AO21" s="24"/>
      <c r="AP21" s="29"/>
      <c r="AQ21" s="117">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24"/>
      <c r="AS21" s="24"/>
      <c r="AT21" s="29"/>
      <c r="AU21" s="117">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24"/>
      <c r="AW21" s="24"/>
      <c r="AX21" s="29"/>
      <c r="AY21" s="117">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24"/>
      <c r="BA21" s="24"/>
      <c r="BB21" s="29"/>
      <c r="BC21" s="117">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24"/>
      <c r="BE21" s="24"/>
      <c r="BF21" s="29"/>
    </row>
    <row r="22" ht="12.75" customHeight="1">
      <c r="A22" s="119" t="s">
        <v>139</v>
      </c>
      <c r="B22" s="24"/>
      <c r="C22" s="24"/>
      <c r="D22" s="24"/>
      <c r="E22" s="24"/>
      <c r="F22" s="24"/>
      <c r="G22" s="24"/>
      <c r="H22" s="24"/>
      <c r="I22" s="24"/>
      <c r="J22" s="29"/>
      <c r="K22" s="117">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24"/>
      <c r="M22" s="24"/>
      <c r="N22" s="29"/>
      <c r="O22" s="117">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24"/>
      <c r="Q22" s="24"/>
      <c r="R22" s="29"/>
      <c r="S22" s="117">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24"/>
      <c r="U22" s="24"/>
      <c r="V22" s="29"/>
      <c r="W22" s="117">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24"/>
      <c r="Y22" s="24"/>
      <c r="Z22" s="29"/>
      <c r="AA22" s="117">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24"/>
      <c r="AC22" s="24"/>
      <c r="AD22" s="29"/>
      <c r="AE22" s="117">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24"/>
      <c r="AG22" s="24"/>
      <c r="AH22" s="29"/>
      <c r="AI22" s="117">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24"/>
      <c r="AK22" s="24"/>
      <c r="AL22" s="29"/>
      <c r="AM22" s="117">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24"/>
      <c r="AO22" s="24"/>
      <c r="AP22" s="29"/>
      <c r="AQ22" s="117">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24"/>
      <c r="AS22" s="24"/>
      <c r="AT22" s="29"/>
      <c r="AU22" s="117">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24"/>
      <c r="AW22" s="24"/>
      <c r="AX22" s="29"/>
      <c r="AY22" s="117">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24"/>
      <c r="BA22" s="24"/>
      <c r="BB22" s="29"/>
      <c r="BC22" s="117">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24"/>
      <c r="BE22" s="24"/>
      <c r="BF22" s="29"/>
    </row>
    <row r="23" ht="12.75" customHeight="1">
      <c r="A23" s="26" t="s">
        <v>142</v>
      </c>
      <c r="B23" s="24"/>
      <c r="C23" s="24"/>
      <c r="D23" s="24"/>
      <c r="E23" s="24"/>
      <c r="F23" s="24"/>
      <c r="G23" s="24"/>
      <c r="H23" s="24"/>
      <c r="I23" s="24"/>
      <c r="J23" s="29"/>
      <c r="K23" s="117">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24"/>
      <c r="M23" s="24"/>
      <c r="N23" s="29"/>
      <c r="O23" s="117">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24"/>
      <c r="Q23" s="24"/>
      <c r="R23" s="29"/>
      <c r="S23" s="117">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24"/>
      <c r="U23" s="24"/>
      <c r="V23" s="29"/>
      <c r="W23" s="117">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24"/>
      <c r="Y23" s="24"/>
      <c r="Z23" s="29"/>
      <c r="AA23" s="117">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24"/>
      <c r="AC23" s="24"/>
      <c r="AD23" s="29"/>
      <c r="AE23" s="117">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24"/>
      <c r="AG23" s="24"/>
      <c r="AH23" s="29"/>
      <c r="AI23" s="117">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24"/>
      <c r="AK23" s="24"/>
      <c r="AL23" s="29"/>
      <c r="AM23" s="117">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24"/>
      <c r="AO23" s="24"/>
      <c r="AP23" s="29"/>
      <c r="AQ23" s="117">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24"/>
      <c r="AS23" s="24"/>
      <c r="AT23" s="29"/>
      <c r="AU23" s="117">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24"/>
      <c r="AW23" s="24"/>
      <c r="AX23" s="29"/>
      <c r="AY23" s="117">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24"/>
      <c r="BA23" s="24"/>
      <c r="BB23" s="29"/>
      <c r="BC23" s="117">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24"/>
      <c r="BE23" s="24"/>
      <c r="BF23" s="29"/>
    </row>
    <row r="24" ht="12.75" customHeight="1">
      <c r="A24" s="26" t="s">
        <v>145</v>
      </c>
      <c r="B24" s="24"/>
      <c r="C24" s="24"/>
      <c r="D24" s="24"/>
      <c r="E24" s="24"/>
      <c r="F24" s="24"/>
      <c r="G24" s="24"/>
      <c r="H24" s="24"/>
      <c r="I24" s="24"/>
      <c r="J24" s="29"/>
      <c r="K24" s="117">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24"/>
      <c r="M24" s="24"/>
      <c r="N24" s="29"/>
      <c r="O24" s="117">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24"/>
      <c r="Q24" s="24"/>
      <c r="R24" s="29"/>
      <c r="S24" s="117">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24"/>
      <c r="U24" s="24"/>
      <c r="V24" s="29"/>
      <c r="W24" s="117">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24"/>
      <c r="Y24" s="24"/>
      <c r="Z24" s="29"/>
      <c r="AA24" s="117">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24"/>
      <c r="AC24" s="24"/>
      <c r="AD24" s="29"/>
      <c r="AE24" s="117">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24"/>
      <c r="AG24" s="24"/>
      <c r="AH24" s="29"/>
      <c r="AI24" s="117">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24"/>
      <c r="AK24" s="24"/>
      <c r="AL24" s="29"/>
      <c r="AM24" s="117">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24"/>
      <c r="AO24" s="24"/>
      <c r="AP24" s="29"/>
      <c r="AQ24" s="117">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24"/>
      <c r="AS24" s="24"/>
      <c r="AT24" s="29"/>
      <c r="AU24" s="117">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24"/>
      <c r="AW24" s="24"/>
      <c r="AX24" s="29"/>
      <c r="AY24" s="117">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24"/>
      <c r="BA24" s="24"/>
      <c r="BB24" s="29"/>
      <c r="BC24" s="117">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24"/>
      <c r="BE24" s="24"/>
      <c r="BF24" s="29"/>
    </row>
    <row r="25" ht="12.75" customHeight="1">
      <c r="A25" s="119" t="s">
        <v>150</v>
      </c>
      <c r="B25" s="24"/>
      <c r="C25" s="24"/>
      <c r="D25" s="24"/>
      <c r="E25" s="24"/>
      <c r="F25" s="24"/>
      <c r="G25" s="24"/>
      <c r="H25" s="24"/>
      <c r="I25" s="24"/>
      <c r="J25" s="29"/>
      <c r="K25" s="117">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24"/>
      <c r="M25" s="24"/>
      <c r="N25" s="29"/>
      <c r="O25" s="117">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24"/>
      <c r="Q25" s="24"/>
      <c r="R25" s="29"/>
      <c r="S25" s="117">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24"/>
      <c r="U25" s="24"/>
      <c r="V25" s="29"/>
      <c r="W25" s="117">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24"/>
      <c r="Y25" s="24"/>
      <c r="Z25" s="29"/>
      <c r="AA25" s="117">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24"/>
      <c r="AC25" s="24"/>
      <c r="AD25" s="29"/>
      <c r="AE25" s="117">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24"/>
      <c r="AG25" s="24"/>
      <c r="AH25" s="29"/>
      <c r="AI25" s="117">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24"/>
      <c r="AK25" s="24"/>
      <c r="AL25" s="29"/>
      <c r="AM25" s="117">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24"/>
      <c r="AO25" s="24"/>
      <c r="AP25" s="29"/>
      <c r="AQ25" s="117">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24"/>
      <c r="AS25" s="24"/>
      <c r="AT25" s="29"/>
      <c r="AU25" s="117">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24"/>
      <c r="AW25" s="24"/>
      <c r="AX25" s="29"/>
      <c r="AY25" s="117">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24"/>
      <c r="BA25" s="24"/>
      <c r="BB25" s="29"/>
      <c r="BC25" s="117">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24"/>
      <c r="BE25" s="24"/>
      <c r="BF25" s="29"/>
    </row>
    <row r="26" ht="12.75" customHeight="1">
      <c r="A26" s="119" t="s">
        <v>154</v>
      </c>
      <c r="B26" s="24"/>
      <c r="C26" s="24"/>
      <c r="D26" s="24"/>
      <c r="E26" s="24"/>
      <c r="F26" s="24"/>
      <c r="G26" s="24"/>
      <c r="H26" s="24"/>
      <c r="I26" s="24"/>
      <c r="J26" s="29"/>
      <c r="K26" s="117">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24"/>
      <c r="M26" s="24"/>
      <c r="N26" s="29"/>
      <c r="O26" s="117">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24"/>
      <c r="Q26" s="24"/>
      <c r="R26" s="29"/>
      <c r="S26" s="117">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24"/>
      <c r="U26" s="24"/>
      <c r="V26" s="29"/>
      <c r="W26" s="117">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24"/>
      <c r="Y26" s="24"/>
      <c r="Z26" s="29"/>
      <c r="AA26" s="117">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24"/>
      <c r="AC26" s="24"/>
      <c r="AD26" s="29"/>
      <c r="AE26" s="117">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24"/>
      <c r="AG26" s="24"/>
      <c r="AH26" s="29"/>
      <c r="AI26" s="117">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24"/>
      <c r="AK26" s="24"/>
      <c r="AL26" s="29"/>
      <c r="AM26" s="117">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24"/>
      <c r="AO26" s="24"/>
      <c r="AP26" s="29"/>
      <c r="AQ26" s="117">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24"/>
      <c r="AS26" s="24"/>
      <c r="AT26" s="29"/>
      <c r="AU26" s="117">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24"/>
      <c r="AW26" s="24"/>
      <c r="AX26" s="29"/>
      <c r="AY26" s="117">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24"/>
      <c r="BA26" s="24"/>
      <c r="BB26" s="29"/>
      <c r="BC26" s="117">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24"/>
      <c r="BE26" s="24"/>
      <c r="BF26" s="29"/>
    </row>
    <row r="27" ht="12.75" customHeight="1">
      <c r="A27" s="26" t="s">
        <v>156</v>
      </c>
      <c r="B27" s="24"/>
      <c r="C27" s="24"/>
      <c r="D27" s="24"/>
      <c r="E27" s="24"/>
      <c r="F27" s="24"/>
      <c r="G27" s="24"/>
      <c r="H27" s="24"/>
      <c r="I27" s="24"/>
      <c r="J27" s="29"/>
      <c r="K27" s="117">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24"/>
      <c r="M27" s="24"/>
      <c r="N27" s="29"/>
      <c r="O27" s="117">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24"/>
      <c r="Q27" s="24"/>
      <c r="R27" s="29"/>
      <c r="S27" s="117">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24"/>
      <c r="U27" s="24"/>
      <c r="V27" s="29"/>
      <c r="W27" s="117">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24"/>
      <c r="Y27" s="24"/>
      <c r="Z27" s="29"/>
      <c r="AA27" s="117">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24"/>
      <c r="AC27" s="24"/>
      <c r="AD27" s="29"/>
      <c r="AE27" s="117">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24"/>
      <c r="AG27" s="24"/>
      <c r="AH27" s="29"/>
      <c r="AI27" s="117">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24"/>
      <c r="AK27" s="24"/>
      <c r="AL27" s="29"/>
      <c r="AM27" s="117">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24"/>
      <c r="AO27" s="24"/>
      <c r="AP27" s="29"/>
      <c r="AQ27" s="117">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24"/>
      <c r="AS27" s="24"/>
      <c r="AT27" s="29"/>
      <c r="AU27" s="117">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24"/>
      <c r="AW27" s="24"/>
      <c r="AX27" s="29"/>
      <c r="AY27" s="117">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24"/>
      <c r="BA27" s="24"/>
      <c r="BB27" s="29"/>
      <c r="BC27" s="117">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24"/>
      <c r="BE27" s="24"/>
      <c r="BF27" s="25"/>
    </row>
    <row r="28" ht="12.75" customHeight="1">
      <c r="A28" s="26" t="s">
        <v>242</v>
      </c>
      <c r="B28" s="24"/>
      <c r="C28" s="24"/>
      <c r="D28" s="24"/>
      <c r="E28" s="24"/>
      <c r="F28" s="24"/>
      <c r="G28" s="24"/>
      <c r="H28" s="24"/>
      <c r="I28" s="24"/>
      <c r="J28" s="29"/>
      <c r="K28" s="117">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24"/>
      <c r="M28" s="24"/>
      <c r="N28" s="29"/>
      <c r="O28" s="117">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24"/>
      <c r="Q28" s="24"/>
      <c r="R28" s="29"/>
      <c r="S28" s="117">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24"/>
      <c r="U28" s="24"/>
      <c r="V28" s="29"/>
      <c r="W28" s="117">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24"/>
      <c r="Y28" s="24"/>
      <c r="Z28" s="29"/>
      <c r="AA28" s="117">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24"/>
      <c r="AC28" s="24"/>
      <c r="AD28" s="29"/>
      <c r="AE28" s="117">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24"/>
      <c r="AG28" s="24"/>
      <c r="AH28" s="29"/>
      <c r="AI28" s="117">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24"/>
      <c r="AK28" s="24"/>
      <c r="AL28" s="29"/>
      <c r="AM28" s="117">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24"/>
      <c r="AO28" s="24"/>
      <c r="AP28" s="29"/>
      <c r="AQ28" s="117">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24"/>
      <c r="AS28" s="24"/>
      <c r="AT28" s="29"/>
      <c r="AU28" s="117">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24"/>
      <c r="AW28" s="24"/>
      <c r="AX28" s="29"/>
      <c r="AY28" s="117">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24"/>
      <c r="BA28" s="24"/>
      <c r="BB28" s="29"/>
      <c r="BC28" s="117">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24"/>
      <c r="BE28" s="24"/>
      <c r="BF28" s="25"/>
    </row>
    <row r="29" ht="12.75" customHeight="1">
      <c r="A29" s="26" t="s">
        <v>247</v>
      </c>
      <c r="B29" s="24"/>
      <c r="C29" s="24"/>
      <c r="D29" s="24"/>
      <c r="E29" s="24"/>
      <c r="F29" s="24"/>
      <c r="G29" s="24"/>
      <c r="H29" s="24"/>
      <c r="I29" s="24"/>
      <c r="J29" s="29"/>
      <c r="K29" s="117">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24"/>
      <c r="M29" s="24"/>
      <c r="N29" s="29"/>
      <c r="O29" s="117">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24"/>
      <c r="Q29" s="24"/>
      <c r="R29" s="29"/>
      <c r="S29" s="117">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24"/>
      <c r="U29" s="24"/>
      <c r="V29" s="29"/>
      <c r="W29" s="117">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24"/>
      <c r="Y29" s="24"/>
      <c r="Z29" s="29"/>
      <c r="AA29" s="117">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24"/>
      <c r="AC29" s="24"/>
      <c r="AD29" s="29"/>
      <c r="AE29" s="117">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24"/>
      <c r="AG29" s="24"/>
      <c r="AH29" s="29"/>
      <c r="AI29" s="117">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24"/>
      <c r="AK29" s="24"/>
      <c r="AL29" s="29"/>
      <c r="AM29" s="117">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24"/>
      <c r="AO29" s="24"/>
      <c r="AP29" s="29"/>
      <c r="AQ29" s="117">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24"/>
      <c r="AS29" s="24"/>
      <c r="AT29" s="29"/>
      <c r="AU29" s="117">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24"/>
      <c r="AW29" s="24"/>
      <c r="AX29" s="29"/>
      <c r="AY29" s="117">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24"/>
      <c r="BA29" s="24"/>
      <c r="BB29" s="29"/>
      <c r="BC29" s="117">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24"/>
      <c r="BE29" s="24"/>
      <c r="BF29" s="25"/>
    </row>
    <row r="30" ht="12.75" customHeight="1">
      <c r="A30" s="26" t="s">
        <v>249</v>
      </c>
      <c r="B30" s="24"/>
      <c r="C30" s="24"/>
      <c r="D30" s="24"/>
      <c r="E30" s="24"/>
      <c r="F30" s="24"/>
      <c r="G30" s="24"/>
      <c r="H30" s="24"/>
      <c r="I30" s="24"/>
      <c r="J30" s="29"/>
      <c r="K30" s="117">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24"/>
      <c r="M30" s="24"/>
      <c r="N30" s="29"/>
      <c r="O30" s="117">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24"/>
      <c r="Q30" s="24"/>
      <c r="R30" s="29"/>
      <c r="S30" s="117">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24"/>
      <c r="U30" s="24"/>
      <c r="V30" s="29"/>
      <c r="W30" s="117">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24"/>
      <c r="Y30" s="24"/>
      <c r="Z30" s="29"/>
      <c r="AA30" s="117">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24"/>
      <c r="AC30" s="24"/>
      <c r="AD30" s="29"/>
      <c r="AE30" s="117">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24"/>
      <c r="AG30" s="24"/>
      <c r="AH30" s="29"/>
      <c r="AI30" s="117">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24"/>
      <c r="AK30" s="24"/>
      <c r="AL30" s="29"/>
      <c r="AM30" s="117">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24"/>
      <c r="AO30" s="24"/>
      <c r="AP30" s="29"/>
      <c r="AQ30" s="117">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24"/>
      <c r="AS30" s="24"/>
      <c r="AT30" s="29"/>
      <c r="AU30" s="117">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24"/>
      <c r="AW30" s="24"/>
      <c r="AX30" s="29"/>
      <c r="AY30" s="117">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24"/>
      <c r="BA30" s="24"/>
      <c r="BB30" s="29"/>
      <c r="BC30" s="117">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24"/>
      <c r="BE30" s="24"/>
      <c r="BF30" s="25"/>
    </row>
    <row r="31" ht="12.75" customHeight="1">
      <c r="A31" s="26" t="s">
        <v>251</v>
      </c>
      <c r="B31" s="24"/>
      <c r="C31" s="24"/>
      <c r="D31" s="24"/>
      <c r="E31" s="24"/>
      <c r="F31" s="24"/>
      <c r="G31" s="24"/>
      <c r="H31" s="24"/>
      <c r="I31" s="24"/>
      <c r="J31" s="29"/>
      <c r="K31" s="117">
        <f>COUNTIF(K32:N47, "&gt;0")</f>
        <v>0</v>
      </c>
      <c r="L31" s="24"/>
      <c r="M31" s="24"/>
      <c r="N31" s="29"/>
      <c r="O31" s="117">
        <f>COUNTIF(O32:R47, "&gt;0")</f>
        <v>0</v>
      </c>
      <c r="P31" s="24"/>
      <c r="Q31" s="24"/>
      <c r="R31" s="29"/>
      <c r="S31" s="117">
        <f>COUNTIF(S32:V47, "&gt;0")</f>
        <v>0</v>
      </c>
      <c r="T31" s="24"/>
      <c r="U31" s="24"/>
      <c r="V31" s="29"/>
      <c r="W31" s="117">
        <f>COUNTIF(W32:Z47, "&gt;0")</f>
        <v>0</v>
      </c>
      <c r="X31" s="24"/>
      <c r="Y31" s="24"/>
      <c r="Z31" s="29"/>
      <c r="AA31" s="117">
        <f>COUNTIF(AA32:AD47, "&gt;0")</f>
        <v>0</v>
      </c>
      <c r="AB31" s="24"/>
      <c r="AC31" s="24"/>
      <c r="AD31" s="29"/>
      <c r="AE31" s="117">
        <f>COUNTIF(AE32:AH47, "&gt;0")</f>
        <v>0</v>
      </c>
      <c r="AF31" s="24"/>
      <c r="AG31" s="24"/>
      <c r="AH31" s="29"/>
      <c r="AI31" s="117">
        <f>COUNTIF(AI32:AL47, "&gt;0")</f>
        <v>0</v>
      </c>
      <c r="AJ31" s="24"/>
      <c r="AK31" s="24"/>
      <c r="AL31" s="29"/>
      <c r="AM31" s="117">
        <f>COUNTIF(AM32:AP47, "&gt;0")</f>
        <v>0</v>
      </c>
      <c r="AN31" s="24"/>
      <c r="AO31" s="24"/>
      <c r="AP31" s="29"/>
      <c r="AQ31" s="117">
        <f>COUNTIF(AQ32:AT47, "&gt;0")</f>
        <v>0</v>
      </c>
      <c r="AR31" s="24"/>
      <c r="AS31" s="24"/>
      <c r="AT31" s="29"/>
      <c r="AU31" s="117">
        <f>COUNTIF(AU32:AX47, "&gt;0")</f>
        <v>0</v>
      </c>
      <c r="AV31" s="24"/>
      <c r="AW31" s="24"/>
      <c r="AX31" s="29"/>
      <c r="AY31" s="117">
        <f>COUNTIF(AY32:BB47, "&gt;0")</f>
        <v>0</v>
      </c>
      <c r="AZ31" s="24"/>
      <c r="BA31" s="24"/>
      <c r="BB31" s="29"/>
      <c r="BC31" s="117">
        <f>COUNTIF(BC32:BF47, "&gt;0")</f>
        <v>0</v>
      </c>
      <c r="BD31" s="24"/>
      <c r="BE31" s="24"/>
      <c r="BF31" s="25"/>
    </row>
    <row r="32" ht="12.75" customHeight="1">
      <c r="A32" s="119" t="s">
        <v>252</v>
      </c>
      <c r="B32" s="24"/>
      <c r="C32" s="24"/>
      <c r="D32" s="24"/>
      <c r="E32" s="24"/>
      <c r="F32" s="24"/>
      <c r="G32" s="24"/>
      <c r="H32" s="24"/>
      <c r="I32" s="24"/>
      <c r="J32" s="27"/>
      <c r="K32" s="117">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24"/>
      <c r="M32" s="24"/>
      <c r="N32" s="29"/>
      <c r="O32" s="117">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24"/>
      <c r="Q32" s="24"/>
      <c r="R32" s="29"/>
      <c r="S32" s="117">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24"/>
      <c r="U32" s="24"/>
      <c r="V32" s="29"/>
      <c r="W32" s="117">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24"/>
      <c r="Y32" s="24"/>
      <c r="Z32" s="29"/>
      <c r="AA32" s="117">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24"/>
      <c r="AC32" s="24"/>
      <c r="AD32" s="29"/>
      <c r="AE32" s="117">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24"/>
      <c r="AG32" s="24"/>
      <c r="AH32" s="29"/>
      <c r="AI32" s="117">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24"/>
      <c r="AK32" s="24"/>
      <c r="AL32" s="29"/>
      <c r="AM32" s="117">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24"/>
      <c r="AO32" s="24"/>
      <c r="AP32" s="29"/>
      <c r="AQ32" s="117">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24"/>
      <c r="AS32" s="24"/>
      <c r="AT32" s="29"/>
      <c r="AU32" s="117">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24"/>
      <c r="AW32" s="24"/>
      <c r="AX32" s="29"/>
      <c r="AY32" s="117">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24"/>
      <c r="BA32" s="24"/>
      <c r="BB32" s="29"/>
      <c r="BC32" s="117">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24"/>
      <c r="BE32" s="24"/>
      <c r="BF32" s="29"/>
    </row>
    <row r="33" ht="12.75" customHeight="1">
      <c r="A33" s="119" t="s">
        <v>253</v>
      </c>
      <c r="B33" s="24"/>
      <c r="C33" s="24"/>
      <c r="D33" s="24"/>
      <c r="E33" s="24"/>
      <c r="F33" s="24"/>
      <c r="G33" s="24"/>
      <c r="H33" s="24"/>
      <c r="I33" s="24"/>
      <c r="J33" s="27"/>
      <c r="K33" s="117">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24"/>
      <c r="M33" s="24"/>
      <c r="N33" s="29"/>
      <c r="O33" s="117">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24"/>
      <c r="Q33" s="24"/>
      <c r="R33" s="29"/>
      <c r="S33" s="117">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24"/>
      <c r="U33" s="24"/>
      <c r="V33" s="29"/>
      <c r="W33" s="117">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24"/>
      <c r="Y33" s="24"/>
      <c r="Z33" s="29"/>
      <c r="AA33" s="117">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24"/>
      <c r="AC33" s="24"/>
      <c r="AD33" s="29"/>
      <c r="AE33" s="117">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24"/>
      <c r="AG33" s="24"/>
      <c r="AH33" s="29"/>
      <c r="AI33" s="117">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24"/>
      <c r="AK33" s="24"/>
      <c r="AL33" s="29"/>
      <c r="AM33" s="117">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24"/>
      <c r="AO33" s="24"/>
      <c r="AP33" s="29"/>
      <c r="AQ33" s="117">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24"/>
      <c r="AS33" s="24"/>
      <c r="AT33" s="29"/>
      <c r="AU33" s="117">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24"/>
      <c r="AW33" s="24"/>
      <c r="AX33" s="29"/>
      <c r="AY33" s="117">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24"/>
      <c r="BA33" s="24"/>
      <c r="BB33" s="29"/>
      <c r="BC33" s="117">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24"/>
      <c r="BE33" s="24"/>
      <c r="BF33" s="29"/>
    </row>
    <row r="34" ht="12.75" customHeight="1">
      <c r="A34" s="119" t="s">
        <v>255</v>
      </c>
      <c r="B34" s="24"/>
      <c r="C34" s="24"/>
      <c r="D34" s="24"/>
      <c r="E34" s="24"/>
      <c r="F34" s="24"/>
      <c r="G34" s="24"/>
      <c r="H34" s="24"/>
      <c r="I34" s="24"/>
      <c r="J34" s="27"/>
      <c r="K34" s="117">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24"/>
      <c r="M34" s="24"/>
      <c r="N34" s="29"/>
      <c r="O34" s="117">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24"/>
      <c r="Q34" s="24"/>
      <c r="R34" s="29"/>
      <c r="S34" s="117">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24"/>
      <c r="U34" s="24"/>
      <c r="V34" s="29"/>
      <c r="W34" s="117">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24"/>
      <c r="Y34" s="24"/>
      <c r="Z34" s="29"/>
      <c r="AA34" s="117">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24"/>
      <c r="AC34" s="24"/>
      <c r="AD34" s="29"/>
      <c r="AE34" s="117">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24"/>
      <c r="AG34" s="24"/>
      <c r="AH34" s="29"/>
      <c r="AI34" s="117">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24"/>
      <c r="AK34" s="24"/>
      <c r="AL34" s="29"/>
      <c r="AM34" s="117">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24"/>
      <c r="AO34" s="24"/>
      <c r="AP34" s="29"/>
      <c r="AQ34" s="117">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24"/>
      <c r="AS34" s="24"/>
      <c r="AT34" s="29"/>
      <c r="AU34" s="117">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24"/>
      <c r="AW34" s="24"/>
      <c r="AX34" s="29"/>
      <c r="AY34" s="117">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24"/>
      <c r="BA34" s="24"/>
      <c r="BB34" s="29"/>
      <c r="BC34" s="117">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24"/>
      <c r="BE34" s="24"/>
      <c r="BF34" s="29"/>
    </row>
    <row r="35" ht="12.75" customHeight="1">
      <c r="A35" s="119" t="s">
        <v>257</v>
      </c>
      <c r="B35" s="24"/>
      <c r="C35" s="24"/>
      <c r="D35" s="24"/>
      <c r="E35" s="24"/>
      <c r="F35" s="24"/>
      <c r="G35" s="24"/>
      <c r="H35" s="24"/>
      <c r="I35" s="24"/>
      <c r="J35" s="27"/>
      <c r="K35" s="117">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24"/>
      <c r="M35" s="24"/>
      <c r="N35" s="29"/>
      <c r="O35" s="117">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24"/>
      <c r="Q35" s="24"/>
      <c r="R35" s="29"/>
      <c r="S35" s="117">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24"/>
      <c r="U35" s="24"/>
      <c r="V35" s="29"/>
      <c r="W35" s="117">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24"/>
      <c r="Y35" s="24"/>
      <c r="Z35" s="29"/>
      <c r="AA35" s="117">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24"/>
      <c r="AC35" s="24"/>
      <c r="AD35" s="29"/>
      <c r="AE35" s="117">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24"/>
      <c r="AG35" s="24"/>
      <c r="AH35" s="29"/>
      <c r="AI35" s="117">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24"/>
      <c r="AK35" s="24"/>
      <c r="AL35" s="29"/>
      <c r="AM35" s="117">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24"/>
      <c r="AO35" s="24"/>
      <c r="AP35" s="29"/>
      <c r="AQ35" s="117">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24"/>
      <c r="AS35" s="24"/>
      <c r="AT35" s="29"/>
      <c r="AU35" s="117">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24"/>
      <c r="AW35" s="24"/>
      <c r="AX35" s="29"/>
      <c r="AY35" s="117">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24"/>
      <c r="BA35" s="24"/>
      <c r="BB35" s="29"/>
      <c r="BC35" s="117">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24"/>
      <c r="BE35" s="24"/>
      <c r="BF35" s="29"/>
    </row>
    <row r="36" ht="12.75" customHeight="1">
      <c r="A36" s="119" t="s">
        <v>258</v>
      </c>
      <c r="B36" s="24"/>
      <c r="C36" s="24"/>
      <c r="D36" s="24"/>
      <c r="E36" s="24"/>
      <c r="F36" s="24"/>
      <c r="G36" s="24"/>
      <c r="H36" s="24"/>
      <c r="I36" s="24"/>
      <c r="J36" s="27"/>
      <c r="K36" s="117">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24"/>
      <c r="M36" s="24"/>
      <c r="N36" s="29"/>
      <c r="O36" s="117">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24"/>
      <c r="Q36" s="24"/>
      <c r="R36" s="29"/>
      <c r="S36" s="117">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24"/>
      <c r="U36" s="24"/>
      <c r="V36" s="29"/>
      <c r="W36" s="117">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24"/>
      <c r="Y36" s="24"/>
      <c r="Z36" s="29"/>
      <c r="AA36" s="117">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24"/>
      <c r="AC36" s="24"/>
      <c r="AD36" s="29"/>
      <c r="AE36" s="117">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24"/>
      <c r="AG36" s="24"/>
      <c r="AH36" s="29"/>
      <c r="AI36" s="117">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24"/>
      <c r="AK36" s="24"/>
      <c r="AL36" s="29"/>
      <c r="AM36" s="117">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24"/>
      <c r="AO36" s="24"/>
      <c r="AP36" s="29"/>
      <c r="AQ36" s="117">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24"/>
      <c r="AS36" s="24"/>
      <c r="AT36" s="29"/>
      <c r="AU36" s="117">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24"/>
      <c r="AW36" s="24"/>
      <c r="AX36" s="29"/>
      <c r="AY36" s="117">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24"/>
      <c r="BA36" s="24"/>
      <c r="BB36" s="29"/>
      <c r="BC36" s="117">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24"/>
      <c r="BE36" s="24"/>
      <c r="BF36" s="29"/>
    </row>
    <row r="37" ht="12.75" customHeight="1">
      <c r="A37" s="119" t="s">
        <v>259</v>
      </c>
      <c r="B37" s="24"/>
      <c r="C37" s="24"/>
      <c r="D37" s="24"/>
      <c r="E37" s="24"/>
      <c r="F37" s="24"/>
      <c r="G37" s="24"/>
      <c r="H37" s="24"/>
      <c r="I37" s="24"/>
      <c r="J37" s="27"/>
      <c r="K37" s="117">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24"/>
      <c r="M37" s="24"/>
      <c r="N37" s="29"/>
      <c r="O37" s="117">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24"/>
      <c r="Q37" s="24"/>
      <c r="R37" s="29"/>
      <c r="S37" s="117">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24"/>
      <c r="U37" s="24"/>
      <c r="V37" s="29"/>
      <c r="W37" s="117">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24"/>
      <c r="Y37" s="24"/>
      <c r="Z37" s="29"/>
      <c r="AA37" s="117">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24"/>
      <c r="AC37" s="24"/>
      <c r="AD37" s="29"/>
      <c r="AE37" s="117">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24"/>
      <c r="AG37" s="24"/>
      <c r="AH37" s="29"/>
      <c r="AI37" s="117">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24"/>
      <c r="AK37" s="24"/>
      <c r="AL37" s="29"/>
      <c r="AM37" s="117">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24"/>
      <c r="AO37" s="24"/>
      <c r="AP37" s="29"/>
      <c r="AQ37" s="117">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24"/>
      <c r="AS37" s="24"/>
      <c r="AT37" s="29"/>
      <c r="AU37" s="117">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24"/>
      <c r="AW37" s="24"/>
      <c r="AX37" s="29"/>
      <c r="AY37" s="117">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24"/>
      <c r="BA37" s="24"/>
      <c r="BB37" s="29"/>
      <c r="BC37" s="117">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24"/>
      <c r="BE37" s="24"/>
      <c r="BF37" s="29"/>
    </row>
    <row r="38" ht="12.75" customHeight="1">
      <c r="A38" s="119" t="s">
        <v>260</v>
      </c>
      <c r="B38" s="24"/>
      <c r="C38" s="24"/>
      <c r="D38" s="24"/>
      <c r="E38" s="24"/>
      <c r="F38" s="24"/>
      <c r="G38" s="24"/>
      <c r="H38" s="24"/>
      <c r="I38" s="24"/>
      <c r="J38" s="27"/>
      <c r="K38" s="117">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24"/>
      <c r="M38" s="24"/>
      <c r="N38" s="29"/>
      <c r="O38" s="117">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24"/>
      <c r="Q38" s="24"/>
      <c r="R38" s="29"/>
      <c r="S38" s="117">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24"/>
      <c r="U38" s="24"/>
      <c r="V38" s="29"/>
      <c r="W38" s="117">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24"/>
      <c r="Y38" s="24"/>
      <c r="Z38" s="29"/>
      <c r="AA38" s="117">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24"/>
      <c r="AC38" s="24"/>
      <c r="AD38" s="29"/>
      <c r="AE38" s="117">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24"/>
      <c r="AG38" s="24"/>
      <c r="AH38" s="29"/>
      <c r="AI38" s="117">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24"/>
      <c r="AK38" s="24"/>
      <c r="AL38" s="29"/>
      <c r="AM38" s="117">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24"/>
      <c r="AO38" s="24"/>
      <c r="AP38" s="29"/>
      <c r="AQ38" s="117">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24"/>
      <c r="AS38" s="24"/>
      <c r="AT38" s="29"/>
      <c r="AU38" s="117">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24"/>
      <c r="AW38" s="24"/>
      <c r="AX38" s="29"/>
      <c r="AY38" s="117">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24"/>
      <c r="BA38" s="24"/>
      <c r="BB38" s="29"/>
      <c r="BC38" s="117">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24"/>
      <c r="BE38" s="24"/>
      <c r="BF38" s="29"/>
    </row>
    <row r="39" ht="12.75" customHeight="1">
      <c r="A39" s="119" t="s">
        <v>261</v>
      </c>
      <c r="B39" s="24"/>
      <c r="C39" s="24"/>
      <c r="D39" s="24"/>
      <c r="E39" s="24"/>
      <c r="F39" s="24"/>
      <c r="G39" s="24"/>
      <c r="H39" s="24"/>
      <c r="I39" s="24"/>
      <c r="J39" s="27"/>
      <c r="K39" s="117">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24"/>
      <c r="M39" s="24"/>
      <c r="N39" s="29"/>
      <c r="O39" s="117">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24"/>
      <c r="Q39" s="24"/>
      <c r="R39" s="29"/>
      <c r="S39" s="117">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24"/>
      <c r="U39" s="24"/>
      <c r="V39" s="29"/>
      <c r="W39" s="117">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24"/>
      <c r="Y39" s="24"/>
      <c r="Z39" s="29"/>
      <c r="AA39" s="117">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24"/>
      <c r="AC39" s="24"/>
      <c r="AD39" s="29"/>
      <c r="AE39" s="117">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24"/>
      <c r="AG39" s="24"/>
      <c r="AH39" s="29"/>
      <c r="AI39" s="117">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24"/>
      <c r="AK39" s="24"/>
      <c r="AL39" s="29"/>
      <c r="AM39" s="117">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24"/>
      <c r="AO39" s="24"/>
      <c r="AP39" s="29"/>
      <c r="AQ39" s="117">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24"/>
      <c r="AS39" s="24"/>
      <c r="AT39" s="29"/>
      <c r="AU39" s="117">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24"/>
      <c r="AW39" s="24"/>
      <c r="AX39" s="29"/>
      <c r="AY39" s="117">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24"/>
      <c r="BA39" s="24"/>
      <c r="BB39" s="29"/>
      <c r="BC39" s="117">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24"/>
      <c r="BE39" s="24"/>
      <c r="BF39" s="29"/>
    </row>
    <row r="40" ht="12.75" customHeight="1">
      <c r="A40" s="119" t="s">
        <v>263</v>
      </c>
      <c r="B40" s="24"/>
      <c r="C40" s="24"/>
      <c r="D40" s="24"/>
      <c r="E40" s="24"/>
      <c r="F40" s="24"/>
      <c r="G40" s="24"/>
      <c r="H40" s="24"/>
      <c r="I40" s="24"/>
      <c r="J40" s="27"/>
      <c r="K40" s="117">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24"/>
      <c r="M40" s="24"/>
      <c r="N40" s="29"/>
      <c r="O40" s="117">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24"/>
      <c r="Q40" s="24"/>
      <c r="R40" s="29"/>
      <c r="S40" s="117">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24"/>
      <c r="U40" s="24"/>
      <c r="V40" s="29"/>
      <c r="W40" s="117">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24"/>
      <c r="Y40" s="24"/>
      <c r="Z40" s="29"/>
      <c r="AA40" s="117">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24"/>
      <c r="AC40" s="24"/>
      <c r="AD40" s="29"/>
      <c r="AE40" s="117">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24"/>
      <c r="AG40" s="24"/>
      <c r="AH40" s="29"/>
      <c r="AI40" s="117">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24"/>
      <c r="AK40" s="24"/>
      <c r="AL40" s="29"/>
      <c r="AM40" s="117">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24"/>
      <c r="AO40" s="24"/>
      <c r="AP40" s="29"/>
      <c r="AQ40" s="117">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24"/>
      <c r="AS40" s="24"/>
      <c r="AT40" s="29"/>
      <c r="AU40" s="117">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24"/>
      <c r="AW40" s="24"/>
      <c r="AX40" s="29"/>
      <c r="AY40" s="117">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24"/>
      <c r="BA40" s="24"/>
      <c r="BB40" s="29"/>
      <c r="BC40" s="117">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24"/>
      <c r="BE40" s="24"/>
      <c r="BF40" s="29"/>
    </row>
    <row r="41" ht="12.75" customHeight="1">
      <c r="A41" s="119" t="s">
        <v>264</v>
      </c>
      <c r="B41" s="24"/>
      <c r="C41" s="24"/>
      <c r="D41" s="24"/>
      <c r="E41" s="24"/>
      <c r="F41" s="24"/>
      <c r="G41" s="24"/>
      <c r="H41" s="24"/>
      <c r="I41" s="24"/>
      <c r="J41" s="27"/>
      <c r="K41" s="117">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24"/>
      <c r="M41" s="24"/>
      <c r="N41" s="29"/>
      <c r="O41" s="117">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24"/>
      <c r="Q41" s="24"/>
      <c r="R41" s="29"/>
      <c r="S41" s="117">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24"/>
      <c r="U41" s="24"/>
      <c r="V41" s="29"/>
      <c r="W41" s="117">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24"/>
      <c r="Y41" s="24"/>
      <c r="Z41" s="29"/>
      <c r="AA41" s="117">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24"/>
      <c r="AC41" s="24"/>
      <c r="AD41" s="29"/>
      <c r="AE41" s="117">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24"/>
      <c r="AG41" s="24"/>
      <c r="AH41" s="29"/>
      <c r="AI41" s="117">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24"/>
      <c r="AK41" s="24"/>
      <c r="AL41" s="29"/>
      <c r="AM41" s="117">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24"/>
      <c r="AO41" s="24"/>
      <c r="AP41" s="29"/>
      <c r="AQ41" s="117">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24"/>
      <c r="AS41" s="24"/>
      <c r="AT41" s="29"/>
      <c r="AU41" s="117">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24"/>
      <c r="AW41" s="24"/>
      <c r="AX41" s="29"/>
      <c r="AY41" s="117">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24"/>
      <c r="BA41" s="24"/>
      <c r="BB41" s="29"/>
      <c r="BC41" s="117">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24"/>
      <c r="BE41" s="24"/>
      <c r="BF41" s="29"/>
    </row>
    <row r="42" ht="12.75" customHeight="1">
      <c r="A42" s="119" t="s">
        <v>265</v>
      </c>
      <c r="B42" s="24"/>
      <c r="C42" s="24"/>
      <c r="D42" s="24"/>
      <c r="E42" s="24"/>
      <c r="F42" s="24"/>
      <c r="G42" s="24"/>
      <c r="H42" s="24"/>
      <c r="I42" s="24"/>
      <c r="J42" s="27"/>
      <c r="K42" s="117">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24"/>
      <c r="M42" s="24"/>
      <c r="N42" s="29"/>
      <c r="O42" s="117">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24"/>
      <c r="Q42" s="24"/>
      <c r="R42" s="29"/>
      <c r="S42" s="117">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24"/>
      <c r="U42" s="24"/>
      <c r="V42" s="29"/>
      <c r="W42" s="117">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24"/>
      <c r="Y42" s="24"/>
      <c r="Z42" s="29"/>
      <c r="AA42" s="117">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24"/>
      <c r="AC42" s="24"/>
      <c r="AD42" s="29"/>
      <c r="AE42" s="117">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24"/>
      <c r="AG42" s="24"/>
      <c r="AH42" s="29"/>
      <c r="AI42" s="117">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24"/>
      <c r="AK42" s="24"/>
      <c r="AL42" s="29"/>
      <c r="AM42" s="117">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24"/>
      <c r="AO42" s="24"/>
      <c r="AP42" s="29"/>
      <c r="AQ42" s="117">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24"/>
      <c r="AS42" s="24"/>
      <c r="AT42" s="29"/>
      <c r="AU42" s="117">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24"/>
      <c r="AW42" s="24"/>
      <c r="AX42" s="29"/>
      <c r="AY42" s="117">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24"/>
      <c r="BA42" s="24"/>
      <c r="BB42" s="29"/>
      <c r="BC42" s="117">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24"/>
      <c r="BE42" s="24"/>
      <c r="BF42" s="29"/>
    </row>
    <row r="43" ht="12.75" customHeight="1">
      <c r="A43" s="119" t="s">
        <v>266</v>
      </c>
      <c r="B43" s="24"/>
      <c r="C43" s="24"/>
      <c r="D43" s="24"/>
      <c r="E43" s="24"/>
      <c r="F43" s="24"/>
      <c r="G43" s="24"/>
      <c r="H43" s="24"/>
      <c r="I43" s="24"/>
      <c r="J43" s="27"/>
      <c r="K43" s="117">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24"/>
      <c r="M43" s="24"/>
      <c r="N43" s="29"/>
      <c r="O43" s="117">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24"/>
      <c r="Q43" s="24"/>
      <c r="R43" s="29"/>
      <c r="S43" s="117">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24"/>
      <c r="U43" s="24"/>
      <c r="V43" s="29"/>
      <c r="W43" s="117">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24"/>
      <c r="Y43" s="24"/>
      <c r="Z43" s="29"/>
      <c r="AA43" s="117">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24"/>
      <c r="AC43" s="24"/>
      <c r="AD43" s="29"/>
      <c r="AE43" s="117">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24"/>
      <c r="AG43" s="24"/>
      <c r="AH43" s="29"/>
      <c r="AI43" s="117">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24"/>
      <c r="AK43" s="24"/>
      <c r="AL43" s="29"/>
      <c r="AM43" s="117">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24"/>
      <c r="AO43" s="24"/>
      <c r="AP43" s="29"/>
      <c r="AQ43" s="117">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24"/>
      <c r="AS43" s="24"/>
      <c r="AT43" s="29"/>
      <c r="AU43" s="117">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24"/>
      <c r="AW43" s="24"/>
      <c r="AX43" s="29"/>
      <c r="AY43" s="117">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24"/>
      <c r="BA43" s="24"/>
      <c r="BB43" s="29"/>
      <c r="BC43" s="117">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24"/>
      <c r="BE43" s="24"/>
      <c r="BF43" s="29"/>
    </row>
    <row r="44" ht="12.75" customHeight="1">
      <c r="A44" s="119" t="s">
        <v>267</v>
      </c>
      <c r="B44" s="24"/>
      <c r="C44" s="24"/>
      <c r="D44" s="24"/>
      <c r="E44" s="24"/>
      <c r="F44" s="24"/>
      <c r="G44" s="24"/>
      <c r="H44" s="24"/>
      <c r="I44" s="24"/>
      <c r="J44" s="27"/>
      <c r="K44" s="117">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24"/>
      <c r="M44" s="24"/>
      <c r="N44" s="29"/>
      <c r="O44" s="117">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24"/>
      <c r="Q44" s="24"/>
      <c r="R44" s="29"/>
      <c r="S44" s="117">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24"/>
      <c r="U44" s="24"/>
      <c r="V44" s="29"/>
      <c r="W44" s="117">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24"/>
      <c r="Y44" s="24"/>
      <c r="Z44" s="29"/>
      <c r="AA44" s="117">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24"/>
      <c r="AC44" s="24"/>
      <c r="AD44" s="29"/>
      <c r="AE44" s="117">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24"/>
      <c r="AG44" s="24"/>
      <c r="AH44" s="29"/>
      <c r="AI44" s="117">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24"/>
      <c r="AK44" s="24"/>
      <c r="AL44" s="29"/>
      <c r="AM44" s="117">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24"/>
      <c r="AO44" s="24"/>
      <c r="AP44" s="29"/>
      <c r="AQ44" s="117">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24"/>
      <c r="AS44" s="24"/>
      <c r="AT44" s="29"/>
      <c r="AU44" s="117">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24"/>
      <c r="AW44" s="24"/>
      <c r="AX44" s="29"/>
      <c r="AY44" s="117">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24"/>
      <c r="BA44" s="24"/>
      <c r="BB44" s="29"/>
      <c r="BC44" s="117">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24"/>
      <c r="BE44" s="24"/>
      <c r="BF44" s="29"/>
    </row>
    <row r="45" ht="12.75" customHeight="1">
      <c r="A45" s="119" t="s">
        <v>268</v>
      </c>
      <c r="B45" s="24"/>
      <c r="C45" s="24"/>
      <c r="D45" s="24"/>
      <c r="E45" s="24"/>
      <c r="F45" s="24"/>
      <c r="G45" s="24"/>
      <c r="H45" s="24"/>
      <c r="I45" s="24"/>
      <c r="J45" s="27"/>
      <c r="K45" s="117">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24"/>
      <c r="M45" s="24"/>
      <c r="N45" s="29"/>
      <c r="O45" s="117">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24"/>
      <c r="Q45" s="24"/>
      <c r="R45" s="29"/>
      <c r="S45" s="117">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24"/>
      <c r="U45" s="24"/>
      <c r="V45" s="29"/>
      <c r="W45" s="117">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24"/>
      <c r="Y45" s="24"/>
      <c r="Z45" s="29"/>
      <c r="AA45" s="117">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24"/>
      <c r="AC45" s="24"/>
      <c r="AD45" s="29"/>
      <c r="AE45" s="117">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24"/>
      <c r="AG45" s="24"/>
      <c r="AH45" s="29"/>
      <c r="AI45" s="117">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24"/>
      <c r="AK45" s="24"/>
      <c r="AL45" s="29"/>
      <c r="AM45" s="117">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24"/>
      <c r="AO45" s="24"/>
      <c r="AP45" s="29"/>
      <c r="AQ45" s="117">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24"/>
      <c r="AS45" s="24"/>
      <c r="AT45" s="29"/>
      <c r="AU45" s="117">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24"/>
      <c r="AW45" s="24"/>
      <c r="AX45" s="29"/>
      <c r="AY45" s="117">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24"/>
      <c r="BA45" s="24"/>
      <c r="BB45" s="29"/>
      <c r="BC45" s="117">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24"/>
      <c r="BE45" s="24"/>
      <c r="BF45" s="29"/>
    </row>
    <row r="46" ht="12.75" customHeight="1">
      <c r="A46" s="119" t="s">
        <v>269</v>
      </c>
      <c r="B46" s="24"/>
      <c r="C46" s="24"/>
      <c r="D46" s="24"/>
      <c r="E46" s="24"/>
      <c r="F46" s="24"/>
      <c r="G46" s="24"/>
      <c r="H46" s="24"/>
      <c r="I46" s="24"/>
      <c r="J46" s="27"/>
      <c r="K46" s="117">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24"/>
      <c r="M46" s="24"/>
      <c r="N46" s="29"/>
      <c r="O46" s="117">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24"/>
      <c r="Q46" s="24"/>
      <c r="R46" s="29"/>
      <c r="S46" s="117">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24"/>
      <c r="U46" s="24"/>
      <c r="V46" s="29"/>
      <c r="W46" s="117">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24"/>
      <c r="Y46" s="24"/>
      <c r="Z46" s="29"/>
      <c r="AA46" s="117">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24"/>
      <c r="AC46" s="24"/>
      <c r="AD46" s="29"/>
      <c r="AE46" s="117">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24"/>
      <c r="AG46" s="24"/>
      <c r="AH46" s="29"/>
      <c r="AI46" s="117">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24"/>
      <c r="AK46" s="24"/>
      <c r="AL46" s="29"/>
      <c r="AM46" s="117">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24"/>
      <c r="AO46" s="24"/>
      <c r="AP46" s="29"/>
      <c r="AQ46" s="117">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24"/>
      <c r="AS46" s="24"/>
      <c r="AT46" s="29"/>
      <c r="AU46" s="117">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24"/>
      <c r="AW46" s="24"/>
      <c r="AX46" s="29"/>
      <c r="AY46" s="117">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24"/>
      <c r="BA46" s="24"/>
      <c r="BB46" s="29"/>
      <c r="BC46" s="117">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24"/>
      <c r="BE46" s="24"/>
      <c r="BF46" s="29"/>
    </row>
    <row r="47" ht="12.75" customHeight="1">
      <c r="A47" s="119" t="s">
        <v>270</v>
      </c>
      <c r="B47" s="24"/>
      <c r="C47" s="24"/>
      <c r="D47" s="24"/>
      <c r="E47" s="24"/>
      <c r="F47" s="24"/>
      <c r="G47" s="24"/>
      <c r="H47" s="24"/>
      <c r="I47" s="24"/>
      <c r="J47" s="27"/>
      <c r="K47" s="117">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24"/>
      <c r="M47" s="24"/>
      <c r="N47" s="29"/>
      <c r="O47" s="117">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24"/>
      <c r="Q47" s="24"/>
      <c r="R47" s="29"/>
      <c r="S47" s="117">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24"/>
      <c r="U47" s="24"/>
      <c r="V47" s="29"/>
      <c r="W47" s="117">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24"/>
      <c r="Y47" s="24"/>
      <c r="Z47" s="29"/>
      <c r="AA47" s="117">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24"/>
      <c r="AC47" s="24"/>
      <c r="AD47" s="29"/>
      <c r="AE47" s="117">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24"/>
      <c r="AG47" s="24"/>
      <c r="AH47" s="29"/>
      <c r="AI47" s="117">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24"/>
      <c r="AK47" s="24"/>
      <c r="AL47" s="29"/>
      <c r="AM47" s="117">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24"/>
      <c r="AO47" s="24"/>
      <c r="AP47" s="29"/>
      <c r="AQ47" s="117">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24"/>
      <c r="AS47" s="24"/>
      <c r="AT47" s="29"/>
      <c r="AU47" s="117">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24"/>
      <c r="AW47" s="24"/>
      <c r="AX47" s="29"/>
      <c r="AY47" s="117">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24"/>
      <c r="BA47" s="24"/>
      <c r="BB47" s="29"/>
      <c r="BC47" s="117">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24"/>
      <c r="BE47" s="24"/>
      <c r="BF47" s="29"/>
    </row>
    <row r="48" ht="12.75" customHeight="1">
      <c r="A48" s="119" t="s">
        <v>240</v>
      </c>
      <c r="B48" s="24"/>
      <c r="C48" s="24"/>
      <c r="D48" s="24"/>
      <c r="E48" s="24"/>
      <c r="F48" s="24"/>
      <c r="G48" s="24"/>
      <c r="H48" s="24"/>
      <c r="I48" s="24"/>
      <c r="J48" s="27"/>
      <c r="K48" s="117">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24"/>
      <c r="M48" s="24"/>
      <c r="N48" s="29"/>
      <c r="O48" s="117">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24"/>
      <c r="Q48" s="24"/>
      <c r="R48" s="29"/>
      <c r="S48" s="117">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24"/>
      <c r="U48" s="24"/>
      <c r="V48" s="29"/>
      <c r="W48" s="117">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24"/>
      <c r="Y48" s="24"/>
      <c r="Z48" s="29"/>
      <c r="AA48" s="117">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24"/>
      <c r="AC48" s="24"/>
      <c r="AD48" s="29"/>
      <c r="AE48" s="117">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24"/>
      <c r="AG48" s="24"/>
      <c r="AH48" s="29"/>
      <c r="AI48" s="117">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24"/>
      <c r="AK48" s="24"/>
      <c r="AL48" s="29"/>
      <c r="AM48" s="117">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24"/>
      <c r="AO48" s="24"/>
      <c r="AP48" s="29"/>
      <c r="AQ48" s="117">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24"/>
      <c r="AS48" s="24"/>
      <c r="AT48" s="29"/>
      <c r="AU48" s="117">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24"/>
      <c r="AW48" s="24"/>
      <c r="AX48" s="29"/>
      <c r="AY48" s="117">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24"/>
      <c r="BA48" s="24"/>
      <c r="BB48" s="29"/>
      <c r="BC48" s="117">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24"/>
      <c r="BE48" s="24"/>
      <c r="BF48" s="29"/>
    </row>
    <row r="49" ht="12.75" customHeight="1">
      <c r="A49" s="119" t="s">
        <v>227</v>
      </c>
      <c r="B49" s="24"/>
      <c r="C49" s="24"/>
      <c r="D49" s="24"/>
      <c r="E49" s="24"/>
      <c r="F49" s="24"/>
      <c r="G49" s="24"/>
      <c r="H49" s="24"/>
      <c r="I49" s="24"/>
      <c r="J49" s="27"/>
      <c r="K49" s="117">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24"/>
      <c r="M49" s="24"/>
      <c r="N49" s="29"/>
      <c r="O49" s="117">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24"/>
      <c r="Q49" s="24"/>
      <c r="R49" s="29"/>
      <c r="S49" s="117">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24"/>
      <c r="U49" s="24"/>
      <c r="V49" s="29"/>
      <c r="W49" s="117">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24"/>
      <c r="Y49" s="24"/>
      <c r="Z49" s="29"/>
      <c r="AA49" s="117">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24"/>
      <c r="AC49" s="24"/>
      <c r="AD49" s="29"/>
      <c r="AE49" s="117">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24"/>
      <c r="AG49" s="24"/>
      <c r="AH49" s="29"/>
      <c r="AI49" s="117">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24"/>
      <c r="AK49" s="24"/>
      <c r="AL49" s="29"/>
      <c r="AM49" s="117">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24"/>
      <c r="AO49" s="24"/>
      <c r="AP49" s="29"/>
      <c r="AQ49" s="117">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24"/>
      <c r="AS49" s="24"/>
      <c r="AT49" s="29"/>
      <c r="AU49" s="117">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24"/>
      <c r="AW49" s="24"/>
      <c r="AX49" s="29"/>
      <c r="AY49" s="117">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24"/>
      <c r="BA49" s="24"/>
      <c r="BB49" s="29"/>
      <c r="BC49" s="117">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24"/>
      <c r="BE49" s="24"/>
      <c r="BF49" s="29"/>
    </row>
    <row r="50" ht="12.75" customHeight="1">
      <c r="A50" s="26" t="s">
        <v>271</v>
      </c>
      <c r="B50" s="24"/>
      <c r="C50" s="24"/>
      <c r="D50" s="24"/>
      <c r="E50" s="24"/>
      <c r="F50" s="24"/>
      <c r="G50" s="24"/>
      <c r="H50" s="24"/>
      <c r="I50" s="24"/>
      <c r="J50" s="29"/>
      <c r="K50" s="117">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24"/>
      <c r="M50" s="24"/>
      <c r="N50" s="29"/>
      <c r="O50" s="117">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24"/>
      <c r="Q50" s="24"/>
      <c r="R50" s="29"/>
      <c r="S50" s="117">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24"/>
      <c r="U50" s="24"/>
      <c r="V50" s="29"/>
      <c r="W50" s="117">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24"/>
      <c r="Y50" s="24"/>
      <c r="Z50" s="29"/>
      <c r="AA50" s="117">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24"/>
      <c r="AC50" s="24"/>
      <c r="AD50" s="29"/>
      <c r="AE50" s="117">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24"/>
      <c r="AG50" s="24"/>
      <c r="AH50" s="29"/>
      <c r="AI50" s="117">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24"/>
      <c r="AK50" s="24"/>
      <c r="AL50" s="29"/>
      <c r="AM50" s="117">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24"/>
      <c r="AO50" s="24"/>
      <c r="AP50" s="29"/>
      <c r="AQ50" s="117">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24"/>
      <c r="AS50" s="24"/>
      <c r="AT50" s="29"/>
      <c r="AU50" s="117">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24"/>
      <c r="AW50" s="24"/>
      <c r="AX50" s="29"/>
      <c r="AY50" s="117">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24"/>
      <c r="BA50" s="24"/>
      <c r="BB50" s="29"/>
      <c r="BC50" s="117">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24"/>
      <c r="BE50" s="24"/>
      <c r="BF50" s="29"/>
    </row>
    <row r="51" ht="12.75" customHeight="1">
      <c r="A51" s="26" t="s">
        <v>565</v>
      </c>
      <c r="B51" s="24"/>
      <c r="C51" s="24"/>
      <c r="D51" s="24"/>
      <c r="E51" s="24"/>
      <c r="F51" s="24"/>
      <c r="G51" s="24"/>
      <c r="H51" s="24"/>
      <c r="I51" s="24"/>
      <c r="J51" s="29"/>
      <c r="K51" s="117">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24"/>
      <c r="M51" s="24"/>
      <c r="N51" s="29"/>
      <c r="O51" s="117">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24"/>
      <c r="Q51" s="24"/>
      <c r="R51" s="29"/>
      <c r="S51" s="117">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24"/>
      <c r="U51" s="24"/>
      <c r="V51" s="29"/>
      <c r="W51" s="117">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24"/>
      <c r="Y51" s="24"/>
      <c r="Z51" s="29"/>
      <c r="AA51" s="117">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24"/>
      <c r="AC51" s="24"/>
      <c r="AD51" s="29"/>
      <c r="AE51" s="117">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24"/>
      <c r="AG51" s="24"/>
      <c r="AH51" s="29"/>
      <c r="AI51" s="117">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24"/>
      <c r="AK51" s="24"/>
      <c r="AL51" s="29"/>
      <c r="AM51" s="117">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24"/>
      <c r="AO51" s="24"/>
      <c r="AP51" s="29"/>
      <c r="AQ51" s="117">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24"/>
      <c r="AS51" s="24"/>
      <c r="AT51" s="29"/>
      <c r="AU51" s="117">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24"/>
      <c r="AW51" s="24"/>
      <c r="AX51" s="29"/>
      <c r="AY51" s="117">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24"/>
      <c r="BA51" s="24"/>
      <c r="BB51" s="29"/>
      <c r="BC51" s="117">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24"/>
      <c r="BE51" s="24"/>
      <c r="BF51" s="29"/>
    </row>
    <row r="52" ht="12.75" customHeight="1">
      <c r="A52" s="26" t="s">
        <v>751</v>
      </c>
      <c r="B52" s="24"/>
      <c r="C52" s="24"/>
      <c r="D52" s="24"/>
      <c r="E52" s="24"/>
      <c r="F52" s="24"/>
      <c r="G52" s="24"/>
      <c r="H52" s="24"/>
      <c r="I52" s="24"/>
      <c r="J52" s="29"/>
      <c r="K52" s="117">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24"/>
      <c r="M52" s="24"/>
      <c r="N52" s="29"/>
      <c r="O52" s="117">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24"/>
      <c r="Q52" s="24"/>
      <c r="R52" s="29"/>
      <c r="S52" s="117">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24"/>
      <c r="U52" s="24"/>
      <c r="V52" s="29"/>
      <c r="W52" s="117">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24"/>
      <c r="Y52" s="24"/>
      <c r="Z52" s="29"/>
      <c r="AA52" s="117">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24"/>
      <c r="AC52" s="24"/>
      <c r="AD52" s="29"/>
      <c r="AE52" s="117">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24"/>
      <c r="AG52" s="24"/>
      <c r="AH52" s="29"/>
      <c r="AI52" s="117">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24"/>
      <c r="AK52" s="24"/>
      <c r="AL52" s="29"/>
      <c r="AM52" s="117">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24"/>
      <c r="AO52" s="24"/>
      <c r="AP52" s="29"/>
      <c r="AQ52" s="117">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24"/>
      <c r="AS52" s="24"/>
      <c r="AT52" s="29"/>
      <c r="AU52" s="117">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24"/>
      <c r="AW52" s="24"/>
      <c r="AX52" s="29"/>
      <c r="AY52" s="117">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24"/>
      <c r="BA52" s="24"/>
      <c r="BB52" s="29"/>
      <c r="BC52" s="117">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24"/>
      <c r="BE52" s="24"/>
      <c r="BF52" s="29"/>
    </row>
    <row r="53" ht="12.75" customHeight="1">
      <c r="A53" s="26" t="s">
        <v>752</v>
      </c>
      <c r="B53" s="24"/>
      <c r="C53" s="24"/>
      <c r="D53" s="24"/>
      <c r="E53" s="24"/>
      <c r="F53" s="24"/>
      <c r="G53" s="24"/>
      <c r="H53" s="24"/>
      <c r="I53" s="24"/>
      <c r="J53" s="29"/>
      <c r="K53" s="117">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24"/>
      <c r="M53" s="24"/>
      <c r="N53" s="29"/>
      <c r="O53" s="117">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24"/>
      <c r="Q53" s="24"/>
      <c r="R53" s="29"/>
      <c r="S53" s="117">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24"/>
      <c r="U53" s="24"/>
      <c r="V53" s="29"/>
      <c r="W53" s="117">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24"/>
      <c r="Y53" s="24"/>
      <c r="Z53" s="29"/>
      <c r="AA53" s="117">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24"/>
      <c r="AC53" s="24"/>
      <c r="AD53" s="29"/>
      <c r="AE53" s="117">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24"/>
      <c r="AG53" s="24"/>
      <c r="AH53" s="29"/>
      <c r="AI53" s="117">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24"/>
      <c r="AK53" s="24"/>
      <c r="AL53" s="29"/>
      <c r="AM53" s="117">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24"/>
      <c r="AO53" s="24"/>
      <c r="AP53" s="29"/>
      <c r="AQ53" s="117">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24"/>
      <c r="AS53" s="24"/>
      <c r="AT53" s="29"/>
      <c r="AU53" s="117">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24"/>
      <c r="AW53" s="24"/>
      <c r="AX53" s="29"/>
      <c r="AY53" s="117">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24"/>
      <c r="BA53" s="24"/>
      <c r="BB53" s="29"/>
      <c r="BC53" s="117">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24"/>
      <c r="BE53" s="24"/>
      <c r="BF53" s="29"/>
    </row>
    <row r="54" ht="12.75" customHeight="1">
      <c r="A54" s="26" t="s">
        <v>754</v>
      </c>
      <c r="B54" s="24"/>
      <c r="C54" s="24"/>
      <c r="D54" s="24"/>
      <c r="E54" s="24"/>
      <c r="F54" s="24"/>
      <c r="G54" s="24"/>
      <c r="H54" s="24"/>
      <c r="I54" s="24"/>
      <c r="J54" s="29"/>
      <c r="K54" s="117">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24"/>
      <c r="M54" s="24"/>
      <c r="N54" s="29"/>
      <c r="O54" s="117">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24"/>
      <c r="Q54" s="24"/>
      <c r="R54" s="29"/>
      <c r="S54" s="117">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24"/>
      <c r="U54" s="24"/>
      <c r="V54" s="29"/>
      <c r="W54" s="117">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24"/>
      <c r="Y54" s="24"/>
      <c r="Z54" s="29"/>
      <c r="AA54" s="117">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24"/>
      <c r="AC54" s="24"/>
      <c r="AD54" s="29"/>
      <c r="AE54" s="117">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24"/>
      <c r="AG54" s="24"/>
      <c r="AH54" s="29"/>
      <c r="AI54" s="117">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24"/>
      <c r="AK54" s="24"/>
      <c r="AL54" s="29"/>
      <c r="AM54" s="117">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24"/>
      <c r="AO54" s="24"/>
      <c r="AP54" s="29"/>
      <c r="AQ54" s="117">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24"/>
      <c r="AS54" s="24"/>
      <c r="AT54" s="29"/>
      <c r="AU54" s="117">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24"/>
      <c r="AW54" s="24"/>
      <c r="AX54" s="29"/>
      <c r="AY54" s="117">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24"/>
      <c r="BA54" s="24"/>
      <c r="BB54" s="29"/>
      <c r="BC54" s="117">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24"/>
      <c r="BE54" s="24"/>
      <c r="BF54" s="29"/>
    </row>
    <row r="55" ht="12.75" customHeight="1">
      <c r="A55" s="23" t="s">
        <v>381</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5"/>
    </row>
    <row r="56" ht="12.75" customHeight="1">
      <c r="A56" s="26" t="s">
        <v>110</v>
      </c>
      <c r="B56" s="24"/>
      <c r="C56" s="24"/>
      <c r="D56" s="24"/>
      <c r="E56" s="24"/>
      <c r="F56" s="24"/>
      <c r="G56" s="24"/>
      <c r="H56" s="24"/>
      <c r="I56" s="24"/>
      <c r="J56" s="29"/>
      <c r="K56" s="117">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24"/>
      <c r="M56" s="24"/>
      <c r="N56" s="29"/>
      <c r="O56" s="117">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24"/>
      <c r="Q56" s="24"/>
      <c r="R56" s="29"/>
      <c r="S56" s="117">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24"/>
      <c r="U56" s="24"/>
      <c r="V56" s="29"/>
      <c r="W56" s="117">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24"/>
      <c r="Y56" s="24"/>
      <c r="Z56" s="29"/>
      <c r="AA56" s="117">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24"/>
      <c r="AC56" s="24"/>
      <c r="AD56" s="29"/>
      <c r="AE56" s="117">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24"/>
      <c r="AG56" s="24"/>
      <c r="AH56" s="29"/>
      <c r="AI56" s="117">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24"/>
      <c r="AK56" s="24"/>
      <c r="AL56" s="29"/>
      <c r="AM56" s="117">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24"/>
      <c r="AO56" s="24"/>
      <c r="AP56" s="29"/>
      <c r="AQ56" s="117">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24"/>
      <c r="AS56" s="24"/>
      <c r="AT56" s="29"/>
      <c r="AU56" s="117">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24"/>
      <c r="AW56" s="24"/>
      <c r="AX56" s="29"/>
      <c r="AY56" s="117">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24"/>
      <c r="BA56" s="24"/>
      <c r="BB56" s="29"/>
      <c r="BC56" s="117">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24"/>
      <c r="BE56" s="24"/>
      <c r="BF56" s="29"/>
    </row>
    <row r="57" ht="12.75" customHeight="1">
      <c r="A57" s="119" t="s">
        <v>113</v>
      </c>
      <c r="B57" s="24"/>
      <c r="C57" s="24"/>
      <c r="D57" s="24"/>
      <c r="E57" s="24"/>
      <c r="F57" s="24"/>
      <c r="G57" s="24"/>
      <c r="H57" s="24"/>
      <c r="I57" s="24"/>
      <c r="J57" s="29"/>
      <c r="K57" s="117">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24"/>
      <c r="M57" s="24"/>
      <c r="N57" s="29"/>
      <c r="O57" s="117">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24"/>
      <c r="Q57" s="24"/>
      <c r="R57" s="29"/>
      <c r="S57" s="117">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24"/>
      <c r="U57" s="24"/>
      <c r="V57" s="29"/>
      <c r="W57" s="117">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24"/>
      <c r="Y57" s="24"/>
      <c r="Z57" s="29"/>
      <c r="AA57" s="117">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24"/>
      <c r="AC57" s="24"/>
      <c r="AD57" s="29"/>
      <c r="AE57" s="117">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24"/>
      <c r="AG57" s="24"/>
      <c r="AH57" s="29"/>
      <c r="AI57" s="117">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24"/>
      <c r="AK57" s="24"/>
      <c r="AL57" s="29"/>
      <c r="AM57" s="117">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24"/>
      <c r="AO57" s="24"/>
      <c r="AP57" s="29"/>
      <c r="AQ57" s="117">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24"/>
      <c r="AS57" s="24"/>
      <c r="AT57" s="29"/>
      <c r="AU57" s="117">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24"/>
      <c r="AW57" s="24"/>
      <c r="AX57" s="29"/>
      <c r="AY57" s="117">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24"/>
      <c r="BA57" s="24"/>
      <c r="BB57" s="29"/>
      <c r="BC57" s="117">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24"/>
      <c r="BE57" s="24"/>
      <c r="BF57" s="29"/>
    </row>
    <row r="58" ht="12.75" customHeight="1">
      <c r="A58" s="119" t="s">
        <v>115</v>
      </c>
      <c r="B58" s="24"/>
      <c r="C58" s="24"/>
      <c r="D58" s="24"/>
      <c r="E58" s="24"/>
      <c r="F58" s="24"/>
      <c r="G58" s="24"/>
      <c r="H58" s="24"/>
      <c r="I58" s="24"/>
      <c r="J58" s="29"/>
      <c r="K58" s="117">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24"/>
      <c r="M58" s="24"/>
      <c r="N58" s="29"/>
      <c r="O58" s="117">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24"/>
      <c r="Q58" s="24"/>
      <c r="R58" s="29"/>
      <c r="S58" s="117">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24"/>
      <c r="U58" s="24"/>
      <c r="V58" s="29"/>
      <c r="W58" s="117">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24"/>
      <c r="Y58" s="24"/>
      <c r="Z58" s="29"/>
      <c r="AA58" s="117">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24"/>
      <c r="AC58" s="24"/>
      <c r="AD58" s="29"/>
      <c r="AE58" s="117">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24"/>
      <c r="AG58" s="24"/>
      <c r="AH58" s="29"/>
      <c r="AI58" s="117">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24"/>
      <c r="AK58" s="24"/>
      <c r="AL58" s="29"/>
      <c r="AM58" s="117">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24"/>
      <c r="AO58" s="24"/>
      <c r="AP58" s="29"/>
      <c r="AQ58" s="117">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24"/>
      <c r="AS58" s="24"/>
      <c r="AT58" s="29"/>
      <c r="AU58" s="117">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24"/>
      <c r="AW58" s="24"/>
      <c r="AX58" s="29"/>
      <c r="AY58" s="117">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24"/>
      <c r="BA58" s="24"/>
      <c r="BB58" s="29"/>
      <c r="BC58" s="117">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24"/>
      <c r="BE58" s="24"/>
      <c r="BF58" s="29"/>
    </row>
    <row r="59" ht="12.75" customHeight="1">
      <c r="A59" s="26" t="s">
        <v>116</v>
      </c>
      <c r="B59" s="24"/>
      <c r="C59" s="24"/>
      <c r="D59" s="24"/>
      <c r="E59" s="24"/>
      <c r="F59" s="24"/>
      <c r="G59" s="24"/>
      <c r="H59" s="24"/>
      <c r="I59" s="24"/>
      <c r="J59" s="29"/>
      <c r="K59" s="117">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24"/>
      <c r="M59" s="24"/>
      <c r="N59" s="29"/>
      <c r="O59" s="117">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24"/>
      <c r="Q59" s="24"/>
      <c r="R59" s="29"/>
      <c r="S59" s="117">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24"/>
      <c r="U59" s="24"/>
      <c r="V59" s="29"/>
      <c r="W59" s="117">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24"/>
      <c r="Y59" s="24"/>
      <c r="Z59" s="29"/>
      <c r="AA59" s="117">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24"/>
      <c r="AC59" s="24"/>
      <c r="AD59" s="29"/>
      <c r="AE59" s="117">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24"/>
      <c r="AG59" s="24"/>
      <c r="AH59" s="29"/>
      <c r="AI59" s="117">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24"/>
      <c r="AK59" s="24"/>
      <c r="AL59" s="29"/>
      <c r="AM59" s="117">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24"/>
      <c r="AO59" s="24"/>
      <c r="AP59" s="29"/>
      <c r="AQ59" s="117">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24"/>
      <c r="AS59" s="24"/>
      <c r="AT59" s="29"/>
      <c r="AU59" s="117">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24"/>
      <c r="AW59" s="24"/>
      <c r="AX59" s="29"/>
      <c r="AY59" s="117">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24"/>
      <c r="BA59" s="24"/>
      <c r="BB59" s="29"/>
      <c r="BC59" s="117">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24"/>
      <c r="BE59" s="24"/>
      <c r="BF59" s="29"/>
    </row>
    <row r="60" ht="12.75" customHeight="1">
      <c r="A60" s="119" t="s">
        <v>755</v>
      </c>
      <c r="B60" s="24"/>
      <c r="C60" s="24"/>
      <c r="D60" s="24"/>
      <c r="E60" s="24"/>
      <c r="F60" s="24"/>
      <c r="G60" s="24"/>
      <c r="H60" s="24"/>
      <c r="I60" s="24"/>
      <c r="J60" s="29"/>
      <c r="K60" s="117">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24"/>
      <c r="M60" s="24"/>
      <c r="N60" s="29"/>
      <c r="O60" s="117">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24"/>
      <c r="Q60" s="24"/>
      <c r="R60" s="29"/>
      <c r="S60" s="117">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24"/>
      <c r="U60" s="24"/>
      <c r="V60" s="29"/>
      <c r="W60" s="117">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24"/>
      <c r="Y60" s="24"/>
      <c r="Z60" s="29"/>
      <c r="AA60" s="117">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24"/>
      <c r="AC60" s="24"/>
      <c r="AD60" s="29"/>
      <c r="AE60" s="117">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24"/>
      <c r="AG60" s="24"/>
      <c r="AH60" s="29"/>
      <c r="AI60" s="117">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24"/>
      <c r="AK60" s="24"/>
      <c r="AL60" s="29"/>
      <c r="AM60" s="117">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24"/>
      <c r="AO60" s="24"/>
      <c r="AP60" s="29"/>
      <c r="AQ60" s="117">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24"/>
      <c r="AS60" s="24"/>
      <c r="AT60" s="29"/>
      <c r="AU60" s="117">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24"/>
      <c r="AW60" s="24"/>
      <c r="AX60" s="29"/>
      <c r="AY60" s="117">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24"/>
      <c r="BA60" s="24"/>
      <c r="BB60" s="29"/>
      <c r="BC60" s="117">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24"/>
      <c r="BE60" s="24"/>
      <c r="BF60" s="29"/>
    </row>
    <row r="61" ht="12.75" customHeight="1">
      <c r="A61" s="119" t="s">
        <v>756</v>
      </c>
      <c r="B61" s="24"/>
      <c r="C61" s="24"/>
      <c r="D61" s="24"/>
      <c r="E61" s="24"/>
      <c r="F61" s="24"/>
      <c r="G61" s="24"/>
      <c r="H61" s="24"/>
      <c r="I61" s="24"/>
      <c r="J61" s="29"/>
      <c r="K61" s="117">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24"/>
      <c r="M61" s="24"/>
      <c r="N61" s="29"/>
      <c r="O61" s="117">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24"/>
      <c r="Q61" s="24"/>
      <c r="R61" s="29"/>
      <c r="S61" s="117">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24"/>
      <c r="U61" s="24"/>
      <c r="V61" s="29"/>
      <c r="W61" s="117">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24"/>
      <c r="Y61" s="24"/>
      <c r="Z61" s="29"/>
      <c r="AA61" s="117">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24"/>
      <c r="AC61" s="24"/>
      <c r="AD61" s="29"/>
      <c r="AE61" s="117">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24"/>
      <c r="AG61" s="24"/>
      <c r="AH61" s="29"/>
      <c r="AI61" s="117">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24"/>
      <c r="AK61" s="24"/>
      <c r="AL61" s="29"/>
      <c r="AM61" s="117">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24"/>
      <c r="AO61" s="24"/>
      <c r="AP61" s="29"/>
      <c r="AQ61" s="117">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24"/>
      <c r="AS61" s="24"/>
      <c r="AT61" s="29"/>
      <c r="AU61" s="117">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24"/>
      <c r="AW61" s="24"/>
      <c r="AX61" s="29"/>
      <c r="AY61" s="117">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24"/>
      <c r="BA61" s="24"/>
      <c r="BB61" s="29"/>
      <c r="BC61" s="117">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24"/>
      <c r="BE61" s="24"/>
      <c r="BF61" s="29"/>
    </row>
    <row r="62" ht="12.75" customHeight="1">
      <c r="A62" s="26" t="s">
        <v>128</v>
      </c>
      <c r="B62" s="24"/>
      <c r="C62" s="24"/>
      <c r="D62" s="24"/>
      <c r="E62" s="24"/>
      <c r="F62" s="24"/>
      <c r="G62" s="24"/>
      <c r="H62" s="24"/>
      <c r="I62" s="24"/>
      <c r="J62" s="29"/>
      <c r="K62" s="117">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24"/>
      <c r="M62" s="24"/>
      <c r="N62" s="29"/>
      <c r="O62" s="117">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24"/>
      <c r="Q62" s="24"/>
      <c r="R62" s="29"/>
      <c r="S62" s="117">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24"/>
      <c r="U62" s="24"/>
      <c r="V62" s="29"/>
      <c r="W62" s="117">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24"/>
      <c r="Y62" s="24"/>
      <c r="Z62" s="29"/>
      <c r="AA62" s="117">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24"/>
      <c r="AC62" s="24"/>
      <c r="AD62" s="29"/>
      <c r="AE62" s="117">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24"/>
      <c r="AG62" s="24"/>
      <c r="AH62" s="29"/>
      <c r="AI62" s="117">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24"/>
      <c r="AK62" s="24"/>
      <c r="AL62" s="29"/>
      <c r="AM62" s="117">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24"/>
      <c r="AO62" s="24"/>
      <c r="AP62" s="29"/>
      <c r="AQ62" s="117">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24"/>
      <c r="AS62" s="24"/>
      <c r="AT62" s="29"/>
      <c r="AU62" s="117">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24"/>
      <c r="AW62" s="24"/>
      <c r="AX62" s="29"/>
      <c r="AY62" s="117">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24"/>
      <c r="BA62" s="24"/>
      <c r="BB62" s="29"/>
      <c r="BC62" s="117">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24"/>
      <c r="BE62" s="24"/>
      <c r="BF62" s="29"/>
    </row>
    <row r="63" ht="12.75" customHeight="1">
      <c r="A63" s="26" t="s">
        <v>757</v>
      </c>
      <c r="B63" s="24"/>
      <c r="C63" s="24"/>
      <c r="D63" s="24"/>
      <c r="E63" s="24"/>
      <c r="F63" s="24"/>
      <c r="G63" s="24"/>
      <c r="H63" s="24"/>
      <c r="I63" s="24"/>
      <c r="J63" s="29"/>
      <c r="K63" s="117">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24"/>
      <c r="M63" s="24"/>
      <c r="N63" s="29"/>
      <c r="O63" s="117">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24"/>
      <c r="Q63" s="24"/>
      <c r="R63" s="29"/>
      <c r="S63" s="117">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24"/>
      <c r="U63" s="24"/>
      <c r="V63" s="29"/>
      <c r="W63" s="117">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24"/>
      <c r="Y63" s="24"/>
      <c r="Z63" s="29"/>
      <c r="AA63" s="117">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24"/>
      <c r="AC63" s="24"/>
      <c r="AD63" s="29"/>
      <c r="AE63" s="117">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24"/>
      <c r="AG63" s="24"/>
      <c r="AH63" s="29"/>
      <c r="AI63" s="117">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24"/>
      <c r="AK63" s="24"/>
      <c r="AL63" s="29"/>
      <c r="AM63" s="117">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24"/>
      <c r="AO63" s="24"/>
      <c r="AP63" s="29"/>
      <c r="AQ63" s="117">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24"/>
      <c r="AS63" s="24"/>
      <c r="AT63" s="29"/>
      <c r="AU63" s="117">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24"/>
      <c r="AW63" s="24"/>
      <c r="AX63" s="29"/>
      <c r="AY63" s="117">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24"/>
      <c r="BA63" s="24"/>
      <c r="BB63" s="29"/>
      <c r="BC63" s="117">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24"/>
      <c r="BE63" s="24"/>
      <c r="BF63" s="29"/>
    </row>
    <row r="64" ht="12.75" customHeight="1">
      <c r="A64" s="26" t="s">
        <v>142</v>
      </c>
      <c r="B64" s="24"/>
      <c r="C64" s="24"/>
      <c r="D64" s="24"/>
      <c r="E64" s="24"/>
      <c r="F64" s="24"/>
      <c r="G64" s="24"/>
      <c r="H64" s="24"/>
      <c r="I64" s="24"/>
      <c r="J64" s="29"/>
      <c r="K64" s="117">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24"/>
      <c r="M64" s="24"/>
      <c r="N64" s="29"/>
      <c r="O64" s="117">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24"/>
      <c r="Q64" s="24"/>
      <c r="R64" s="29"/>
      <c r="S64" s="117">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24"/>
      <c r="U64" s="24"/>
      <c r="V64" s="29"/>
      <c r="W64" s="117">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24"/>
      <c r="Y64" s="24"/>
      <c r="Z64" s="29"/>
      <c r="AA64" s="117">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24"/>
      <c r="AC64" s="24"/>
      <c r="AD64" s="29"/>
      <c r="AE64" s="117">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24"/>
      <c r="AG64" s="24"/>
      <c r="AH64" s="29"/>
      <c r="AI64" s="117">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24"/>
      <c r="AK64" s="24"/>
      <c r="AL64" s="29"/>
      <c r="AM64" s="117">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24"/>
      <c r="AO64" s="24"/>
      <c r="AP64" s="29"/>
      <c r="AQ64" s="117">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24"/>
      <c r="AS64" s="24"/>
      <c r="AT64" s="29"/>
      <c r="AU64" s="117">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24"/>
      <c r="AW64" s="24"/>
      <c r="AX64" s="29"/>
      <c r="AY64" s="117">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24"/>
      <c r="BA64" s="24"/>
      <c r="BB64" s="29"/>
      <c r="BC64" s="117">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24"/>
      <c r="BE64" s="24"/>
      <c r="BF64" s="29"/>
    </row>
    <row r="65" ht="12.75" customHeight="1">
      <c r="A65" s="26" t="s">
        <v>145</v>
      </c>
      <c r="B65" s="24"/>
      <c r="C65" s="24"/>
      <c r="D65" s="24"/>
      <c r="E65" s="24"/>
      <c r="F65" s="24"/>
      <c r="G65" s="24"/>
      <c r="H65" s="24"/>
      <c r="I65" s="24"/>
      <c r="J65" s="29"/>
      <c r="K65" s="117">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24"/>
      <c r="M65" s="24"/>
      <c r="N65" s="29"/>
      <c r="O65" s="117">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24"/>
      <c r="Q65" s="24"/>
      <c r="R65" s="29"/>
      <c r="S65" s="117">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24"/>
      <c r="U65" s="24"/>
      <c r="V65" s="29"/>
      <c r="W65" s="117">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24"/>
      <c r="Y65" s="24"/>
      <c r="Z65" s="29"/>
      <c r="AA65" s="117">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24"/>
      <c r="AC65" s="24"/>
      <c r="AD65" s="29"/>
      <c r="AE65" s="117">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24"/>
      <c r="AG65" s="24"/>
      <c r="AH65" s="29"/>
      <c r="AI65" s="117">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24"/>
      <c r="AK65" s="24"/>
      <c r="AL65" s="29"/>
      <c r="AM65" s="117">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24"/>
      <c r="AO65" s="24"/>
      <c r="AP65" s="29"/>
      <c r="AQ65" s="117">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24"/>
      <c r="AS65" s="24"/>
      <c r="AT65" s="29"/>
      <c r="AU65" s="117">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24"/>
      <c r="AW65" s="24"/>
      <c r="AX65" s="29"/>
      <c r="AY65" s="117">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24"/>
      <c r="BA65" s="24"/>
      <c r="BB65" s="29"/>
      <c r="BC65" s="117">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24"/>
      <c r="BE65" s="24"/>
      <c r="BF65" s="29"/>
    </row>
    <row r="66" ht="12.75" customHeight="1">
      <c r="A66" s="26" t="s">
        <v>758</v>
      </c>
      <c r="B66" s="24"/>
      <c r="C66" s="24"/>
      <c r="D66" s="24"/>
      <c r="E66" s="24"/>
      <c r="F66" s="24"/>
      <c r="G66" s="24"/>
      <c r="H66" s="24"/>
      <c r="I66" s="24"/>
      <c r="J66" s="29"/>
      <c r="K66" s="112">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24"/>
      <c r="M66" s="24"/>
      <c r="N66" s="29"/>
      <c r="O66" s="112">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24"/>
      <c r="Q66" s="24"/>
      <c r="R66" s="29"/>
      <c r="S66" s="112">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24"/>
      <c r="U66" s="24"/>
      <c r="V66" s="29"/>
      <c r="W66" s="112">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24"/>
      <c r="Y66" s="24"/>
      <c r="Z66" s="29"/>
      <c r="AA66" s="112">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24"/>
      <c r="AC66" s="24"/>
      <c r="AD66" s="29"/>
      <c r="AE66" s="112">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24"/>
      <c r="AG66" s="24"/>
      <c r="AH66" s="29"/>
      <c r="AI66" s="112">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24"/>
      <c r="AK66" s="24"/>
      <c r="AL66" s="29"/>
      <c r="AM66" s="112">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24"/>
      <c r="AO66" s="24"/>
      <c r="AP66" s="29"/>
      <c r="AQ66" s="112">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24"/>
      <c r="AS66" s="24"/>
      <c r="AT66" s="29"/>
      <c r="AU66" s="112">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24"/>
      <c r="AW66" s="24"/>
      <c r="AX66" s="29"/>
      <c r="AY66" s="112">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24"/>
      <c r="BA66" s="24"/>
      <c r="BB66" s="29"/>
      <c r="BC66" s="112">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24"/>
      <c r="BE66" s="24"/>
      <c r="BF66" s="29"/>
    </row>
    <row r="67" ht="12.75" customHeight="1">
      <c r="A67" s="119" t="s">
        <v>759</v>
      </c>
      <c r="B67" s="24"/>
      <c r="C67" s="24"/>
      <c r="D67" s="24"/>
      <c r="E67" s="24"/>
      <c r="F67" s="24"/>
      <c r="G67" s="24"/>
      <c r="H67" s="24"/>
      <c r="I67" s="24"/>
      <c r="J67" s="29"/>
      <c r="K67" s="112">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24"/>
      <c r="M67" s="24"/>
      <c r="N67" s="29"/>
      <c r="O67" s="112">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24"/>
      <c r="Q67" s="24"/>
      <c r="R67" s="29"/>
      <c r="S67" s="112">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24"/>
      <c r="U67" s="24"/>
      <c r="V67" s="29"/>
      <c r="W67" s="112">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24"/>
      <c r="Y67" s="24"/>
      <c r="Z67" s="29"/>
      <c r="AA67" s="112">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24"/>
      <c r="AC67" s="24"/>
      <c r="AD67" s="29"/>
      <c r="AE67" s="112">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24"/>
      <c r="AG67" s="24"/>
      <c r="AH67" s="29"/>
      <c r="AI67" s="112">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24"/>
      <c r="AK67" s="24"/>
      <c r="AL67" s="29"/>
      <c r="AM67" s="112">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24"/>
      <c r="AO67" s="24"/>
      <c r="AP67" s="29"/>
      <c r="AQ67" s="112">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24"/>
      <c r="AS67" s="24"/>
      <c r="AT67" s="29"/>
      <c r="AU67" s="112">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24"/>
      <c r="AW67" s="24"/>
      <c r="AX67" s="29"/>
      <c r="AY67" s="112">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24"/>
      <c r="BA67" s="24"/>
      <c r="BB67" s="29"/>
      <c r="BC67" s="112">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24"/>
      <c r="BE67" s="24"/>
      <c r="BF67" s="29"/>
    </row>
    <row r="68" ht="12.75" customHeight="1">
      <c r="A68" s="119" t="s">
        <v>760</v>
      </c>
      <c r="B68" s="24"/>
      <c r="C68" s="24"/>
      <c r="D68" s="24"/>
      <c r="E68" s="24"/>
      <c r="F68" s="24"/>
      <c r="G68" s="24"/>
      <c r="H68" s="24"/>
      <c r="I68" s="24"/>
      <c r="J68" s="29"/>
      <c r="K68" s="112">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24"/>
      <c r="M68" s="24"/>
      <c r="N68" s="29"/>
      <c r="O68" s="112">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24"/>
      <c r="Q68" s="24"/>
      <c r="R68" s="29"/>
      <c r="S68" s="112">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24"/>
      <c r="U68" s="24"/>
      <c r="V68" s="29"/>
      <c r="W68" s="112">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24"/>
      <c r="Y68" s="24"/>
      <c r="Z68" s="29"/>
      <c r="AA68" s="112">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24"/>
      <c r="AC68" s="24"/>
      <c r="AD68" s="29"/>
      <c r="AE68" s="112">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24"/>
      <c r="AG68" s="24"/>
      <c r="AH68" s="29"/>
      <c r="AI68" s="112">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24"/>
      <c r="AK68" s="24"/>
      <c r="AL68" s="29"/>
      <c r="AM68" s="112">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24"/>
      <c r="AO68" s="24"/>
      <c r="AP68" s="29"/>
      <c r="AQ68" s="112">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24"/>
      <c r="AS68" s="24"/>
      <c r="AT68" s="29"/>
      <c r="AU68" s="112">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24"/>
      <c r="AW68" s="24"/>
      <c r="AX68" s="29"/>
      <c r="AY68" s="112">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24"/>
      <c r="BA68" s="24"/>
      <c r="BB68" s="29"/>
      <c r="BC68" s="112">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24"/>
      <c r="BE68" s="24"/>
      <c r="BF68" s="29"/>
    </row>
    <row r="69" ht="12.75" customHeight="1">
      <c r="A69" s="26" t="s">
        <v>761</v>
      </c>
      <c r="B69" s="24"/>
      <c r="C69" s="24"/>
      <c r="D69" s="24"/>
      <c r="E69" s="24"/>
      <c r="F69" s="24"/>
      <c r="G69" s="24"/>
      <c r="H69" s="24"/>
      <c r="I69" s="24"/>
      <c r="J69" s="29"/>
      <c r="K69" s="117">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24"/>
      <c r="M69" s="24"/>
      <c r="N69" s="29"/>
      <c r="O69" s="117">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24"/>
      <c r="Q69" s="24"/>
      <c r="R69" s="29"/>
      <c r="S69" s="117">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24"/>
      <c r="U69" s="24"/>
      <c r="V69" s="29"/>
      <c r="W69" s="117">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24"/>
      <c r="Y69" s="24"/>
      <c r="Z69" s="29"/>
      <c r="AA69" s="117">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24"/>
      <c r="AC69" s="24"/>
      <c r="AD69" s="29"/>
      <c r="AE69" s="117">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24"/>
      <c r="AG69" s="24"/>
      <c r="AH69" s="29"/>
      <c r="AI69" s="117">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24"/>
      <c r="AK69" s="24"/>
      <c r="AL69" s="29"/>
      <c r="AM69" s="117">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24"/>
      <c r="AO69" s="24"/>
      <c r="AP69" s="29"/>
      <c r="AQ69" s="117">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24"/>
      <c r="AS69" s="24"/>
      <c r="AT69" s="29"/>
      <c r="AU69" s="117">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24"/>
      <c r="AW69" s="24"/>
      <c r="AX69" s="29"/>
      <c r="AY69" s="117">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24"/>
      <c r="BA69" s="24"/>
      <c r="BB69" s="29"/>
      <c r="BC69" s="117">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24"/>
      <c r="BE69" s="24"/>
      <c r="BF69" s="29"/>
    </row>
    <row r="70" ht="12.75" customHeight="1">
      <c r="A70" s="119" t="s">
        <v>762</v>
      </c>
      <c r="B70" s="24"/>
      <c r="C70" s="24"/>
      <c r="D70" s="24"/>
      <c r="E70" s="24"/>
      <c r="F70" s="24"/>
      <c r="G70" s="24"/>
      <c r="H70" s="24"/>
      <c r="I70" s="24"/>
      <c r="J70" s="29"/>
      <c r="K70" s="117">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24"/>
      <c r="M70" s="24"/>
      <c r="N70" s="29"/>
      <c r="O70" s="117">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24"/>
      <c r="Q70" s="24"/>
      <c r="R70" s="29"/>
      <c r="S70" s="117">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24"/>
      <c r="U70" s="24"/>
      <c r="V70" s="29"/>
      <c r="W70" s="117">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24"/>
      <c r="Y70" s="24"/>
      <c r="Z70" s="29"/>
      <c r="AA70" s="117">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24"/>
      <c r="AC70" s="24"/>
      <c r="AD70" s="29"/>
      <c r="AE70" s="117">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24"/>
      <c r="AG70" s="24"/>
      <c r="AH70" s="29"/>
      <c r="AI70" s="117">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24"/>
      <c r="AK70" s="24"/>
      <c r="AL70" s="29"/>
      <c r="AM70" s="117">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24"/>
      <c r="AO70" s="24"/>
      <c r="AP70" s="29"/>
      <c r="AQ70" s="117">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24"/>
      <c r="AS70" s="24"/>
      <c r="AT70" s="29"/>
      <c r="AU70" s="117">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24"/>
      <c r="AW70" s="24"/>
      <c r="AX70" s="29"/>
      <c r="AY70" s="117">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24"/>
      <c r="BA70" s="24"/>
      <c r="BB70" s="29"/>
      <c r="BC70" s="117">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24"/>
      <c r="BE70" s="24"/>
      <c r="BF70" s="29"/>
    </row>
    <row r="71" ht="12.75" customHeight="1">
      <c r="A71" s="119" t="s">
        <v>763</v>
      </c>
      <c r="B71" s="24"/>
      <c r="C71" s="24"/>
      <c r="D71" s="24"/>
      <c r="E71" s="24"/>
      <c r="F71" s="24"/>
      <c r="G71" s="24"/>
      <c r="H71" s="24"/>
      <c r="I71" s="24"/>
      <c r="J71" s="29"/>
      <c r="K71" s="117">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24"/>
      <c r="M71" s="24"/>
      <c r="N71" s="29"/>
      <c r="O71" s="117">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24"/>
      <c r="Q71" s="24"/>
      <c r="R71" s="29"/>
      <c r="S71" s="117">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24"/>
      <c r="U71" s="24"/>
      <c r="V71" s="29"/>
      <c r="W71" s="117">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24"/>
      <c r="Y71" s="24"/>
      <c r="Z71" s="29"/>
      <c r="AA71" s="117">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24"/>
      <c r="AC71" s="24"/>
      <c r="AD71" s="29"/>
      <c r="AE71" s="117">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24"/>
      <c r="AG71" s="24"/>
      <c r="AH71" s="29"/>
      <c r="AI71" s="117">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24"/>
      <c r="AK71" s="24"/>
      <c r="AL71" s="29"/>
      <c r="AM71" s="117">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24"/>
      <c r="AO71" s="24"/>
      <c r="AP71" s="29"/>
      <c r="AQ71" s="117">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24"/>
      <c r="AS71" s="24"/>
      <c r="AT71" s="29"/>
      <c r="AU71" s="117">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24"/>
      <c r="AW71" s="24"/>
      <c r="AX71" s="29"/>
      <c r="AY71" s="117">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24"/>
      <c r="BA71" s="24"/>
      <c r="BB71" s="29"/>
      <c r="BC71" s="117">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24"/>
      <c r="BE71" s="24"/>
      <c r="BF71" s="29"/>
    </row>
    <row r="72" ht="12.75" customHeight="1">
      <c r="A72" s="26" t="s">
        <v>764</v>
      </c>
      <c r="B72" s="24"/>
      <c r="C72" s="24"/>
      <c r="D72" s="24"/>
      <c r="E72" s="24"/>
      <c r="F72" s="24"/>
      <c r="G72" s="24"/>
      <c r="H72" s="24"/>
      <c r="I72" s="24"/>
      <c r="J72" s="29"/>
      <c r="K72" s="117">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24"/>
      <c r="M72" s="24"/>
      <c r="N72" s="29"/>
      <c r="O72" s="117">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24"/>
      <c r="Q72" s="24"/>
      <c r="R72" s="29"/>
      <c r="S72" s="117">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24"/>
      <c r="U72" s="24"/>
      <c r="V72" s="29"/>
      <c r="W72" s="117">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24"/>
      <c r="Y72" s="24"/>
      <c r="Z72" s="29"/>
      <c r="AA72" s="117">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24"/>
      <c r="AC72" s="24"/>
      <c r="AD72" s="29"/>
      <c r="AE72" s="117">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24"/>
      <c r="AG72" s="24"/>
      <c r="AH72" s="29"/>
      <c r="AI72" s="117">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24"/>
      <c r="AK72" s="24"/>
      <c r="AL72" s="29"/>
      <c r="AM72" s="117">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24"/>
      <c r="AO72" s="24"/>
      <c r="AP72" s="29"/>
      <c r="AQ72" s="117">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24"/>
      <c r="AS72" s="24"/>
      <c r="AT72" s="29"/>
      <c r="AU72" s="117">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24"/>
      <c r="AW72" s="24"/>
      <c r="AX72" s="29"/>
      <c r="AY72" s="117">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24"/>
      <c r="BA72" s="24"/>
      <c r="BB72" s="29"/>
      <c r="BC72" s="117">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24"/>
      <c r="BE72" s="24"/>
      <c r="BF72" s="29"/>
    </row>
    <row r="73" ht="12.75" customHeight="1">
      <c r="A73" s="26" t="s">
        <v>765</v>
      </c>
      <c r="B73" s="24"/>
      <c r="C73" s="24"/>
      <c r="D73" s="24"/>
      <c r="E73" s="24"/>
      <c r="F73" s="24"/>
      <c r="G73" s="24"/>
      <c r="H73" s="24"/>
      <c r="I73" s="24"/>
      <c r="J73" s="29"/>
      <c r="K73" s="114" t="str">
        <f>IFERROR((K72/K69)*100, "---")</f>
        <v>---</v>
      </c>
      <c r="L73" s="24"/>
      <c r="M73" s="24"/>
      <c r="N73" s="29"/>
      <c r="O73" s="114" t="str">
        <f>IFERROR((O72/O69)*100, "---")</f>
        <v>---</v>
      </c>
      <c r="P73" s="24"/>
      <c r="Q73" s="24"/>
      <c r="R73" s="29"/>
      <c r="S73" s="114" t="str">
        <f>IFERROR((S72/S69)*100, "---")</f>
        <v>---</v>
      </c>
      <c r="T73" s="24"/>
      <c r="U73" s="24"/>
      <c r="V73" s="29"/>
      <c r="W73" s="114" t="str">
        <f>IFERROR((W72/W69)*100, "---")</f>
        <v>---</v>
      </c>
      <c r="X73" s="24"/>
      <c r="Y73" s="24"/>
      <c r="Z73" s="29"/>
      <c r="AA73" s="114" t="str">
        <f>IFERROR((AA72/AA69)*100, "---")</f>
        <v>---</v>
      </c>
      <c r="AB73" s="24"/>
      <c r="AC73" s="24"/>
      <c r="AD73" s="29"/>
      <c r="AE73" s="114" t="str">
        <f>IFERROR((AE72/AE69)*100, "---")</f>
        <v>---</v>
      </c>
      <c r="AF73" s="24"/>
      <c r="AG73" s="24"/>
      <c r="AH73" s="29"/>
      <c r="AI73" s="114" t="str">
        <f>IFERROR((AI72/AI69)*100, "---")</f>
        <v>---</v>
      </c>
      <c r="AJ73" s="24"/>
      <c r="AK73" s="24"/>
      <c r="AL73" s="29"/>
      <c r="AM73" s="114" t="str">
        <f>IFERROR((AM72/AM69)*100, "---")</f>
        <v>---</v>
      </c>
      <c r="AN73" s="24"/>
      <c r="AO73" s="24"/>
      <c r="AP73" s="29"/>
      <c r="AQ73" s="114" t="str">
        <f>IFERROR((AQ72/AQ69)*100, "---")</f>
        <v>---</v>
      </c>
      <c r="AR73" s="24"/>
      <c r="AS73" s="24"/>
      <c r="AT73" s="29"/>
      <c r="AU73" s="114" t="str">
        <f>IFERROR((AU72/AU69)*100, "---")</f>
        <v>---</v>
      </c>
      <c r="AV73" s="24"/>
      <c r="AW73" s="24"/>
      <c r="AX73" s="29"/>
      <c r="AY73" s="114" t="str">
        <f>IFERROR((AY72/AY69)*100, "---")</f>
        <v>---</v>
      </c>
      <c r="AZ73" s="24"/>
      <c r="BA73" s="24"/>
      <c r="BB73" s="29"/>
      <c r="BC73" s="114" t="str">
        <f>IFERROR((BC72/BC69)*100, "---")</f>
        <v>---</v>
      </c>
      <c r="BD73" s="24"/>
      <c r="BE73" s="24"/>
      <c r="BF73" s="29"/>
    </row>
    <row r="74" ht="12.75" customHeight="1">
      <c r="A74" s="26" t="s">
        <v>249</v>
      </c>
      <c r="B74" s="24"/>
      <c r="C74" s="24"/>
      <c r="D74" s="24"/>
      <c r="E74" s="24"/>
      <c r="F74" s="24"/>
      <c r="G74" s="24"/>
      <c r="H74" s="24"/>
      <c r="I74" s="24"/>
      <c r="J74" s="29"/>
      <c r="K74" s="117">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24"/>
      <c r="M74" s="24"/>
      <c r="N74" s="29"/>
      <c r="O74" s="117">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24"/>
      <c r="Q74" s="24"/>
      <c r="R74" s="29"/>
      <c r="S74" s="117">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24"/>
      <c r="U74" s="24"/>
      <c r="V74" s="29"/>
      <c r="W74" s="117">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24"/>
      <c r="Y74" s="24"/>
      <c r="Z74" s="29"/>
      <c r="AA74" s="117">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24"/>
      <c r="AC74" s="24"/>
      <c r="AD74" s="29"/>
      <c r="AE74" s="117">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24"/>
      <c r="AG74" s="24"/>
      <c r="AH74" s="29"/>
      <c r="AI74" s="117">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24"/>
      <c r="AK74" s="24"/>
      <c r="AL74" s="29"/>
      <c r="AM74" s="117">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24"/>
      <c r="AO74" s="24"/>
      <c r="AP74" s="29"/>
      <c r="AQ74" s="117">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24"/>
      <c r="AS74" s="24"/>
      <c r="AT74" s="29"/>
      <c r="AU74" s="117">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24"/>
      <c r="AW74" s="24"/>
      <c r="AX74" s="29"/>
      <c r="AY74" s="117">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24"/>
      <c r="BA74" s="24"/>
      <c r="BB74" s="29"/>
      <c r="BC74" s="117">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24"/>
      <c r="BE74" s="24"/>
      <c r="BF74" s="29"/>
    </row>
    <row r="75" ht="12.75" customHeight="1">
      <c r="A75" s="23" t="s">
        <v>383</v>
      </c>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5"/>
    </row>
    <row r="76" ht="12.75" customHeight="1">
      <c r="A76" s="26" t="s">
        <v>110</v>
      </c>
      <c r="B76" s="24"/>
      <c r="C76" s="24"/>
      <c r="D76" s="24"/>
      <c r="E76" s="24"/>
      <c r="F76" s="24"/>
      <c r="G76" s="24"/>
      <c r="H76" s="24"/>
      <c r="I76" s="24"/>
      <c r="J76" s="29"/>
      <c r="K76" s="117">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24"/>
      <c r="M76" s="24"/>
      <c r="N76" s="29"/>
      <c r="O76" s="117">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24"/>
      <c r="Q76" s="24"/>
      <c r="R76" s="29"/>
      <c r="S76" s="117">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24"/>
      <c r="U76" s="24"/>
      <c r="V76" s="29"/>
      <c r="W76" s="117">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24"/>
      <c r="Y76" s="24"/>
      <c r="Z76" s="29"/>
      <c r="AA76" s="117">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24"/>
      <c r="AC76" s="24"/>
      <c r="AD76" s="29"/>
      <c r="AE76" s="117">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24"/>
      <c r="AG76" s="24"/>
      <c r="AH76" s="29"/>
      <c r="AI76" s="117">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24"/>
      <c r="AK76" s="24"/>
      <c r="AL76" s="29"/>
      <c r="AM76" s="117">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24"/>
      <c r="AO76" s="24"/>
      <c r="AP76" s="29"/>
      <c r="AQ76" s="117">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24"/>
      <c r="AS76" s="24"/>
      <c r="AT76" s="29"/>
      <c r="AU76" s="117">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24"/>
      <c r="AW76" s="24"/>
      <c r="AX76" s="29"/>
      <c r="AY76" s="117">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24"/>
      <c r="BA76" s="24"/>
      <c r="BB76" s="29"/>
      <c r="BC76" s="117">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24"/>
      <c r="BE76" s="24"/>
      <c r="BF76" s="29"/>
    </row>
    <row r="77" ht="12.75" customHeight="1">
      <c r="A77" s="119" t="s">
        <v>113</v>
      </c>
      <c r="B77" s="24"/>
      <c r="C77" s="24"/>
      <c r="D77" s="24"/>
      <c r="E77" s="24"/>
      <c r="F77" s="24"/>
      <c r="G77" s="24"/>
      <c r="H77" s="24"/>
      <c r="I77" s="24"/>
      <c r="J77" s="29"/>
      <c r="K77" s="117">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24"/>
      <c r="M77" s="24"/>
      <c r="N77" s="29"/>
      <c r="O77" s="117">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24"/>
      <c r="Q77" s="24"/>
      <c r="R77" s="29"/>
      <c r="S77" s="117">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24"/>
      <c r="U77" s="24"/>
      <c r="V77" s="29"/>
      <c r="W77" s="117">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24"/>
      <c r="Y77" s="24"/>
      <c r="Z77" s="29"/>
      <c r="AA77" s="117">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24"/>
      <c r="AC77" s="24"/>
      <c r="AD77" s="29"/>
      <c r="AE77" s="117">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24"/>
      <c r="AG77" s="24"/>
      <c r="AH77" s="29"/>
      <c r="AI77" s="117">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24"/>
      <c r="AK77" s="24"/>
      <c r="AL77" s="29"/>
      <c r="AM77" s="117">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24"/>
      <c r="AO77" s="24"/>
      <c r="AP77" s="29"/>
      <c r="AQ77" s="117">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24"/>
      <c r="AS77" s="24"/>
      <c r="AT77" s="29"/>
      <c r="AU77" s="117">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24"/>
      <c r="AW77" s="24"/>
      <c r="AX77" s="29"/>
      <c r="AY77" s="117">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24"/>
      <c r="BA77" s="24"/>
      <c r="BB77" s="29"/>
      <c r="BC77" s="117">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24"/>
      <c r="BE77" s="24"/>
      <c r="BF77" s="29"/>
    </row>
    <row r="78" ht="12.75" customHeight="1">
      <c r="A78" s="119" t="s">
        <v>115</v>
      </c>
      <c r="B78" s="24"/>
      <c r="C78" s="24"/>
      <c r="D78" s="24"/>
      <c r="E78" s="24"/>
      <c r="F78" s="24"/>
      <c r="G78" s="24"/>
      <c r="H78" s="24"/>
      <c r="I78" s="24"/>
      <c r="J78" s="29"/>
      <c r="K78" s="117">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24"/>
      <c r="M78" s="24"/>
      <c r="N78" s="29"/>
      <c r="O78" s="117">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24"/>
      <c r="Q78" s="24"/>
      <c r="R78" s="29"/>
      <c r="S78" s="117">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24"/>
      <c r="U78" s="24"/>
      <c r="V78" s="29"/>
      <c r="W78" s="117">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24"/>
      <c r="Y78" s="24"/>
      <c r="Z78" s="29"/>
      <c r="AA78" s="117">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24"/>
      <c r="AC78" s="24"/>
      <c r="AD78" s="29"/>
      <c r="AE78" s="117">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24"/>
      <c r="AG78" s="24"/>
      <c r="AH78" s="29"/>
      <c r="AI78" s="117">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24"/>
      <c r="AK78" s="24"/>
      <c r="AL78" s="29"/>
      <c r="AM78" s="117">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24"/>
      <c r="AO78" s="24"/>
      <c r="AP78" s="29"/>
      <c r="AQ78" s="117">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24"/>
      <c r="AS78" s="24"/>
      <c r="AT78" s="29"/>
      <c r="AU78" s="117">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24"/>
      <c r="AW78" s="24"/>
      <c r="AX78" s="29"/>
      <c r="AY78" s="117">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24"/>
      <c r="BA78" s="24"/>
      <c r="BB78" s="29"/>
      <c r="BC78" s="117">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24"/>
      <c r="BE78" s="24"/>
      <c r="BF78" s="29"/>
    </row>
    <row r="79" ht="12.75" customHeight="1">
      <c r="A79" s="26" t="s">
        <v>116</v>
      </c>
      <c r="B79" s="24"/>
      <c r="C79" s="24"/>
      <c r="D79" s="24"/>
      <c r="E79" s="24"/>
      <c r="F79" s="24"/>
      <c r="G79" s="24"/>
      <c r="H79" s="24"/>
      <c r="I79" s="24"/>
      <c r="J79" s="29"/>
      <c r="K79" s="117">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24"/>
      <c r="M79" s="24"/>
      <c r="N79" s="29"/>
      <c r="O79" s="117">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24"/>
      <c r="Q79" s="24"/>
      <c r="R79" s="29"/>
      <c r="S79" s="117">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24"/>
      <c r="U79" s="24"/>
      <c r="V79" s="29"/>
      <c r="W79" s="117">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24"/>
      <c r="Y79" s="24"/>
      <c r="Z79" s="29"/>
      <c r="AA79" s="117">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24"/>
      <c r="AC79" s="24"/>
      <c r="AD79" s="29"/>
      <c r="AE79" s="117">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24"/>
      <c r="AG79" s="24"/>
      <c r="AH79" s="29"/>
      <c r="AI79" s="117">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24"/>
      <c r="AK79" s="24"/>
      <c r="AL79" s="29"/>
      <c r="AM79" s="117">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24"/>
      <c r="AO79" s="24"/>
      <c r="AP79" s="29"/>
      <c r="AQ79" s="117">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24"/>
      <c r="AS79" s="24"/>
      <c r="AT79" s="29"/>
      <c r="AU79" s="117">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24"/>
      <c r="AW79" s="24"/>
      <c r="AX79" s="29"/>
      <c r="AY79" s="117">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24"/>
      <c r="BA79" s="24"/>
      <c r="BB79" s="29"/>
      <c r="BC79" s="117">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24"/>
      <c r="BE79" s="24"/>
      <c r="BF79" s="29"/>
    </row>
    <row r="80" ht="12.75" customHeight="1">
      <c r="A80" s="119" t="s">
        <v>755</v>
      </c>
      <c r="B80" s="24"/>
      <c r="C80" s="24"/>
      <c r="D80" s="24"/>
      <c r="E80" s="24"/>
      <c r="F80" s="24"/>
      <c r="G80" s="24"/>
      <c r="H80" s="24"/>
      <c r="I80" s="24"/>
      <c r="J80" s="29"/>
      <c r="K80" s="117">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24"/>
      <c r="M80" s="24"/>
      <c r="N80" s="29"/>
      <c r="O80" s="117">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24"/>
      <c r="Q80" s="24"/>
      <c r="R80" s="29"/>
      <c r="S80" s="117">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24"/>
      <c r="U80" s="24"/>
      <c r="V80" s="29"/>
      <c r="W80" s="117">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24"/>
      <c r="Y80" s="24"/>
      <c r="Z80" s="29"/>
      <c r="AA80" s="117">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24"/>
      <c r="AC80" s="24"/>
      <c r="AD80" s="29"/>
      <c r="AE80" s="117">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24"/>
      <c r="AG80" s="24"/>
      <c r="AH80" s="29"/>
      <c r="AI80" s="117">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24"/>
      <c r="AK80" s="24"/>
      <c r="AL80" s="29"/>
      <c r="AM80" s="117">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24"/>
      <c r="AO80" s="24"/>
      <c r="AP80" s="29"/>
      <c r="AQ80" s="117">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24"/>
      <c r="AS80" s="24"/>
      <c r="AT80" s="29"/>
      <c r="AU80" s="117">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24"/>
      <c r="AW80" s="24"/>
      <c r="AX80" s="29"/>
      <c r="AY80" s="117">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24"/>
      <c r="BA80" s="24"/>
      <c r="BB80" s="29"/>
      <c r="BC80" s="117">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24"/>
      <c r="BE80" s="24"/>
      <c r="BF80" s="29"/>
    </row>
    <row r="81" ht="12.75" customHeight="1">
      <c r="A81" s="119" t="s">
        <v>756</v>
      </c>
      <c r="B81" s="24"/>
      <c r="C81" s="24"/>
      <c r="D81" s="24"/>
      <c r="E81" s="24"/>
      <c r="F81" s="24"/>
      <c r="G81" s="24"/>
      <c r="H81" s="24"/>
      <c r="I81" s="24"/>
      <c r="J81" s="29"/>
      <c r="K81" s="117">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24"/>
      <c r="M81" s="24"/>
      <c r="N81" s="29"/>
      <c r="O81" s="117">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24"/>
      <c r="Q81" s="24"/>
      <c r="R81" s="29"/>
      <c r="S81" s="117">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24"/>
      <c r="U81" s="24"/>
      <c r="V81" s="29"/>
      <c r="W81" s="117">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24"/>
      <c r="Y81" s="24"/>
      <c r="Z81" s="29"/>
      <c r="AA81" s="117">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24"/>
      <c r="AC81" s="24"/>
      <c r="AD81" s="29"/>
      <c r="AE81" s="117">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24"/>
      <c r="AG81" s="24"/>
      <c r="AH81" s="29"/>
      <c r="AI81" s="117">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24"/>
      <c r="AK81" s="24"/>
      <c r="AL81" s="29"/>
      <c r="AM81" s="117">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24"/>
      <c r="AO81" s="24"/>
      <c r="AP81" s="29"/>
      <c r="AQ81" s="117">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24"/>
      <c r="AS81" s="24"/>
      <c r="AT81" s="29"/>
      <c r="AU81" s="117">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24"/>
      <c r="AW81" s="24"/>
      <c r="AX81" s="29"/>
      <c r="AY81" s="117">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24"/>
      <c r="BA81" s="24"/>
      <c r="BB81" s="29"/>
      <c r="BC81" s="117">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24"/>
      <c r="BE81" s="24"/>
      <c r="BF81" s="29"/>
    </row>
    <row r="82" ht="12.75" customHeight="1">
      <c r="A82" s="26" t="s">
        <v>128</v>
      </c>
      <c r="B82" s="24"/>
      <c r="C82" s="24"/>
      <c r="D82" s="24"/>
      <c r="E82" s="24"/>
      <c r="F82" s="24"/>
      <c r="G82" s="24"/>
      <c r="H82" s="24"/>
      <c r="I82" s="24"/>
      <c r="J82" s="29"/>
      <c r="K82" s="117">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24"/>
      <c r="M82" s="24"/>
      <c r="N82" s="29"/>
      <c r="O82" s="117">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24"/>
      <c r="Q82" s="24"/>
      <c r="R82" s="29"/>
      <c r="S82" s="117">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24"/>
      <c r="U82" s="24"/>
      <c r="V82" s="29"/>
      <c r="W82" s="117">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24"/>
      <c r="Y82" s="24"/>
      <c r="Z82" s="29"/>
      <c r="AA82" s="117">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24"/>
      <c r="AC82" s="24"/>
      <c r="AD82" s="29"/>
      <c r="AE82" s="117">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24"/>
      <c r="AG82" s="24"/>
      <c r="AH82" s="29"/>
      <c r="AI82" s="117">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24"/>
      <c r="AK82" s="24"/>
      <c r="AL82" s="29"/>
      <c r="AM82" s="117">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24"/>
      <c r="AO82" s="24"/>
      <c r="AP82" s="29"/>
      <c r="AQ82" s="117">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24"/>
      <c r="AS82" s="24"/>
      <c r="AT82" s="29"/>
      <c r="AU82" s="117">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24"/>
      <c r="AW82" s="24"/>
      <c r="AX82" s="29"/>
      <c r="AY82" s="117">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24"/>
      <c r="BA82" s="24"/>
      <c r="BB82" s="29"/>
      <c r="BC82" s="117">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24"/>
      <c r="BE82" s="24"/>
      <c r="BF82" s="29"/>
    </row>
    <row r="83" ht="12.75" customHeight="1">
      <c r="A83" s="26" t="s">
        <v>757</v>
      </c>
      <c r="B83" s="24"/>
      <c r="C83" s="24"/>
      <c r="D83" s="24"/>
      <c r="E83" s="24"/>
      <c r="F83" s="24"/>
      <c r="G83" s="24"/>
      <c r="H83" s="24"/>
      <c r="I83" s="24"/>
      <c r="J83" s="29"/>
      <c r="K83" s="117">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24"/>
      <c r="M83" s="24"/>
      <c r="N83" s="29"/>
      <c r="O83" s="117">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24"/>
      <c r="Q83" s="24"/>
      <c r="R83" s="29"/>
      <c r="S83" s="117">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24"/>
      <c r="U83" s="24"/>
      <c r="V83" s="29"/>
      <c r="W83" s="117">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24"/>
      <c r="Y83" s="24"/>
      <c r="Z83" s="29"/>
      <c r="AA83" s="117">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24"/>
      <c r="AC83" s="24"/>
      <c r="AD83" s="29"/>
      <c r="AE83" s="117">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24"/>
      <c r="AG83" s="24"/>
      <c r="AH83" s="29"/>
      <c r="AI83" s="117">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24"/>
      <c r="AK83" s="24"/>
      <c r="AL83" s="29"/>
      <c r="AM83" s="117">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24"/>
      <c r="AO83" s="24"/>
      <c r="AP83" s="29"/>
      <c r="AQ83" s="117">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24"/>
      <c r="AS83" s="24"/>
      <c r="AT83" s="29"/>
      <c r="AU83" s="117">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24"/>
      <c r="AW83" s="24"/>
      <c r="AX83" s="29"/>
      <c r="AY83" s="117">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24"/>
      <c r="BA83" s="24"/>
      <c r="BB83" s="29"/>
      <c r="BC83" s="117">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24"/>
      <c r="BE83" s="24"/>
      <c r="BF83" s="29"/>
    </row>
    <row r="84" ht="12.75" customHeight="1">
      <c r="A84" s="26" t="s">
        <v>142</v>
      </c>
      <c r="B84" s="24"/>
      <c r="C84" s="24"/>
      <c r="D84" s="24"/>
      <c r="E84" s="24"/>
      <c r="F84" s="24"/>
      <c r="G84" s="24"/>
      <c r="H84" s="24"/>
      <c r="I84" s="24"/>
      <c r="J84" s="29"/>
      <c r="K84" s="117">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24"/>
      <c r="M84" s="24"/>
      <c r="N84" s="29"/>
      <c r="O84" s="117">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24"/>
      <c r="Q84" s="24"/>
      <c r="R84" s="29"/>
      <c r="S84" s="117">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24"/>
      <c r="U84" s="24"/>
      <c r="V84" s="29"/>
      <c r="W84" s="117">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24"/>
      <c r="Y84" s="24"/>
      <c r="Z84" s="29"/>
      <c r="AA84" s="117">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24"/>
      <c r="AC84" s="24"/>
      <c r="AD84" s="29"/>
      <c r="AE84" s="117">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24"/>
      <c r="AG84" s="24"/>
      <c r="AH84" s="29"/>
      <c r="AI84" s="117">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24"/>
      <c r="AK84" s="24"/>
      <c r="AL84" s="29"/>
      <c r="AM84" s="117">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24"/>
      <c r="AO84" s="24"/>
      <c r="AP84" s="29"/>
      <c r="AQ84" s="117">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24"/>
      <c r="AS84" s="24"/>
      <c r="AT84" s="29"/>
      <c r="AU84" s="117">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24"/>
      <c r="AW84" s="24"/>
      <c r="AX84" s="29"/>
      <c r="AY84" s="117">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24"/>
      <c r="BA84" s="24"/>
      <c r="BB84" s="29"/>
      <c r="BC84" s="117">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24"/>
      <c r="BE84" s="24"/>
      <c r="BF84" s="29"/>
    </row>
    <row r="85" ht="12.75" customHeight="1">
      <c r="A85" s="26" t="s">
        <v>145</v>
      </c>
      <c r="B85" s="24"/>
      <c r="C85" s="24"/>
      <c r="D85" s="24"/>
      <c r="E85" s="24"/>
      <c r="F85" s="24"/>
      <c r="G85" s="24"/>
      <c r="H85" s="24"/>
      <c r="I85" s="24"/>
      <c r="J85" s="29"/>
      <c r="K85" s="117">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24"/>
      <c r="M85" s="24"/>
      <c r="N85" s="29"/>
      <c r="O85" s="117">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24"/>
      <c r="Q85" s="24"/>
      <c r="R85" s="29"/>
      <c r="S85" s="117">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24"/>
      <c r="U85" s="24"/>
      <c r="V85" s="29"/>
      <c r="W85" s="117">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24"/>
      <c r="Y85" s="24"/>
      <c r="Z85" s="29"/>
      <c r="AA85" s="117">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24"/>
      <c r="AC85" s="24"/>
      <c r="AD85" s="29"/>
      <c r="AE85" s="117">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24"/>
      <c r="AG85" s="24"/>
      <c r="AH85" s="29"/>
      <c r="AI85" s="117">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24"/>
      <c r="AK85" s="24"/>
      <c r="AL85" s="29"/>
      <c r="AM85" s="117">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24"/>
      <c r="AO85" s="24"/>
      <c r="AP85" s="29"/>
      <c r="AQ85" s="117">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24"/>
      <c r="AS85" s="24"/>
      <c r="AT85" s="29"/>
      <c r="AU85" s="117">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24"/>
      <c r="AW85" s="24"/>
      <c r="AX85" s="29"/>
      <c r="AY85" s="117">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24"/>
      <c r="BA85" s="24"/>
      <c r="BB85" s="29"/>
      <c r="BC85" s="117">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24"/>
      <c r="BE85" s="24"/>
      <c r="BF85" s="29"/>
    </row>
    <row r="86" ht="12.75" customHeight="1">
      <c r="A86" s="26" t="s">
        <v>758</v>
      </c>
      <c r="B86" s="24"/>
      <c r="C86" s="24"/>
      <c r="D86" s="24"/>
      <c r="E86" s="24"/>
      <c r="F86" s="24"/>
      <c r="G86" s="24"/>
      <c r="H86" s="24"/>
      <c r="I86" s="24"/>
      <c r="J86" s="29"/>
      <c r="K86" s="112">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24"/>
      <c r="M86" s="24"/>
      <c r="N86" s="29"/>
      <c r="O86" s="112">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24"/>
      <c r="Q86" s="24"/>
      <c r="R86" s="29"/>
      <c r="S86" s="112">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24"/>
      <c r="U86" s="24"/>
      <c r="V86" s="29"/>
      <c r="W86" s="112">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24"/>
      <c r="Y86" s="24"/>
      <c r="Z86" s="29"/>
      <c r="AA86" s="112">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24"/>
      <c r="AC86" s="24"/>
      <c r="AD86" s="29"/>
      <c r="AE86" s="112">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24"/>
      <c r="AG86" s="24"/>
      <c r="AH86" s="29"/>
      <c r="AI86" s="112">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24"/>
      <c r="AK86" s="24"/>
      <c r="AL86" s="29"/>
      <c r="AM86" s="112">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24"/>
      <c r="AO86" s="24"/>
      <c r="AP86" s="29"/>
      <c r="AQ86" s="112">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24"/>
      <c r="AS86" s="24"/>
      <c r="AT86" s="29"/>
      <c r="AU86" s="112">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24"/>
      <c r="AW86" s="24"/>
      <c r="AX86" s="29"/>
      <c r="AY86" s="112">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24"/>
      <c r="BA86" s="24"/>
      <c r="BB86" s="29"/>
      <c r="BC86" s="112">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24"/>
      <c r="BE86" s="24"/>
      <c r="BF86" s="29"/>
    </row>
    <row r="87" ht="12.75" customHeight="1">
      <c r="A87" s="119" t="s">
        <v>759</v>
      </c>
      <c r="B87" s="24"/>
      <c r="C87" s="24"/>
      <c r="D87" s="24"/>
      <c r="E87" s="24"/>
      <c r="F87" s="24"/>
      <c r="G87" s="24"/>
      <c r="H87" s="24"/>
      <c r="I87" s="24"/>
      <c r="J87" s="29"/>
      <c r="K87" s="112">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24"/>
      <c r="M87" s="24"/>
      <c r="N87" s="29"/>
      <c r="O87" s="112">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24"/>
      <c r="Q87" s="24"/>
      <c r="R87" s="29"/>
      <c r="S87" s="112">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24"/>
      <c r="U87" s="24"/>
      <c r="V87" s="29"/>
      <c r="W87" s="112">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24"/>
      <c r="Y87" s="24"/>
      <c r="Z87" s="29"/>
      <c r="AA87" s="112">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24"/>
      <c r="AC87" s="24"/>
      <c r="AD87" s="29"/>
      <c r="AE87" s="112">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24"/>
      <c r="AG87" s="24"/>
      <c r="AH87" s="29"/>
      <c r="AI87" s="112">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24"/>
      <c r="AK87" s="24"/>
      <c r="AL87" s="29"/>
      <c r="AM87" s="112">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24"/>
      <c r="AO87" s="24"/>
      <c r="AP87" s="29"/>
      <c r="AQ87" s="112">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24"/>
      <c r="AS87" s="24"/>
      <c r="AT87" s="29"/>
      <c r="AU87" s="112">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24"/>
      <c r="AW87" s="24"/>
      <c r="AX87" s="29"/>
      <c r="AY87" s="112">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24"/>
      <c r="BA87" s="24"/>
      <c r="BB87" s="29"/>
      <c r="BC87" s="112">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24"/>
      <c r="BE87" s="24"/>
      <c r="BF87" s="29"/>
    </row>
    <row r="88" ht="12.75" customHeight="1">
      <c r="A88" s="119" t="s">
        <v>760</v>
      </c>
      <c r="B88" s="24"/>
      <c r="C88" s="24"/>
      <c r="D88" s="24"/>
      <c r="E88" s="24"/>
      <c r="F88" s="24"/>
      <c r="G88" s="24"/>
      <c r="H88" s="24"/>
      <c r="I88" s="24"/>
      <c r="J88" s="29"/>
      <c r="K88" s="112">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24"/>
      <c r="M88" s="24"/>
      <c r="N88" s="29"/>
      <c r="O88" s="112">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24"/>
      <c r="Q88" s="24"/>
      <c r="R88" s="29"/>
      <c r="S88" s="112">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24"/>
      <c r="U88" s="24"/>
      <c r="V88" s="29"/>
      <c r="W88" s="112">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24"/>
      <c r="Y88" s="24"/>
      <c r="Z88" s="29"/>
      <c r="AA88" s="112">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24"/>
      <c r="AC88" s="24"/>
      <c r="AD88" s="29"/>
      <c r="AE88" s="112">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24"/>
      <c r="AG88" s="24"/>
      <c r="AH88" s="29"/>
      <c r="AI88" s="112">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24"/>
      <c r="AK88" s="24"/>
      <c r="AL88" s="29"/>
      <c r="AM88" s="112">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24"/>
      <c r="AO88" s="24"/>
      <c r="AP88" s="29"/>
      <c r="AQ88" s="112">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24"/>
      <c r="AS88" s="24"/>
      <c r="AT88" s="29"/>
      <c r="AU88" s="112">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24"/>
      <c r="AW88" s="24"/>
      <c r="AX88" s="29"/>
      <c r="AY88" s="112">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24"/>
      <c r="BA88" s="24"/>
      <c r="BB88" s="29"/>
      <c r="BC88" s="112">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24"/>
      <c r="BE88" s="24"/>
      <c r="BF88" s="29"/>
    </row>
    <row r="89" ht="12.75" customHeight="1">
      <c r="A89" s="26" t="s">
        <v>761</v>
      </c>
      <c r="B89" s="24"/>
      <c r="C89" s="24"/>
      <c r="D89" s="24"/>
      <c r="E89" s="24"/>
      <c r="F89" s="24"/>
      <c r="G89" s="24"/>
      <c r="H89" s="24"/>
      <c r="I89" s="24"/>
      <c r="J89" s="29"/>
      <c r="K89" s="117">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24"/>
      <c r="M89" s="24"/>
      <c r="N89" s="29"/>
      <c r="O89" s="117">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24"/>
      <c r="Q89" s="24"/>
      <c r="R89" s="29"/>
      <c r="S89" s="117">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24"/>
      <c r="U89" s="24"/>
      <c r="V89" s="29"/>
      <c r="W89" s="117">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24"/>
      <c r="Y89" s="24"/>
      <c r="Z89" s="29"/>
      <c r="AA89" s="117">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24"/>
      <c r="AC89" s="24"/>
      <c r="AD89" s="29"/>
      <c r="AE89" s="117">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24"/>
      <c r="AG89" s="24"/>
      <c r="AH89" s="29"/>
      <c r="AI89" s="117">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24"/>
      <c r="AK89" s="24"/>
      <c r="AL89" s="29"/>
      <c r="AM89" s="117">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24"/>
      <c r="AO89" s="24"/>
      <c r="AP89" s="29"/>
      <c r="AQ89" s="117">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24"/>
      <c r="AS89" s="24"/>
      <c r="AT89" s="29"/>
      <c r="AU89" s="117">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24"/>
      <c r="AW89" s="24"/>
      <c r="AX89" s="29"/>
      <c r="AY89" s="117">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24"/>
      <c r="BA89" s="24"/>
      <c r="BB89" s="29"/>
      <c r="BC89" s="117">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24"/>
      <c r="BE89" s="24"/>
      <c r="BF89" s="29"/>
    </row>
    <row r="90" ht="12.75" customHeight="1">
      <c r="A90" s="119" t="s">
        <v>762</v>
      </c>
      <c r="B90" s="24"/>
      <c r="C90" s="24"/>
      <c r="D90" s="24"/>
      <c r="E90" s="24"/>
      <c r="F90" s="24"/>
      <c r="G90" s="24"/>
      <c r="H90" s="24"/>
      <c r="I90" s="24"/>
      <c r="J90" s="29"/>
      <c r="K90" s="117">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24"/>
      <c r="M90" s="24"/>
      <c r="N90" s="29"/>
      <c r="O90" s="117">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24"/>
      <c r="Q90" s="24"/>
      <c r="R90" s="29"/>
      <c r="S90" s="117">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24"/>
      <c r="U90" s="24"/>
      <c r="V90" s="29"/>
      <c r="W90" s="117">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24"/>
      <c r="Y90" s="24"/>
      <c r="Z90" s="29"/>
      <c r="AA90" s="117">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24"/>
      <c r="AC90" s="24"/>
      <c r="AD90" s="29"/>
      <c r="AE90" s="117">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24"/>
      <c r="AG90" s="24"/>
      <c r="AH90" s="29"/>
      <c r="AI90" s="117">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24"/>
      <c r="AK90" s="24"/>
      <c r="AL90" s="29"/>
      <c r="AM90" s="117">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24"/>
      <c r="AO90" s="24"/>
      <c r="AP90" s="29"/>
      <c r="AQ90" s="117">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24"/>
      <c r="AS90" s="24"/>
      <c r="AT90" s="29"/>
      <c r="AU90" s="117">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24"/>
      <c r="AW90" s="24"/>
      <c r="AX90" s="29"/>
      <c r="AY90" s="117">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24"/>
      <c r="BA90" s="24"/>
      <c r="BB90" s="29"/>
      <c r="BC90" s="117">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24"/>
      <c r="BE90" s="24"/>
      <c r="BF90" s="29"/>
    </row>
    <row r="91" ht="12.75" customHeight="1">
      <c r="A91" s="119" t="s">
        <v>763</v>
      </c>
      <c r="B91" s="24"/>
      <c r="C91" s="24"/>
      <c r="D91" s="24"/>
      <c r="E91" s="24"/>
      <c r="F91" s="24"/>
      <c r="G91" s="24"/>
      <c r="H91" s="24"/>
      <c r="I91" s="24"/>
      <c r="J91" s="29"/>
      <c r="K91" s="117">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24"/>
      <c r="M91" s="24"/>
      <c r="N91" s="29"/>
      <c r="O91" s="117">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24"/>
      <c r="Q91" s="24"/>
      <c r="R91" s="29"/>
      <c r="S91" s="117">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24"/>
      <c r="U91" s="24"/>
      <c r="V91" s="29"/>
      <c r="W91" s="117">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24"/>
      <c r="Y91" s="24"/>
      <c r="Z91" s="29"/>
      <c r="AA91" s="117">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24"/>
      <c r="AC91" s="24"/>
      <c r="AD91" s="29"/>
      <c r="AE91" s="117">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24"/>
      <c r="AG91" s="24"/>
      <c r="AH91" s="29"/>
      <c r="AI91" s="117">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24"/>
      <c r="AK91" s="24"/>
      <c r="AL91" s="29"/>
      <c r="AM91" s="117">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24"/>
      <c r="AO91" s="24"/>
      <c r="AP91" s="29"/>
      <c r="AQ91" s="117">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24"/>
      <c r="AS91" s="24"/>
      <c r="AT91" s="29"/>
      <c r="AU91" s="117">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24"/>
      <c r="AW91" s="24"/>
      <c r="AX91" s="29"/>
      <c r="AY91" s="117">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24"/>
      <c r="BA91" s="24"/>
      <c r="BB91" s="29"/>
      <c r="BC91" s="117">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24"/>
      <c r="BE91" s="24"/>
      <c r="BF91" s="29"/>
    </row>
    <row r="92" ht="12.75" customHeight="1">
      <c r="A92" s="26" t="s">
        <v>764</v>
      </c>
      <c r="B92" s="24"/>
      <c r="C92" s="24"/>
      <c r="D92" s="24"/>
      <c r="E92" s="24"/>
      <c r="F92" s="24"/>
      <c r="G92" s="24"/>
      <c r="H92" s="24"/>
      <c r="I92" s="24"/>
      <c r="J92" s="29"/>
      <c r="K92" s="117">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24"/>
      <c r="M92" s="24"/>
      <c r="N92" s="29"/>
      <c r="O92" s="117">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24"/>
      <c r="Q92" s="24"/>
      <c r="R92" s="29"/>
      <c r="S92" s="117">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24"/>
      <c r="U92" s="24"/>
      <c r="V92" s="29"/>
      <c r="W92" s="117">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24"/>
      <c r="Y92" s="24"/>
      <c r="Z92" s="29"/>
      <c r="AA92" s="117">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24"/>
      <c r="AC92" s="24"/>
      <c r="AD92" s="29"/>
      <c r="AE92" s="117">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24"/>
      <c r="AG92" s="24"/>
      <c r="AH92" s="29"/>
      <c r="AI92" s="117">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24"/>
      <c r="AK92" s="24"/>
      <c r="AL92" s="29"/>
      <c r="AM92" s="117">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24"/>
      <c r="AO92" s="24"/>
      <c r="AP92" s="29"/>
      <c r="AQ92" s="117">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24"/>
      <c r="AS92" s="24"/>
      <c r="AT92" s="29"/>
      <c r="AU92" s="117">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24"/>
      <c r="AW92" s="24"/>
      <c r="AX92" s="29"/>
      <c r="AY92" s="117">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24"/>
      <c r="BA92" s="24"/>
      <c r="BB92" s="29"/>
      <c r="BC92" s="117">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24"/>
      <c r="BE92" s="24"/>
      <c r="BF92" s="29"/>
    </row>
    <row r="93" ht="12.75" customHeight="1">
      <c r="A93" s="26" t="s">
        <v>765</v>
      </c>
      <c r="B93" s="24"/>
      <c r="C93" s="24"/>
      <c r="D93" s="24"/>
      <c r="E93" s="24"/>
      <c r="F93" s="24"/>
      <c r="G93" s="24"/>
      <c r="H93" s="24"/>
      <c r="I93" s="24"/>
      <c r="J93" s="29"/>
      <c r="K93" s="117" t="str">
        <f>IFERROR((K92/K89)*100, "---")</f>
        <v>---</v>
      </c>
      <c r="L93" s="24"/>
      <c r="M93" s="24"/>
      <c r="N93" s="29"/>
      <c r="O93" s="117" t="str">
        <f>IFERROR((O92/O89)*100, "---")</f>
        <v>---</v>
      </c>
      <c r="P93" s="24"/>
      <c r="Q93" s="24"/>
      <c r="R93" s="29"/>
      <c r="S93" s="117" t="str">
        <f>IFERROR((S92/S89)*100, "---")</f>
        <v>---</v>
      </c>
      <c r="T93" s="24"/>
      <c r="U93" s="24"/>
      <c r="V93" s="29"/>
      <c r="W93" s="117" t="str">
        <f>IFERROR((W92/W89)*100, "---")</f>
        <v>---</v>
      </c>
      <c r="X93" s="24"/>
      <c r="Y93" s="24"/>
      <c r="Z93" s="29"/>
      <c r="AA93" s="117" t="str">
        <f>IFERROR((AA92/AA89)*100, "---")</f>
        <v>---</v>
      </c>
      <c r="AB93" s="24"/>
      <c r="AC93" s="24"/>
      <c r="AD93" s="29"/>
      <c r="AE93" s="117" t="str">
        <f>IFERROR((AE92/AE89)*100, "---")</f>
        <v>---</v>
      </c>
      <c r="AF93" s="24"/>
      <c r="AG93" s="24"/>
      <c r="AH93" s="29"/>
      <c r="AI93" s="117" t="str">
        <f>IFERROR((AI92/AI89)*100, "---")</f>
        <v>---</v>
      </c>
      <c r="AJ93" s="24"/>
      <c r="AK93" s="24"/>
      <c r="AL93" s="29"/>
      <c r="AM93" s="117" t="str">
        <f>IFERROR((AM92/AM89)*100, "---")</f>
        <v>---</v>
      </c>
      <c r="AN93" s="24"/>
      <c r="AO93" s="24"/>
      <c r="AP93" s="29"/>
      <c r="AQ93" s="117" t="str">
        <f>IFERROR((AQ92/AQ89)*100, "---")</f>
        <v>---</v>
      </c>
      <c r="AR93" s="24"/>
      <c r="AS93" s="24"/>
      <c r="AT93" s="29"/>
      <c r="AU93" s="117" t="str">
        <f>IFERROR((AU92/AU89)*100, "---")</f>
        <v>---</v>
      </c>
      <c r="AV93" s="24"/>
      <c r="AW93" s="24"/>
      <c r="AX93" s="29"/>
      <c r="AY93" s="117" t="str">
        <f>IFERROR((AY92/AY89)*100, "---")</f>
        <v>---</v>
      </c>
      <c r="AZ93" s="24"/>
      <c r="BA93" s="24"/>
      <c r="BB93" s="29"/>
      <c r="BC93" s="117" t="str">
        <f>IFERROR((BC92/BC89)*100, "---")</f>
        <v>---</v>
      </c>
      <c r="BD93" s="24"/>
      <c r="BE93" s="24"/>
      <c r="BF93" s="29"/>
    </row>
    <row r="94" ht="12.75" customHeight="1">
      <c r="A94" s="26" t="s">
        <v>249</v>
      </c>
      <c r="B94" s="24"/>
      <c r="C94" s="24"/>
      <c r="D94" s="24"/>
      <c r="E94" s="24"/>
      <c r="F94" s="24"/>
      <c r="G94" s="24"/>
      <c r="H94" s="24"/>
      <c r="I94" s="24"/>
      <c r="J94" s="29"/>
      <c r="K94" s="117">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24"/>
      <c r="M94" s="24"/>
      <c r="N94" s="29"/>
      <c r="O94" s="117">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24"/>
      <c r="Q94" s="24"/>
      <c r="R94" s="29"/>
      <c r="S94" s="117">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24"/>
      <c r="U94" s="24"/>
      <c r="V94" s="29"/>
      <c r="W94" s="117">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24"/>
      <c r="Y94" s="24"/>
      <c r="Z94" s="29"/>
      <c r="AA94" s="117">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24"/>
      <c r="AC94" s="24"/>
      <c r="AD94" s="29"/>
      <c r="AE94" s="117">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24"/>
      <c r="AG94" s="24"/>
      <c r="AH94" s="29"/>
      <c r="AI94" s="117">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24"/>
      <c r="AK94" s="24"/>
      <c r="AL94" s="29"/>
      <c r="AM94" s="117">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24"/>
      <c r="AO94" s="24"/>
      <c r="AP94" s="29"/>
      <c r="AQ94" s="117">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24"/>
      <c r="AS94" s="24"/>
      <c r="AT94" s="29"/>
      <c r="AU94" s="117">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24"/>
      <c r="AW94" s="24"/>
      <c r="AX94" s="29"/>
      <c r="AY94" s="117">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24"/>
      <c r="BA94" s="24"/>
      <c r="BB94" s="29"/>
      <c r="BC94" s="117">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24"/>
      <c r="BE94" s="24"/>
      <c r="BF94" s="29"/>
    </row>
    <row r="95" ht="12.75" customHeight="1">
      <c r="A95" s="23" t="s">
        <v>137</v>
      </c>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5"/>
    </row>
    <row r="96" ht="12.75" customHeight="1">
      <c r="A96" s="26" t="s">
        <v>110</v>
      </c>
      <c r="B96" s="24"/>
      <c r="C96" s="24"/>
      <c r="D96" s="24"/>
      <c r="E96" s="24"/>
      <c r="F96" s="24"/>
      <c r="G96" s="24"/>
      <c r="H96" s="24"/>
      <c r="I96" s="24"/>
      <c r="J96" s="29"/>
      <c r="K96" s="117">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24"/>
      <c r="M96" s="24"/>
      <c r="N96" s="29"/>
      <c r="O96" s="117">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24"/>
      <c r="Q96" s="24"/>
      <c r="R96" s="29"/>
      <c r="S96" s="117">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24"/>
      <c r="U96" s="24"/>
      <c r="V96" s="29"/>
      <c r="W96" s="117">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24"/>
      <c r="Y96" s="24"/>
      <c r="Z96" s="29"/>
      <c r="AA96" s="117">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24"/>
      <c r="AC96" s="24"/>
      <c r="AD96" s="29"/>
      <c r="AE96" s="117">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24"/>
      <c r="AG96" s="24"/>
      <c r="AH96" s="29"/>
      <c r="AI96" s="117">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24"/>
      <c r="AK96" s="24"/>
      <c r="AL96" s="29"/>
      <c r="AM96" s="117">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24"/>
      <c r="AO96" s="24"/>
      <c r="AP96" s="29"/>
      <c r="AQ96" s="117">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24"/>
      <c r="AS96" s="24"/>
      <c r="AT96" s="29"/>
      <c r="AU96" s="117">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24"/>
      <c r="AW96" s="24"/>
      <c r="AX96" s="29"/>
      <c r="AY96" s="117">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24"/>
      <c r="BA96" s="24"/>
      <c r="BB96" s="29"/>
      <c r="BC96" s="117">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24"/>
      <c r="BE96" s="24"/>
      <c r="BF96" s="29"/>
    </row>
    <row r="97" ht="12.75" customHeight="1">
      <c r="A97" s="119" t="s">
        <v>113</v>
      </c>
      <c r="B97" s="24"/>
      <c r="C97" s="24"/>
      <c r="D97" s="24"/>
      <c r="E97" s="24"/>
      <c r="F97" s="24"/>
      <c r="G97" s="24"/>
      <c r="H97" s="24"/>
      <c r="I97" s="24"/>
      <c r="J97" s="29"/>
      <c r="K97" s="117">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24"/>
      <c r="M97" s="24"/>
      <c r="N97" s="29"/>
      <c r="O97" s="117">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24"/>
      <c r="Q97" s="24"/>
      <c r="R97" s="29"/>
      <c r="S97" s="117">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24"/>
      <c r="U97" s="24"/>
      <c r="V97" s="29"/>
      <c r="W97" s="117">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24"/>
      <c r="Y97" s="24"/>
      <c r="Z97" s="29"/>
      <c r="AA97" s="117">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24"/>
      <c r="AC97" s="24"/>
      <c r="AD97" s="29"/>
      <c r="AE97" s="117">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24"/>
      <c r="AG97" s="24"/>
      <c r="AH97" s="29"/>
      <c r="AI97" s="117">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24"/>
      <c r="AK97" s="24"/>
      <c r="AL97" s="29"/>
      <c r="AM97" s="117">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24"/>
      <c r="AO97" s="24"/>
      <c r="AP97" s="29"/>
      <c r="AQ97" s="117">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24"/>
      <c r="AS97" s="24"/>
      <c r="AT97" s="29"/>
      <c r="AU97" s="117">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24"/>
      <c r="AW97" s="24"/>
      <c r="AX97" s="29"/>
      <c r="AY97" s="117">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24"/>
      <c r="BA97" s="24"/>
      <c r="BB97" s="29"/>
      <c r="BC97" s="117">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24"/>
      <c r="BE97" s="24"/>
      <c r="BF97" s="29"/>
    </row>
    <row r="98" ht="12.75" customHeight="1">
      <c r="A98" s="119" t="s">
        <v>115</v>
      </c>
      <c r="B98" s="24"/>
      <c r="C98" s="24"/>
      <c r="D98" s="24"/>
      <c r="E98" s="24"/>
      <c r="F98" s="24"/>
      <c r="G98" s="24"/>
      <c r="H98" s="24"/>
      <c r="I98" s="24"/>
      <c r="J98" s="29"/>
      <c r="K98" s="117">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24"/>
      <c r="M98" s="24"/>
      <c r="N98" s="29"/>
      <c r="O98" s="117">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24"/>
      <c r="Q98" s="24"/>
      <c r="R98" s="29"/>
      <c r="S98" s="117">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24"/>
      <c r="U98" s="24"/>
      <c r="V98" s="29"/>
      <c r="W98" s="117">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24"/>
      <c r="Y98" s="24"/>
      <c r="Z98" s="29"/>
      <c r="AA98" s="117">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24"/>
      <c r="AC98" s="24"/>
      <c r="AD98" s="29"/>
      <c r="AE98" s="117">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24"/>
      <c r="AG98" s="24"/>
      <c r="AH98" s="29"/>
      <c r="AI98" s="117">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24"/>
      <c r="AK98" s="24"/>
      <c r="AL98" s="29"/>
      <c r="AM98" s="117">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24"/>
      <c r="AO98" s="24"/>
      <c r="AP98" s="29"/>
      <c r="AQ98" s="117">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24"/>
      <c r="AS98" s="24"/>
      <c r="AT98" s="29"/>
      <c r="AU98" s="117">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24"/>
      <c r="AW98" s="24"/>
      <c r="AX98" s="29"/>
      <c r="AY98" s="117">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24"/>
      <c r="BA98" s="24"/>
      <c r="BB98" s="29"/>
      <c r="BC98" s="117">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24"/>
      <c r="BE98" s="24"/>
      <c r="BF98" s="29"/>
    </row>
    <row r="99" ht="12.75" customHeight="1">
      <c r="A99" s="26" t="s">
        <v>116</v>
      </c>
      <c r="B99" s="24"/>
      <c r="C99" s="24"/>
      <c r="D99" s="24"/>
      <c r="E99" s="24"/>
      <c r="F99" s="24"/>
      <c r="G99" s="24"/>
      <c r="H99" s="24"/>
      <c r="I99" s="24"/>
      <c r="J99" s="29"/>
      <c r="K99" s="117">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24"/>
      <c r="M99" s="24"/>
      <c r="N99" s="29"/>
      <c r="O99" s="117">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24"/>
      <c r="Q99" s="24"/>
      <c r="R99" s="29"/>
      <c r="S99" s="117">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24"/>
      <c r="U99" s="24"/>
      <c r="V99" s="29"/>
      <c r="W99" s="117">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24"/>
      <c r="Y99" s="24"/>
      <c r="Z99" s="29"/>
      <c r="AA99" s="117">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24"/>
      <c r="AC99" s="24"/>
      <c r="AD99" s="29"/>
      <c r="AE99" s="117">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24"/>
      <c r="AG99" s="24"/>
      <c r="AH99" s="29"/>
      <c r="AI99" s="117">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24"/>
      <c r="AK99" s="24"/>
      <c r="AL99" s="29"/>
      <c r="AM99" s="117">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24"/>
      <c r="AO99" s="24"/>
      <c r="AP99" s="29"/>
      <c r="AQ99" s="117">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24"/>
      <c r="AS99" s="24"/>
      <c r="AT99" s="29"/>
      <c r="AU99" s="117">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24"/>
      <c r="AW99" s="24"/>
      <c r="AX99" s="29"/>
      <c r="AY99" s="117">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24"/>
      <c r="BA99" s="24"/>
      <c r="BB99" s="29"/>
      <c r="BC99" s="117">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24"/>
      <c r="BE99" s="24"/>
      <c r="BF99" s="29"/>
    </row>
    <row r="100" ht="12.75" customHeight="1">
      <c r="A100" s="119" t="s">
        <v>755</v>
      </c>
      <c r="B100" s="24"/>
      <c r="C100" s="24"/>
      <c r="D100" s="24"/>
      <c r="E100" s="24"/>
      <c r="F100" s="24"/>
      <c r="G100" s="24"/>
      <c r="H100" s="24"/>
      <c r="I100" s="24"/>
      <c r="J100" s="29"/>
      <c r="K100" s="117">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24"/>
      <c r="M100" s="24"/>
      <c r="N100" s="29"/>
      <c r="O100" s="117">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24"/>
      <c r="Q100" s="24"/>
      <c r="R100" s="29"/>
      <c r="S100" s="117">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24"/>
      <c r="U100" s="24"/>
      <c r="V100" s="29"/>
      <c r="W100" s="117">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24"/>
      <c r="Y100" s="24"/>
      <c r="Z100" s="29"/>
      <c r="AA100" s="117">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24"/>
      <c r="AC100" s="24"/>
      <c r="AD100" s="29"/>
      <c r="AE100" s="117">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24"/>
      <c r="AG100" s="24"/>
      <c r="AH100" s="29"/>
      <c r="AI100" s="117">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24"/>
      <c r="AK100" s="24"/>
      <c r="AL100" s="29"/>
      <c r="AM100" s="117">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24"/>
      <c r="AO100" s="24"/>
      <c r="AP100" s="29"/>
      <c r="AQ100" s="117">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24"/>
      <c r="AS100" s="24"/>
      <c r="AT100" s="29"/>
      <c r="AU100" s="117">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24"/>
      <c r="AW100" s="24"/>
      <c r="AX100" s="29"/>
      <c r="AY100" s="117">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24"/>
      <c r="BA100" s="24"/>
      <c r="BB100" s="29"/>
      <c r="BC100" s="117">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24"/>
      <c r="BE100" s="24"/>
      <c r="BF100" s="29"/>
    </row>
    <row r="101" ht="12.75" customHeight="1">
      <c r="A101" s="119" t="s">
        <v>756</v>
      </c>
      <c r="B101" s="24"/>
      <c r="C101" s="24"/>
      <c r="D101" s="24"/>
      <c r="E101" s="24"/>
      <c r="F101" s="24"/>
      <c r="G101" s="24"/>
      <c r="H101" s="24"/>
      <c r="I101" s="24"/>
      <c r="J101" s="29"/>
      <c r="K101" s="117">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24"/>
      <c r="M101" s="24"/>
      <c r="N101" s="29"/>
      <c r="O101" s="117">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24"/>
      <c r="Q101" s="24"/>
      <c r="R101" s="29"/>
      <c r="S101" s="117">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24"/>
      <c r="U101" s="24"/>
      <c r="V101" s="29"/>
      <c r="W101" s="117">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24"/>
      <c r="Y101" s="24"/>
      <c r="Z101" s="29"/>
      <c r="AA101" s="117">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24"/>
      <c r="AC101" s="24"/>
      <c r="AD101" s="29"/>
      <c r="AE101" s="117">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24"/>
      <c r="AG101" s="24"/>
      <c r="AH101" s="29"/>
      <c r="AI101" s="117">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24"/>
      <c r="AK101" s="24"/>
      <c r="AL101" s="29"/>
      <c r="AM101" s="117">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24"/>
      <c r="AO101" s="24"/>
      <c r="AP101" s="29"/>
      <c r="AQ101" s="117">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24"/>
      <c r="AS101" s="24"/>
      <c r="AT101" s="29"/>
      <c r="AU101" s="117">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24"/>
      <c r="AW101" s="24"/>
      <c r="AX101" s="29"/>
      <c r="AY101" s="117">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24"/>
      <c r="BA101" s="24"/>
      <c r="BB101" s="29"/>
      <c r="BC101" s="117">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24"/>
      <c r="BE101" s="24"/>
      <c r="BF101" s="29"/>
    </row>
    <row r="102" ht="12.75" customHeight="1">
      <c r="A102" s="26" t="s">
        <v>128</v>
      </c>
      <c r="B102" s="24"/>
      <c r="C102" s="24"/>
      <c r="D102" s="24"/>
      <c r="E102" s="24"/>
      <c r="F102" s="24"/>
      <c r="G102" s="24"/>
      <c r="H102" s="24"/>
      <c r="I102" s="24"/>
      <c r="J102" s="29"/>
      <c r="K102" s="117">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24"/>
      <c r="M102" s="24"/>
      <c r="N102" s="29"/>
      <c r="O102" s="117">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24"/>
      <c r="Q102" s="24"/>
      <c r="R102" s="29"/>
      <c r="S102" s="117">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24"/>
      <c r="U102" s="24"/>
      <c r="V102" s="29"/>
      <c r="W102" s="117">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24"/>
      <c r="Y102" s="24"/>
      <c r="Z102" s="29"/>
      <c r="AA102" s="117">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24"/>
      <c r="AC102" s="24"/>
      <c r="AD102" s="29"/>
      <c r="AE102" s="117">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24"/>
      <c r="AG102" s="24"/>
      <c r="AH102" s="29"/>
      <c r="AI102" s="117">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24"/>
      <c r="AK102" s="24"/>
      <c r="AL102" s="29"/>
      <c r="AM102" s="117">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24"/>
      <c r="AO102" s="24"/>
      <c r="AP102" s="29"/>
      <c r="AQ102" s="117">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24"/>
      <c r="AS102" s="24"/>
      <c r="AT102" s="29"/>
      <c r="AU102" s="117">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24"/>
      <c r="AW102" s="24"/>
      <c r="AX102" s="29"/>
      <c r="AY102" s="117">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24"/>
      <c r="BA102" s="24"/>
      <c r="BB102" s="29"/>
      <c r="BC102" s="117">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24"/>
      <c r="BE102" s="24"/>
      <c r="BF102" s="29"/>
    </row>
    <row r="103" ht="12.75" customHeight="1">
      <c r="A103" s="26" t="s">
        <v>757</v>
      </c>
      <c r="B103" s="24"/>
      <c r="C103" s="24"/>
      <c r="D103" s="24"/>
      <c r="E103" s="24"/>
      <c r="F103" s="24"/>
      <c r="G103" s="24"/>
      <c r="H103" s="24"/>
      <c r="I103" s="24"/>
      <c r="J103" s="29"/>
      <c r="K103" s="117">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24"/>
      <c r="M103" s="24"/>
      <c r="N103" s="29"/>
      <c r="O103" s="117">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24"/>
      <c r="Q103" s="24"/>
      <c r="R103" s="29"/>
      <c r="S103" s="117">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24"/>
      <c r="U103" s="24"/>
      <c r="V103" s="29"/>
      <c r="W103" s="117">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24"/>
      <c r="Y103" s="24"/>
      <c r="Z103" s="29"/>
      <c r="AA103" s="117">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24"/>
      <c r="AC103" s="24"/>
      <c r="AD103" s="29"/>
      <c r="AE103" s="117">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24"/>
      <c r="AG103" s="24"/>
      <c r="AH103" s="29"/>
      <c r="AI103" s="117">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24"/>
      <c r="AK103" s="24"/>
      <c r="AL103" s="29"/>
      <c r="AM103" s="117">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24"/>
      <c r="AO103" s="24"/>
      <c r="AP103" s="29"/>
      <c r="AQ103" s="117">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24"/>
      <c r="AS103" s="24"/>
      <c r="AT103" s="29"/>
      <c r="AU103" s="117">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24"/>
      <c r="AW103" s="24"/>
      <c r="AX103" s="29"/>
      <c r="AY103" s="117">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24"/>
      <c r="BA103" s="24"/>
      <c r="BB103" s="29"/>
      <c r="BC103" s="117">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24"/>
      <c r="BE103" s="24"/>
      <c r="BF103" s="29"/>
    </row>
    <row r="104" ht="12.75" customHeight="1">
      <c r="A104" s="26" t="s">
        <v>142</v>
      </c>
      <c r="B104" s="24"/>
      <c r="C104" s="24"/>
      <c r="D104" s="24"/>
      <c r="E104" s="24"/>
      <c r="F104" s="24"/>
      <c r="G104" s="24"/>
      <c r="H104" s="24"/>
      <c r="I104" s="24"/>
      <c r="J104" s="29"/>
      <c r="K104" s="117">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24"/>
      <c r="M104" s="24"/>
      <c r="N104" s="29"/>
      <c r="O104" s="117">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24"/>
      <c r="Q104" s="24"/>
      <c r="R104" s="29"/>
      <c r="S104" s="117">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24"/>
      <c r="U104" s="24"/>
      <c r="V104" s="29"/>
      <c r="W104" s="117">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24"/>
      <c r="Y104" s="24"/>
      <c r="Z104" s="29"/>
      <c r="AA104" s="117">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24"/>
      <c r="AC104" s="24"/>
      <c r="AD104" s="29"/>
      <c r="AE104" s="117">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24"/>
      <c r="AG104" s="24"/>
      <c r="AH104" s="29"/>
      <c r="AI104" s="117">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24"/>
      <c r="AK104" s="24"/>
      <c r="AL104" s="29"/>
      <c r="AM104" s="117">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24"/>
      <c r="AO104" s="24"/>
      <c r="AP104" s="29"/>
      <c r="AQ104" s="117">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24"/>
      <c r="AS104" s="24"/>
      <c r="AT104" s="29"/>
      <c r="AU104" s="117">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24"/>
      <c r="AW104" s="24"/>
      <c r="AX104" s="29"/>
      <c r="AY104" s="117">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24"/>
      <c r="BA104" s="24"/>
      <c r="BB104" s="29"/>
      <c r="BC104" s="117">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24"/>
      <c r="BE104" s="24"/>
      <c r="BF104" s="29"/>
    </row>
    <row r="105" ht="12.75" customHeight="1">
      <c r="A105" s="26" t="s">
        <v>145</v>
      </c>
      <c r="B105" s="24"/>
      <c r="C105" s="24"/>
      <c r="D105" s="24"/>
      <c r="E105" s="24"/>
      <c r="F105" s="24"/>
      <c r="G105" s="24"/>
      <c r="H105" s="24"/>
      <c r="I105" s="24"/>
      <c r="J105" s="29"/>
      <c r="K105" s="117">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24"/>
      <c r="M105" s="24"/>
      <c r="N105" s="29"/>
      <c r="O105" s="117">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24"/>
      <c r="Q105" s="24"/>
      <c r="R105" s="29"/>
      <c r="S105" s="117">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24"/>
      <c r="U105" s="24"/>
      <c r="V105" s="29"/>
      <c r="W105" s="117">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24"/>
      <c r="Y105" s="24"/>
      <c r="Z105" s="29"/>
      <c r="AA105" s="117">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24"/>
      <c r="AC105" s="24"/>
      <c r="AD105" s="29"/>
      <c r="AE105" s="117">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24"/>
      <c r="AG105" s="24"/>
      <c r="AH105" s="29"/>
      <c r="AI105" s="117">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24"/>
      <c r="AK105" s="24"/>
      <c r="AL105" s="29"/>
      <c r="AM105" s="117">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24"/>
      <c r="AO105" s="24"/>
      <c r="AP105" s="29"/>
      <c r="AQ105" s="117">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24"/>
      <c r="AS105" s="24"/>
      <c r="AT105" s="29"/>
      <c r="AU105" s="117">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24"/>
      <c r="AW105" s="24"/>
      <c r="AX105" s="29"/>
      <c r="AY105" s="117">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24"/>
      <c r="BA105" s="24"/>
      <c r="BB105" s="29"/>
      <c r="BC105" s="117">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24"/>
      <c r="BE105" s="24"/>
      <c r="BF105" s="29"/>
    </row>
    <row r="106" ht="12.75" customHeight="1">
      <c r="A106" s="26" t="s">
        <v>758</v>
      </c>
      <c r="B106" s="24"/>
      <c r="C106" s="24"/>
      <c r="D106" s="24"/>
      <c r="E106" s="24"/>
      <c r="F106" s="24"/>
      <c r="G106" s="24"/>
      <c r="H106" s="24"/>
      <c r="I106" s="24"/>
      <c r="J106" s="29"/>
      <c r="K106" s="112">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24"/>
      <c r="M106" s="24"/>
      <c r="N106" s="29"/>
      <c r="O106" s="112">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24"/>
      <c r="Q106" s="24"/>
      <c r="R106" s="29"/>
      <c r="S106" s="112">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24"/>
      <c r="U106" s="24"/>
      <c r="V106" s="29"/>
      <c r="W106" s="112">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24"/>
      <c r="Y106" s="24"/>
      <c r="Z106" s="29"/>
      <c r="AA106" s="112">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24"/>
      <c r="AC106" s="24"/>
      <c r="AD106" s="29"/>
      <c r="AE106" s="112">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24"/>
      <c r="AG106" s="24"/>
      <c r="AH106" s="29"/>
      <c r="AI106" s="112">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24"/>
      <c r="AK106" s="24"/>
      <c r="AL106" s="29"/>
      <c r="AM106" s="112">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24"/>
      <c r="AO106" s="24"/>
      <c r="AP106" s="29"/>
      <c r="AQ106" s="112">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24"/>
      <c r="AS106" s="24"/>
      <c r="AT106" s="29"/>
      <c r="AU106" s="112">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24"/>
      <c r="AW106" s="24"/>
      <c r="AX106" s="29"/>
      <c r="AY106" s="112">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24"/>
      <c r="BA106" s="24"/>
      <c r="BB106" s="29"/>
      <c r="BC106" s="112">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24"/>
      <c r="BE106" s="24"/>
      <c r="BF106" s="29"/>
    </row>
    <row r="107" ht="12.75" customHeight="1">
      <c r="A107" s="119" t="s">
        <v>759</v>
      </c>
      <c r="B107" s="24"/>
      <c r="C107" s="24"/>
      <c r="D107" s="24"/>
      <c r="E107" s="24"/>
      <c r="F107" s="24"/>
      <c r="G107" s="24"/>
      <c r="H107" s="24"/>
      <c r="I107" s="24"/>
      <c r="J107" s="29"/>
      <c r="K107" s="112">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24"/>
      <c r="M107" s="24"/>
      <c r="N107" s="29"/>
      <c r="O107" s="112">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24"/>
      <c r="Q107" s="24"/>
      <c r="R107" s="29"/>
      <c r="S107" s="112">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24"/>
      <c r="U107" s="24"/>
      <c r="V107" s="29"/>
      <c r="W107" s="112">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24"/>
      <c r="Y107" s="24"/>
      <c r="Z107" s="29"/>
      <c r="AA107" s="112">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24"/>
      <c r="AC107" s="24"/>
      <c r="AD107" s="29"/>
      <c r="AE107" s="112">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24"/>
      <c r="AG107" s="24"/>
      <c r="AH107" s="29"/>
      <c r="AI107" s="112">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24"/>
      <c r="AK107" s="24"/>
      <c r="AL107" s="29"/>
      <c r="AM107" s="112">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24"/>
      <c r="AO107" s="24"/>
      <c r="AP107" s="29"/>
      <c r="AQ107" s="112">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24"/>
      <c r="AS107" s="24"/>
      <c r="AT107" s="29"/>
      <c r="AU107" s="112">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24"/>
      <c r="AW107" s="24"/>
      <c r="AX107" s="29"/>
      <c r="AY107" s="112">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24"/>
      <c r="BA107" s="24"/>
      <c r="BB107" s="29"/>
      <c r="BC107" s="112">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24"/>
      <c r="BE107" s="24"/>
      <c r="BF107" s="29"/>
    </row>
    <row r="108" ht="12.75" customHeight="1">
      <c r="A108" s="119" t="s">
        <v>760</v>
      </c>
      <c r="B108" s="24"/>
      <c r="C108" s="24"/>
      <c r="D108" s="24"/>
      <c r="E108" s="24"/>
      <c r="F108" s="24"/>
      <c r="G108" s="24"/>
      <c r="H108" s="24"/>
      <c r="I108" s="24"/>
      <c r="J108" s="29"/>
      <c r="K108" s="112">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24"/>
      <c r="M108" s="24"/>
      <c r="N108" s="29"/>
      <c r="O108" s="112">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24"/>
      <c r="Q108" s="24"/>
      <c r="R108" s="29"/>
      <c r="S108" s="112">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24"/>
      <c r="U108" s="24"/>
      <c r="V108" s="29"/>
      <c r="W108" s="112">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24"/>
      <c r="Y108" s="24"/>
      <c r="Z108" s="29"/>
      <c r="AA108" s="112">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24"/>
      <c r="AC108" s="24"/>
      <c r="AD108" s="29"/>
      <c r="AE108" s="112">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24"/>
      <c r="AG108" s="24"/>
      <c r="AH108" s="29"/>
      <c r="AI108" s="112">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24"/>
      <c r="AK108" s="24"/>
      <c r="AL108" s="29"/>
      <c r="AM108" s="112">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24"/>
      <c r="AO108" s="24"/>
      <c r="AP108" s="29"/>
      <c r="AQ108" s="112">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24"/>
      <c r="AS108" s="24"/>
      <c r="AT108" s="29"/>
      <c r="AU108" s="112">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24"/>
      <c r="AW108" s="24"/>
      <c r="AX108" s="29"/>
      <c r="AY108" s="112">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24"/>
      <c r="BA108" s="24"/>
      <c r="BB108" s="29"/>
      <c r="BC108" s="112">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24"/>
      <c r="BE108" s="24"/>
      <c r="BF108" s="29"/>
    </row>
    <row r="109" ht="12.75" customHeight="1">
      <c r="A109" s="26" t="s">
        <v>761</v>
      </c>
      <c r="B109" s="24"/>
      <c r="C109" s="24"/>
      <c r="D109" s="24"/>
      <c r="E109" s="24"/>
      <c r="F109" s="24"/>
      <c r="G109" s="24"/>
      <c r="H109" s="24"/>
      <c r="I109" s="24"/>
      <c r="J109" s="29"/>
      <c r="K109" s="117">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24"/>
      <c r="M109" s="24"/>
      <c r="N109" s="29"/>
      <c r="O109" s="117">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24"/>
      <c r="Q109" s="24"/>
      <c r="R109" s="29"/>
      <c r="S109" s="117">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24"/>
      <c r="U109" s="24"/>
      <c r="V109" s="29"/>
      <c r="W109" s="117">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24"/>
      <c r="Y109" s="24"/>
      <c r="Z109" s="29"/>
      <c r="AA109" s="117">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24"/>
      <c r="AC109" s="24"/>
      <c r="AD109" s="29"/>
      <c r="AE109" s="117">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24"/>
      <c r="AG109" s="24"/>
      <c r="AH109" s="29"/>
      <c r="AI109" s="117">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24"/>
      <c r="AK109" s="24"/>
      <c r="AL109" s="29"/>
      <c r="AM109" s="117">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24"/>
      <c r="AO109" s="24"/>
      <c r="AP109" s="29"/>
      <c r="AQ109" s="117">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24"/>
      <c r="AS109" s="24"/>
      <c r="AT109" s="29"/>
      <c r="AU109" s="117">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24"/>
      <c r="AW109" s="24"/>
      <c r="AX109" s="29"/>
      <c r="AY109" s="117">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24"/>
      <c r="BA109" s="24"/>
      <c r="BB109" s="29"/>
      <c r="BC109" s="117">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24"/>
      <c r="BE109" s="24"/>
      <c r="BF109" s="29"/>
    </row>
    <row r="110" ht="12.75" customHeight="1">
      <c r="A110" s="119" t="s">
        <v>762</v>
      </c>
      <c r="B110" s="24"/>
      <c r="C110" s="24"/>
      <c r="D110" s="24"/>
      <c r="E110" s="24"/>
      <c r="F110" s="24"/>
      <c r="G110" s="24"/>
      <c r="H110" s="24"/>
      <c r="I110" s="24"/>
      <c r="J110" s="29"/>
      <c r="K110" s="117">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24"/>
      <c r="M110" s="24"/>
      <c r="N110" s="29"/>
      <c r="O110" s="117">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24"/>
      <c r="Q110" s="24"/>
      <c r="R110" s="29"/>
      <c r="S110" s="117">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24"/>
      <c r="U110" s="24"/>
      <c r="V110" s="29"/>
      <c r="W110" s="117">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24"/>
      <c r="Y110" s="24"/>
      <c r="Z110" s="29"/>
      <c r="AA110" s="117">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24"/>
      <c r="AC110" s="24"/>
      <c r="AD110" s="29"/>
      <c r="AE110" s="117">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24"/>
      <c r="AG110" s="24"/>
      <c r="AH110" s="29"/>
      <c r="AI110" s="117">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24"/>
      <c r="AK110" s="24"/>
      <c r="AL110" s="29"/>
      <c r="AM110" s="117">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24"/>
      <c r="AO110" s="24"/>
      <c r="AP110" s="29"/>
      <c r="AQ110" s="117">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24"/>
      <c r="AS110" s="24"/>
      <c r="AT110" s="29"/>
      <c r="AU110" s="117">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24"/>
      <c r="AW110" s="24"/>
      <c r="AX110" s="29"/>
      <c r="AY110" s="117">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24"/>
      <c r="BA110" s="24"/>
      <c r="BB110" s="29"/>
      <c r="BC110" s="117">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24"/>
      <c r="BE110" s="24"/>
      <c r="BF110" s="29"/>
    </row>
    <row r="111" ht="12.75" customHeight="1">
      <c r="A111" s="119" t="s">
        <v>763</v>
      </c>
      <c r="B111" s="24"/>
      <c r="C111" s="24"/>
      <c r="D111" s="24"/>
      <c r="E111" s="24"/>
      <c r="F111" s="24"/>
      <c r="G111" s="24"/>
      <c r="H111" s="24"/>
      <c r="I111" s="24"/>
      <c r="J111" s="29"/>
      <c r="K111" s="117">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24"/>
      <c r="M111" s="24"/>
      <c r="N111" s="29"/>
      <c r="O111" s="117">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24"/>
      <c r="Q111" s="24"/>
      <c r="R111" s="29"/>
      <c r="S111" s="117">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24"/>
      <c r="U111" s="24"/>
      <c r="V111" s="29"/>
      <c r="W111" s="117">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24"/>
      <c r="Y111" s="24"/>
      <c r="Z111" s="29"/>
      <c r="AA111" s="117">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24"/>
      <c r="AC111" s="24"/>
      <c r="AD111" s="29"/>
      <c r="AE111" s="117">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24"/>
      <c r="AG111" s="24"/>
      <c r="AH111" s="29"/>
      <c r="AI111" s="117">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24"/>
      <c r="AK111" s="24"/>
      <c r="AL111" s="29"/>
      <c r="AM111" s="117">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24"/>
      <c r="AO111" s="24"/>
      <c r="AP111" s="29"/>
      <c r="AQ111" s="117">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24"/>
      <c r="AS111" s="24"/>
      <c r="AT111" s="29"/>
      <c r="AU111" s="117">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24"/>
      <c r="AW111" s="24"/>
      <c r="AX111" s="29"/>
      <c r="AY111" s="117">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24"/>
      <c r="BA111" s="24"/>
      <c r="BB111" s="29"/>
      <c r="BC111" s="117">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24"/>
      <c r="BE111" s="24"/>
      <c r="BF111" s="29"/>
    </row>
    <row r="112" ht="12.75" customHeight="1">
      <c r="A112" s="26" t="s">
        <v>764</v>
      </c>
      <c r="B112" s="24"/>
      <c r="C112" s="24"/>
      <c r="D112" s="24"/>
      <c r="E112" s="24"/>
      <c r="F112" s="24"/>
      <c r="G112" s="24"/>
      <c r="H112" s="24"/>
      <c r="I112" s="24"/>
      <c r="J112" s="29"/>
      <c r="K112" s="117">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24"/>
      <c r="M112" s="24"/>
      <c r="N112" s="29"/>
      <c r="O112" s="117">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24"/>
      <c r="Q112" s="24"/>
      <c r="R112" s="29"/>
      <c r="S112" s="117">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24"/>
      <c r="U112" s="24"/>
      <c r="V112" s="29"/>
      <c r="W112" s="117">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24"/>
      <c r="Y112" s="24"/>
      <c r="Z112" s="29"/>
      <c r="AA112" s="117">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24"/>
      <c r="AC112" s="24"/>
      <c r="AD112" s="29"/>
      <c r="AE112" s="117">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24"/>
      <c r="AG112" s="24"/>
      <c r="AH112" s="29"/>
      <c r="AI112" s="117">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24"/>
      <c r="AK112" s="24"/>
      <c r="AL112" s="29"/>
      <c r="AM112" s="117">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24"/>
      <c r="AO112" s="24"/>
      <c r="AP112" s="29"/>
      <c r="AQ112" s="117">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24"/>
      <c r="AS112" s="24"/>
      <c r="AT112" s="29"/>
      <c r="AU112" s="117">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24"/>
      <c r="AW112" s="24"/>
      <c r="AX112" s="29"/>
      <c r="AY112" s="117">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24"/>
      <c r="BA112" s="24"/>
      <c r="BB112" s="29"/>
      <c r="BC112" s="117">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24"/>
      <c r="BE112" s="24"/>
      <c r="BF112" s="29"/>
    </row>
    <row r="113" ht="12.75" customHeight="1">
      <c r="A113" s="26" t="s">
        <v>765</v>
      </c>
      <c r="B113" s="24"/>
      <c r="C113" s="24"/>
      <c r="D113" s="24"/>
      <c r="E113" s="24"/>
      <c r="F113" s="24"/>
      <c r="G113" s="24"/>
      <c r="H113" s="24"/>
      <c r="I113" s="24"/>
      <c r="J113" s="29"/>
      <c r="K113" s="114" t="str">
        <f>IFERROR((K112/K109)*100, "---")</f>
        <v>---</v>
      </c>
      <c r="L113" s="24"/>
      <c r="M113" s="24"/>
      <c r="N113" s="29"/>
      <c r="O113" s="114" t="str">
        <f>IFERROR((O112/O109)*100, "---")</f>
        <v>---</v>
      </c>
      <c r="P113" s="24"/>
      <c r="Q113" s="24"/>
      <c r="R113" s="29"/>
      <c r="S113" s="114" t="str">
        <f>IFERROR((S112/S109)*100, "---")</f>
        <v>---</v>
      </c>
      <c r="T113" s="24"/>
      <c r="U113" s="24"/>
      <c r="V113" s="29"/>
      <c r="W113" s="114" t="str">
        <f>IFERROR((W112/W109)*100, "---")</f>
        <v>---</v>
      </c>
      <c r="X113" s="24"/>
      <c r="Y113" s="24"/>
      <c r="Z113" s="29"/>
      <c r="AA113" s="114" t="str">
        <f>IFERROR((AA112/AA109)*100, "---")</f>
        <v>---</v>
      </c>
      <c r="AB113" s="24"/>
      <c r="AC113" s="24"/>
      <c r="AD113" s="29"/>
      <c r="AE113" s="114" t="str">
        <f>IFERROR((AE112/AE109)*100, "---")</f>
        <v>---</v>
      </c>
      <c r="AF113" s="24"/>
      <c r="AG113" s="24"/>
      <c r="AH113" s="29"/>
      <c r="AI113" s="114" t="str">
        <f>IFERROR((AI112/AI109)*100, "---")</f>
        <v>---</v>
      </c>
      <c r="AJ113" s="24"/>
      <c r="AK113" s="24"/>
      <c r="AL113" s="29"/>
      <c r="AM113" s="114" t="str">
        <f>IFERROR((AM112/AM109)*100, "---")</f>
        <v>---</v>
      </c>
      <c r="AN113" s="24"/>
      <c r="AO113" s="24"/>
      <c r="AP113" s="29"/>
      <c r="AQ113" s="114" t="str">
        <f>IFERROR((AQ112/AQ109)*100, "---")</f>
        <v>---</v>
      </c>
      <c r="AR113" s="24"/>
      <c r="AS113" s="24"/>
      <c r="AT113" s="29"/>
      <c r="AU113" s="114" t="str">
        <f>IFERROR((AU112/AU109)*100, "---")</f>
        <v>---</v>
      </c>
      <c r="AV113" s="24"/>
      <c r="AW113" s="24"/>
      <c r="AX113" s="29"/>
      <c r="AY113" s="114" t="str">
        <f>IFERROR((AY112/AY109)*100, "---")</f>
        <v>---</v>
      </c>
      <c r="AZ113" s="24"/>
      <c r="BA113" s="24"/>
      <c r="BB113" s="29"/>
      <c r="BC113" s="114" t="str">
        <f>IFERROR((BC112/BC109)*100, "---")</f>
        <v>---</v>
      </c>
      <c r="BD113" s="24"/>
      <c r="BE113" s="24"/>
      <c r="BF113" s="29"/>
    </row>
    <row r="114" ht="12.75" customHeight="1">
      <c r="A114" s="26" t="s">
        <v>249</v>
      </c>
      <c r="B114" s="24"/>
      <c r="C114" s="24"/>
      <c r="D114" s="24"/>
      <c r="E114" s="24"/>
      <c r="F114" s="24"/>
      <c r="G114" s="24"/>
      <c r="H114" s="24"/>
      <c r="I114" s="24"/>
      <c r="J114" s="29"/>
      <c r="K114" s="117">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24"/>
      <c r="M114" s="24"/>
      <c r="N114" s="29"/>
      <c r="O114" s="117">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24"/>
      <c r="Q114" s="24"/>
      <c r="R114" s="29"/>
      <c r="S114" s="117">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24"/>
      <c r="U114" s="24"/>
      <c r="V114" s="29"/>
      <c r="W114" s="117">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24"/>
      <c r="Y114" s="24"/>
      <c r="Z114" s="29"/>
      <c r="AA114" s="117">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24"/>
      <c r="AC114" s="24"/>
      <c r="AD114" s="29"/>
      <c r="AE114" s="117">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24"/>
      <c r="AG114" s="24"/>
      <c r="AH114" s="29"/>
      <c r="AI114" s="117">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24"/>
      <c r="AK114" s="24"/>
      <c r="AL114" s="29"/>
      <c r="AM114" s="117">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24"/>
      <c r="AO114" s="24"/>
      <c r="AP114" s="29"/>
      <c r="AQ114" s="117">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24"/>
      <c r="AS114" s="24"/>
      <c r="AT114" s="29"/>
      <c r="AU114" s="117">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24"/>
      <c r="AW114" s="24"/>
      <c r="AX114" s="29"/>
      <c r="AY114" s="117">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24"/>
      <c r="BA114" s="24"/>
      <c r="BB114" s="29"/>
      <c r="BC114" s="117">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24"/>
      <c r="BE114" s="24"/>
      <c r="BF114" s="29"/>
    </row>
    <row r="115" ht="12.75" customHeight="1">
      <c r="A115" s="23" t="s">
        <v>133</v>
      </c>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5"/>
    </row>
    <row r="116" ht="12.75" customHeight="1">
      <c r="A116" s="26" t="s">
        <v>110</v>
      </c>
      <c r="B116" s="24"/>
      <c r="C116" s="24"/>
      <c r="D116" s="24"/>
      <c r="E116" s="24"/>
      <c r="F116" s="24"/>
      <c r="G116" s="24"/>
      <c r="H116" s="24"/>
      <c r="I116" s="24"/>
      <c r="J116" s="29"/>
      <c r="K116" s="117">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24"/>
      <c r="M116" s="24"/>
      <c r="N116" s="29"/>
      <c r="O116" s="117">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24"/>
      <c r="Q116" s="24"/>
      <c r="R116" s="29"/>
      <c r="S116" s="117">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24"/>
      <c r="U116" s="24"/>
      <c r="V116" s="29"/>
      <c r="W116" s="117">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24"/>
      <c r="Y116" s="24"/>
      <c r="Z116" s="29"/>
      <c r="AA116" s="117">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24"/>
      <c r="AC116" s="24"/>
      <c r="AD116" s="29"/>
      <c r="AE116" s="117">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24"/>
      <c r="AG116" s="24"/>
      <c r="AH116" s="29"/>
      <c r="AI116" s="117">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24"/>
      <c r="AK116" s="24"/>
      <c r="AL116" s="29"/>
      <c r="AM116" s="117">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24"/>
      <c r="AO116" s="24"/>
      <c r="AP116" s="29"/>
      <c r="AQ116" s="117">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24"/>
      <c r="AS116" s="24"/>
      <c r="AT116" s="29"/>
      <c r="AU116" s="117">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24"/>
      <c r="AW116" s="24"/>
      <c r="AX116" s="29"/>
      <c r="AY116" s="117">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24"/>
      <c r="BA116" s="24"/>
      <c r="BB116" s="29"/>
      <c r="BC116" s="117">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24"/>
      <c r="BE116" s="24"/>
      <c r="BF116" s="29"/>
    </row>
    <row r="117" ht="12.75" customHeight="1">
      <c r="A117" s="119" t="s">
        <v>113</v>
      </c>
      <c r="B117" s="24"/>
      <c r="C117" s="24"/>
      <c r="D117" s="24"/>
      <c r="E117" s="24"/>
      <c r="F117" s="24"/>
      <c r="G117" s="24"/>
      <c r="H117" s="24"/>
      <c r="I117" s="24"/>
      <c r="J117" s="29"/>
      <c r="K117" s="117">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24"/>
      <c r="M117" s="24"/>
      <c r="N117" s="29"/>
      <c r="O117" s="117">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24"/>
      <c r="Q117" s="24"/>
      <c r="R117" s="29"/>
      <c r="S117" s="117">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24"/>
      <c r="U117" s="24"/>
      <c r="V117" s="29"/>
      <c r="W117" s="117">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24"/>
      <c r="Y117" s="24"/>
      <c r="Z117" s="29"/>
      <c r="AA117" s="117">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24"/>
      <c r="AC117" s="24"/>
      <c r="AD117" s="29"/>
      <c r="AE117" s="117">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24"/>
      <c r="AG117" s="24"/>
      <c r="AH117" s="29"/>
      <c r="AI117" s="117">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24"/>
      <c r="AK117" s="24"/>
      <c r="AL117" s="29"/>
      <c r="AM117" s="117">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24"/>
      <c r="AO117" s="24"/>
      <c r="AP117" s="29"/>
      <c r="AQ117" s="117">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24"/>
      <c r="AS117" s="24"/>
      <c r="AT117" s="29"/>
      <c r="AU117" s="117">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24"/>
      <c r="AW117" s="24"/>
      <c r="AX117" s="29"/>
      <c r="AY117" s="117">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24"/>
      <c r="BA117" s="24"/>
      <c r="BB117" s="29"/>
      <c r="BC117" s="117">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24"/>
      <c r="BE117" s="24"/>
      <c r="BF117" s="29"/>
    </row>
    <row r="118" ht="12.75" customHeight="1">
      <c r="A118" s="119" t="s">
        <v>115</v>
      </c>
      <c r="B118" s="24"/>
      <c r="C118" s="24"/>
      <c r="D118" s="24"/>
      <c r="E118" s="24"/>
      <c r="F118" s="24"/>
      <c r="G118" s="24"/>
      <c r="H118" s="24"/>
      <c r="I118" s="24"/>
      <c r="J118" s="29"/>
      <c r="K118" s="117">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24"/>
      <c r="M118" s="24"/>
      <c r="N118" s="29"/>
      <c r="O118" s="117">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24"/>
      <c r="Q118" s="24"/>
      <c r="R118" s="29"/>
      <c r="S118" s="117">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24"/>
      <c r="U118" s="24"/>
      <c r="V118" s="29"/>
      <c r="W118" s="117">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24"/>
      <c r="Y118" s="24"/>
      <c r="Z118" s="29"/>
      <c r="AA118" s="117">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24"/>
      <c r="AC118" s="24"/>
      <c r="AD118" s="29"/>
      <c r="AE118" s="117">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24"/>
      <c r="AG118" s="24"/>
      <c r="AH118" s="29"/>
      <c r="AI118" s="117">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24"/>
      <c r="AK118" s="24"/>
      <c r="AL118" s="29"/>
      <c r="AM118" s="117">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24"/>
      <c r="AO118" s="24"/>
      <c r="AP118" s="29"/>
      <c r="AQ118" s="117">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24"/>
      <c r="AS118" s="24"/>
      <c r="AT118" s="29"/>
      <c r="AU118" s="117">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24"/>
      <c r="AW118" s="24"/>
      <c r="AX118" s="29"/>
      <c r="AY118" s="117">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24"/>
      <c r="BA118" s="24"/>
      <c r="BB118" s="29"/>
      <c r="BC118" s="117">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24"/>
      <c r="BE118" s="24"/>
      <c r="BF118" s="29"/>
    </row>
    <row r="119" ht="12.75" customHeight="1">
      <c r="A119" s="26" t="s">
        <v>116</v>
      </c>
      <c r="B119" s="24"/>
      <c r="C119" s="24"/>
      <c r="D119" s="24"/>
      <c r="E119" s="24"/>
      <c r="F119" s="24"/>
      <c r="G119" s="24"/>
      <c r="H119" s="24"/>
      <c r="I119" s="24"/>
      <c r="J119" s="29"/>
      <c r="K119" s="117">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24"/>
      <c r="M119" s="24"/>
      <c r="N119" s="29"/>
      <c r="O119" s="117">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24"/>
      <c r="Q119" s="24"/>
      <c r="R119" s="29"/>
      <c r="S119" s="117">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24"/>
      <c r="U119" s="24"/>
      <c r="V119" s="29"/>
      <c r="W119" s="117">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24"/>
      <c r="Y119" s="24"/>
      <c r="Z119" s="29"/>
      <c r="AA119" s="117">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24"/>
      <c r="AC119" s="24"/>
      <c r="AD119" s="29"/>
      <c r="AE119" s="117">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24"/>
      <c r="AG119" s="24"/>
      <c r="AH119" s="29"/>
      <c r="AI119" s="117">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24"/>
      <c r="AK119" s="24"/>
      <c r="AL119" s="29"/>
      <c r="AM119" s="117">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24"/>
      <c r="AO119" s="24"/>
      <c r="AP119" s="29"/>
      <c r="AQ119" s="117">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24"/>
      <c r="AS119" s="24"/>
      <c r="AT119" s="29"/>
      <c r="AU119" s="117">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24"/>
      <c r="AW119" s="24"/>
      <c r="AX119" s="29"/>
      <c r="AY119" s="117">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24"/>
      <c r="BA119" s="24"/>
      <c r="BB119" s="29"/>
      <c r="BC119" s="117">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24"/>
      <c r="BE119" s="24"/>
      <c r="BF119" s="29"/>
    </row>
    <row r="120" ht="12.75" customHeight="1">
      <c r="A120" s="119" t="s">
        <v>755</v>
      </c>
      <c r="B120" s="24"/>
      <c r="C120" s="24"/>
      <c r="D120" s="24"/>
      <c r="E120" s="24"/>
      <c r="F120" s="24"/>
      <c r="G120" s="24"/>
      <c r="H120" s="24"/>
      <c r="I120" s="24"/>
      <c r="J120" s="29"/>
      <c r="K120" s="117">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24"/>
      <c r="M120" s="24"/>
      <c r="N120" s="29"/>
      <c r="O120" s="117">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24"/>
      <c r="Q120" s="24"/>
      <c r="R120" s="29"/>
      <c r="S120" s="117">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24"/>
      <c r="U120" s="24"/>
      <c r="V120" s="29"/>
      <c r="W120" s="117">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24"/>
      <c r="Y120" s="24"/>
      <c r="Z120" s="29"/>
      <c r="AA120" s="117">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24"/>
      <c r="AC120" s="24"/>
      <c r="AD120" s="29"/>
      <c r="AE120" s="117">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24"/>
      <c r="AG120" s="24"/>
      <c r="AH120" s="29"/>
      <c r="AI120" s="117">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24"/>
      <c r="AK120" s="24"/>
      <c r="AL120" s="29"/>
      <c r="AM120" s="117">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24"/>
      <c r="AO120" s="24"/>
      <c r="AP120" s="29"/>
      <c r="AQ120" s="117">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24"/>
      <c r="AS120" s="24"/>
      <c r="AT120" s="29"/>
      <c r="AU120" s="117">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24"/>
      <c r="AW120" s="24"/>
      <c r="AX120" s="29"/>
      <c r="AY120" s="117">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24"/>
      <c r="BA120" s="24"/>
      <c r="BB120" s="29"/>
      <c r="BC120" s="117">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24"/>
      <c r="BE120" s="24"/>
      <c r="BF120" s="29"/>
    </row>
    <row r="121" ht="12.75" customHeight="1">
      <c r="A121" s="119" t="s">
        <v>756</v>
      </c>
      <c r="B121" s="24"/>
      <c r="C121" s="24"/>
      <c r="D121" s="24"/>
      <c r="E121" s="24"/>
      <c r="F121" s="24"/>
      <c r="G121" s="24"/>
      <c r="H121" s="24"/>
      <c r="I121" s="24"/>
      <c r="J121" s="29"/>
      <c r="K121" s="117">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24"/>
      <c r="M121" s="24"/>
      <c r="N121" s="29"/>
      <c r="O121" s="117">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24"/>
      <c r="Q121" s="24"/>
      <c r="R121" s="29"/>
      <c r="S121" s="117">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24"/>
      <c r="U121" s="24"/>
      <c r="V121" s="29"/>
      <c r="W121" s="117">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24"/>
      <c r="Y121" s="24"/>
      <c r="Z121" s="29"/>
      <c r="AA121" s="117">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24"/>
      <c r="AC121" s="24"/>
      <c r="AD121" s="29"/>
      <c r="AE121" s="117">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24"/>
      <c r="AG121" s="24"/>
      <c r="AH121" s="29"/>
      <c r="AI121" s="117">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24"/>
      <c r="AK121" s="24"/>
      <c r="AL121" s="29"/>
      <c r="AM121" s="117">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24"/>
      <c r="AO121" s="24"/>
      <c r="AP121" s="29"/>
      <c r="AQ121" s="117">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24"/>
      <c r="AS121" s="24"/>
      <c r="AT121" s="29"/>
      <c r="AU121" s="117">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24"/>
      <c r="AW121" s="24"/>
      <c r="AX121" s="29"/>
      <c r="AY121" s="117">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24"/>
      <c r="BA121" s="24"/>
      <c r="BB121" s="29"/>
      <c r="BC121" s="117">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24"/>
      <c r="BE121" s="24"/>
      <c r="BF121" s="29"/>
    </row>
    <row r="122" ht="12.75" customHeight="1">
      <c r="A122" s="26" t="s">
        <v>128</v>
      </c>
      <c r="B122" s="24"/>
      <c r="C122" s="24"/>
      <c r="D122" s="24"/>
      <c r="E122" s="24"/>
      <c r="F122" s="24"/>
      <c r="G122" s="24"/>
      <c r="H122" s="24"/>
      <c r="I122" s="24"/>
      <c r="J122" s="29"/>
      <c r="K122" s="117">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24"/>
      <c r="M122" s="24"/>
      <c r="N122" s="29"/>
      <c r="O122" s="117">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24"/>
      <c r="Q122" s="24"/>
      <c r="R122" s="29"/>
      <c r="S122" s="117">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24"/>
      <c r="U122" s="24"/>
      <c r="V122" s="29"/>
      <c r="W122" s="117">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24"/>
      <c r="Y122" s="24"/>
      <c r="Z122" s="29"/>
      <c r="AA122" s="117">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24"/>
      <c r="AC122" s="24"/>
      <c r="AD122" s="29"/>
      <c r="AE122" s="117">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24"/>
      <c r="AG122" s="24"/>
      <c r="AH122" s="29"/>
      <c r="AI122" s="117">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24"/>
      <c r="AK122" s="24"/>
      <c r="AL122" s="29"/>
      <c r="AM122" s="117">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24"/>
      <c r="AO122" s="24"/>
      <c r="AP122" s="29"/>
      <c r="AQ122" s="117">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24"/>
      <c r="AS122" s="24"/>
      <c r="AT122" s="29"/>
      <c r="AU122" s="117">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24"/>
      <c r="AW122" s="24"/>
      <c r="AX122" s="29"/>
      <c r="AY122" s="117">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24"/>
      <c r="BA122" s="24"/>
      <c r="BB122" s="29"/>
      <c r="BC122" s="117">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24"/>
      <c r="BE122" s="24"/>
      <c r="BF122" s="29"/>
    </row>
    <row r="123" ht="12.75" customHeight="1">
      <c r="A123" s="26" t="s">
        <v>757</v>
      </c>
      <c r="B123" s="24"/>
      <c r="C123" s="24"/>
      <c r="D123" s="24"/>
      <c r="E123" s="24"/>
      <c r="F123" s="24"/>
      <c r="G123" s="24"/>
      <c r="H123" s="24"/>
      <c r="I123" s="24"/>
      <c r="J123" s="29"/>
      <c r="K123" s="117">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24"/>
      <c r="M123" s="24"/>
      <c r="N123" s="29"/>
      <c r="O123" s="117">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24"/>
      <c r="Q123" s="24"/>
      <c r="R123" s="29"/>
      <c r="S123" s="117">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24"/>
      <c r="U123" s="24"/>
      <c r="V123" s="29"/>
      <c r="W123" s="117">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24"/>
      <c r="Y123" s="24"/>
      <c r="Z123" s="29"/>
      <c r="AA123" s="117">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24"/>
      <c r="AC123" s="24"/>
      <c r="AD123" s="29"/>
      <c r="AE123" s="117">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24"/>
      <c r="AG123" s="24"/>
      <c r="AH123" s="29"/>
      <c r="AI123" s="117">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24"/>
      <c r="AK123" s="24"/>
      <c r="AL123" s="29"/>
      <c r="AM123" s="117">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24"/>
      <c r="AO123" s="24"/>
      <c r="AP123" s="29"/>
      <c r="AQ123" s="117">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24"/>
      <c r="AS123" s="24"/>
      <c r="AT123" s="29"/>
      <c r="AU123" s="117">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24"/>
      <c r="AW123" s="24"/>
      <c r="AX123" s="29"/>
      <c r="AY123" s="117">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24"/>
      <c r="BA123" s="24"/>
      <c r="BB123" s="29"/>
      <c r="BC123" s="117">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24"/>
      <c r="BE123" s="24"/>
      <c r="BF123" s="29"/>
    </row>
    <row r="124" ht="12.75" customHeight="1">
      <c r="A124" s="26" t="s">
        <v>142</v>
      </c>
      <c r="B124" s="24"/>
      <c r="C124" s="24"/>
      <c r="D124" s="24"/>
      <c r="E124" s="24"/>
      <c r="F124" s="24"/>
      <c r="G124" s="24"/>
      <c r="H124" s="24"/>
      <c r="I124" s="24"/>
      <c r="J124" s="29"/>
      <c r="K124" s="117">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24"/>
      <c r="M124" s="24"/>
      <c r="N124" s="29"/>
      <c r="O124" s="117">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24"/>
      <c r="Q124" s="24"/>
      <c r="R124" s="29"/>
      <c r="S124" s="117">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24"/>
      <c r="U124" s="24"/>
      <c r="V124" s="29"/>
      <c r="W124" s="117">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24"/>
      <c r="Y124" s="24"/>
      <c r="Z124" s="29"/>
      <c r="AA124" s="117">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24"/>
      <c r="AC124" s="24"/>
      <c r="AD124" s="29"/>
      <c r="AE124" s="117">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24"/>
      <c r="AG124" s="24"/>
      <c r="AH124" s="29"/>
      <c r="AI124" s="117">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24"/>
      <c r="AK124" s="24"/>
      <c r="AL124" s="29"/>
      <c r="AM124" s="117">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24"/>
      <c r="AO124" s="24"/>
      <c r="AP124" s="29"/>
      <c r="AQ124" s="117">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24"/>
      <c r="AS124" s="24"/>
      <c r="AT124" s="29"/>
      <c r="AU124" s="117">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24"/>
      <c r="AW124" s="24"/>
      <c r="AX124" s="29"/>
      <c r="AY124" s="117">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24"/>
      <c r="BA124" s="24"/>
      <c r="BB124" s="29"/>
      <c r="BC124" s="117">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24"/>
      <c r="BE124" s="24"/>
      <c r="BF124" s="29"/>
    </row>
    <row r="125" ht="12.75" customHeight="1">
      <c r="A125" s="26" t="s">
        <v>145</v>
      </c>
      <c r="B125" s="24"/>
      <c r="C125" s="24"/>
      <c r="D125" s="24"/>
      <c r="E125" s="24"/>
      <c r="F125" s="24"/>
      <c r="G125" s="24"/>
      <c r="H125" s="24"/>
      <c r="I125" s="24"/>
      <c r="J125" s="29"/>
      <c r="K125" s="117">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24"/>
      <c r="M125" s="24"/>
      <c r="N125" s="29"/>
      <c r="O125" s="117">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24"/>
      <c r="Q125" s="24"/>
      <c r="R125" s="29"/>
      <c r="S125" s="117">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24"/>
      <c r="U125" s="24"/>
      <c r="V125" s="29"/>
      <c r="W125" s="117">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24"/>
      <c r="Y125" s="24"/>
      <c r="Z125" s="29"/>
      <c r="AA125" s="117">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24"/>
      <c r="AC125" s="24"/>
      <c r="AD125" s="29"/>
      <c r="AE125" s="117">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24"/>
      <c r="AG125" s="24"/>
      <c r="AH125" s="29"/>
      <c r="AI125" s="117">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24"/>
      <c r="AK125" s="24"/>
      <c r="AL125" s="29"/>
      <c r="AM125" s="117">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24"/>
      <c r="AO125" s="24"/>
      <c r="AP125" s="29"/>
      <c r="AQ125" s="117">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24"/>
      <c r="AS125" s="24"/>
      <c r="AT125" s="29"/>
      <c r="AU125" s="117">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24"/>
      <c r="AW125" s="24"/>
      <c r="AX125" s="29"/>
      <c r="AY125" s="117">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24"/>
      <c r="BA125" s="24"/>
      <c r="BB125" s="29"/>
      <c r="BC125" s="117">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24"/>
      <c r="BE125" s="24"/>
      <c r="BF125" s="29"/>
    </row>
    <row r="126" ht="12.75" customHeight="1">
      <c r="A126" s="26" t="s">
        <v>758</v>
      </c>
      <c r="B126" s="24"/>
      <c r="C126" s="24"/>
      <c r="D126" s="24"/>
      <c r="E126" s="24"/>
      <c r="F126" s="24"/>
      <c r="G126" s="24"/>
      <c r="H126" s="24"/>
      <c r="I126" s="24"/>
      <c r="J126" s="29"/>
      <c r="K126" s="112">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24"/>
      <c r="M126" s="24"/>
      <c r="N126" s="29"/>
      <c r="O126" s="112">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24"/>
      <c r="Q126" s="24"/>
      <c r="R126" s="29"/>
      <c r="S126" s="112">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24"/>
      <c r="U126" s="24"/>
      <c r="V126" s="29"/>
      <c r="W126" s="112">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24"/>
      <c r="Y126" s="24"/>
      <c r="Z126" s="29"/>
      <c r="AA126" s="112">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24"/>
      <c r="AC126" s="24"/>
      <c r="AD126" s="29"/>
      <c r="AE126" s="112">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24"/>
      <c r="AG126" s="24"/>
      <c r="AH126" s="29"/>
      <c r="AI126" s="112">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24"/>
      <c r="AK126" s="24"/>
      <c r="AL126" s="29"/>
      <c r="AM126" s="112">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24"/>
      <c r="AO126" s="24"/>
      <c r="AP126" s="29"/>
      <c r="AQ126" s="112">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24"/>
      <c r="AS126" s="24"/>
      <c r="AT126" s="29"/>
      <c r="AU126" s="112">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24"/>
      <c r="AW126" s="24"/>
      <c r="AX126" s="29"/>
      <c r="AY126" s="112">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24"/>
      <c r="BA126" s="24"/>
      <c r="BB126" s="29"/>
      <c r="BC126" s="112">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24"/>
      <c r="BE126" s="24"/>
      <c r="BF126" s="29"/>
    </row>
    <row r="127" ht="12.75" customHeight="1">
      <c r="A127" s="119" t="s">
        <v>759</v>
      </c>
      <c r="B127" s="24"/>
      <c r="C127" s="24"/>
      <c r="D127" s="24"/>
      <c r="E127" s="24"/>
      <c r="F127" s="24"/>
      <c r="G127" s="24"/>
      <c r="H127" s="24"/>
      <c r="I127" s="24"/>
      <c r="J127" s="29"/>
      <c r="K127" s="112">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24"/>
      <c r="M127" s="24"/>
      <c r="N127" s="29"/>
      <c r="O127" s="112">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24"/>
      <c r="Q127" s="24"/>
      <c r="R127" s="29"/>
      <c r="S127" s="112">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24"/>
      <c r="U127" s="24"/>
      <c r="V127" s="29"/>
      <c r="W127" s="112">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24"/>
      <c r="Y127" s="24"/>
      <c r="Z127" s="29"/>
      <c r="AA127" s="112">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24"/>
      <c r="AC127" s="24"/>
      <c r="AD127" s="29"/>
      <c r="AE127" s="112">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24"/>
      <c r="AG127" s="24"/>
      <c r="AH127" s="29"/>
      <c r="AI127" s="112">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24"/>
      <c r="AK127" s="24"/>
      <c r="AL127" s="29"/>
      <c r="AM127" s="112">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24"/>
      <c r="AO127" s="24"/>
      <c r="AP127" s="29"/>
      <c r="AQ127" s="112">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24"/>
      <c r="AS127" s="24"/>
      <c r="AT127" s="29"/>
      <c r="AU127" s="112">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24"/>
      <c r="AW127" s="24"/>
      <c r="AX127" s="29"/>
      <c r="AY127" s="112">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24"/>
      <c r="BA127" s="24"/>
      <c r="BB127" s="29"/>
      <c r="BC127" s="112">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24"/>
      <c r="BE127" s="24"/>
      <c r="BF127" s="29"/>
    </row>
    <row r="128" ht="12.75" customHeight="1">
      <c r="A128" s="119" t="s">
        <v>760</v>
      </c>
      <c r="B128" s="24"/>
      <c r="C128" s="24"/>
      <c r="D128" s="24"/>
      <c r="E128" s="24"/>
      <c r="F128" s="24"/>
      <c r="G128" s="24"/>
      <c r="H128" s="24"/>
      <c r="I128" s="24"/>
      <c r="J128" s="29"/>
      <c r="K128" s="112">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24"/>
      <c r="M128" s="24"/>
      <c r="N128" s="29"/>
      <c r="O128" s="112">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24"/>
      <c r="Q128" s="24"/>
      <c r="R128" s="29"/>
      <c r="S128" s="112">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24"/>
      <c r="U128" s="24"/>
      <c r="V128" s="29"/>
      <c r="W128" s="112">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24"/>
      <c r="Y128" s="24"/>
      <c r="Z128" s="29"/>
      <c r="AA128" s="112">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24"/>
      <c r="AC128" s="24"/>
      <c r="AD128" s="29"/>
      <c r="AE128" s="112">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24"/>
      <c r="AG128" s="24"/>
      <c r="AH128" s="29"/>
      <c r="AI128" s="112">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24"/>
      <c r="AK128" s="24"/>
      <c r="AL128" s="29"/>
      <c r="AM128" s="112">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24"/>
      <c r="AO128" s="24"/>
      <c r="AP128" s="29"/>
      <c r="AQ128" s="112">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24"/>
      <c r="AS128" s="24"/>
      <c r="AT128" s="29"/>
      <c r="AU128" s="112">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24"/>
      <c r="AW128" s="24"/>
      <c r="AX128" s="29"/>
      <c r="AY128" s="112">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24"/>
      <c r="BA128" s="24"/>
      <c r="BB128" s="29"/>
      <c r="BC128" s="112">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24"/>
      <c r="BE128" s="24"/>
      <c r="BF128" s="29"/>
    </row>
    <row r="129" ht="12.75" customHeight="1">
      <c r="A129" s="26" t="s">
        <v>761</v>
      </c>
      <c r="B129" s="24"/>
      <c r="C129" s="24"/>
      <c r="D129" s="24"/>
      <c r="E129" s="24"/>
      <c r="F129" s="24"/>
      <c r="G129" s="24"/>
      <c r="H129" s="24"/>
      <c r="I129" s="24"/>
      <c r="J129" s="29"/>
      <c r="K129" s="117">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24"/>
      <c r="M129" s="24"/>
      <c r="N129" s="29"/>
      <c r="O129" s="117">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24"/>
      <c r="Q129" s="24"/>
      <c r="R129" s="29"/>
      <c r="S129" s="117">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24"/>
      <c r="U129" s="24"/>
      <c r="V129" s="29"/>
      <c r="W129" s="117">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24"/>
      <c r="Y129" s="24"/>
      <c r="Z129" s="29"/>
      <c r="AA129" s="117">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24"/>
      <c r="AC129" s="24"/>
      <c r="AD129" s="29"/>
      <c r="AE129" s="117">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24"/>
      <c r="AG129" s="24"/>
      <c r="AH129" s="29"/>
      <c r="AI129" s="117">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24"/>
      <c r="AK129" s="24"/>
      <c r="AL129" s="29"/>
      <c r="AM129" s="117">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24"/>
      <c r="AO129" s="24"/>
      <c r="AP129" s="29"/>
      <c r="AQ129" s="117">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24"/>
      <c r="AS129" s="24"/>
      <c r="AT129" s="29"/>
      <c r="AU129" s="117">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24"/>
      <c r="AW129" s="24"/>
      <c r="AX129" s="29"/>
      <c r="AY129" s="117">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24"/>
      <c r="BA129" s="24"/>
      <c r="BB129" s="29"/>
      <c r="BC129" s="117">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24"/>
      <c r="BE129" s="24"/>
      <c r="BF129" s="29"/>
    </row>
    <row r="130" ht="12.75" customHeight="1">
      <c r="A130" s="119" t="s">
        <v>762</v>
      </c>
      <c r="B130" s="24"/>
      <c r="C130" s="24"/>
      <c r="D130" s="24"/>
      <c r="E130" s="24"/>
      <c r="F130" s="24"/>
      <c r="G130" s="24"/>
      <c r="H130" s="24"/>
      <c r="I130" s="24"/>
      <c r="J130" s="29"/>
      <c r="K130" s="117">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24"/>
      <c r="M130" s="24"/>
      <c r="N130" s="29"/>
      <c r="O130" s="117">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24"/>
      <c r="Q130" s="24"/>
      <c r="R130" s="29"/>
      <c r="S130" s="117">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24"/>
      <c r="U130" s="24"/>
      <c r="V130" s="29"/>
      <c r="W130" s="117">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24"/>
      <c r="Y130" s="24"/>
      <c r="Z130" s="29"/>
      <c r="AA130" s="117">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24"/>
      <c r="AC130" s="24"/>
      <c r="AD130" s="29"/>
      <c r="AE130" s="117">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24"/>
      <c r="AG130" s="24"/>
      <c r="AH130" s="29"/>
      <c r="AI130" s="117">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24"/>
      <c r="AK130" s="24"/>
      <c r="AL130" s="29"/>
      <c r="AM130" s="117">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24"/>
      <c r="AO130" s="24"/>
      <c r="AP130" s="29"/>
      <c r="AQ130" s="117">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24"/>
      <c r="AS130" s="24"/>
      <c r="AT130" s="29"/>
      <c r="AU130" s="117">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24"/>
      <c r="AW130" s="24"/>
      <c r="AX130" s="29"/>
      <c r="AY130" s="117">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24"/>
      <c r="BA130" s="24"/>
      <c r="BB130" s="29"/>
      <c r="BC130" s="117">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24"/>
      <c r="BE130" s="24"/>
      <c r="BF130" s="29"/>
    </row>
    <row r="131" ht="12.75" customHeight="1">
      <c r="A131" s="119" t="s">
        <v>763</v>
      </c>
      <c r="B131" s="24"/>
      <c r="C131" s="24"/>
      <c r="D131" s="24"/>
      <c r="E131" s="24"/>
      <c r="F131" s="24"/>
      <c r="G131" s="24"/>
      <c r="H131" s="24"/>
      <c r="I131" s="24"/>
      <c r="J131" s="29"/>
      <c r="K131" s="117">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24"/>
      <c r="M131" s="24"/>
      <c r="N131" s="29"/>
      <c r="O131" s="117">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24"/>
      <c r="Q131" s="24"/>
      <c r="R131" s="29"/>
      <c r="S131" s="117">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24"/>
      <c r="U131" s="24"/>
      <c r="V131" s="29"/>
      <c r="W131" s="117">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24"/>
      <c r="Y131" s="24"/>
      <c r="Z131" s="29"/>
      <c r="AA131" s="117">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24"/>
      <c r="AC131" s="24"/>
      <c r="AD131" s="29"/>
      <c r="AE131" s="117">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24"/>
      <c r="AG131" s="24"/>
      <c r="AH131" s="29"/>
      <c r="AI131" s="117">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24"/>
      <c r="AK131" s="24"/>
      <c r="AL131" s="29"/>
      <c r="AM131" s="117">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24"/>
      <c r="AO131" s="24"/>
      <c r="AP131" s="29"/>
      <c r="AQ131" s="117">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24"/>
      <c r="AS131" s="24"/>
      <c r="AT131" s="29"/>
      <c r="AU131" s="117">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24"/>
      <c r="AW131" s="24"/>
      <c r="AX131" s="29"/>
      <c r="AY131" s="117">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24"/>
      <c r="BA131" s="24"/>
      <c r="BB131" s="29"/>
      <c r="BC131" s="117">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24"/>
      <c r="BE131" s="24"/>
      <c r="BF131" s="29"/>
    </row>
    <row r="132" ht="12.75" customHeight="1">
      <c r="A132" s="26" t="s">
        <v>764</v>
      </c>
      <c r="B132" s="24"/>
      <c r="C132" s="24"/>
      <c r="D132" s="24"/>
      <c r="E132" s="24"/>
      <c r="F132" s="24"/>
      <c r="G132" s="24"/>
      <c r="H132" s="24"/>
      <c r="I132" s="24"/>
      <c r="J132" s="29"/>
      <c r="K132" s="117">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24"/>
      <c r="M132" s="24"/>
      <c r="N132" s="29"/>
      <c r="O132" s="117">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24"/>
      <c r="Q132" s="24"/>
      <c r="R132" s="29"/>
      <c r="S132" s="117">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24"/>
      <c r="U132" s="24"/>
      <c r="V132" s="29"/>
      <c r="W132" s="117">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24"/>
      <c r="Y132" s="24"/>
      <c r="Z132" s="29"/>
      <c r="AA132" s="117">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24"/>
      <c r="AC132" s="24"/>
      <c r="AD132" s="29"/>
      <c r="AE132" s="117">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24"/>
      <c r="AG132" s="24"/>
      <c r="AH132" s="29"/>
      <c r="AI132" s="117">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24"/>
      <c r="AK132" s="24"/>
      <c r="AL132" s="29"/>
      <c r="AM132" s="117">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24"/>
      <c r="AO132" s="24"/>
      <c r="AP132" s="29"/>
      <c r="AQ132" s="117">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24"/>
      <c r="AS132" s="24"/>
      <c r="AT132" s="29"/>
      <c r="AU132" s="117">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24"/>
      <c r="AW132" s="24"/>
      <c r="AX132" s="29"/>
      <c r="AY132" s="117">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24"/>
      <c r="BA132" s="24"/>
      <c r="BB132" s="29"/>
      <c r="BC132" s="117">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24"/>
      <c r="BE132" s="24"/>
      <c r="BF132" s="29"/>
    </row>
    <row r="133" ht="12.75" customHeight="1">
      <c r="A133" s="26" t="s">
        <v>765</v>
      </c>
      <c r="B133" s="24"/>
      <c r="C133" s="24"/>
      <c r="D133" s="24"/>
      <c r="E133" s="24"/>
      <c r="F133" s="24"/>
      <c r="G133" s="24"/>
      <c r="H133" s="24"/>
      <c r="I133" s="24"/>
      <c r="J133" s="29"/>
      <c r="K133" s="114" t="str">
        <f>IFERROR((K132/K129)*100, "---")</f>
        <v>---</v>
      </c>
      <c r="L133" s="24"/>
      <c r="M133" s="24"/>
      <c r="N133" s="29"/>
      <c r="O133" s="114" t="str">
        <f>IFERROR((O132/O129)*100, "---")</f>
        <v>---</v>
      </c>
      <c r="P133" s="24"/>
      <c r="Q133" s="24"/>
      <c r="R133" s="29"/>
      <c r="S133" s="114" t="str">
        <f>IFERROR((S132/S129)*100, "---")</f>
        <v>---</v>
      </c>
      <c r="T133" s="24"/>
      <c r="U133" s="24"/>
      <c r="V133" s="29"/>
      <c r="W133" s="114" t="str">
        <f>IFERROR((W132/W129)*100, "---")</f>
        <v>---</v>
      </c>
      <c r="X133" s="24"/>
      <c r="Y133" s="24"/>
      <c r="Z133" s="29"/>
      <c r="AA133" s="114" t="str">
        <f>IFERROR((AA132/AA129)*100, "---")</f>
        <v>---</v>
      </c>
      <c r="AB133" s="24"/>
      <c r="AC133" s="24"/>
      <c r="AD133" s="29"/>
      <c r="AE133" s="114" t="str">
        <f>IFERROR((AE132/AE129)*100, "---")</f>
        <v>---</v>
      </c>
      <c r="AF133" s="24"/>
      <c r="AG133" s="24"/>
      <c r="AH133" s="29"/>
      <c r="AI133" s="114" t="str">
        <f>IFERROR((AI132/AI129)*100, "---")</f>
        <v>---</v>
      </c>
      <c r="AJ133" s="24"/>
      <c r="AK133" s="24"/>
      <c r="AL133" s="29"/>
      <c r="AM133" s="114" t="str">
        <f>IFERROR((AM132/AM129)*100, "---")</f>
        <v>---</v>
      </c>
      <c r="AN133" s="24"/>
      <c r="AO133" s="24"/>
      <c r="AP133" s="29"/>
      <c r="AQ133" s="114" t="str">
        <f>IFERROR((AQ132/AQ129)*100, "---")</f>
        <v>---</v>
      </c>
      <c r="AR133" s="24"/>
      <c r="AS133" s="24"/>
      <c r="AT133" s="29"/>
      <c r="AU133" s="114" t="str">
        <f>IFERROR((AU132/AU129)*100, "---")</f>
        <v>---</v>
      </c>
      <c r="AV133" s="24"/>
      <c r="AW133" s="24"/>
      <c r="AX133" s="29"/>
      <c r="AY133" s="114" t="str">
        <f>IFERROR((AY132/AY129)*100, "---")</f>
        <v>---</v>
      </c>
      <c r="AZ133" s="24"/>
      <c r="BA133" s="24"/>
      <c r="BB133" s="29"/>
      <c r="BC133" s="114" t="str">
        <f>IFERROR((BC132/BC129)*100, "---")</f>
        <v>---</v>
      </c>
      <c r="BD133" s="24"/>
      <c r="BE133" s="24"/>
      <c r="BF133" s="29"/>
    </row>
    <row r="134" ht="12.75" customHeight="1">
      <c r="A134" s="26" t="s">
        <v>249</v>
      </c>
      <c r="B134" s="24"/>
      <c r="C134" s="24"/>
      <c r="D134" s="24"/>
      <c r="E134" s="24"/>
      <c r="F134" s="24"/>
      <c r="G134" s="24"/>
      <c r="H134" s="24"/>
      <c r="I134" s="24"/>
      <c r="J134" s="29"/>
      <c r="K134" s="117">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24"/>
      <c r="M134" s="24"/>
      <c r="N134" s="29"/>
      <c r="O134" s="117">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24"/>
      <c r="Q134" s="24"/>
      <c r="R134" s="29"/>
      <c r="S134" s="117">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24"/>
      <c r="U134" s="24"/>
      <c r="V134" s="29"/>
      <c r="W134" s="117">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24"/>
      <c r="Y134" s="24"/>
      <c r="Z134" s="29"/>
      <c r="AA134" s="117">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24"/>
      <c r="AC134" s="24"/>
      <c r="AD134" s="29"/>
      <c r="AE134" s="117">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24"/>
      <c r="AG134" s="24"/>
      <c r="AH134" s="29"/>
      <c r="AI134" s="117">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24"/>
      <c r="AK134" s="24"/>
      <c r="AL134" s="29"/>
      <c r="AM134" s="117">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24"/>
      <c r="AO134" s="24"/>
      <c r="AP134" s="29"/>
      <c r="AQ134" s="117">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24"/>
      <c r="AS134" s="24"/>
      <c r="AT134" s="29"/>
      <c r="AU134" s="117">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24"/>
      <c r="AW134" s="24"/>
      <c r="AX134" s="29"/>
      <c r="AY134" s="117">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24"/>
      <c r="BA134" s="24"/>
      <c r="BB134" s="29"/>
      <c r="BC134" s="117">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24"/>
      <c r="BE134" s="24"/>
      <c r="BF134" s="29"/>
    </row>
    <row r="135" ht="12.75" customHeight="1">
      <c r="A135" s="23" t="s">
        <v>148</v>
      </c>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5"/>
    </row>
    <row r="136" ht="12.75" customHeight="1">
      <c r="A136" s="26" t="s">
        <v>110</v>
      </c>
      <c r="B136" s="24"/>
      <c r="C136" s="24"/>
      <c r="D136" s="24"/>
      <c r="E136" s="24"/>
      <c r="F136" s="24"/>
      <c r="G136" s="24"/>
      <c r="H136" s="24"/>
      <c r="I136" s="24"/>
      <c r="J136" s="29"/>
      <c r="K136" s="117">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24"/>
      <c r="M136" s="24"/>
      <c r="N136" s="29"/>
      <c r="O136" s="117">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24"/>
      <c r="Q136" s="24"/>
      <c r="R136" s="29"/>
      <c r="S136" s="117">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24"/>
      <c r="U136" s="24"/>
      <c r="V136" s="29"/>
      <c r="W136" s="117">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24"/>
      <c r="Y136" s="24"/>
      <c r="Z136" s="29"/>
      <c r="AA136" s="117">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24"/>
      <c r="AC136" s="24"/>
      <c r="AD136" s="29"/>
      <c r="AE136" s="117">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24"/>
      <c r="AG136" s="24"/>
      <c r="AH136" s="29"/>
      <c r="AI136" s="117">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24"/>
      <c r="AK136" s="24"/>
      <c r="AL136" s="29"/>
      <c r="AM136" s="117">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24"/>
      <c r="AO136" s="24"/>
      <c r="AP136" s="29"/>
      <c r="AQ136" s="117">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24"/>
      <c r="AS136" s="24"/>
      <c r="AT136" s="29"/>
      <c r="AU136" s="117">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24"/>
      <c r="AW136" s="24"/>
      <c r="AX136" s="29"/>
      <c r="AY136" s="117">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24"/>
      <c r="BA136" s="24"/>
      <c r="BB136" s="29"/>
      <c r="BC136" s="117">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24"/>
      <c r="BE136" s="24"/>
      <c r="BF136" s="29"/>
    </row>
    <row r="137" ht="12.75" customHeight="1">
      <c r="A137" s="119" t="s">
        <v>113</v>
      </c>
      <c r="B137" s="24"/>
      <c r="C137" s="24"/>
      <c r="D137" s="24"/>
      <c r="E137" s="24"/>
      <c r="F137" s="24"/>
      <c r="G137" s="24"/>
      <c r="H137" s="24"/>
      <c r="I137" s="24"/>
      <c r="J137" s="29"/>
      <c r="K137" s="117">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24"/>
      <c r="M137" s="24"/>
      <c r="N137" s="29"/>
      <c r="O137" s="117">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24"/>
      <c r="Q137" s="24"/>
      <c r="R137" s="29"/>
      <c r="S137" s="117">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24"/>
      <c r="U137" s="24"/>
      <c r="V137" s="29"/>
      <c r="W137" s="117">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24"/>
      <c r="Y137" s="24"/>
      <c r="Z137" s="29"/>
      <c r="AA137" s="117">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24"/>
      <c r="AC137" s="24"/>
      <c r="AD137" s="29"/>
      <c r="AE137" s="117">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24"/>
      <c r="AG137" s="24"/>
      <c r="AH137" s="29"/>
      <c r="AI137" s="117">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24"/>
      <c r="AK137" s="24"/>
      <c r="AL137" s="29"/>
      <c r="AM137" s="117">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24"/>
      <c r="AO137" s="24"/>
      <c r="AP137" s="29"/>
      <c r="AQ137" s="117">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24"/>
      <c r="AS137" s="24"/>
      <c r="AT137" s="29"/>
      <c r="AU137" s="117">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24"/>
      <c r="AW137" s="24"/>
      <c r="AX137" s="29"/>
      <c r="AY137" s="117">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24"/>
      <c r="BA137" s="24"/>
      <c r="BB137" s="29"/>
      <c r="BC137" s="117">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24"/>
      <c r="BE137" s="24"/>
      <c r="BF137" s="29"/>
    </row>
    <row r="138" ht="12.75" customHeight="1">
      <c r="A138" s="119" t="s">
        <v>115</v>
      </c>
      <c r="B138" s="24"/>
      <c r="C138" s="24"/>
      <c r="D138" s="24"/>
      <c r="E138" s="24"/>
      <c r="F138" s="24"/>
      <c r="G138" s="24"/>
      <c r="H138" s="24"/>
      <c r="I138" s="24"/>
      <c r="J138" s="29"/>
      <c r="K138" s="117">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24"/>
      <c r="M138" s="24"/>
      <c r="N138" s="29"/>
      <c r="O138" s="117">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24"/>
      <c r="Q138" s="24"/>
      <c r="R138" s="29"/>
      <c r="S138" s="117">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24"/>
      <c r="U138" s="24"/>
      <c r="V138" s="29"/>
      <c r="W138" s="117">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24"/>
      <c r="Y138" s="24"/>
      <c r="Z138" s="29"/>
      <c r="AA138" s="117">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24"/>
      <c r="AC138" s="24"/>
      <c r="AD138" s="29"/>
      <c r="AE138" s="117">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24"/>
      <c r="AG138" s="24"/>
      <c r="AH138" s="29"/>
      <c r="AI138" s="117">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24"/>
      <c r="AK138" s="24"/>
      <c r="AL138" s="29"/>
      <c r="AM138" s="117">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24"/>
      <c r="AO138" s="24"/>
      <c r="AP138" s="29"/>
      <c r="AQ138" s="117">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24"/>
      <c r="AS138" s="24"/>
      <c r="AT138" s="29"/>
      <c r="AU138" s="117">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24"/>
      <c r="AW138" s="24"/>
      <c r="AX138" s="29"/>
      <c r="AY138" s="117">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24"/>
      <c r="BA138" s="24"/>
      <c r="BB138" s="29"/>
      <c r="BC138" s="117">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24"/>
      <c r="BE138" s="24"/>
      <c r="BF138" s="29"/>
    </row>
    <row r="139" ht="12.75" customHeight="1">
      <c r="A139" s="26" t="s">
        <v>116</v>
      </c>
      <c r="B139" s="24"/>
      <c r="C139" s="24"/>
      <c r="D139" s="24"/>
      <c r="E139" s="24"/>
      <c r="F139" s="24"/>
      <c r="G139" s="24"/>
      <c r="H139" s="24"/>
      <c r="I139" s="24"/>
      <c r="J139" s="29"/>
      <c r="K139" s="117">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24"/>
      <c r="M139" s="24"/>
      <c r="N139" s="29"/>
      <c r="O139" s="117">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24"/>
      <c r="Q139" s="24"/>
      <c r="R139" s="29"/>
      <c r="S139" s="117">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24"/>
      <c r="U139" s="24"/>
      <c r="V139" s="29"/>
      <c r="W139" s="117">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24"/>
      <c r="Y139" s="24"/>
      <c r="Z139" s="29"/>
      <c r="AA139" s="117">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24"/>
      <c r="AC139" s="24"/>
      <c r="AD139" s="29"/>
      <c r="AE139" s="117">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24"/>
      <c r="AG139" s="24"/>
      <c r="AH139" s="29"/>
      <c r="AI139" s="117">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24"/>
      <c r="AK139" s="24"/>
      <c r="AL139" s="29"/>
      <c r="AM139" s="117">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24"/>
      <c r="AO139" s="24"/>
      <c r="AP139" s="29"/>
      <c r="AQ139" s="117">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24"/>
      <c r="AS139" s="24"/>
      <c r="AT139" s="29"/>
      <c r="AU139" s="117">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24"/>
      <c r="AW139" s="24"/>
      <c r="AX139" s="29"/>
      <c r="AY139" s="117">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24"/>
      <c r="BA139" s="24"/>
      <c r="BB139" s="29"/>
      <c r="BC139" s="117">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24"/>
      <c r="BE139" s="24"/>
      <c r="BF139" s="29"/>
    </row>
    <row r="140" ht="12.75" customHeight="1">
      <c r="A140" s="119" t="s">
        <v>755</v>
      </c>
      <c r="B140" s="24"/>
      <c r="C140" s="24"/>
      <c r="D140" s="24"/>
      <c r="E140" s="24"/>
      <c r="F140" s="24"/>
      <c r="G140" s="24"/>
      <c r="H140" s="24"/>
      <c r="I140" s="24"/>
      <c r="J140" s="29"/>
      <c r="K140" s="117">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24"/>
      <c r="M140" s="24"/>
      <c r="N140" s="29"/>
      <c r="O140" s="117">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24"/>
      <c r="Q140" s="24"/>
      <c r="R140" s="29"/>
      <c r="S140" s="117">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24"/>
      <c r="U140" s="24"/>
      <c r="V140" s="29"/>
      <c r="W140" s="117">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24"/>
      <c r="Y140" s="24"/>
      <c r="Z140" s="29"/>
      <c r="AA140" s="117">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24"/>
      <c r="AC140" s="24"/>
      <c r="AD140" s="29"/>
      <c r="AE140" s="117">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24"/>
      <c r="AG140" s="24"/>
      <c r="AH140" s="29"/>
      <c r="AI140" s="117">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24"/>
      <c r="AK140" s="24"/>
      <c r="AL140" s="29"/>
      <c r="AM140" s="117">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24"/>
      <c r="AO140" s="24"/>
      <c r="AP140" s="29"/>
      <c r="AQ140" s="117">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24"/>
      <c r="AS140" s="24"/>
      <c r="AT140" s="29"/>
      <c r="AU140" s="117">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24"/>
      <c r="AW140" s="24"/>
      <c r="AX140" s="29"/>
      <c r="AY140" s="117">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24"/>
      <c r="BA140" s="24"/>
      <c r="BB140" s="29"/>
      <c r="BC140" s="117">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24"/>
      <c r="BE140" s="24"/>
      <c r="BF140" s="29"/>
    </row>
    <row r="141" ht="12.75" customHeight="1">
      <c r="A141" s="119" t="s">
        <v>756</v>
      </c>
      <c r="B141" s="24"/>
      <c r="C141" s="24"/>
      <c r="D141" s="24"/>
      <c r="E141" s="24"/>
      <c r="F141" s="24"/>
      <c r="G141" s="24"/>
      <c r="H141" s="24"/>
      <c r="I141" s="24"/>
      <c r="J141" s="29"/>
      <c r="K141" s="117">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24"/>
      <c r="M141" s="24"/>
      <c r="N141" s="29"/>
      <c r="O141" s="117">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24"/>
      <c r="Q141" s="24"/>
      <c r="R141" s="29"/>
      <c r="S141" s="117">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24"/>
      <c r="U141" s="24"/>
      <c r="V141" s="29"/>
      <c r="W141" s="117">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24"/>
      <c r="Y141" s="24"/>
      <c r="Z141" s="29"/>
      <c r="AA141" s="117">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24"/>
      <c r="AC141" s="24"/>
      <c r="AD141" s="29"/>
      <c r="AE141" s="117">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24"/>
      <c r="AG141" s="24"/>
      <c r="AH141" s="29"/>
      <c r="AI141" s="117">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24"/>
      <c r="AK141" s="24"/>
      <c r="AL141" s="29"/>
      <c r="AM141" s="117">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24"/>
      <c r="AO141" s="24"/>
      <c r="AP141" s="29"/>
      <c r="AQ141" s="117">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24"/>
      <c r="AS141" s="24"/>
      <c r="AT141" s="29"/>
      <c r="AU141" s="117">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24"/>
      <c r="AW141" s="24"/>
      <c r="AX141" s="29"/>
      <c r="AY141" s="117">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24"/>
      <c r="BA141" s="24"/>
      <c r="BB141" s="29"/>
      <c r="BC141" s="117">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24"/>
      <c r="BE141" s="24"/>
      <c r="BF141" s="29"/>
    </row>
    <row r="142" ht="12.75" customHeight="1">
      <c r="A142" s="26" t="s">
        <v>128</v>
      </c>
      <c r="B142" s="24"/>
      <c r="C142" s="24"/>
      <c r="D142" s="24"/>
      <c r="E142" s="24"/>
      <c r="F142" s="24"/>
      <c r="G142" s="24"/>
      <c r="H142" s="24"/>
      <c r="I142" s="24"/>
      <c r="J142" s="29"/>
      <c r="K142" s="117">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24"/>
      <c r="M142" s="24"/>
      <c r="N142" s="29"/>
      <c r="O142" s="117">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24"/>
      <c r="Q142" s="24"/>
      <c r="R142" s="29"/>
      <c r="S142" s="117">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24"/>
      <c r="U142" s="24"/>
      <c r="V142" s="29"/>
      <c r="W142" s="117">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24"/>
      <c r="Y142" s="24"/>
      <c r="Z142" s="29"/>
      <c r="AA142" s="117">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24"/>
      <c r="AC142" s="24"/>
      <c r="AD142" s="29"/>
      <c r="AE142" s="117">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24"/>
      <c r="AG142" s="24"/>
      <c r="AH142" s="29"/>
      <c r="AI142" s="117">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24"/>
      <c r="AK142" s="24"/>
      <c r="AL142" s="29"/>
      <c r="AM142" s="117">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24"/>
      <c r="AO142" s="24"/>
      <c r="AP142" s="29"/>
      <c r="AQ142" s="117">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24"/>
      <c r="AS142" s="24"/>
      <c r="AT142" s="29"/>
      <c r="AU142" s="117">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24"/>
      <c r="AW142" s="24"/>
      <c r="AX142" s="29"/>
      <c r="AY142" s="117">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24"/>
      <c r="BA142" s="24"/>
      <c r="BB142" s="29"/>
      <c r="BC142" s="117">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24"/>
      <c r="BE142" s="24"/>
      <c r="BF142" s="29"/>
    </row>
    <row r="143" ht="12.75" customHeight="1">
      <c r="A143" s="26" t="s">
        <v>757</v>
      </c>
      <c r="B143" s="24"/>
      <c r="C143" s="24"/>
      <c r="D143" s="24"/>
      <c r="E143" s="24"/>
      <c r="F143" s="24"/>
      <c r="G143" s="24"/>
      <c r="H143" s="24"/>
      <c r="I143" s="24"/>
      <c r="J143" s="29"/>
      <c r="K143" s="117">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24"/>
      <c r="M143" s="24"/>
      <c r="N143" s="29"/>
      <c r="O143" s="117">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24"/>
      <c r="Q143" s="24"/>
      <c r="R143" s="29"/>
      <c r="S143" s="117">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24"/>
      <c r="U143" s="24"/>
      <c r="V143" s="29"/>
      <c r="W143" s="117">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24"/>
      <c r="Y143" s="24"/>
      <c r="Z143" s="29"/>
      <c r="AA143" s="117">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24"/>
      <c r="AC143" s="24"/>
      <c r="AD143" s="29"/>
      <c r="AE143" s="117">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24"/>
      <c r="AG143" s="24"/>
      <c r="AH143" s="29"/>
      <c r="AI143" s="117">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24"/>
      <c r="AK143" s="24"/>
      <c r="AL143" s="29"/>
      <c r="AM143" s="117">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24"/>
      <c r="AO143" s="24"/>
      <c r="AP143" s="29"/>
      <c r="AQ143" s="117">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24"/>
      <c r="AS143" s="24"/>
      <c r="AT143" s="29"/>
      <c r="AU143" s="117">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24"/>
      <c r="AW143" s="24"/>
      <c r="AX143" s="29"/>
      <c r="AY143" s="117">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24"/>
      <c r="BA143" s="24"/>
      <c r="BB143" s="29"/>
      <c r="BC143" s="117">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24"/>
      <c r="BE143" s="24"/>
      <c r="BF143" s="29"/>
    </row>
    <row r="144" ht="12.75" customHeight="1">
      <c r="A144" s="26" t="s">
        <v>142</v>
      </c>
      <c r="B144" s="24"/>
      <c r="C144" s="24"/>
      <c r="D144" s="24"/>
      <c r="E144" s="24"/>
      <c r="F144" s="24"/>
      <c r="G144" s="24"/>
      <c r="H144" s="24"/>
      <c r="I144" s="24"/>
      <c r="J144" s="29"/>
      <c r="K144" s="117">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24"/>
      <c r="M144" s="24"/>
      <c r="N144" s="29"/>
      <c r="O144" s="117">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24"/>
      <c r="Q144" s="24"/>
      <c r="R144" s="29"/>
      <c r="S144" s="117">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24"/>
      <c r="U144" s="24"/>
      <c r="V144" s="29"/>
      <c r="W144" s="117">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24"/>
      <c r="Y144" s="24"/>
      <c r="Z144" s="29"/>
      <c r="AA144" s="117">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24"/>
      <c r="AC144" s="24"/>
      <c r="AD144" s="29"/>
      <c r="AE144" s="117">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24"/>
      <c r="AG144" s="24"/>
      <c r="AH144" s="29"/>
      <c r="AI144" s="117">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24"/>
      <c r="AK144" s="24"/>
      <c r="AL144" s="29"/>
      <c r="AM144" s="117">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24"/>
      <c r="AO144" s="24"/>
      <c r="AP144" s="29"/>
      <c r="AQ144" s="117">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24"/>
      <c r="AS144" s="24"/>
      <c r="AT144" s="29"/>
      <c r="AU144" s="117">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24"/>
      <c r="AW144" s="24"/>
      <c r="AX144" s="29"/>
      <c r="AY144" s="117">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24"/>
      <c r="BA144" s="24"/>
      <c r="BB144" s="29"/>
      <c r="BC144" s="117">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24"/>
      <c r="BE144" s="24"/>
      <c r="BF144" s="29"/>
    </row>
    <row r="145" ht="12.75" customHeight="1">
      <c r="A145" s="26" t="s">
        <v>145</v>
      </c>
      <c r="B145" s="24"/>
      <c r="C145" s="24"/>
      <c r="D145" s="24"/>
      <c r="E145" s="24"/>
      <c r="F145" s="24"/>
      <c r="G145" s="24"/>
      <c r="H145" s="24"/>
      <c r="I145" s="24"/>
      <c r="J145" s="29"/>
      <c r="K145" s="117">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24"/>
      <c r="M145" s="24"/>
      <c r="N145" s="29"/>
      <c r="O145" s="117">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24"/>
      <c r="Q145" s="24"/>
      <c r="R145" s="29"/>
      <c r="S145" s="117">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24"/>
      <c r="U145" s="24"/>
      <c r="V145" s="29"/>
      <c r="W145" s="117">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24"/>
      <c r="Y145" s="24"/>
      <c r="Z145" s="29"/>
      <c r="AA145" s="117">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24"/>
      <c r="AC145" s="24"/>
      <c r="AD145" s="29"/>
      <c r="AE145" s="117">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24"/>
      <c r="AG145" s="24"/>
      <c r="AH145" s="29"/>
      <c r="AI145" s="117">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24"/>
      <c r="AK145" s="24"/>
      <c r="AL145" s="29"/>
      <c r="AM145" s="117">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24"/>
      <c r="AO145" s="24"/>
      <c r="AP145" s="29"/>
      <c r="AQ145" s="117">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24"/>
      <c r="AS145" s="24"/>
      <c r="AT145" s="29"/>
      <c r="AU145" s="117">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24"/>
      <c r="AW145" s="24"/>
      <c r="AX145" s="29"/>
      <c r="AY145" s="117">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24"/>
      <c r="BA145" s="24"/>
      <c r="BB145" s="29"/>
      <c r="BC145" s="117">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24"/>
      <c r="BE145" s="24"/>
      <c r="BF145" s="29"/>
    </row>
    <row r="146" ht="12.75" customHeight="1">
      <c r="A146" s="26" t="s">
        <v>758</v>
      </c>
      <c r="B146" s="24"/>
      <c r="C146" s="24"/>
      <c r="D146" s="24"/>
      <c r="E146" s="24"/>
      <c r="F146" s="24"/>
      <c r="G146" s="24"/>
      <c r="H146" s="24"/>
      <c r="I146" s="24"/>
      <c r="J146" s="29"/>
      <c r="K146" s="112">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24"/>
      <c r="M146" s="24"/>
      <c r="N146" s="29"/>
      <c r="O146" s="112">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24"/>
      <c r="Q146" s="24"/>
      <c r="R146" s="29"/>
      <c r="S146" s="112">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24"/>
      <c r="U146" s="24"/>
      <c r="V146" s="29"/>
      <c r="W146" s="112">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24"/>
      <c r="Y146" s="24"/>
      <c r="Z146" s="29"/>
      <c r="AA146" s="112">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24"/>
      <c r="AC146" s="24"/>
      <c r="AD146" s="29"/>
      <c r="AE146" s="112">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24"/>
      <c r="AG146" s="24"/>
      <c r="AH146" s="29"/>
      <c r="AI146" s="112">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24"/>
      <c r="AK146" s="24"/>
      <c r="AL146" s="29"/>
      <c r="AM146" s="112">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24"/>
      <c r="AO146" s="24"/>
      <c r="AP146" s="29"/>
      <c r="AQ146" s="112">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24"/>
      <c r="AS146" s="24"/>
      <c r="AT146" s="29"/>
      <c r="AU146" s="112">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24"/>
      <c r="AW146" s="24"/>
      <c r="AX146" s="29"/>
      <c r="AY146" s="112">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24"/>
      <c r="BA146" s="24"/>
      <c r="BB146" s="29"/>
      <c r="BC146" s="112">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24"/>
      <c r="BE146" s="24"/>
      <c r="BF146" s="29"/>
    </row>
    <row r="147" ht="12.75" customHeight="1">
      <c r="A147" s="119" t="s">
        <v>759</v>
      </c>
      <c r="B147" s="24"/>
      <c r="C147" s="24"/>
      <c r="D147" s="24"/>
      <c r="E147" s="24"/>
      <c r="F147" s="24"/>
      <c r="G147" s="24"/>
      <c r="H147" s="24"/>
      <c r="I147" s="24"/>
      <c r="J147" s="29"/>
      <c r="K147" s="112">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24"/>
      <c r="M147" s="24"/>
      <c r="N147" s="29"/>
      <c r="O147" s="112">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24"/>
      <c r="Q147" s="24"/>
      <c r="R147" s="29"/>
      <c r="S147" s="112">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24"/>
      <c r="U147" s="24"/>
      <c r="V147" s="29"/>
      <c r="W147" s="112">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24"/>
      <c r="Y147" s="24"/>
      <c r="Z147" s="29"/>
      <c r="AA147" s="112">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24"/>
      <c r="AC147" s="24"/>
      <c r="AD147" s="29"/>
      <c r="AE147" s="112">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24"/>
      <c r="AG147" s="24"/>
      <c r="AH147" s="29"/>
      <c r="AI147" s="112">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24"/>
      <c r="AK147" s="24"/>
      <c r="AL147" s="29"/>
      <c r="AM147" s="112">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24"/>
      <c r="AO147" s="24"/>
      <c r="AP147" s="29"/>
      <c r="AQ147" s="112">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24"/>
      <c r="AS147" s="24"/>
      <c r="AT147" s="29"/>
      <c r="AU147" s="112">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24"/>
      <c r="AW147" s="24"/>
      <c r="AX147" s="29"/>
      <c r="AY147" s="112">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24"/>
      <c r="BA147" s="24"/>
      <c r="BB147" s="29"/>
      <c r="BC147" s="112">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24"/>
      <c r="BE147" s="24"/>
      <c r="BF147" s="29"/>
    </row>
    <row r="148" ht="12.75" customHeight="1">
      <c r="A148" s="119" t="s">
        <v>760</v>
      </c>
      <c r="B148" s="24"/>
      <c r="C148" s="24"/>
      <c r="D148" s="24"/>
      <c r="E148" s="24"/>
      <c r="F148" s="24"/>
      <c r="G148" s="24"/>
      <c r="H148" s="24"/>
      <c r="I148" s="24"/>
      <c r="J148" s="29"/>
      <c r="K148" s="112">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24"/>
      <c r="M148" s="24"/>
      <c r="N148" s="29"/>
      <c r="O148" s="112">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24"/>
      <c r="Q148" s="24"/>
      <c r="R148" s="29"/>
      <c r="S148" s="112">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24"/>
      <c r="U148" s="24"/>
      <c r="V148" s="29"/>
      <c r="W148" s="112">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24"/>
      <c r="Y148" s="24"/>
      <c r="Z148" s="29"/>
      <c r="AA148" s="112">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24"/>
      <c r="AC148" s="24"/>
      <c r="AD148" s="29"/>
      <c r="AE148" s="112">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24"/>
      <c r="AG148" s="24"/>
      <c r="AH148" s="29"/>
      <c r="AI148" s="112">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24"/>
      <c r="AK148" s="24"/>
      <c r="AL148" s="29"/>
      <c r="AM148" s="112">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24"/>
      <c r="AO148" s="24"/>
      <c r="AP148" s="29"/>
      <c r="AQ148" s="112">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24"/>
      <c r="AS148" s="24"/>
      <c r="AT148" s="29"/>
      <c r="AU148" s="112">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24"/>
      <c r="AW148" s="24"/>
      <c r="AX148" s="29"/>
      <c r="AY148" s="112">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24"/>
      <c r="BA148" s="24"/>
      <c r="BB148" s="29"/>
      <c r="BC148" s="112">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24"/>
      <c r="BE148" s="24"/>
      <c r="BF148" s="29"/>
    </row>
    <row r="149" ht="12.75" customHeight="1">
      <c r="A149" s="26" t="s">
        <v>761</v>
      </c>
      <c r="B149" s="24"/>
      <c r="C149" s="24"/>
      <c r="D149" s="24"/>
      <c r="E149" s="24"/>
      <c r="F149" s="24"/>
      <c r="G149" s="24"/>
      <c r="H149" s="24"/>
      <c r="I149" s="24"/>
      <c r="J149" s="29"/>
      <c r="K149" s="117">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24"/>
      <c r="M149" s="24"/>
      <c r="N149" s="29"/>
      <c r="O149" s="117">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24"/>
      <c r="Q149" s="24"/>
      <c r="R149" s="29"/>
      <c r="S149" s="117">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24"/>
      <c r="U149" s="24"/>
      <c r="V149" s="29"/>
      <c r="W149" s="117">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24"/>
      <c r="Y149" s="24"/>
      <c r="Z149" s="29"/>
      <c r="AA149" s="117">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24"/>
      <c r="AC149" s="24"/>
      <c r="AD149" s="29"/>
      <c r="AE149" s="117">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24"/>
      <c r="AG149" s="24"/>
      <c r="AH149" s="29"/>
      <c r="AI149" s="117">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24"/>
      <c r="AK149" s="24"/>
      <c r="AL149" s="29"/>
      <c r="AM149" s="117">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24"/>
      <c r="AO149" s="24"/>
      <c r="AP149" s="29"/>
      <c r="AQ149" s="117">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24"/>
      <c r="AS149" s="24"/>
      <c r="AT149" s="29"/>
      <c r="AU149" s="117">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24"/>
      <c r="AW149" s="24"/>
      <c r="AX149" s="29"/>
      <c r="AY149" s="117">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24"/>
      <c r="BA149" s="24"/>
      <c r="BB149" s="29"/>
      <c r="BC149" s="117">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24"/>
      <c r="BE149" s="24"/>
      <c r="BF149" s="29"/>
    </row>
    <row r="150" ht="12.75" customHeight="1">
      <c r="A150" s="119" t="s">
        <v>762</v>
      </c>
      <c r="B150" s="24"/>
      <c r="C150" s="24"/>
      <c r="D150" s="24"/>
      <c r="E150" s="24"/>
      <c r="F150" s="24"/>
      <c r="G150" s="24"/>
      <c r="H150" s="24"/>
      <c r="I150" s="24"/>
      <c r="J150" s="29"/>
      <c r="K150" s="117">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24"/>
      <c r="M150" s="24"/>
      <c r="N150" s="29"/>
      <c r="O150" s="117">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24"/>
      <c r="Q150" s="24"/>
      <c r="R150" s="29"/>
      <c r="S150" s="117">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24"/>
      <c r="U150" s="24"/>
      <c r="V150" s="29"/>
      <c r="W150" s="117">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24"/>
      <c r="Y150" s="24"/>
      <c r="Z150" s="29"/>
      <c r="AA150" s="117">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24"/>
      <c r="AC150" s="24"/>
      <c r="AD150" s="29"/>
      <c r="AE150" s="117">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24"/>
      <c r="AG150" s="24"/>
      <c r="AH150" s="29"/>
      <c r="AI150" s="117">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24"/>
      <c r="AK150" s="24"/>
      <c r="AL150" s="29"/>
      <c r="AM150" s="117">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24"/>
      <c r="AO150" s="24"/>
      <c r="AP150" s="29"/>
      <c r="AQ150" s="117">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24"/>
      <c r="AS150" s="24"/>
      <c r="AT150" s="29"/>
      <c r="AU150" s="117">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24"/>
      <c r="AW150" s="24"/>
      <c r="AX150" s="29"/>
      <c r="AY150" s="117">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24"/>
      <c r="BA150" s="24"/>
      <c r="BB150" s="29"/>
      <c r="BC150" s="117">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24"/>
      <c r="BE150" s="24"/>
      <c r="BF150" s="29"/>
    </row>
    <row r="151" ht="12.75" customHeight="1">
      <c r="A151" s="119" t="s">
        <v>763</v>
      </c>
      <c r="B151" s="24"/>
      <c r="C151" s="24"/>
      <c r="D151" s="24"/>
      <c r="E151" s="24"/>
      <c r="F151" s="24"/>
      <c r="G151" s="24"/>
      <c r="H151" s="24"/>
      <c r="I151" s="24"/>
      <c r="J151" s="29"/>
      <c r="K151" s="117">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24"/>
      <c r="M151" s="24"/>
      <c r="N151" s="29"/>
      <c r="O151" s="117">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24"/>
      <c r="Q151" s="24"/>
      <c r="R151" s="29"/>
      <c r="S151" s="117">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24"/>
      <c r="U151" s="24"/>
      <c r="V151" s="29"/>
      <c r="W151" s="117">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24"/>
      <c r="Y151" s="24"/>
      <c r="Z151" s="29"/>
      <c r="AA151" s="117">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24"/>
      <c r="AC151" s="24"/>
      <c r="AD151" s="29"/>
      <c r="AE151" s="117">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24"/>
      <c r="AG151" s="24"/>
      <c r="AH151" s="29"/>
      <c r="AI151" s="117">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24"/>
      <c r="AK151" s="24"/>
      <c r="AL151" s="29"/>
      <c r="AM151" s="117">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24"/>
      <c r="AO151" s="24"/>
      <c r="AP151" s="29"/>
      <c r="AQ151" s="117">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24"/>
      <c r="AS151" s="24"/>
      <c r="AT151" s="29"/>
      <c r="AU151" s="117">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24"/>
      <c r="AW151" s="24"/>
      <c r="AX151" s="29"/>
      <c r="AY151" s="117">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24"/>
      <c r="BA151" s="24"/>
      <c r="BB151" s="29"/>
      <c r="BC151" s="117">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24"/>
      <c r="BE151" s="24"/>
      <c r="BF151" s="29"/>
    </row>
    <row r="152" ht="12.75" customHeight="1">
      <c r="A152" s="26" t="s">
        <v>764</v>
      </c>
      <c r="B152" s="24"/>
      <c r="C152" s="24"/>
      <c r="D152" s="24"/>
      <c r="E152" s="24"/>
      <c r="F152" s="24"/>
      <c r="G152" s="24"/>
      <c r="H152" s="24"/>
      <c r="I152" s="24"/>
      <c r="J152" s="29"/>
      <c r="K152" s="117">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24"/>
      <c r="M152" s="24"/>
      <c r="N152" s="29"/>
      <c r="O152" s="117">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24"/>
      <c r="Q152" s="24"/>
      <c r="R152" s="29"/>
      <c r="S152" s="117">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24"/>
      <c r="U152" s="24"/>
      <c r="V152" s="29"/>
      <c r="W152" s="117">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24"/>
      <c r="Y152" s="24"/>
      <c r="Z152" s="29"/>
      <c r="AA152" s="117">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24"/>
      <c r="AC152" s="24"/>
      <c r="AD152" s="29"/>
      <c r="AE152" s="117">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24"/>
      <c r="AG152" s="24"/>
      <c r="AH152" s="29"/>
      <c r="AI152" s="117">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24"/>
      <c r="AK152" s="24"/>
      <c r="AL152" s="29"/>
      <c r="AM152" s="117">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24"/>
      <c r="AO152" s="24"/>
      <c r="AP152" s="29"/>
      <c r="AQ152" s="117">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24"/>
      <c r="AS152" s="24"/>
      <c r="AT152" s="29"/>
      <c r="AU152" s="117">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24"/>
      <c r="AW152" s="24"/>
      <c r="AX152" s="29"/>
      <c r="AY152" s="117">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24"/>
      <c r="BA152" s="24"/>
      <c r="BB152" s="29"/>
      <c r="BC152" s="117">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24"/>
      <c r="BE152" s="24"/>
      <c r="BF152" s="29"/>
    </row>
    <row r="153" ht="12.75" customHeight="1">
      <c r="A153" s="26" t="s">
        <v>765</v>
      </c>
      <c r="B153" s="24"/>
      <c r="C153" s="24"/>
      <c r="D153" s="24"/>
      <c r="E153" s="24"/>
      <c r="F153" s="24"/>
      <c r="G153" s="24"/>
      <c r="H153" s="24"/>
      <c r="I153" s="24"/>
      <c r="J153" s="29"/>
      <c r="K153" s="114" t="str">
        <f>IFERROR((K152/K149)*100, "---")</f>
        <v>---</v>
      </c>
      <c r="L153" s="24"/>
      <c r="M153" s="24"/>
      <c r="N153" s="29"/>
      <c r="O153" s="114" t="str">
        <f>IFERROR((O152/O149)*100, "---")</f>
        <v>---</v>
      </c>
      <c r="P153" s="24"/>
      <c r="Q153" s="24"/>
      <c r="R153" s="29"/>
      <c r="S153" s="114" t="str">
        <f>IFERROR((S152/S149)*100, "---")</f>
        <v>---</v>
      </c>
      <c r="T153" s="24"/>
      <c r="U153" s="24"/>
      <c r="V153" s="29"/>
      <c r="W153" s="114" t="str">
        <f>IFERROR((W152/W149)*100, "---")</f>
        <v>---</v>
      </c>
      <c r="X153" s="24"/>
      <c r="Y153" s="24"/>
      <c r="Z153" s="29"/>
      <c r="AA153" s="114" t="str">
        <f>IFERROR((AA152/AA149)*100, "---")</f>
        <v>---</v>
      </c>
      <c r="AB153" s="24"/>
      <c r="AC153" s="24"/>
      <c r="AD153" s="29"/>
      <c r="AE153" s="114" t="str">
        <f>IFERROR((AE152/AE149)*100, "---")</f>
        <v>---</v>
      </c>
      <c r="AF153" s="24"/>
      <c r="AG153" s="24"/>
      <c r="AH153" s="29"/>
      <c r="AI153" s="114" t="str">
        <f>IFERROR((AI152/AI149)*100, "---")</f>
        <v>---</v>
      </c>
      <c r="AJ153" s="24"/>
      <c r="AK153" s="24"/>
      <c r="AL153" s="29"/>
      <c r="AM153" s="114" t="str">
        <f>IFERROR((AM152/AM149)*100, "---")</f>
        <v>---</v>
      </c>
      <c r="AN153" s="24"/>
      <c r="AO153" s="24"/>
      <c r="AP153" s="29"/>
      <c r="AQ153" s="114" t="str">
        <f>IFERROR((AQ152/AQ149)*100, "---")</f>
        <v>---</v>
      </c>
      <c r="AR153" s="24"/>
      <c r="AS153" s="24"/>
      <c r="AT153" s="29"/>
      <c r="AU153" s="114" t="str">
        <f>IFERROR((AU152/AU149)*100, "---")</f>
        <v>---</v>
      </c>
      <c r="AV153" s="24"/>
      <c r="AW153" s="24"/>
      <c r="AX153" s="29"/>
      <c r="AY153" s="114" t="str">
        <f>IFERROR((AY152/AY149)*100, "---")</f>
        <v>---</v>
      </c>
      <c r="AZ153" s="24"/>
      <c r="BA153" s="24"/>
      <c r="BB153" s="29"/>
      <c r="BC153" s="114" t="str">
        <f>IFERROR((BC152/BC149)*100, "---")</f>
        <v>---</v>
      </c>
      <c r="BD153" s="24"/>
      <c r="BE153" s="24"/>
      <c r="BF153" s="29"/>
    </row>
    <row r="154" ht="12.75" customHeight="1">
      <c r="A154" s="26" t="s">
        <v>249</v>
      </c>
      <c r="B154" s="24"/>
      <c r="C154" s="24"/>
      <c r="D154" s="24"/>
      <c r="E154" s="24"/>
      <c r="F154" s="24"/>
      <c r="G154" s="24"/>
      <c r="H154" s="24"/>
      <c r="I154" s="24"/>
      <c r="J154" s="29"/>
      <c r="K154" s="117">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24"/>
      <c r="M154" s="24"/>
      <c r="N154" s="29"/>
      <c r="O154" s="117">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24"/>
      <c r="Q154" s="24"/>
      <c r="R154" s="29"/>
      <c r="S154" s="117">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24"/>
      <c r="U154" s="24"/>
      <c r="V154" s="29"/>
      <c r="W154" s="117">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24"/>
      <c r="Y154" s="24"/>
      <c r="Z154" s="29"/>
      <c r="AA154" s="117">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24"/>
      <c r="AC154" s="24"/>
      <c r="AD154" s="29"/>
      <c r="AE154" s="117">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24"/>
      <c r="AG154" s="24"/>
      <c r="AH154" s="29"/>
      <c r="AI154" s="117">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24"/>
      <c r="AK154" s="24"/>
      <c r="AL154" s="29"/>
      <c r="AM154" s="117">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24"/>
      <c r="AO154" s="24"/>
      <c r="AP154" s="29"/>
      <c r="AQ154" s="117">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24"/>
      <c r="AS154" s="24"/>
      <c r="AT154" s="29"/>
      <c r="AU154" s="117">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24"/>
      <c r="AW154" s="24"/>
      <c r="AX154" s="29"/>
      <c r="AY154" s="117">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24"/>
      <c r="BA154" s="24"/>
      <c r="BB154" s="29"/>
      <c r="BC154" s="117">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24"/>
      <c r="BE154" s="24"/>
      <c r="BF154" s="29"/>
    </row>
    <row r="155" ht="12.75" customHeight="1">
      <c r="A155" s="23" t="s">
        <v>151</v>
      </c>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5"/>
    </row>
    <row r="156" ht="12.75" customHeight="1">
      <c r="A156" s="26" t="s">
        <v>110</v>
      </c>
      <c r="B156" s="24"/>
      <c r="C156" s="24"/>
      <c r="D156" s="24"/>
      <c r="E156" s="24"/>
      <c r="F156" s="24"/>
      <c r="G156" s="24"/>
      <c r="H156" s="24"/>
      <c r="I156" s="24"/>
      <c r="J156" s="29"/>
      <c r="K156" s="117">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24"/>
      <c r="M156" s="24"/>
      <c r="N156" s="29"/>
      <c r="O156" s="117">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24"/>
      <c r="Q156" s="24"/>
      <c r="R156" s="29"/>
      <c r="S156" s="117">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24"/>
      <c r="U156" s="24"/>
      <c r="V156" s="29"/>
      <c r="W156" s="117">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24"/>
      <c r="Y156" s="24"/>
      <c r="Z156" s="29"/>
      <c r="AA156" s="117">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24"/>
      <c r="AC156" s="24"/>
      <c r="AD156" s="29"/>
      <c r="AE156" s="117">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24"/>
      <c r="AG156" s="24"/>
      <c r="AH156" s="29"/>
      <c r="AI156" s="117">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24"/>
      <c r="AK156" s="24"/>
      <c r="AL156" s="29"/>
      <c r="AM156" s="117">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24"/>
      <c r="AO156" s="24"/>
      <c r="AP156" s="29"/>
      <c r="AQ156" s="117">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24"/>
      <c r="AS156" s="24"/>
      <c r="AT156" s="29"/>
      <c r="AU156" s="117">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24"/>
      <c r="AW156" s="24"/>
      <c r="AX156" s="29"/>
      <c r="AY156" s="117">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24"/>
      <c r="BA156" s="24"/>
      <c r="BB156" s="29"/>
      <c r="BC156" s="117">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24"/>
      <c r="BE156" s="24"/>
      <c r="BF156" s="29"/>
    </row>
    <row r="157" ht="12.75" customHeight="1">
      <c r="A157" s="119" t="s">
        <v>113</v>
      </c>
      <c r="B157" s="24"/>
      <c r="C157" s="24"/>
      <c r="D157" s="24"/>
      <c r="E157" s="24"/>
      <c r="F157" s="24"/>
      <c r="G157" s="24"/>
      <c r="H157" s="24"/>
      <c r="I157" s="24"/>
      <c r="J157" s="29"/>
      <c r="K157" s="117">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24"/>
      <c r="M157" s="24"/>
      <c r="N157" s="29"/>
      <c r="O157" s="117">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24"/>
      <c r="Q157" s="24"/>
      <c r="R157" s="29"/>
      <c r="S157" s="117">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24"/>
      <c r="U157" s="24"/>
      <c r="V157" s="29"/>
      <c r="W157" s="117">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24"/>
      <c r="Y157" s="24"/>
      <c r="Z157" s="29"/>
      <c r="AA157" s="117">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24"/>
      <c r="AC157" s="24"/>
      <c r="AD157" s="29"/>
      <c r="AE157" s="117">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24"/>
      <c r="AG157" s="24"/>
      <c r="AH157" s="29"/>
      <c r="AI157" s="117">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24"/>
      <c r="AK157" s="24"/>
      <c r="AL157" s="29"/>
      <c r="AM157" s="117">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24"/>
      <c r="AO157" s="24"/>
      <c r="AP157" s="29"/>
      <c r="AQ157" s="117">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24"/>
      <c r="AS157" s="24"/>
      <c r="AT157" s="29"/>
      <c r="AU157" s="117">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24"/>
      <c r="AW157" s="24"/>
      <c r="AX157" s="29"/>
      <c r="AY157" s="117">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24"/>
      <c r="BA157" s="24"/>
      <c r="BB157" s="29"/>
      <c r="BC157" s="117">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24"/>
      <c r="BE157" s="24"/>
      <c r="BF157" s="29"/>
    </row>
    <row r="158" ht="12.75" customHeight="1">
      <c r="A158" s="119" t="s">
        <v>115</v>
      </c>
      <c r="B158" s="24"/>
      <c r="C158" s="24"/>
      <c r="D158" s="24"/>
      <c r="E158" s="24"/>
      <c r="F158" s="24"/>
      <c r="G158" s="24"/>
      <c r="H158" s="24"/>
      <c r="I158" s="24"/>
      <c r="J158" s="29"/>
      <c r="K158" s="117">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24"/>
      <c r="M158" s="24"/>
      <c r="N158" s="29"/>
      <c r="O158" s="117">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24"/>
      <c r="Q158" s="24"/>
      <c r="R158" s="29"/>
      <c r="S158" s="117">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24"/>
      <c r="U158" s="24"/>
      <c r="V158" s="29"/>
      <c r="W158" s="117">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24"/>
      <c r="Y158" s="24"/>
      <c r="Z158" s="29"/>
      <c r="AA158" s="117">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24"/>
      <c r="AC158" s="24"/>
      <c r="AD158" s="29"/>
      <c r="AE158" s="117">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24"/>
      <c r="AG158" s="24"/>
      <c r="AH158" s="29"/>
      <c r="AI158" s="117">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24"/>
      <c r="AK158" s="24"/>
      <c r="AL158" s="29"/>
      <c r="AM158" s="117">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24"/>
      <c r="AO158" s="24"/>
      <c r="AP158" s="29"/>
      <c r="AQ158" s="117">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24"/>
      <c r="AS158" s="24"/>
      <c r="AT158" s="29"/>
      <c r="AU158" s="117">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24"/>
      <c r="AW158" s="24"/>
      <c r="AX158" s="29"/>
      <c r="AY158" s="117">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24"/>
      <c r="BA158" s="24"/>
      <c r="BB158" s="29"/>
      <c r="BC158" s="117">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24"/>
      <c r="BE158" s="24"/>
      <c r="BF158" s="29"/>
    </row>
    <row r="159" ht="12.75" customHeight="1">
      <c r="A159" s="26" t="s">
        <v>116</v>
      </c>
      <c r="B159" s="24"/>
      <c r="C159" s="24"/>
      <c r="D159" s="24"/>
      <c r="E159" s="24"/>
      <c r="F159" s="24"/>
      <c r="G159" s="24"/>
      <c r="H159" s="24"/>
      <c r="I159" s="24"/>
      <c r="J159" s="29"/>
      <c r="K159" s="117">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24"/>
      <c r="M159" s="24"/>
      <c r="N159" s="29"/>
      <c r="O159" s="117">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24"/>
      <c r="Q159" s="24"/>
      <c r="R159" s="29"/>
      <c r="S159" s="117">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24"/>
      <c r="U159" s="24"/>
      <c r="V159" s="29"/>
      <c r="W159" s="117">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24"/>
      <c r="Y159" s="24"/>
      <c r="Z159" s="29"/>
      <c r="AA159" s="117">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24"/>
      <c r="AC159" s="24"/>
      <c r="AD159" s="29"/>
      <c r="AE159" s="117">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24"/>
      <c r="AG159" s="24"/>
      <c r="AH159" s="29"/>
      <c r="AI159" s="117">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24"/>
      <c r="AK159" s="24"/>
      <c r="AL159" s="29"/>
      <c r="AM159" s="117">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24"/>
      <c r="AO159" s="24"/>
      <c r="AP159" s="29"/>
      <c r="AQ159" s="117">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24"/>
      <c r="AS159" s="24"/>
      <c r="AT159" s="29"/>
      <c r="AU159" s="117">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24"/>
      <c r="AW159" s="24"/>
      <c r="AX159" s="29"/>
      <c r="AY159" s="117">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24"/>
      <c r="BA159" s="24"/>
      <c r="BB159" s="29"/>
      <c r="BC159" s="117">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24"/>
      <c r="BE159" s="24"/>
      <c r="BF159" s="29"/>
    </row>
    <row r="160" ht="12.75" customHeight="1">
      <c r="A160" s="119" t="s">
        <v>755</v>
      </c>
      <c r="B160" s="24"/>
      <c r="C160" s="24"/>
      <c r="D160" s="24"/>
      <c r="E160" s="24"/>
      <c r="F160" s="24"/>
      <c r="G160" s="24"/>
      <c r="H160" s="24"/>
      <c r="I160" s="24"/>
      <c r="J160" s="29"/>
      <c r="K160" s="117">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24"/>
      <c r="M160" s="24"/>
      <c r="N160" s="29"/>
      <c r="O160" s="117">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24"/>
      <c r="Q160" s="24"/>
      <c r="R160" s="29"/>
      <c r="S160" s="117">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24"/>
      <c r="U160" s="24"/>
      <c r="V160" s="29"/>
      <c r="W160" s="117">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24"/>
      <c r="Y160" s="24"/>
      <c r="Z160" s="29"/>
      <c r="AA160" s="117">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24"/>
      <c r="AC160" s="24"/>
      <c r="AD160" s="29"/>
      <c r="AE160" s="117">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24"/>
      <c r="AG160" s="24"/>
      <c r="AH160" s="29"/>
      <c r="AI160" s="117">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24"/>
      <c r="AK160" s="24"/>
      <c r="AL160" s="29"/>
      <c r="AM160" s="117">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24"/>
      <c r="AO160" s="24"/>
      <c r="AP160" s="29"/>
      <c r="AQ160" s="117">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24"/>
      <c r="AS160" s="24"/>
      <c r="AT160" s="29"/>
      <c r="AU160" s="117">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24"/>
      <c r="AW160" s="24"/>
      <c r="AX160" s="29"/>
      <c r="AY160" s="117">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24"/>
      <c r="BA160" s="24"/>
      <c r="BB160" s="29"/>
      <c r="BC160" s="117">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24"/>
      <c r="BE160" s="24"/>
      <c r="BF160" s="29"/>
    </row>
    <row r="161" ht="12.75" customHeight="1">
      <c r="A161" s="119" t="s">
        <v>756</v>
      </c>
      <c r="B161" s="24"/>
      <c r="C161" s="24"/>
      <c r="D161" s="24"/>
      <c r="E161" s="24"/>
      <c r="F161" s="24"/>
      <c r="G161" s="24"/>
      <c r="H161" s="24"/>
      <c r="I161" s="24"/>
      <c r="J161" s="29"/>
      <c r="K161" s="117">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24"/>
      <c r="M161" s="24"/>
      <c r="N161" s="29"/>
      <c r="O161" s="117">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24"/>
      <c r="Q161" s="24"/>
      <c r="R161" s="29"/>
      <c r="S161" s="117">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24"/>
      <c r="U161" s="24"/>
      <c r="V161" s="29"/>
      <c r="W161" s="117">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24"/>
      <c r="Y161" s="24"/>
      <c r="Z161" s="29"/>
      <c r="AA161" s="117">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24"/>
      <c r="AC161" s="24"/>
      <c r="AD161" s="29"/>
      <c r="AE161" s="117">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24"/>
      <c r="AG161" s="24"/>
      <c r="AH161" s="29"/>
      <c r="AI161" s="117">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24"/>
      <c r="AK161" s="24"/>
      <c r="AL161" s="29"/>
      <c r="AM161" s="117">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24"/>
      <c r="AO161" s="24"/>
      <c r="AP161" s="29"/>
      <c r="AQ161" s="117">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24"/>
      <c r="AS161" s="24"/>
      <c r="AT161" s="29"/>
      <c r="AU161" s="117">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24"/>
      <c r="AW161" s="24"/>
      <c r="AX161" s="29"/>
      <c r="AY161" s="117">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24"/>
      <c r="BA161" s="24"/>
      <c r="BB161" s="29"/>
      <c r="BC161" s="117">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24"/>
      <c r="BE161" s="24"/>
      <c r="BF161" s="29"/>
    </row>
    <row r="162" ht="12.75" customHeight="1">
      <c r="A162" s="26" t="s">
        <v>128</v>
      </c>
      <c r="B162" s="24"/>
      <c r="C162" s="24"/>
      <c r="D162" s="24"/>
      <c r="E162" s="24"/>
      <c r="F162" s="24"/>
      <c r="G162" s="24"/>
      <c r="H162" s="24"/>
      <c r="I162" s="24"/>
      <c r="J162" s="29"/>
      <c r="K162" s="117">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24"/>
      <c r="M162" s="24"/>
      <c r="N162" s="29"/>
      <c r="O162" s="117">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24"/>
      <c r="Q162" s="24"/>
      <c r="R162" s="29"/>
      <c r="S162" s="117">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24"/>
      <c r="U162" s="24"/>
      <c r="V162" s="29"/>
      <c r="W162" s="117">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24"/>
      <c r="Y162" s="24"/>
      <c r="Z162" s="29"/>
      <c r="AA162" s="117">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24"/>
      <c r="AC162" s="24"/>
      <c r="AD162" s="29"/>
      <c r="AE162" s="117">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24"/>
      <c r="AG162" s="24"/>
      <c r="AH162" s="29"/>
      <c r="AI162" s="117">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24"/>
      <c r="AK162" s="24"/>
      <c r="AL162" s="29"/>
      <c r="AM162" s="117">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24"/>
      <c r="AO162" s="24"/>
      <c r="AP162" s="29"/>
      <c r="AQ162" s="117">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24"/>
      <c r="AS162" s="24"/>
      <c r="AT162" s="29"/>
      <c r="AU162" s="117">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24"/>
      <c r="AW162" s="24"/>
      <c r="AX162" s="29"/>
      <c r="AY162" s="117">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24"/>
      <c r="BA162" s="24"/>
      <c r="BB162" s="29"/>
      <c r="BC162" s="117">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24"/>
      <c r="BE162" s="24"/>
      <c r="BF162" s="29"/>
    </row>
    <row r="163" ht="12.75" customHeight="1">
      <c r="A163" s="26" t="s">
        <v>757</v>
      </c>
      <c r="B163" s="24"/>
      <c r="C163" s="24"/>
      <c r="D163" s="24"/>
      <c r="E163" s="24"/>
      <c r="F163" s="24"/>
      <c r="G163" s="24"/>
      <c r="H163" s="24"/>
      <c r="I163" s="24"/>
      <c r="J163" s="29"/>
      <c r="K163" s="117">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24"/>
      <c r="M163" s="24"/>
      <c r="N163" s="29"/>
      <c r="O163" s="117">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24"/>
      <c r="Q163" s="24"/>
      <c r="R163" s="29"/>
      <c r="S163" s="117">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24"/>
      <c r="U163" s="24"/>
      <c r="V163" s="29"/>
      <c r="W163" s="117">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24"/>
      <c r="Y163" s="24"/>
      <c r="Z163" s="29"/>
      <c r="AA163" s="117">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24"/>
      <c r="AC163" s="24"/>
      <c r="AD163" s="29"/>
      <c r="AE163" s="117">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24"/>
      <c r="AG163" s="24"/>
      <c r="AH163" s="29"/>
      <c r="AI163" s="117">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24"/>
      <c r="AK163" s="24"/>
      <c r="AL163" s="29"/>
      <c r="AM163" s="117">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24"/>
      <c r="AO163" s="24"/>
      <c r="AP163" s="29"/>
      <c r="AQ163" s="117">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24"/>
      <c r="AS163" s="24"/>
      <c r="AT163" s="29"/>
      <c r="AU163" s="117">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24"/>
      <c r="AW163" s="24"/>
      <c r="AX163" s="29"/>
      <c r="AY163" s="117">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24"/>
      <c r="BA163" s="24"/>
      <c r="BB163" s="29"/>
      <c r="BC163" s="117">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24"/>
      <c r="BE163" s="24"/>
      <c r="BF163" s="29"/>
    </row>
    <row r="164" ht="12.75" customHeight="1">
      <c r="A164" s="26" t="s">
        <v>142</v>
      </c>
      <c r="B164" s="24"/>
      <c r="C164" s="24"/>
      <c r="D164" s="24"/>
      <c r="E164" s="24"/>
      <c r="F164" s="24"/>
      <c r="G164" s="24"/>
      <c r="H164" s="24"/>
      <c r="I164" s="24"/>
      <c r="J164" s="29"/>
      <c r="K164" s="117">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24"/>
      <c r="M164" s="24"/>
      <c r="N164" s="29"/>
      <c r="O164" s="117">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24"/>
      <c r="Q164" s="24"/>
      <c r="R164" s="29"/>
      <c r="S164" s="117">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24"/>
      <c r="U164" s="24"/>
      <c r="V164" s="29"/>
      <c r="W164" s="117">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24"/>
      <c r="Y164" s="24"/>
      <c r="Z164" s="29"/>
      <c r="AA164" s="117">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24"/>
      <c r="AC164" s="24"/>
      <c r="AD164" s="29"/>
      <c r="AE164" s="117">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24"/>
      <c r="AG164" s="24"/>
      <c r="AH164" s="29"/>
      <c r="AI164" s="117">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24"/>
      <c r="AK164" s="24"/>
      <c r="AL164" s="29"/>
      <c r="AM164" s="117">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24"/>
      <c r="AO164" s="24"/>
      <c r="AP164" s="29"/>
      <c r="AQ164" s="117">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24"/>
      <c r="AS164" s="24"/>
      <c r="AT164" s="29"/>
      <c r="AU164" s="117">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24"/>
      <c r="AW164" s="24"/>
      <c r="AX164" s="29"/>
      <c r="AY164" s="117">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24"/>
      <c r="BA164" s="24"/>
      <c r="BB164" s="29"/>
      <c r="BC164" s="117">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24"/>
      <c r="BE164" s="24"/>
      <c r="BF164" s="29"/>
    </row>
    <row r="165" ht="12.75" customHeight="1">
      <c r="A165" s="26" t="s">
        <v>145</v>
      </c>
      <c r="B165" s="24"/>
      <c r="C165" s="24"/>
      <c r="D165" s="24"/>
      <c r="E165" s="24"/>
      <c r="F165" s="24"/>
      <c r="G165" s="24"/>
      <c r="H165" s="24"/>
      <c r="I165" s="24"/>
      <c r="J165" s="29"/>
      <c r="K165" s="117">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24"/>
      <c r="M165" s="24"/>
      <c r="N165" s="29"/>
      <c r="O165" s="117">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24"/>
      <c r="Q165" s="24"/>
      <c r="R165" s="29"/>
      <c r="S165" s="117">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24"/>
      <c r="U165" s="24"/>
      <c r="V165" s="29"/>
      <c r="W165" s="117">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24"/>
      <c r="Y165" s="24"/>
      <c r="Z165" s="29"/>
      <c r="AA165" s="117">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24"/>
      <c r="AC165" s="24"/>
      <c r="AD165" s="29"/>
      <c r="AE165" s="117">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24"/>
      <c r="AG165" s="24"/>
      <c r="AH165" s="29"/>
      <c r="AI165" s="117">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24"/>
      <c r="AK165" s="24"/>
      <c r="AL165" s="29"/>
      <c r="AM165" s="117">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24"/>
      <c r="AO165" s="24"/>
      <c r="AP165" s="29"/>
      <c r="AQ165" s="117">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24"/>
      <c r="AS165" s="24"/>
      <c r="AT165" s="29"/>
      <c r="AU165" s="117">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24"/>
      <c r="AW165" s="24"/>
      <c r="AX165" s="29"/>
      <c r="AY165" s="117">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24"/>
      <c r="BA165" s="24"/>
      <c r="BB165" s="29"/>
      <c r="BC165" s="117">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24"/>
      <c r="BE165" s="24"/>
      <c r="BF165" s="29"/>
    </row>
    <row r="166" ht="12.75" customHeight="1">
      <c r="A166" s="26" t="s">
        <v>758</v>
      </c>
      <c r="B166" s="24"/>
      <c r="C166" s="24"/>
      <c r="D166" s="24"/>
      <c r="E166" s="24"/>
      <c r="F166" s="24"/>
      <c r="G166" s="24"/>
      <c r="H166" s="24"/>
      <c r="I166" s="24"/>
      <c r="J166" s="29"/>
      <c r="K166" s="112">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24"/>
      <c r="M166" s="24"/>
      <c r="N166" s="29"/>
      <c r="O166" s="112">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24"/>
      <c r="Q166" s="24"/>
      <c r="R166" s="29"/>
      <c r="S166" s="112">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24"/>
      <c r="U166" s="24"/>
      <c r="V166" s="29"/>
      <c r="W166" s="112">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24"/>
      <c r="Y166" s="24"/>
      <c r="Z166" s="29"/>
      <c r="AA166" s="112">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24"/>
      <c r="AC166" s="24"/>
      <c r="AD166" s="29"/>
      <c r="AE166" s="112">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24"/>
      <c r="AG166" s="24"/>
      <c r="AH166" s="29"/>
      <c r="AI166" s="112">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24"/>
      <c r="AK166" s="24"/>
      <c r="AL166" s="29"/>
      <c r="AM166" s="112">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24"/>
      <c r="AO166" s="24"/>
      <c r="AP166" s="29"/>
      <c r="AQ166" s="112">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24"/>
      <c r="AS166" s="24"/>
      <c r="AT166" s="29"/>
      <c r="AU166" s="112">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24"/>
      <c r="AW166" s="24"/>
      <c r="AX166" s="29"/>
      <c r="AY166" s="112">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24"/>
      <c r="BA166" s="24"/>
      <c r="BB166" s="29"/>
      <c r="BC166" s="112">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24"/>
      <c r="BE166" s="24"/>
      <c r="BF166" s="29"/>
    </row>
    <row r="167" ht="12.75" customHeight="1">
      <c r="A167" s="119" t="s">
        <v>759</v>
      </c>
      <c r="B167" s="24"/>
      <c r="C167" s="24"/>
      <c r="D167" s="24"/>
      <c r="E167" s="24"/>
      <c r="F167" s="24"/>
      <c r="G167" s="24"/>
      <c r="H167" s="24"/>
      <c r="I167" s="24"/>
      <c r="J167" s="29"/>
      <c r="K167" s="112">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24"/>
      <c r="M167" s="24"/>
      <c r="N167" s="29"/>
      <c r="O167" s="112">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24"/>
      <c r="Q167" s="24"/>
      <c r="R167" s="29"/>
      <c r="S167" s="112">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24"/>
      <c r="U167" s="24"/>
      <c r="V167" s="29"/>
      <c r="W167" s="112">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24"/>
      <c r="Y167" s="24"/>
      <c r="Z167" s="29"/>
      <c r="AA167" s="112">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24"/>
      <c r="AC167" s="24"/>
      <c r="AD167" s="29"/>
      <c r="AE167" s="112">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24"/>
      <c r="AG167" s="24"/>
      <c r="AH167" s="29"/>
      <c r="AI167" s="112">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24"/>
      <c r="AK167" s="24"/>
      <c r="AL167" s="29"/>
      <c r="AM167" s="112">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24"/>
      <c r="AO167" s="24"/>
      <c r="AP167" s="29"/>
      <c r="AQ167" s="112">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24"/>
      <c r="AS167" s="24"/>
      <c r="AT167" s="29"/>
      <c r="AU167" s="112">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24"/>
      <c r="AW167" s="24"/>
      <c r="AX167" s="29"/>
      <c r="AY167" s="112">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24"/>
      <c r="BA167" s="24"/>
      <c r="BB167" s="29"/>
      <c r="BC167" s="112">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24"/>
      <c r="BE167" s="24"/>
      <c r="BF167" s="29"/>
    </row>
    <row r="168" ht="12.75" customHeight="1">
      <c r="A168" s="119" t="s">
        <v>760</v>
      </c>
      <c r="B168" s="24"/>
      <c r="C168" s="24"/>
      <c r="D168" s="24"/>
      <c r="E168" s="24"/>
      <c r="F168" s="24"/>
      <c r="G168" s="24"/>
      <c r="H168" s="24"/>
      <c r="I168" s="24"/>
      <c r="J168" s="29"/>
      <c r="K168" s="112">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24"/>
      <c r="M168" s="24"/>
      <c r="N168" s="29"/>
      <c r="O168" s="112">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24"/>
      <c r="Q168" s="24"/>
      <c r="R168" s="29"/>
      <c r="S168" s="112">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24"/>
      <c r="U168" s="24"/>
      <c r="V168" s="29"/>
      <c r="W168" s="112">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24"/>
      <c r="Y168" s="24"/>
      <c r="Z168" s="29"/>
      <c r="AA168" s="112">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24"/>
      <c r="AC168" s="24"/>
      <c r="AD168" s="29"/>
      <c r="AE168" s="112">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24"/>
      <c r="AG168" s="24"/>
      <c r="AH168" s="29"/>
      <c r="AI168" s="112">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24"/>
      <c r="AK168" s="24"/>
      <c r="AL168" s="29"/>
      <c r="AM168" s="112">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24"/>
      <c r="AO168" s="24"/>
      <c r="AP168" s="29"/>
      <c r="AQ168" s="112">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24"/>
      <c r="AS168" s="24"/>
      <c r="AT168" s="29"/>
      <c r="AU168" s="112">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24"/>
      <c r="AW168" s="24"/>
      <c r="AX168" s="29"/>
      <c r="AY168" s="112">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24"/>
      <c r="BA168" s="24"/>
      <c r="BB168" s="29"/>
      <c r="BC168" s="112">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24"/>
      <c r="BE168" s="24"/>
      <c r="BF168" s="29"/>
    </row>
    <row r="169" ht="12.75" customHeight="1">
      <c r="A169" s="26" t="s">
        <v>761</v>
      </c>
      <c r="B169" s="24"/>
      <c r="C169" s="24"/>
      <c r="D169" s="24"/>
      <c r="E169" s="24"/>
      <c r="F169" s="24"/>
      <c r="G169" s="24"/>
      <c r="H169" s="24"/>
      <c r="I169" s="24"/>
      <c r="J169" s="29"/>
      <c r="K169" s="117">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24"/>
      <c r="M169" s="24"/>
      <c r="N169" s="29"/>
      <c r="O169" s="117">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24"/>
      <c r="Q169" s="24"/>
      <c r="R169" s="29"/>
      <c r="S169" s="117">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24"/>
      <c r="U169" s="24"/>
      <c r="V169" s="29"/>
      <c r="W169" s="117">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24"/>
      <c r="Y169" s="24"/>
      <c r="Z169" s="29"/>
      <c r="AA169" s="117">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24"/>
      <c r="AC169" s="24"/>
      <c r="AD169" s="29"/>
      <c r="AE169" s="117">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24"/>
      <c r="AG169" s="24"/>
      <c r="AH169" s="29"/>
      <c r="AI169" s="117">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24"/>
      <c r="AK169" s="24"/>
      <c r="AL169" s="29"/>
      <c r="AM169" s="117">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24"/>
      <c r="AO169" s="24"/>
      <c r="AP169" s="29"/>
      <c r="AQ169" s="117">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24"/>
      <c r="AS169" s="24"/>
      <c r="AT169" s="29"/>
      <c r="AU169" s="117">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24"/>
      <c r="AW169" s="24"/>
      <c r="AX169" s="29"/>
      <c r="AY169" s="117">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24"/>
      <c r="BA169" s="24"/>
      <c r="BB169" s="29"/>
      <c r="BC169" s="117">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24"/>
      <c r="BE169" s="24"/>
      <c r="BF169" s="29"/>
    </row>
    <row r="170" ht="12.75" customHeight="1">
      <c r="A170" s="119" t="s">
        <v>762</v>
      </c>
      <c r="B170" s="24"/>
      <c r="C170" s="24"/>
      <c r="D170" s="24"/>
      <c r="E170" s="24"/>
      <c r="F170" s="24"/>
      <c r="G170" s="24"/>
      <c r="H170" s="24"/>
      <c r="I170" s="24"/>
      <c r="J170" s="29"/>
      <c r="K170" s="117">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24"/>
      <c r="M170" s="24"/>
      <c r="N170" s="29"/>
      <c r="O170" s="117">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24"/>
      <c r="Q170" s="24"/>
      <c r="R170" s="29"/>
      <c r="S170" s="117">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24"/>
      <c r="U170" s="24"/>
      <c r="V170" s="29"/>
      <c r="W170" s="117">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24"/>
      <c r="Y170" s="24"/>
      <c r="Z170" s="29"/>
      <c r="AA170" s="117">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24"/>
      <c r="AC170" s="24"/>
      <c r="AD170" s="29"/>
      <c r="AE170" s="117">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24"/>
      <c r="AG170" s="24"/>
      <c r="AH170" s="29"/>
      <c r="AI170" s="117">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24"/>
      <c r="AK170" s="24"/>
      <c r="AL170" s="29"/>
      <c r="AM170" s="117">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24"/>
      <c r="AO170" s="24"/>
      <c r="AP170" s="29"/>
      <c r="AQ170" s="117">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24"/>
      <c r="AS170" s="24"/>
      <c r="AT170" s="29"/>
      <c r="AU170" s="117">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24"/>
      <c r="AW170" s="24"/>
      <c r="AX170" s="29"/>
      <c r="AY170" s="117">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24"/>
      <c r="BA170" s="24"/>
      <c r="BB170" s="29"/>
      <c r="BC170" s="117">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24"/>
      <c r="BE170" s="24"/>
      <c r="BF170" s="29"/>
    </row>
    <row r="171" ht="12.75" customHeight="1">
      <c r="A171" s="119" t="s">
        <v>763</v>
      </c>
      <c r="B171" s="24"/>
      <c r="C171" s="24"/>
      <c r="D171" s="24"/>
      <c r="E171" s="24"/>
      <c r="F171" s="24"/>
      <c r="G171" s="24"/>
      <c r="H171" s="24"/>
      <c r="I171" s="24"/>
      <c r="J171" s="29"/>
      <c r="K171" s="117">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24"/>
      <c r="M171" s="24"/>
      <c r="N171" s="29"/>
      <c r="O171" s="117">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24"/>
      <c r="Q171" s="24"/>
      <c r="R171" s="29"/>
      <c r="S171" s="117">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24"/>
      <c r="U171" s="24"/>
      <c r="V171" s="29"/>
      <c r="W171" s="117">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24"/>
      <c r="Y171" s="24"/>
      <c r="Z171" s="29"/>
      <c r="AA171" s="117">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24"/>
      <c r="AC171" s="24"/>
      <c r="AD171" s="29"/>
      <c r="AE171" s="117">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24"/>
      <c r="AG171" s="24"/>
      <c r="AH171" s="29"/>
      <c r="AI171" s="117">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24"/>
      <c r="AK171" s="24"/>
      <c r="AL171" s="29"/>
      <c r="AM171" s="117">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24"/>
      <c r="AO171" s="24"/>
      <c r="AP171" s="29"/>
      <c r="AQ171" s="117">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24"/>
      <c r="AS171" s="24"/>
      <c r="AT171" s="29"/>
      <c r="AU171" s="117">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24"/>
      <c r="AW171" s="24"/>
      <c r="AX171" s="29"/>
      <c r="AY171" s="117">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24"/>
      <c r="BA171" s="24"/>
      <c r="BB171" s="29"/>
      <c r="BC171" s="117">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24"/>
      <c r="BE171" s="24"/>
      <c r="BF171" s="29"/>
    </row>
    <row r="172" ht="12.75" customHeight="1">
      <c r="A172" s="26" t="s">
        <v>764</v>
      </c>
      <c r="B172" s="24"/>
      <c r="C172" s="24"/>
      <c r="D172" s="24"/>
      <c r="E172" s="24"/>
      <c r="F172" s="24"/>
      <c r="G172" s="24"/>
      <c r="H172" s="24"/>
      <c r="I172" s="24"/>
      <c r="J172" s="29"/>
      <c r="K172" s="117">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24"/>
      <c r="M172" s="24"/>
      <c r="N172" s="29"/>
      <c r="O172" s="117">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24"/>
      <c r="Q172" s="24"/>
      <c r="R172" s="29"/>
      <c r="S172" s="117">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24"/>
      <c r="U172" s="24"/>
      <c r="V172" s="29"/>
      <c r="W172" s="117">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24"/>
      <c r="Y172" s="24"/>
      <c r="Z172" s="29"/>
      <c r="AA172" s="117">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24"/>
      <c r="AC172" s="24"/>
      <c r="AD172" s="29"/>
      <c r="AE172" s="117">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24"/>
      <c r="AG172" s="24"/>
      <c r="AH172" s="29"/>
      <c r="AI172" s="117">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24"/>
      <c r="AK172" s="24"/>
      <c r="AL172" s="29"/>
      <c r="AM172" s="117">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24"/>
      <c r="AO172" s="24"/>
      <c r="AP172" s="29"/>
      <c r="AQ172" s="117">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24"/>
      <c r="AS172" s="24"/>
      <c r="AT172" s="29"/>
      <c r="AU172" s="117">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24"/>
      <c r="AW172" s="24"/>
      <c r="AX172" s="29"/>
      <c r="AY172" s="117">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24"/>
      <c r="BA172" s="24"/>
      <c r="BB172" s="29"/>
      <c r="BC172" s="117">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24"/>
      <c r="BE172" s="24"/>
      <c r="BF172" s="29"/>
    </row>
    <row r="173" ht="12.75" customHeight="1">
      <c r="A173" s="26" t="s">
        <v>765</v>
      </c>
      <c r="B173" s="24"/>
      <c r="C173" s="24"/>
      <c r="D173" s="24"/>
      <c r="E173" s="24"/>
      <c r="F173" s="24"/>
      <c r="G173" s="24"/>
      <c r="H173" s="24"/>
      <c r="I173" s="24"/>
      <c r="J173" s="29"/>
      <c r="K173" s="114" t="str">
        <f>IFERROR((K172/K169)*100, "---")</f>
        <v>---</v>
      </c>
      <c r="L173" s="24"/>
      <c r="M173" s="24"/>
      <c r="N173" s="29"/>
      <c r="O173" s="114" t="str">
        <f>IFERROR((O172/O169)*100, "---")</f>
        <v>---</v>
      </c>
      <c r="P173" s="24"/>
      <c r="Q173" s="24"/>
      <c r="R173" s="29"/>
      <c r="S173" s="114" t="str">
        <f>IFERROR((S172/S169)*100, "---")</f>
        <v>---</v>
      </c>
      <c r="T173" s="24"/>
      <c r="U173" s="24"/>
      <c r="V173" s="29"/>
      <c r="W173" s="114" t="str">
        <f>IFERROR((W172/W169)*100, "---")</f>
        <v>---</v>
      </c>
      <c r="X173" s="24"/>
      <c r="Y173" s="24"/>
      <c r="Z173" s="29"/>
      <c r="AA173" s="114" t="str">
        <f>IFERROR((AA172/AA169)*100, "---")</f>
        <v>---</v>
      </c>
      <c r="AB173" s="24"/>
      <c r="AC173" s="24"/>
      <c r="AD173" s="29"/>
      <c r="AE173" s="114" t="str">
        <f>IFERROR((AE172/AE169)*100, "---")</f>
        <v>---</v>
      </c>
      <c r="AF173" s="24"/>
      <c r="AG173" s="24"/>
      <c r="AH173" s="29"/>
      <c r="AI173" s="114" t="str">
        <f>IFERROR((AI172/AI169)*100, "---")</f>
        <v>---</v>
      </c>
      <c r="AJ173" s="24"/>
      <c r="AK173" s="24"/>
      <c r="AL173" s="29"/>
      <c r="AM173" s="114" t="str">
        <f>IFERROR((AM172/AM169)*100, "---")</f>
        <v>---</v>
      </c>
      <c r="AN173" s="24"/>
      <c r="AO173" s="24"/>
      <c r="AP173" s="29"/>
      <c r="AQ173" s="114" t="str">
        <f>IFERROR((AQ172/AQ169)*100, "---")</f>
        <v>---</v>
      </c>
      <c r="AR173" s="24"/>
      <c r="AS173" s="24"/>
      <c r="AT173" s="29"/>
      <c r="AU173" s="114" t="str">
        <f>IFERROR((AU172/AU169)*100, "---")</f>
        <v>---</v>
      </c>
      <c r="AV173" s="24"/>
      <c r="AW173" s="24"/>
      <c r="AX173" s="29"/>
      <c r="AY173" s="114" t="str">
        <f>IFERROR((AY172/AY169)*100, "---")</f>
        <v>---</v>
      </c>
      <c r="AZ173" s="24"/>
      <c r="BA173" s="24"/>
      <c r="BB173" s="29"/>
      <c r="BC173" s="114" t="str">
        <f>IFERROR((BC172/BC169)*100, "---")</f>
        <v>---</v>
      </c>
      <c r="BD173" s="24"/>
      <c r="BE173" s="24"/>
      <c r="BF173" s="29"/>
    </row>
    <row r="174" ht="12.75" customHeight="1">
      <c r="A174" s="26" t="s">
        <v>249</v>
      </c>
      <c r="B174" s="24"/>
      <c r="C174" s="24"/>
      <c r="D174" s="24"/>
      <c r="E174" s="24"/>
      <c r="F174" s="24"/>
      <c r="G174" s="24"/>
      <c r="H174" s="24"/>
      <c r="I174" s="24"/>
      <c r="J174" s="29"/>
      <c r="K174" s="117">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24"/>
      <c r="M174" s="24"/>
      <c r="N174" s="29"/>
      <c r="O174" s="117">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24"/>
      <c r="Q174" s="24"/>
      <c r="R174" s="29"/>
      <c r="S174" s="117">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24"/>
      <c r="U174" s="24"/>
      <c r="V174" s="29"/>
      <c r="W174" s="117">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24"/>
      <c r="Y174" s="24"/>
      <c r="Z174" s="29"/>
      <c r="AA174" s="117">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24"/>
      <c r="AC174" s="24"/>
      <c r="AD174" s="29"/>
      <c r="AE174" s="117">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24"/>
      <c r="AG174" s="24"/>
      <c r="AH174" s="29"/>
      <c r="AI174" s="117">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24"/>
      <c r="AK174" s="24"/>
      <c r="AL174" s="29"/>
      <c r="AM174" s="117">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24"/>
      <c r="AO174" s="24"/>
      <c r="AP174" s="29"/>
      <c r="AQ174" s="117">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24"/>
      <c r="AS174" s="24"/>
      <c r="AT174" s="29"/>
      <c r="AU174" s="117">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24"/>
      <c r="AW174" s="24"/>
      <c r="AX174" s="29"/>
      <c r="AY174" s="117">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24"/>
      <c r="BA174" s="24"/>
      <c r="BB174" s="29"/>
      <c r="BC174" s="117">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24"/>
      <c r="BE174" s="24"/>
      <c r="BF174" s="29"/>
    </row>
    <row r="175" ht="12.75" customHeight="1">
      <c r="A175" s="23" t="s">
        <v>140</v>
      </c>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5"/>
    </row>
    <row r="176" ht="12.75" customHeight="1">
      <c r="A176" s="26" t="s">
        <v>110</v>
      </c>
      <c r="B176" s="24"/>
      <c r="C176" s="24"/>
      <c r="D176" s="24"/>
      <c r="E176" s="24"/>
      <c r="F176" s="24"/>
      <c r="G176" s="24"/>
      <c r="H176" s="24"/>
      <c r="I176" s="24"/>
      <c r="J176" s="29"/>
      <c r="K176" s="117">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24"/>
      <c r="M176" s="24"/>
      <c r="N176" s="29"/>
      <c r="O176" s="117">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24"/>
      <c r="Q176" s="24"/>
      <c r="R176" s="29"/>
      <c r="S176" s="117">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24"/>
      <c r="U176" s="24"/>
      <c r="V176" s="29"/>
      <c r="W176" s="117">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24"/>
      <c r="Y176" s="24"/>
      <c r="Z176" s="29"/>
      <c r="AA176" s="117">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24"/>
      <c r="AC176" s="24"/>
      <c r="AD176" s="29"/>
      <c r="AE176" s="117">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24"/>
      <c r="AG176" s="24"/>
      <c r="AH176" s="29"/>
      <c r="AI176" s="117">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24"/>
      <c r="AK176" s="24"/>
      <c r="AL176" s="29"/>
      <c r="AM176" s="117">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24"/>
      <c r="AO176" s="24"/>
      <c r="AP176" s="29"/>
      <c r="AQ176" s="117">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24"/>
      <c r="AS176" s="24"/>
      <c r="AT176" s="29"/>
      <c r="AU176" s="117">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24"/>
      <c r="AW176" s="24"/>
      <c r="AX176" s="29"/>
      <c r="AY176" s="117">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24"/>
      <c r="BA176" s="24"/>
      <c r="BB176" s="29"/>
      <c r="BC176" s="117">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24"/>
      <c r="BE176" s="24"/>
      <c r="BF176" s="29"/>
    </row>
    <row r="177" ht="12.75" customHeight="1">
      <c r="A177" s="119" t="s">
        <v>113</v>
      </c>
      <c r="B177" s="24"/>
      <c r="C177" s="24"/>
      <c r="D177" s="24"/>
      <c r="E177" s="24"/>
      <c r="F177" s="24"/>
      <c r="G177" s="24"/>
      <c r="H177" s="24"/>
      <c r="I177" s="24"/>
      <c r="J177" s="29"/>
      <c r="K177" s="117">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24"/>
      <c r="M177" s="24"/>
      <c r="N177" s="29"/>
      <c r="O177" s="117">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24"/>
      <c r="Q177" s="24"/>
      <c r="R177" s="29"/>
      <c r="S177" s="117">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24"/>
      <c r="U177" s="24"/>
      <c r="V177" s="29"/>
      <c r="W177" s="117">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24"/>
      <c r="Y177" s="24"/>
      <c r="Z177" s="29"/>
      <c r="AA177" s="117">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24"/>
      <c r="AC177" s="24"/>
      <c r="AD177" s="29"/>
      <c r="AE177" s="117">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24"/>
      <c r="AG177" s="24"/>
      <c r="AH177" s="29"/>
      <c r="AI177" s="117">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24"/>
      <c r="AK177" s="24"/>
      <c r="AL177" s="29"/>
      <c r="AM177" s="117">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24"/>
      <c r="AO177" s="24"/>
      <c r="AP177" s="29"/>
      <c r="AQ177" s="117">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24"/>
      <c r="AS177" s="24"/>
      <c r="AT177" s="29"/>
      <c r="AU177" s="117">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24"/>
      <c r="AW177" s="24"/>
      <c r="AX177" s="29"/>
      <c r="AY177" s="117">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24"/>
      <c r="BA177" s="24"/>
      <c r="BB177" s="29"/>
      <c r="BC177" s="117">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24"/>
      <c r="BE177" s="24"/>
      <c r="BF177" s="29"/>
    </row>
    <row r="178" ht="12.75" customHeight="1">
      <c r="A178" s="119" t="s">
        <v>115</v>
      </c>
      <c r="B178" s="24"/>
      <c r="C178" s="24"/>
      <c r="D178" s="24"/>
      <c r="E178" s="24"/>
      <c r="F178" s="24"/>
      <c r="G178" s="24"/>
      <c r="H178" s="24"/>
      <c r="I178" s="24"/>
      <c r="J178" s="29"/>
      <c r="K178" s="117">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24"/>
      <c r="M178" s="24"/>
      <c r="N178" s="29"/>
      <c r="O178" s="117">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24"/>
      <c r="Q178" s="24"/>
      <c r="R178" s="29"/>
      <c r="S178" s="117">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24"/>
      <c r="U178" s="24"/>
      <c r="V178" s="29"/>
      <c r="W178" s="117">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24"/>
      <c r="Y178" s="24"/>
      <c r="Z178" s="29"/>
      <c r="AA178" s="117">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24"/>
      <c r="AC178" s="24"/>
      <c r="AD178" s="29"/>
      <c r="AE178" s="117">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24"/>
      <c r="AG178" s="24"/>
      <c r="AH178" s="29"/>
      <c r="AI178" s="117">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24"/>
      <c r="AK178" s="24"/>
      <c r="AL178" s="29"/>
      <c r="AM178" s="117">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24"/>
      <c r="AO178" s="24"/>
      <c r="AP178" s="29"/>
      <c r="AQ178" s="117">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24"/>
      <c r="AS178" s="24"/>
      <c r="AT178" s="29"/>
      <c r="AU178" s="117">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24"/>
      <c r="AW178" s="24"/>
      <c r="AX178" s="29"/>
      <c r="AY178" s="117">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24"/>
      <c r="BA178" s="24"/>
      <c r="BB178" s="29"/>
      <c r="BC178" s="117">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24"/>
      <c r="BE178" s="24"/>
      <c r="BF178" s="29"/>
    </row>
    <row r="179" ht="12.75" customHeight="1">
      <c r="A179" s="26" t="s">
        <v>116</v>
      </c>
      <c r="B179" s="24"/>
      <c r="C179" s="24"/>
      <c r="D179" s="24"/>
      <c r="E179" s="24"/>
      <c r="F179" s="24"/>
      <c r="G179" s="24"/>
      <c r="H179" s="24"/>
      <c r="I179" s="24"/>
      <c r="J179" s="29"/>
      <c r="K179" s="117">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24"/>
      <c r="M179" s="24"/>
      <c r="N179" s="29"/>
      <c r="O179" s="117">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24"/>
      <c r="Q179" s="24"/>
      <c r="R179" s="29"/>
      <c r="S179" s="117">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24"/>
      <c r="U179" s="24"/>
      <c r="V179" s="29"/>
      <c r="W179" s="117">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24"/>
      <c r="Y179" s="24"/>
      <c r="Z179" s="29"/>
      <c r="AA179" s="117">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24"/>
      <c r="AC179" s="24"/>
      <c r="AD179" s="29"/>
      <c r="AE179" s="117">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24"/>
      <c r="AG179" s="24"/>
      <c r="AH179" s="29"/>
      <c r="AI179" s="117">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24"/>
      <c r="AK179" s="24"/>
      <c r="AL179" s="29"/>
      <c r="AM179" s="117">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24"/>
      <c r="AO179" s="24"/>
      <c r="AP179" s="29"/>
      <c r="AQ179" s="117">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24"/>
      <c r="AS179" s="24"/>
      <c r="AT179" s="29"/>
      <c r="AU179" s="117">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24"/>
      <c r="AW179" s="24"/>
      <c r="AX179" s="29"/>
      <c r="AY179" s="117">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24"/>
      <c r="BA179" s="24"/>
      <c r="BB179" s="29"/>
      <c r="BC179" s="117">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24"/>
      <c r="BE179" s="24"/>
      <c r="BF179" s="29"/>
    </row>
    <row r="180" ht="12.75" customHeight="1">
      <c r="A180" s="119" t="s">
        <v>755</v>
      </c>
      <c r="B180" s="24"/>
      <c r="C180" s="24"/>
      <c r="D180" s="24"/>
      <c r="E180" s="24"/>
      <c r="F180" s="24"/>
      <c r="G180" s="24"/>
      <c r="H180" s="24"/>
      <c r="I180" s="24"/>
      <c r="J180" s="29"/>
      <c r="K180" s="117">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24"/>
      <c r="M180" s="24"/>
      <c r="N180" s="29"/>
      <c r="O180" s="117">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24"/>
      <c r="Q180" s="24"/>
      <c r="R180" s="29"/>
      <c r="S180" s="117">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24"/>
      <c r="U180" s="24"/>
      <c r="V180" s="29"/>
      <c r="W180" s="117">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24"/>
      <c r="Y180" s="24"/>
      <c r="Z180" s="29"/>
      <c r="AA180" s="117">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24"/>
      <c r="AC180" s="24"/>
      <c r="AD180" s="29"/>
      <c r="AE180" s="117">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24"/>
      <c r="AG180" s="24"/>
      <c r="AH180" s="29"/>
      <c r="AI180" s="117">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24"/>
      <c r="AK180" s="24"/>
      <c r="AL180" s="29"/>
      <c r="AM180" s="117">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24"/>
      <c r="AO180" s="24"/>
      <c r="AP180" s="29"/>
      <c r="AQ180" s="117">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24"/>
      <c r="AS180" s="24"/>
      <c r="AT180" s="29"/>
      <c r="AU180" s="117">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24"/>
      <c r="AW180" s="24"/>
      <c r="AX180" s="29"/>
      <c r="AY180" s="117">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24"/>
      <c r="BA180" s="24"/>
      <c r="BB180" s="29"/>
      <c r="BC180" s="117">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24"/>
      <c r="BE180" s="24"/>
      <c r="BF180" s="29"/>
    </row>
    <row r="181" ht="12.75" customHeight="1">
      <c r="A181" s="119" t="s">
        <v>756</v>
      </c>
      <c r="B181" s="24"/>
      <c r="C181" s="24"/>
      <c r="D181" s="24"/>
      <c r="E181" s="24"/>
      <c r="F181" s="24"/>
      <c r="G181" s="24"/>
      <c r="H181" s="24"/>
      <c r="I181" s="24"/>
      <c r="J181" s="29"/>
      <c r="K181" s="117">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24"/>
      <c r="M181" s="24"/>
      <c r="N181" s="29"/>
      <c r="O181" s="117">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24"/>
      <c r="Q181" s="24"/>
      <c r="R181" s="29"/>
      <c r="S181" s="117">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24"/>
      <c r="U181" s="24"/>
      <c r="V181" s="29"/>
      <c r="W181" s="117">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24"/>
      <c r="Y181" s="24"/>
      <c r="Z181" s="29"/>
      <c r="AA181" s="117">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24"/>
      <c r="AC181" s="24"/>
      <c r="AD181" s="29"/>
      <c r="AE181" s="117">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24"/>
      <c r="AG181" s="24"/>
      <c r="AH181" s="29"/>
      <c r="AI181" s="117">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24"/>
      <c r="AK181" s="24"/>
      <c r="AL181" s="29"/>
      <c r="AM181" s="117">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24"/>
      <c r="AO181" s="24"/>
      <c r="AP181" s="29"/>
      <c r="AQ181" s="117">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24"/>
      <c r="AS181" s="24"/>
      <c r="AT181" s="29"/>
      <c r="AU181" s="117">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24"/>
      <c r="AW181" s="24"/>
      <c r="AX181" s="29"/>
      <c r="AY181" s="117">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24"/>
      <c r="BA181" s="24"/>
      <c r="BB181" s="29"/>
      <c r="BC181" s="117">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24"/>
      <c r="BE181" s="24"/>
      <c r="BF181" s="29"/>
    </row>
    <row r="182" ht="12.75" customHeight="1">
      <c r="A182" s="26" t="s">
        <v>128</v>
      </c>
      <c r="B182" s="24"/>
      <c r="C182" s="24"/>
      <c r="D182" s="24"/>
      <c r="E182" s="24"/>
      <c r="F182" s="24"/>
      <c r="G182" s="24"/>
      <c r="H182" s="24"/>
      <c r="I182" s="24"/>
      <c r="J182" s="29"/>
      <c r="K182" s="117">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24"/>
      <c r="M182" s="24"/>
      <c r="N182" s="29"/>
      <c r="O182" s="117">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24"/>
      <c r="Q182" s="24"/>
      <c r="R182" s="29"/>
      <c r="S182" s="117">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24"/>
      <c r="U182" s="24"/>
      <c r="V182" s="29"/>
      <c r="W182" s="117">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24"/>
      <c r="Y182" s="24"/>
      <c r="Z182" s="29"/>
      <c r="AA182" s="117">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24"/>
      <c r="AC182" s="24"/>
      <c r="AD182" s="29"/>
      <c r="AE182" s="117">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24"/>
      <c r="AG182" s="24"/>
      <c r="AH182" s="29"/>
      <c r="AI182" s="117">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24"/>
      <c r="AK182" s="24"/>
      <c r="AL182" s="29"/>
      <c r="AM182" s="117">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24"/>
      <c r="AO182" s="24"/>
      <c r="AP182" s="29"/>
      <c r="AQ182" s="117">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24"/>
      <c r="AS182" s="24"/>
      <c r="AT182" s="29"/>
      <c r="AU182" s="117">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24"/>
      <c r="AW182" s="24"/>
      <c r="AX182" s="29"/>
      <c r="AY182" s="117">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24"/>
      <c r="BA182" s="24"/>
      <c r="BB182" s="29"/>
      <c r="BC182" s="117">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24"/>
      <c r="BE182" s="24"/>
      <c r="BF182" s="29"/>
    </row>
    <row r="183" ht="12.75" customHeight="1">
      <c r="A183" s="26" t="s">
        <v>757</v>
      </c>
      <c r="B183" s="24"/>
      <c r="C183" s="24"/>
      <c r="D183" s="24"/>
      <c r="E183" s="24"/>
      <c r="F183" s="24"/>
      <c r="G183" s="24"/>
      <c r="H183" s="24"/>
      <c r="I183" s="24"/>
      <c r="J183" s="29"/>
      <c r="K183" s="117">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24"/>
      <c r="M183" s="24"/>
      <c r="N183" s="29"/>
      <c r="O183" s="117">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24"/>
      <c r="Q183" s="24"/>
      <c r="R183" s="29"/>
      <c r="S183" s="117">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24"/>
      <c r="U183" s="24"/>
      <c r="V183" s="29"/>
      <c r="W183" s="117">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24"/>
      <c r="Y183" s="24"/>
      <c r="Z183" s="29"/>
      <c r="AA183" s="117">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24"/>
      <c r="AC183" s="24"/>
      <c r="AD183" s="29"/>
      <c r="AE183" s="117">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24"/>
      <c r="AG183" s="24"/>
      <c r="AH183" s="29"/>
      <c r="AI183" s="117">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24"/>
      <c r="AK183" s="24"/>
      <c r="AL183" s="29"/>
      <c r="AM183" s="117">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24"/>
      <c r="AO183" s="24"/>
      <c r="AP183" s="29"/>
      <c r="AQ183" s="117">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24"/>
      <c r="AS183" s="24"/>
      <c r="AT183" s="29"/>
      <c r="AU183" s="117">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24"/>
      <c r="AW183" s="24"/>
      <c r="AX183" s="29"/>
      <c r="AY183" s="117">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24"/>
      <c r="BA183" s="24"/>
      <c r="BB183" s="29"/>
      <c r="BC183" s="117">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24"/>
      <c r="BE183" s="24"/>
      <c r="BF183" s="29"/>
    </row>
    <row r="184" ht="12.75" customHeight="1">
      <c r="A184" s="26" t="s">
        <v>142</v>
      </c>
      <c r="B184" s="24"/>
      <c r="C184" s="24"/>
      <c r="D184" s="24"/>
      <c r="E184" s="24"/>
      <c r="F184" s="24"/>
      <c r="G184" s="24"/>
      <c r="H184" s="24"/>
      <c r="I184" s="24"/>
      <c r="J184" s="29"/>
      <c r="K184" s="117">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24"/>
      <c r="M184" s="24"/>
      <c r="N184" s="29"/>
      <c r="O184" s="117">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24"/>
      <c r="Q184" s="24"/>
      <c r="R184" s="29"/>
      <c r="S184" s="117">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24"/>
      <c r="U184" s="24"/>
      <c r="V184" s="29"/>
      <c r="W184" s="117">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24"/>
      <c r="Y184" s="24"/>
      <c r="Z184" s="29"/>
      <c r="AA184" s="117">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24"/>
      <c r="AC184" s="24"/>
      <c r="AD184" s="29"/>
      <c r="AE184" s="117">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24"/>
      <c r="AG184" s="24"/>
      <c r="AH184" s="29"/>
      <c r="AI184" s="117">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24"/>
      <c r="AK184" s="24"/>
      <c r="AL184" s="29"/>
      <c r="AM184" s="117">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24"/>
      <c r="AO184" s="24"/>
      <c r="AP184" s="29"/>
      <c r="AQ184" s="117">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24"/>
      <c r="AS184" s="24"/>
      <c r="AT184" s="29"/>
      <c r="AU184" s="117">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24"/>
      <c r="AW184" s="24"/>
      <c r="AX184" s="29"/>
      <c r="AY184" s="117">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24"/>
      <c r="BA184" s="24"/>
      <c r="BB184" s="29"/>
      <c r="BC184" s="117">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24"/>
      <c r="BE184" s="24"/>
      <c r="BF184" s="29"/>
    </row>
    <row r="185" ht="12.75" customHeight="1">
      <c r="A185" s="26" t="s">
        <v>145</v>
      </c>
      <c r="B185" s="24"/>
      <c r="C185" s="24"/>
      <c r="D185" s="24"/>
      <c r="E185" s="24"/>
      <c r="F185" s="24"/>
      <c r="G185" s="24"/>
      <c r="H185" s="24"/>
      <c r="I185" s="24"/>
      <c r="J185" s="29"/>
      <c r="K185" s="117">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24"/>
      <c r="M185" s="24"/>
      <c r="N185" s="29"/>
      <c r="O185" s="117">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24"/>
      <c r="Q185" s="24"/>
      <c r="R185" s="29"/>
      <c r="S185" s="117">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24"/>
      <c r="U185" s="24"/>
      <c r="V185" s="29"/>
      <c r="W185" s="117">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24"/>
      <c r="Y185" s="24"/>
      <c r="Z185" s="29"/>
      <c r="AA185" s="117">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24"/>
      <c r="AC185" s="24"/>
      <c r="AD185" s="29"/>
      <c r="AE185" s="117">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24"/>
      <c r="AG185" s="24"/>
      <c r="AH185" s="29"/>
      <c r="AI185" s="117">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24"/>
      <c r="AK185" s="24"/>
      <c r="AL185" s="29"/>
      <c r="AM185" s="117">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24"/>
      <c r="AO185" s="24"/>
      <c r="AP185" s="29"/>
      <c r="AQ185" s="117">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24"/>
      <c r="AS185" s="24"/>
      <c r="AT185" s="29"/>
      <c r="AU185" s="117">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24"/>
      <c r="AW185" s="24"/>
      <c r="AX185" s="29"/>
      <c r="AY185" s="117">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24"/>
      <c r="BA185" s="24"/>
      <c r="BB185" s="29"/>
      <c r="BC185" s="117">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24"/>
      <c r="BE185" s="24"/>
      <c r="BF185" s="29"/>
    </row>
    <row r="186" ht="12.75" customHeight="1">
      <c r="A186" s="26" t="s">
        <v>758</v>
      </c>
      <c r="B186" s="24"/>
      <c r="C186" s="24"/>
      <c r="D186" s="24"/>
      <c r="E186" s="24"/>
      <c r="F186" s="24"/>
      <c r="G186" s="24"/>
      <c r="H186" s="24"/>
      <c r="I186" s="24"/>
      <c r="J186" s="29"/>
      <c r="K186" s="112">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24"/>
      <c r="M186" s="24"/>
      <c r="N186" s="29"/>
      <c r="O186" s="112">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24"/>
      <c r="Q186" s="24"/>
      <c r="R186" s="29"/>
      <c r="S186" s="112">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24"/>
      <c r="U186" s="24"/>
      <c r="V186" s="29"/>
      <c r="W186" s="112">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24"/>
      <c r="Y186" s="24"/>
      <c r="Z186" s="29"/>
      <c r="AA186" s="112">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24"/>
      <c r="AC186" s="24"/>
      <c r="AD186" s="29"/>
      <c r="AE186" s="112">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24"/>
      <c r="AG186" s="24"/>
      <c r="AH186" s="29"/>
      <c r="AI186" s="112">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24"/>
      <c r="AK186" s="24"/>
      <c r="AL186" s="29"/>
      <c r="AM186" s="112">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24"/>
      <c r="AO186" s="24"/>
      <c r="AP186" s="29"/>
      <c r="AQ186" s="112">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24"/>
      <c r="AS186" s="24"/>
      <c r="AT186" s="29"/>
      <c r="AU186" s="112">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24"/>
      <c r="AW186" s="24"/>
      <c r="AX186" s="29"/>
      <c r="AY186" s="112">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24"/>
      <c r="BA186" s="24"/>
      <c r="BB186" s="29"/>
      <c r="BC186" s="112">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24"/>
      <c r="BE186" s="24"/>
      <c r="BF186" s="29"/>
    </row>
    <row r="187" ht="12.75" customHeight="1">
      <c r="A187" s="119" t="s">
        <v>759</v>
      </c>
      <c r="B187" s="24"/>
      <c r="C187" s="24"/>
      <c r="D187" s="24"/>
      <c r="E187" s="24"/>
      <c r="F187" s="24"/>
      <c r="G187" s="24"/>
      <c r="H187" s="24"/>
      <c r="I187" s="24"/>
      <c r="J187" s="29"/>
      <c r="K187" s="112">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24"/>
      <c r="M187" s="24"/>
      <c r="N187" s="29"/>
      <c r="O187" s="112">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24"/>
      <c r="Q187" s="24"/>
      <c r="R187" s="29"/>
      <c r="S187" s="112">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24"/>
      <c r="U187" s="24"/>
      <c r="V187" s="29"/>
      <c r="W187" s="112">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24"/>
      <c r="Y187" s="24"/>
      <c r="Z187" s="29"/>
      <c r="AA187" s="112">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24"/>
      <c r="AC187" s="24"/>
      <c r="AD187" s="29"/>
      <c r="AE187" s="112">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24"/>
      <c r="AG187" s="24"/>
      <c r="AH187" s="29"/>
      <c r="AI187" s="112">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24"/>
      <c r="AK187" s="24"/>
      <c r="AL187" s="29"/>
      <c r="AM187" s="112">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24"/>
      <c r="AO187" s="24"/>
      <c r="AP187" s="29"/>
      <c r="AQ187" s="112">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24"/>
      <c r="AS187" s="24"/>
      <c r="AT187" s="29"/>
      <c r="AU187" s="112">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24"/>
      <c r="AW187" s="24"/>
      <c r="AX187" s="29"/>
      <c r="AY187" s="112">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24"/>
      <c r="BA187" s="24"/>
      <c r="BB187" s="29"/>
      <c r="BC187" s="112">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24"/>
      <c r="BE187" s="24"/>
      <c r="BF187" s="29"/>
    </row>
    <row r="188" ht="12.75" customHeight="1">
      <c r="A188" s="119" t="s">
        <v>760</v>
      </c>
      <c r="B188" s="24"/>
      <c r="C188" s="24"/>
      <c r="D188" s="24"/>
      <c r="E188" s="24"/>
      <c r="F188" s="24"/>
      <c r="G188" s="24"/>
      <c r="H188" s="24"/>
      <c r="I188" s="24"/>
      <c r="J188" s="29"/>
      <c r="K188" s="112">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24"/>
      <c r="M188" s="24"/>
      <c r="N188" s="29"/>
      <c r="O188" s="112">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24"/>
      <c r="Q188" s="24"/>
      <c r="R188" s="29"/>
      <c r="S188" s="112">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24"/>
      <c r="U188" s="24"/>
      <c r="V188" s="29"/>
      <c r="W188" s="112">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24"/>
      <c r="Y188" s="24"/>
      <c r="Z188" s="29"/>
      <c r="AA188" s="112">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24"/>
      <c r="AC188" s="24"/>
      <c r="AD188" s="29"/>
      <c r="AE188" s="112">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24"/>
      <c r="AG188" s="24"/>
      <c r="AH188" s="29"/>
      <c r="AI188" s="112">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24"/>
      <c r="AK188" s="24"/>
      <c r="AL188" s="29"/>
      <c r="AM188" s="112">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24"/>
      <c r="AO188" s="24"/>
      <c r="AP188" s="29"/>
      <c r="AQ188" s="112">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24"/>
      <c r="AS188" s="24"/>
      <c r="AT188" s="29"/>
      <c r="AU188" s="112">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24"/>
      <c r="AW188" s="24"/>
      <c r="AX188" s="29"/>
      <c r="AY188" s="112">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24"/>
      <c r="BA188" s="24"/>
      <c r="BB188" s="29"/>
      <c r="BC188" s="112">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24"/>
      <c r="BE188" s="24"/>
      <c r="BF188" s="29"/>
    </row>
    <row r="189" ht="12.75" customHeight="1">
      <c r="A189" s="26" t="s">
        <v>761</v>
      </c>
      <c r="B189" s="24"/>
      <c r="C189" s="24"/>
      <c r="D189" s="24"/>
      <c r="E189" s="24"/>
      <c r="F189" s="24"/>
      <c r="G189" s="24"/>
      <c r="H189" s="24"/>
      <c r="I189" s="24"/>
      <c r="J189" s="29"/>
      <c r="K189" s="117">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24"/>
      <c r="M189" s="24"/>
      <c r="N189" s="29"/>
      <c r="O189" s="117">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24"/>
      <c r="Q189" s="24"/>
      <c r="R189" s="29"/>
      <c r="S189" s="117">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24"/>
      <c r="U189" s="24"/>
      <c r="V189" s="29"/>
      <c r="W189" s="117">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24"/>
      <c r="Y189" s="24"/>
      <c r="Z189" s="29"/>
      <c r="AA189" s="117">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24"/>
      <c r="AC189" s="24"/>
      <c r="AD189" s="29"/>
      <c r="AE189" s="117">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24"/>
      <c r="AG189" s="24"/>
      <c r="AH189" s="29"/>
      <c r="AI189" s="117">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24"/>
      <c r="AK189" s="24"/>
      <c r="AL189" s="29"/>
      <c r="AM189" s="117">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24"/>
      <c r="AO189" s="24"/>
      <c r="AP189" s="29"/>
      <c r="AQ189" s="117">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24"/>
      <c r="AS189" s="24"/>
      <c r="AT189" s="29"/>
      <c r="AU189" s="117">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24"/>
      <c r="AW189" s="24"/>
      <c r="AX189" s="29"/>
      <c r="AY189" s="117">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24"/>
      <c r="BA189" s="24"/>
      <c r="BB189" s="29"/>
      <c r="BC189" s="117">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24"/>
      <c r="BE189" s="24"/>
      <c r="BF189" s="29"/>
    </row>
    <row r="190" ht="12.75" customHeight="1">
      <c r="A190" s="119" t="s">
        <v>762</v>
      </c>
      <c r="B190" s="24"/>
      <c r="C190" s="24"/>
      <c r="D190" s="24"/>
      <c r="E190" s="24"/>
      <c r="F190" s="24"/>
      <c r="G190" s="24"/>
      <c r="H190" s="24"/>
      <c r="I190" s="24"/>
      <c r="J190" s="29"/>
      <c r="K190" s="117">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24"/>
      <c r="M190" s="24"/>
      <c r="N190" s="29"/>
      <c r="O190" s="117">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24"/>
      <c r="Q190" s="24"/>
      <c r="R190" s="29"/>
      <c r="S190" s="117">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24"/>
      <c r="U190" s="24"/>
      <c r="V190" s="29"/>
      <c r="W190" s="117">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24"/>
      <c r="Y190" s="24"/>
      <c r="Z190" s="29"/>
      <c r="AA190" s="117">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24"/>
      <c r="AC190" s="24"/>
      <c r="AD190" s="29"/>
      <c r="AE190" s="117">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24"/>
      <c r="AG190" s="24"/>
      <c r="AH190" s="29"/>
      <c r="AI190" s="117">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24"/>
      <c r="AK190" s="24"/>
      <c r="AL190" s="29"/>
      <c r="AM190" s="117">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24"/>
      <c r="AO190" s="24"/>
      <c r="AP190" s="29"/>
      <c r="AQ190" s="117">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24"/>
      <c r="AS190" s="24"/>
      <c r="AT190" s="29"/>
      <c r="AU190" s="117">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24"/>
      <c r="AW190" s="24"/>
      <c r="AX190" s="29"/>
      <c r="AY190" s="117">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24"/>
      <c r="BA190" s="24"/>
      <c r="BB190" s="29"/>
      <c r="BC190" s="117">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24"/>
      <c r="BE190" s="24"/>
      <c r="BF190" s="29"/>
    </row>
    <row r="191" ht="12.75" customHeight="1">
      <c r="A191" s="119" t="s">
        <v>763</v>
      </c>
      <c r="B191" s="24"/>
      <c r="C191" s="24"/>
      <c r="D191" s="24"/>
      <c r="E191" s="24"/>
      <c r="F191" s="24"/>
      <c r="G191" s="24"/>
      <c r="H191" s="24"/>
      <c r="I191" s="24"/>
      <c r="J191" s="29"/>
      <c r="K191" s="117">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24"/>
      <c r="M191" s="24"/>
      <c r="N191" s="29"/>
      <c r="O191" s="117">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24"/>
      <c r="Q191" s="24"/>
      <c r="R191" s="29"/>
      <c r="S191" s="117">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24"/>
      <c r="U191" s="24"/>
      <c r="V191" s="29"/>
      <c r="W191" s="117">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24"/>
      <c r="Y191" s="24"/>
      <c r="Z191" s="29"/>
      <c r="AA191" s="117">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24"/>
      <c r="AC191" s="24"/>
      <c r="AD191" s="29"/>
      <c r="AE191" s="117">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24"/>
      <c r="AG191" s="24"/>
      <c r="AH191" s="29"/>
      <c r="AI191" s="117">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24"/>
      <c r="AK191" s="24"/>
      <c r="AL191" s="29"/>
      <c r="AM191" s="117">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24"/>
      <c r="AO191" s="24"/>
      <c r="AP191" s="29"/>
      <c r="AQ191" s="117">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24"/>
      <c r="AS191" s="24"/>
      <c r="AT191" s="29"/>
      <c r="AU191" s="117">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24"/>
      <c r="AW191" s="24"/>
      <c r="AX191" s="29"/>
      <c r="AY191" s="117">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24"/>
      <c r="BA191" s="24"/>
      <c r="BB191" s="29"/>
      <c r="BC191" s="117">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24"/>
      <c r="BE191" s="24"/>
      <c r="BF191" s="29"/>
    </row>
    <row r="192" ht="12.75" customHeight="1">
      <c r="A192" s="26" t="s">
        <v>764</v>
      </c>
      <c r="B192" s="24"/>
      <c r="C192" s="24"/>
      <c r="D192" s="24"/>
      <c r="E192" s="24"/>
      <c r="F192" s="24"/>
      <c r="G192" s="24"/>
      <c r="H192" s="24"/>
      <c r="I192" s="24"/>
      <c r="J192" s="29"/>
      <c r="K192" s="117">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24"/>
      <c r="M192" s="24"/>
      <c r="N192" s="29"/>
      <c r="O192" s="117">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24"/>
      <c r="Q192" s="24"/>
      <c r="R192" s="29"/>
      <c r="S192" s="117">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24"/>
      <c r="U192" s="24"/>
      <c r="V192" s="29"/>
      <c r="W192" s="117">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24"/>
      <c r="Y192" s="24"/>
      <c r="Z192" s="29"/>
      <c r="AA192" s="117">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24"/>
      <c r="AC192" s="24"/>
      <c r="AD192" s="29"/>
      <c r="AE192" s="117">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24"/>
      <c r="AG192" s="24"/>
      <c r="AH192" s="29"/>
      <c r="AI192" s="117">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24"/>
      <c r="AK192" s="24"/>
      <c r="AL192" s="29"/>
      <c r="AM192" s="117">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24"/>
      <c r="AO192" s="24"/>
      <c r="AP192" s="29"/>
      <c r="AQ192" s="117">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24"/>
      <c r="AS192" s="24"/>
      <c r="AT192" s="29"/>
      <c r="AU192" s="117">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24"/>
      <c r="AW192" s="24"/>
      <c r="AX192" s="29"/>
      <c r="AY192" s="117">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24"/>
      <c r="BA192" s="24"/>
      <c r="BB192" s="29"/>
      <c r="BC192" s="117">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24"/>
      <c r="BE192" s="24"/>
      <c r="BF192" s="29"/>
    </row>
    <row r="193" ht="12.75" customHeight="1">
      <c r="A193" s="26" t="s">
        <v>765</v>
      </c>
      <c r="B193" s="24"/>
      <c r="C193" s="24"/>
      <c r="D193" s="24"/>
      <c r="E193" s="24"/>
      <c r="F193" s="24"/>
      <c r="G193" s="24"/>
      <c r="H193" s="24"/>
      <c r="I193" s="24"/>
      <c r="J193" s="29"/>
      <c r="K193" s="114" t="str">
        <f>IFERROR((K192/K189)*100, "---")</f>
        <v>---</v>
      </c>
      <c r="L193" s="24"/>
      <c r="M193" s="24"/>
      <c r="N193" s="29"/>
      <c r="O193" s="114" t="str">
        <f>IFERROR((O192/O189)*100, "---")</f>
        <v>---</v>
      </c>
      <c r="P193" s="24"/>
      <c r="Q193" s="24"/>
      <c r="R193" s="29"/>
      <c r="S193" s="114" t="str">
        <f>IFERROR((S192/S189)*100, "---")</f>
        <v>---</v>
      </c>
      <c r="T193" s="24"/>
      <c r="U193" s="24"/>
      <c r="V193" s="29"/>
      <c r="W193" s="114" t="str">
        <f>IFERROR((W192/W189)*100, "---")</f>
        <v>---</v>
      </c>
      <c r="X193" s="24"/>
      <c r="Y193" s="24"/>
      <c r="Z193" s="29"/>
      <c r="AA193" s="114" t="str">
        <f>IFERROR((AA192/AA189)*100, "---")</f>
        <v>---</v>
      </c>
      <c r="AB193" s="24"/>
      <c r="AC193" s="24"/>
      <c r="AD193" s="29"/>
      <c r="AE193" s="114" t="str">
        <f>IFERROR((AE192/AE189)*100, "---")</f>
        <v>---</v>
      </c>
      <c r="AF193" s="24"/>
      <c r="AG193" s="24"/>
      <c r="AH193" s="29"/>
      <c r="AI193" s="114" t="str">
        <f>IFERROR((AI192/AI189)*100, "---")</f>
        <v>---</v>
      </c>
      <c r="AJ193" s="24"/>
      <c r="AK193" s="24"/>
      <c r="AL193" s="29"/>
      <c r="AM193" s="114" t="str">
        <f>IFERROR((AM192/AM189)*100, "---")</f>
        <v>---</v>
      </c>
      <c r="AN193" s="24"/>
      <c r="AO193" s="24"/>
      <c r="AP193" s="29"/>
      <c r="AQ193" s="114" t="str">
        <f>IFERROR((AQ192/AQ189)*100, "---")</f>
        <v>---</v>
      </c>
      <c r="AR193" s="24"/>
      <c r="AS193" s="24"/>
      <c r="AT193" s="29"/>
      <c r="AU193" s="114" t="str">
        <f>IFERROR((AU192/AU189)*100, "---")</f>
        <v>---</v>
      </c>
      <c r="AV193" s="24"/>
      <c r="AW193" s="24"/>
      <c r="AX193" s="29"/>
      <c r="AY193" s="114" t="str">
        <f>IFERROR((AY192/AY189)*100, "---")</f>
        <v>---</v>
      </c>
      <c r="AZ193" s="24"/>
      <c r="BA193" s="24"/>
      <c r="BB193" s="29"/>
      <c r="BC193" s="114" t="str">
        <f>IFERROR((BC192/BC189)*100, "---")</f>
        <v>---</v>
      </c>
      <c r="BD193" s="24"/>
      <c r="BE193" s="24"/>
      <c r="BF193" s="29"/>
    </row>
    <row r="194" ht="12.75" customHeight="1">
      <c r="A194" s="26" t="s">
        <v>249</v>
      </c>
      <c r="B194" s="24"/>
      <c r="C194" s="24"/>
      <c r="D194" s="24"/>
      <c r="E194" s="24"/>
      <c r="F194" s="24"/>
      <c r="G194" s="24"/>
      <c r="H194" s="24"/>
      <c r="I194" s="24"/>
      <c r="J194" s="29"/>
      <c r="K194" s="117">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24"/>
      <c r="M194" s="24"/>
      <c r="N194" s="29"/>
      <c r="O194" s="117">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24"/>
      <c r="Q194" s="24"/>
      <c r="R194" s="29"/>
      <c r="S194" s="117">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24"/>
      <c r="U194" s="24"/>
      <c r="V194" s="29"/>
      <c r="W194" s="117">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24"/>
      <c r="Y194" s="24"/>
      <c r="Z194" s="29"/>
      <c r="AA194" s="117">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24"/>
      <c r="AC194" s="24"/>
      <c r="AD194" s="29"/>
      <c r="AE194" s="117">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24"/>
      <c r="AG194" s="24"/>
      <c r="AH194" s="29"/>
      <c r="AI194" s="117">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24"/>
      <c r="AK194" s="24"/>
      <c r="AL194" s="29"/>
      <c r="AM194" s="117">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24"/>
      <c r="AO194" s="24"/>
      <c r="AP194" s="29"/>
      <c r="AQ194" s="117">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24"/>
      <c r="AS194" s="24"/>
      <c r="AT194" s="29"/>
      <c r="AU194" s="117">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24"/>
      <c r="AW194" s="24"/>
      <c r="AX194" s="29"/>
      <c r="AY194" s="117">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24"/>
      <c r="BA194" s="24"/>
      <c r="BB194" s="29"/>
      <c r="BC194" s="117">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24"/>
      <c r="BE194" s="24"/>
      <c r="BF194" s="29"/>
    </row>
    <row r="195" ht="15.75" customHeight="1">
      <c r="A195" s="23" t="s">
        <v>143</v>
      </c>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5"/>
    </row>
    <row r="196" ht="15.75" customHeight="1">
      <c r="A196" s="26" t="s">
        <v>110</v>
      </c>
      <c r="B196" s="24"/>
      <c r="C196" s="24"/>
      <c r="D196" s="24"/>
      <c r="E196" s="24"/>
      <c r="F196" s="24"/>
      <c r="G196" s="24"/>
      <c r="H196" s="24"/>
      <c r="I196" s="24"/>
      <c r="J196" s="29"/>
      <c r="K196" s="117">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24"/>
      <c r="M196" s="24"/>
      <c r="N196" s="29"/>
      <c r="O196" s="117">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24"/>
      <c r="Q196" s="24"/>
      <c r="R196" s="29"/>
      <c r="S196" s="117">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24"/>
      <c r="U196" s="24"/>
      <c r="V196" s="29"/>
      <c r="W196" s="117">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24"/>
      <c r="Y196" s="24"/>
      <c r="Z196" s="29"/>
      <c r="AA196" s="117">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24"/>
      <c r="AC196" s="24"/>
      <c r="AD196" s="29"/>
      <c r="AE196" s="117">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24"/>
      <c r="AG196" s="24"/>
      <c r="AH196" s="29"/>
      <c r="AI196" s="117">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24"/>
      <c r="AK196" s="24"/>
      <c r="AL196" s="29"/>
      <c r="AM196" s="117">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24"/>
      <c r="AO196" s="24"/>
      <c r="AP196" s="29"/>
      <c r="AQ196" s="117">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24"/>
      <c r="AS196" s="24"/>
      <c r="AT196" s="29"/>
      <c r="AU196" s="117">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24"/>
      <c r="AW196" s="24"/>
      <c r="AX196" s="29"/>
      <c r="AY196" s="117">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24"/>
      <c r="BA196" s="24"/>
      <c r="BB196" s="29"/>
      <c r="BC196" s="117">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24"/>
      <c r="BE196" s="24"/>
      <c r="BF196" s="29"/>
    </row>
    <row r="197" ht="15.75" customHeight="1">
      <c r="A197" s="119" t="s">
        <v>113</v>
      </c>
      <c r="B197" s="24"/>
      <c r="C197" s="24"/>
      <c r="D197" s="24"/>
      <c r="E197" s="24"/>
      <c r="F197" s="24"/>
      <c r="G197" s="24"/>
      <c r="H197" s="24"/>
      <c r="I197" s="24"/>
      <c r="J197" s="29"/>
      <c r="K197" s="117">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24"/>
      <c r="M197" s="24"/>
      <c r="N197" s="29"/>
      <c r="O197" s="117">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24"/>
      <c r="Q197" s="24"/>
      <c r="R197" s="29"/>
      <c r="S197" s="117">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24"/>
      <c r="U197" s="24"/>
      <c r="V197" s="29"/>
      <c r="W197" s="117">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24"/>
      <c r="Y197" s="24"/>
      <c r="Z197" s="29"/>
      <c r="AA197" s="117">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24"/>
      <c r="AC197" s="24"/>
      <c r="AD197" s="29"/>
      <c r="AE197" s="117">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24"/>
      <c r="AG197" s="24"/>
      <c r="AH197" s="29"/>
      <c r="AI197" s="117">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24"/>
      <c r="AK197" s="24"/>
      <c r="AL197" s="29"/>
      <c r="AM197" s="117">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24"/>
      <c r="AO197" s="24"/>
      <c r="AP197" s="29"/>
      <c r="AQ197" s="117">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24"/>
      <c r="AS197" s="24"/>
      <c r="AT197" s="29"/>
      <c r="AU197" s="117">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24"/>
      <c r="AW197" s="24"/>
      <c r="AX197" s="29"/>
      <c r="AY197" s="117">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24"/>
      <c r="BA197" s="24"/>
      <c r="BB197" s="29"/>
      <c r="BC197" s="117">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24"/>
      <c r="BE197" s="24"/>
      <c r="BF197" s="29"/>
    </row>
    <row r="198" ht="15.75" customHeight="1">
      <c r="A198" s="119" t="s">
        <v>115</v>
      </c>
      <c r="B198" s="24"/>
      <c r="C198" s="24"/>
      <c r="D198" s="24"/>
      <c r="E198" s="24"/>
      <c r="F198" s="24"/>
      <c r="G198" s="24"/>
      <c r="H198" s="24"/>
      <c r="I198" s="24"/>
      <c r="J198" s="29"/>
      <c r="K198" s="117">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24"/>
      <c r="M198" s="24"/>
      <c r="N198" s="29"/>
      <c r="O198" s="117">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24"/>
      <c r="Q198" s="24"/>
      <c r="R198" s="29"/>
      <c r="S198" s="117">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24"/>
      <c r="U198" s="24"/>
      <c r="V198" s="29"/>
      <c r="W198" s="117">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24"/>
      <c r="Y198" s="24"/>
      <c r="Z198" s="29"/>
      <c r="AA198" s="117">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24"/>
      <c r="AC198" s="24"/>
      <c r="AD198" s="29"/>
      <c r="AE198" s="117">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24"/>
      <c r="AG198" s="24"/>
      <c r="AH198" s="29"/>
      <c r="AI198" s="117">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24"/>
      <c r="AK198" s="24"/>
      <c r="AL198" s="29"/>
      <c r="AM198" s="117">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24"/>
      <c r="AO198" s="24"/>
      <c r="AP198" s="29"/>
      <c r="AQ198" s="117">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24"/>
      <c r="AS198" s="24"/>
      <c r="AT198" s="29"/>
      <c r="AU198" s="117">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24"/>
      <c r="AW198" s="24"/>
      <c r="AX198" s="29"/>
      <c r="AY198" s="117">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24"/>
      <c r="BA198" s="24"/>
      <c r="BB198" s="29"/>
      <c r="BC198" s="117">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24"/>
      <c r="BE198" s="24"/>
      <c r="BF198" s="29"/>
    </row>
    <row r="199" ht="15.75" customHeight="1">
      <c r="A199" s="26" t="s">
        <v>116</v>
      </c>
      <c r="B199" s="24"/>
      <c r="C199" s="24"/>
      <c r="D199" s="24"/>
      <c r="E199" s="24"/>
      <c r="F199" s="24"/>
      <c r="G199" s="24"/>
      <c r="H199" s="24"/>
      <c r="I199" s="24"/>
      <c r="J199" s="29"/>
      <c r="K199" s="117">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24"/>
      <c r="M199" s="24"/>
      <c r="N199" s="29"/>
      <c r="O199" s="117">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24"/>
      <c r="Q199" s="24"/>
      <c r="R199" s="29"/>
      <c r="S199" s="117">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24"/>
      <c r="U199" s="24"/>
      <c r="V199" s="29"/>
      <c r="W199" s="117">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24"/>
      <c r="Y199" s="24"/>
      <c r="Z199" s="29"/>
      <c r="AA199" s="117">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24"/>
      <c r="AC199" s="24"/>
      <c r="AD199" s="29"/>
      <c r="AE199" s="117">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24"/>
      <c r="AG199" s="24"/>
      <c r="AH199" s="29"/>
      <c r="AI199" s="117">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24"/>
      <c r="AK199" s="24"/>
      <c r="AL199" s="29"/>
      <c r="AM199" s="117">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24"/>
      <c r="AO199" s="24"/>
      <c r="AP199" s="29"/>
      <c r="AQ199" s="117">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24"/>
      <c r="AS199" s="24"/>
      <c r="AT199" s="29"/>
      <c r="AU199" s="117">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24"/>
      <c r="AW199" s="24"/>
      <c r="AX199" s="29"/>
      <c r="AY199" s="117">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24"/>
      <c r="BA199" s="24"/>
      <c r="BB199" s="29"/>
      <c r="BC199" s="117">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24"/>
      <c r="BE199" s="24"/>
      <c r="BF199" s="29"/>
    </row>
    <row r="200" ht="15.75" customHeight="1">
      <c r="A200" s="119" t="s">
        <v>755</v>
      </c>
      <c r="B200" s="24"/>
      <c r="C200" s="24"/>
      <c r="D200" s="24"/>
      <c r="E200" s="24"/>
      <c r="F200" s="24"/>
      <c r="G200" s="24"/>
      <c r="H200" s="24"/>
      <c r="I200" s="24"/>
      <c r="J200" s="29"/>
      <c r="K200" s="117">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24"/>
      <c r="M200" s="24"/>
      <c r="N200" s="29"/>
      <c r="O200" s="117">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24"/>
      <c r="Q200" s="24"/>
      <c r="R200" s="29"/>
      <c r="S200" s="117">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24"/>
      <c r="U200" s="24"/>
      <c r="V200" s="29"/>
      <c r="W200" s="117">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24"/>
      <c r="Y200" s="24"/>
      <c r="Z200" s="29"/>
      <c r="AA200" s="117">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24"/>
      <c r="AC200" s="24"/>
      <c r="AD200" s="29"/>
      <c r="AE200" s="117">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24"/>
      <c r="AG200" s="24"/>
      <c r="AH200" s="29"/>
      <c r="AI200" s="117">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24"/>
      <c r="AK200" s="24"/>
      <c r="AL200" s="29"/>
      <c r="AM200" s="117">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24"/>
      <c r="AO200" s="24"/>
      <c r="AP200" s="29"/>
      <c r="AQ200" s="117">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24"/>
      <c r="AS200" s="24"/>
      <c r="AT200" s="29"/>
      <c r="AU200" s="117">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24"/>
      <c r="AW200" s="24"/>
      <c r="AX200" s="29"/>
      <c r="AY200" s="117">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24"/>
      <c r="BA200" s="24"/>
      <c r="BB200" s="29"/>
      <c r="BC200" s="117">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24"/>
      <c r="BE200" s="24"/>
      <c r="BF200" s="29"/>
    </row>
    <row r="201" ht="15.75" customHeight="1">
      <c r="A201" s="119" t="s">
        <v>756</v>
      </c>
      <c r="B201" s="24"/>
      <c r="C201" s="24"/>
      <c r="D201" s="24"/>
      <c r="E201" s="24"/>
      <c r="F201" s="24"/>
      <c r="G201" s="24"/>
      <c r="H201" s="24"/>
      <c r="I201" s="24"/>
      <c r="J201" s="29"/>
      <c r="K201" s="117">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24"/>
      <c r="M201" s="24"/>
      <c r="N201" s="29"/>
      <c r="O201" s="117">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24"/>
      <c r="Q201" s="24"/>
      <c r="R201" s="29"/>
      <c r="S201" s="117">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24"/>
      <c r="U201" s="24"/>
      <c r="V201" s="29"/>
      <c r="W201" s="117">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24"/>
      <c r="Y201" s="24"/>
      <c r="Z201" s="29"/>
      <c r="AA201" s="117">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24"/>
      <c r="AC201" s="24"/>
      <c r="AD201" s="29"/>
      <c r="AE201" s="117">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24"/>
      <c r="AG201" s="24"/>
      <c r="AH201" s="29"/>
      <c r="AI201" s="117">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24"/>
      <c r="AK201" s="24"/>
      <c r="AL201" s="29"/>
      <c r="AM201" s="117">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24"/>
      <c r="AO201" s="24"/>
      <c r="AP201" s="29"/>
      <c r="AQ201" s="117">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24"/>
      <c r="AS201" s="24"/>
      <c r="AT201" s="29"/>
      <c r="AU201" s="117">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24"/>
      <c r="AW201" s="24"/>
      <c r="AX201" s="29"/>
      <c r="AY201" s="117">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24"/>
      <c r="BA201" s="24"/>
      <c r="BB201" s="29"/>
      <c r="BC201" s="117">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24"/>
      <c r="BE201" s="24"/>
      <c r="BF201" s="29"/>
    </row>
    <row r="202" ht="15.75" customHeight="1">
      <c r="A202" s="26" t="s">
        <v>128</v>
      </c>
      <c r="B202" s="24"/>
      <c r="C202" s="24"/>
      <c r="D202" s="24"/>
      <c r="E202" s="24"/>
      <c r="F202" s="24"/>
      <c r="G202" s="24"/>
      <c r="H202" s="24"/>
      <c r="I202" s="24"/>
      <c r="J202" s="29"/>
      <c r="K202" s="117">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24"/>
      <c r="M202" s="24"/>
      <c r="N202" s="29"/>
      <c r="O202" s="117">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24"/>
      <c r="Q202" s="24"/>
      <c r="R202" s="29"/>
      <c r="S202" s="117">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24"/>
      <c r="U202" s="24"/>
      <c r="V202" s="29"/>
      <c r="W202" s="117">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24"/>
      <c r="Y202" s="24"/>
      <c r="Z202" s="29"/>
      <c r="AA202" s="117">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24"/>
      <c r="AC202" s="24"/>
      <c r="AD202" s="29"/>
      <c r="AE202" s="117">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24"/>
      <c r="AG202" s="24"/>
      <c r="AH202" s="29"/>
      <c r="AI202" s="117">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24"/>
      <c r="AK202" s="24"/>
      <c r="AL202" s="29"/>
      <c r="AM202" s="117">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24"/>
      <c r="AO202" s="24"/>
      <c r="AP202" s="29"/>
      <c r="AQ202" s="117">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24"/>
      <c r="AS202" s="24"/>
      <c r="AT202" s="29"/>
      <c r="AU202" s="117">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24"/>
      <c r="AW202" s="24"/>
      <c r="AX202" s="29"/>
      <c r="AY202" s="117">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24"/>
      <c r="BA202" s="24"/>
      <c r="BB202" s="29"/>
      <c r="BC202" s="117">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24"/>
      <c r="BE202" s="24"/>
      <c r="BF202" s="29"/>
    </row>
    <row r="203" ht="15.75" customHeight="1">
      <c r="A203" s="26" t="s">
        <v>757</v>
      </c>
      <c r="B203" s="24"/>
      <c r="C203" s="24"/>
      <c r="D203" s="24"/>
      <c r="E203" s="24"/>
      <c r="F203" s="24"/>
      <c r="G203" s="24"/>
      <c r="H203" s="24"/>
      <c r="I203" s="24"/>
      <c r="J203" s="29"/>
      <c r="K203" s="117">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24"/>
      <c r="M203" s="24"/>
      <c r="N203" s="29"/>
      <c r="O203" s="117">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24"/>
      <c r="Q203" s="24"/>
      <c r="R203" s="29"/>
      <c r="S203" s="117">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24"/>
      <c r="U203" s="24"/>
      <c r="V203" s="29"/>
      <c r="W203" s="117">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24"/>
      <c r="Y203" s="24"/>
      <c r="Z203" s="29"/>
      <c r="AA203" s="117">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24"/>
      <c r="AC203" s="24"/>
      <c r="AD203" s="29"/>
      <c r="AE203" s="117">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24"/>
      <c r="AG203" s="24"/>
      <c r="AH203" s="29"/>
      <c r="AI203" s="117">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24"/>
      <c r="AK203" s="24"/>
      <c r="AL203" s="29"/>
      <c r="AM203" s="117">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24"/>
      <c r="AO203" s="24"/>
      <c r="AP203" s="29"/>
      <c r="AQ203" s="117">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24"/>
      <c r="AS203" s="24"/>
      <c r="AT203" s="29"/>
      <c r="AU203" s="117">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24"/>
      <c r="AW203" s="24"/>
      <c r="AX203" s="29"/>
      <c r="AY203" s="117">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24"/>
      <c r="BA203" s="24"/>
      <c r="BB203" s="29"/>
      <c r="BC203" s="117">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24"/>
      <c r="BE203" s="24"/>
      <c r="BF203" s="29"/>
    </row>
    <row r="204" ht="15.75" customHeight="1">
      <c r="A204" s="26" t="s">
        <v>142</v>
      </c>
      <c r="B204" s="24"/>
      <c r="C204" s="24"/>
      <c r="D204" s="24"/>
      <c r="E204" s="24"/>
      <c r="F204" s="24"/>
      <c r="G204" s="24"/>
      <c r="H204" s="24"/>
      <c r="I204" s="24"/>
      <c r="J204" s="29"/>
      <c r="K204" s="117">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24"/>
      <c r="M204" s="24"/>
      <c r="N204" s="29"/>
      <c r="O204" s="117">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24"/>
      <c r="Q204" s="24"/>
      <c r="R204" s="29"/>
      <c r="S204" s="117">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24"/>
      <c r="U204" s="24"/>
      <c r="V204" s="29"/>
      <c r="W204" s="117">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24"/>
      <c r="Y204" s="24"/>
      <c r="Z204" s="29"/>
      <c r="AA204" s="117">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24"/>
      <c r="AC204" s="24"/>
      <c r="AD204" s="29"/>
      <c r="AE204" s="117">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24"/>
      <c r="AG204" s="24"/>
      <c r="AH204" s="29"/>
      <c r="AI204" s="117">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24"/>
      <c r="AK204" s="24"/>
      <c r="AL204" s="29"/>
      <c r="AM204" s="117">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24"/>
      <c r="AO204" s="24"/>
      <c r="AP204" s="29"/>
      <c r="AQ204" s="117">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24"/>
      <c r="AS204" s="24"/>
      <c r="AT204" s="29"/>
      <c r="AU204" s="117">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24"/>
      <c r="AW204" s="24"/>
      <c r="AX204" s="29"/>
      <c r="AY204" s="117">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24"/>
      <c r="BA204" s="24"/>
      <c r="BB204" s="29"/>
      <c r="BC204" s="117">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24"/>
      <c r="BE204" s="24"/>
      <c r="BF204" s="29"/>
    </row>
    <row r="205" ht="15.75" customHeight="1">
      <c r="A205" s="26" t="s">
        <v>145</v>
      </c>
      <c r="B205" s="24"/>
      <c r="C205" s="24"/>
      <c r="D205" s="24"/>
      <c r="E205" s="24"/>
      <c r="F205" s="24"/>
      <c r="G205" s="24"/>
      <c r="H205" s="24"/>
      <c r="I205" s="24"/>
      <c r="J205" s="29"/>
      <c r="K205" s="117">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24"/>
      <c r="M205" s="24"/>
      <c r="N205" s="29"/>
      <c r="O205" s="117">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24"/>
      <c r="Q205" s="24"/>
      <c r="R205" s="29"/>
      <c r="S205" s="117">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24"/>
      <c r="U205" s="24"/>
      <c r="V205" s="29"/>
      <c r="W205" s="117">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24"/>
      <c r="Y205" s="24"/>
      <c r="Z205" s="29"/>
      <c r="AA205" s="117">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24"/>
      <c r="AC205" s="24"/>
      <c r="AD205" s="29"/>
      <c r="AE205" s="117">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24"/>
      <c r="AG205" s="24"/>
      <c r="AH205" s="29"/>
      <c r="AI205" s="117">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24"/>
      <c r="AK205" s="24"/>
      <c r="AL205" s="29"/>
      <c r="AM205" s="117">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24"/>
      <c r="AO205" s="24"/>
      <c r="AP205" s="29"/>
      <c r="AQ205" s="117">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24"/>
      <c r="AS205" s="24"/>
      <c r="AT205" s="29"/>
      <c r="AU205" s="117">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24"/>
      <c r="AW205" s="24"/>
      <c r="AX205" s="29"/>
      <c r="AY205" s="117">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24"/>
      <c r="BA205" s="24"/>
      <c r="BB205" s="29"/>
      <c r="BC205" s="117">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24"/>
      <c r="BE205" s="24"/>
      <c r="BF205" s="29"/>
    </row>
    <row r="206" ht="15.75" customHeight="1">
      <c r="A206" s="26" t="s">
        <v>758</v>
      </c>
      <c r="B206" s="24"/>
      <c r="C206" s="24"/>
      <c r="D206" s="24"/>
      <c r="E206" s="24"/>
      <c r="F206" s="24"/>
      <c r="G206" s="24"/>
      <c r="H206" s="24"/>
      <c r="I206" s="24"/>
      <c r="J206" s="29"/>
      <c r="K206" s="112">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24"/>
      <c r="M206" s="24"/>
      <c r="N206" s="29"/>
      <c r="O206" s="112">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24"/>
      <c r="Q206" s="24"/>
      <c r="R206" s="29"/>
      <c r="S206" s="112">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24"/>
      <c r="U206" s="24"/>
      <c r="V206" s="29"/>
      <c r="W206" s="112">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24"/>
      <c r="Y206" s="24"/>
      <c r="Z206" s="29"/>
      <c r="AA206" s="112">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24"/>
      <c r="AC206" s="24"/>
      <c r="AD206" s="29"/>
      <c r="AE206" s="112">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24"/>
      <c r="AG206" s="24"/>
      <c r="AH206" s="29"/>
      <c r="AI206" s="112">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24"/>
      <c r="AK206" s="24"/>
      <c r="AL206" s="29"/>
      <c r="AM206" s="112">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24"/>
      <c r="AO206" s="24"/>
      <c r="AP206" s="29"/>
      <c r="AQ206" s="112">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24"/>
      <c r="AS206" s="24"/>
      <c r="AT206" s="29"/>
      <c r="AU206" s="112">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24"/>
      <c r="AW206" s="24"/>
      <c r="AX206" s="29"/>
      <c r="AY206" s="112">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24"/>
      <c r="BA206" s="24"/>
      <c r="BB206" s="29"/>
      <c r="BC206" s="112">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24"/>
      <c r="BE206" s="24"/>
      <c r="BF206" s="29"/>
    </row>
    <row r="207" ht="15.75" customHeight="1">
      <c r="A207" s="119" t="s">
        <v>759</v>
      </c>
      <c r="B207" s="24"/>
      <c r="C207" s="24"/>
      <c r="D207" s="24"/>
      <c r="E207" s="24"/>
      <c r="F207" s="24"/>
      <c r="G207" s="24"/>
      <c r="H207" s="24"/>
      <c r="I207" s="24"/>
      <c r="J207" s="29"/>
      <c r="K207" s="112">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24"/>
      <c r="M207" s="24"/>
      <c r="N207" s="29"/>
      <c r="O207" s="112">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24"/>
      <c r="Q207" s="24"/>
      <c r="R207" s="29"/>
      <c r="S207" s="112">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24"/>
      <c r="U207" s="24"/>
      <c r="V207" s="29"/>
      <c r="W207" s="112">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24"/>
      <c r="Y207" s="24"/>
      <c r="Z207" s="29"/>
      <c r="AA207" s="112">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24"/>
      <c r="AC207" s="24"/>
      <c r="AD207" s="29"/>
      <c r="AE207" s="112">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24"/>
      <c r="AG207" s="24"/>
      <c r="AH207" s="29"/>
      <c r="AI207" s="112">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24"/>
      <c r="AK207" s="24"/>
      <c r="AL207" s="29"/>
      <c r="AM207" s="112">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24"/>
      <c r="AO207" s="24"/>
      <c r="AP207" s="29"/>
      <c r="AQ207" s="112">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24"/>
      <c r="AS207" s="24"/>
      <c r="AT207" s="29"/>
      <c r="AU207" s="112">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24"/>
      <c r="AW207" s="24"/>
      <c r="AX207" s="29"/>
      <c r="AY207" s="112">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24"/>
      <c r="BA207" s="24"/>
      <c r="BB207" s="29"/>
      <c r="BC207" s="112">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24"/>
      <c r="BE207" s="24"/>
      <c r="BF207" s="29"/>
    </row>
    <row r="208" ht="15.75" customHeight="1">
      <c r="A208" s="119" t="s">
        <v>760</v>
      </c>
      <c r="B208" s="24"/>
      <c r="C208" s="24"/>
      <c r="D208" s="24"/>
      <c r="E208" s="24"/>
      <c r="F208" s="24"/>
      <c r="G208" s="24"/>
      <c r="H208" s="24"/>
      <c r="I208" s="24"/>
      <c r="J208" s="29"/>
      <c r="K208" s="112">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24"/>
      <c r="M208" s="24"/>
      <c r="N208" s="29"/>
      <c r="O208" s="112">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24"/>
      <c r="Q208" s="24"/>
      <c r="R208" s="29"/>
      <c r="S208" s="112">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24"/>
      <c r="U208" s="24"/>
      <c r="V208" s="29"/>
      <c r="W208" s="112">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24"/>
      <c r="Y208" s="24"/>
      <c r="Z208" s="29"/>
      <c r="AA208" s="112">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24"/>
      <c r="AC208" s="24"/>
      <c r="AD208" s="29"/>
      <c r="AE208" s="112">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24"/>
      <c r="AG208" s="24"/>
      <c r="AH208" s="29"/>
      <c r="AI208" s="112">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24"/>
      <c r="AK208" s="24"/>
      <c r="AL208" s="29"/>
      <c r="AM208" s="112">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24"/>
      <c r="AO208" s="24"/>
      <c r="AP208" s="29"/>
      <c r="AQ208" s="112">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24"/>
      <c r="AS208" s="24"/>
      <c r="AT208" s="29"/>
      <c r="AU208" s="112">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24"/>
      <c r="AW208" s="24"/>
      <c r="AX208" s="29"/>
      <c r="AY208" s="112">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24"/>
      <c r="BA208" s="24"/>
      <c r="BB208" s="29"/>
      <c r="BC208" s="112">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24"/>
      <c r="BE208" s="24"/>
      <c r="BF208" s="29"/>
    </row>
    <row r="209" ht="15.75" customHeight="1">
      <c r="A209" s="26" t="s">
        <v>761</v>
      </c>
      <c r="B209" s="24"/>
      <c r="C209" s="24"/>
      <c r="D209" s="24"/>
      <c r="E209" s="24"/>
      <c r="F209" s="24"/>
      <c r="G209" s="24"/>
      <c r="H209" s="24"/>
      <c r="I209" s="24"/>
      <c r="J209" s="29"/>
      <c r="K209" s="117">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24"/>
      <c r="M209" s="24"/>
      <c r="N209" s="29"/>
      <c r="O209" s="117">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24"/>
      <c r="Q209" s="24"/>
      <c r="R209" s="29"/>
      <c r="S209" s="117">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24"/>
      <c r="U209" s="24"/>
      <c r="V209" s="29"/>
      <c r="W209" s="117">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24"/>
      <c r="Y209" s="24"/>
      <c r="Z209" s="29"/>
      <c r="AA209" s="117">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24"/>
      <c r="AC209" s="24"/>
      <c r="AD209" s="29"/>
      <c r="AE209" s="117">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24"/>
      <c r="AG209" s="24"/>
      <c r="AH209" s="29"/>
      <c r="AI209" s="117">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24"/>
      <c r="AK209" s="24"/>
      <c r="AL209" s="29"/>
      <c r="AM209" s="117">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24"/>
      <c r="AO209" s="24"/>
      <c r="AP209" s="29"/>
      <c r="AQ209" s="117">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24"/>
      <c r="AS209" s="24"/>
      <c r="AT209" s="29"/>
      <c r="AU209" s="117">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24"/>
      <c r="AW209" s="24"/>
      <c r="AX209" s="29"/>
      <c r="AY209" s="117">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24"/>
      <c r="BA209" s="24"/>
      <c r="BB209" s="29"/>
      <c r="BC209" s="117">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24"/>
      <c r="BE209" s="24"/>
      <c r="BF209" s="29"/>
    </row>
    <row r="210" ht="15.75" customHeight="1">
      <c r="A210" s="119" t="s">
        <v>762</v>
      </c>
      <c r="B210" s="24"/>
      <c r="C210" s="24"/>
      <c r="D210" s="24"/>
      <c r="E210" s="24"/>
      <c r="F210" s="24"/>
      <c r="G210" s="24"/>
      <c r="H210" s="24"/>
      <c r="I210" s="24"/>
      <c r="J210" s="29"/>
      <c r="K210" s="117">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24"/>
      <c r="M210" s="24"/>
      <c r="N210" s="29"/>
      <c r="O210" s="117">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24"/>
      <c r="Q210" s="24"/>
      <c r="R210" s="29"/>
      <c r="S210" s="117">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24"/>
      <c r="U210" s="24"/>
      <c r="V210" s="29"/>
      <c r="W210" s="117">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24"/>
      <c r="Y210" s="24"/>
      <c r="Z210" s="29"/>
      <c r="AA210" s="117">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24"/>
      <c r="AC210" s="24"/>
      <c r="AD210" s="29"/>
      <c r="AE210" s="117">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24"/>
      <c r="AG210" s="24"/>
      <c r="AH210" s="29"/>
      <c r="AI210" s="117">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24"/>
      <c r="AK210" s="24"/>
      <c r="AL210" s="29"/>
      <c r="AM210" s="117">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24"/>
      <c r="AO210" s="24"/>
      <c r="AP210" s="29"/>
      <c r="AQ210" s="117">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24"/>
      <c r="AS210" s="24"/>
      <c r="AT210" s="29"/>
      <c r="AU210" s="117">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24"/>
      <c r="AW210" s="24"/>
      <c r="AX210" s="29"/>
      <c r="AY210" s="117">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24"/>
      <c r="BA210" s="24"/>
      <c r="BB210" s="29"/>
      <c r="BC210" s="117">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24"/>
      <c r="BE210" s="24"/>
      <c r="BF210" s="29"/>
    </row>
    <row r="211" ht="15.75" customHeight="1">
      <c r="A211" s="119" t="s">
        <v>763</v>
      </c>
      <c r="B211" s="24"/>
      <c r="C211" s="24"/>
      <c r="D211" s="24"/>
      <c r="E211" s="24"/>
      <c r="F211" s="24"/>
      <c r="G211" s="24"/>
      <c r="H211" s="24"/>
      <c r="I211" s="24"/>
      <c r="J211" s="29"/>
      <c r="K211" s="117">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24"/>
      <c r="M211" s="24"/>
      <c r="N211" s="29"/>
      <c r="O211" s="117">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24"/>
      <c r="Q211" s="24"/>
      <c r="R211" s="29"/>
      <c r="S211" s="117">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24"/>
      <c r="U211" s="24"/>
      <c r="V211" s="29"/>
      <c r="W211" s="117">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24"/>
      <c r="Y211" s="24"/>
      <c r="Z211" s="29"/>
      <c r="AA211" s="117">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24"/>
      <c r="AC211" s="24"/>
      <c r="AD211" s="29"/>
      <c r="AE211" s="117">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24"/>
      <c r="AG211" s="24"/>
      <c r="AH211" s="29"/>
      <c r="AI211" s="117">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24"/>
      <c r="AK211" s="24"/>
      <c r="AL211" s="29"/>
      <c r="AM211" s="117">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24"/>
      <c r="AO211" s="24"/>
      <c r="AP211" s="29"/>
      <c r="AQ211" s="117">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24"/>
      <c r="AS211" s="24"/>
      <c r="AT211" s="29"/>
      <c r="AU211" s="117">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24"/>
      <c r="AW211" s="24"/>
      <c r="AX211" s="29"/>
      <c r="AY211" s="117">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24"/>
      <c r="BA211" s="24"/>
      <c r="BB211" s="29"/>
      <c r="BC211" s="117">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24"/>
      <c r="BE211" s="24"/>
      <c r="BF211" s="29"/>
    </row>
    <row r="212" ht="15.75" customHeight="1">
      <c r="A212" s="26" t="s">
        <v>764</v>
      </c>
      <c r="B212" s="24"/>
      <c r="C212" s="24"/>
      <c r="D212" s="24"/>
      <c r="E212" s="24"/>
      <c r="F212" s="24"/>
      <c r="G212" s="24"/>
      <c r="H212" s="24"/>
      <c r="I212" s="24"/>
      <c r="J212" s="29"/>
      <c r="K212" s="117">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24"/>
      <c r="M212" s="24"/>
      <c r="N212" s="29"/>
      <c r="O212" s="117">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24"/>
      <c r="Q212" s="24"/>
      <c r="R212" s="29"/>
      <c r="S212" s="117">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24"/>
      <c r="U212" s="24"/>
      <c r="V212" s="29"/>
      <c r="W212" s="117">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24"/>
      <c r="Y212" s="24"/>
      <c r="Z212" s="29"/>
      <c r="AA212" s="117">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24"/>
      <c r="AC212" s="24"/>
      <c r="AD212" s="29"/>
      <c r="AE212" s="117">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24"/>
      <c r="AG212" s="24"/>
      <c r="AH212" s="29"/>
      <c r="AI212" s="117">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24"/>
      <c r="AK212" s="24"/>
      <c r="AL212" s="29"/>
      <c r="AM212" s="117">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24"/>
      <c r="AO212" s="24"/>
      <c r="AP212" s="29"/>
      <c r="AQ212" s="117">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24"/>
      <c r="AS212" s="24"/>
      <c r="AT212" s="29"/>
      <c r="AU212" s="117">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24"/>
      <c r="AW212" s="24"/>
      <c r="AX212" s="29"/>
      <c r="AY212" s="117">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24"/>
      <c r="BA212" s="24"/>
      <c r="BB212" s="29"/>
      <c r="BC212" s="117">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24"/>
      <c r="BE212" s="24"/>
      <c r="BF212" s="29"/>
    </row>
    <row r="213" ht="15.75" customHeight="1">
      <c r="A213" s="26" t="s">
        <v>765</v>
      </c>
      <c r="B213" s="24"/>
      <c r="C213" s="24"/>
      <c r="D213" s="24"/>
      <c r="E213" s="24"/>
      <c r="F213" s="24"/>
      <c r="G213" s="24"/>
      <c r="H213" s="24"/>
      <c r="I213" s="24"/>
      <c r="J213" s="29"/>
      <c r="K213" s="114" t="str">
        <f>IFERROR((K212/K209)*100, "---")</f>
        <v>---</v>
      </c>
      <c r="L213" s="24"/>
      <c r="M213" s="24"/>
      <c r="N213" s="29"/>
      <c r="O213" s="114" t="str">
        <f>IFERROR((O212/O209)*100, "---")</f>
        <v>---</v>
      </c>
      <c r="P213" s="24"/>
      <c r="Q213" s="24"/>
      <c r="R213" s="29"/>
      <c r="S213" s="114" t="str">
        <f>IFERROR((S212/S209)*100, "---")</f>
        <v>---</v>
      </c>
      <c r="T213" s="24"/>
      <c r="U213" s="24"/>
      <c r="V213" s="29"/>
      <c r="W213" s="114" t="str">
        <f>IFERROR((W212/W209)*100, "---")</f>
        <v>---</v>
      </c>
      <c r="X213" s="24"/>
      <c r="Y213" s="24"/>
      <c r="Z213" s="29"/>
      <c r="AA213" s="114" t="str">
        <f>IFERROR((AA212/AA209)*100, "---")</f>
        <v>---</v>
      </c>
      <c r="AB213" s="24"/>
      <c r="AC213" s="24"/>
      <c r="AD213" s="29"/>
      <c r="AE213" s="114" t="str">
        <f>IFERROR((AE212/AE209)*100, "---")</f>
        <v>---</v>
      </c>
      <c r="AF213" s="24"/>
      <c r="AG213" s="24"/>
      <c r="AH213" s="29"/>
      <c r="AI213" s="114" t="str">
        <f>IFERROR((AI212/AI209)*100, "---")</f>
        <v>---</v>
      </c>
      <c r="AJ213" s="24"/>
      <c r="AK213" s="24"/>
      <c r="AL213" s="29"/>
      <c r="AM213" s="114" t="str">
        <f>IFERROR((AM212/AM209)*100, "---")</f>
        <v>---</v>
      </c>
      <c r="AN213" s="24"/>
      <c r="AO213" s="24"/>
      <c r="AP213" s="29"/>
      <c r="AQ213" s="114" t="str">
        <f>IFERROR((AQ212/AQ209)*100, "---")</f>
        <v>---</v>
      </c>
      <c r="AR213" s="24"/>
      <c r="AS213" s="24"/>
      <c r="AT213" s="29"/>
      <c r="AU213" s="114" t="str">
        <f>IFERROR((AU212/AU209)*100, "---")</f>
        <v>---</v>
      </c>
      <c r="AV213" s="24"/>
      <c r="AW213" s="24"/>
      <c r="AX213" s="29"/>
      <c r="AY213" s="114" t="str">
        <f>IFERROR((AY212/AY209)*100, "---")</f>
        <v>---</v>
      </c>
      <c r="AZ213" s="24"/>
      <c r="BA213" s="24"/>
      <c r="BB213" s="29"/>
      <c r="BC213" s="114" t="str">
        <f>IFERROR((BC212/BC209)*100, "---")</f>
        <v>---</v>
      </c>
      <c r="BD213" s="24"/>
      <c r="BE213" s="24"/>
      <c r="BF213" s="29"/>
    </row>
    <row r="214" ht="15.75" customHeight="1">
      <c r="A214" s="26" t="s">
        <v>249</v>
      </c>
      <c r="B214" s="24"/>
      <c r="C214" s="24"/>
      <c r="D214" s="24"/>
      <c r="E214" s="24"/>
      <c r="F214" s="24"/>
      <c r="G214" s="24"/>
      <c r="H214" s="24"/>
      <c r="I214" s="24"/>
      <c r="J214" s="29"/>
      <c r="K214" s="117">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24"/>
      <c r="M214" s="24"/>
      <c r="N214" s="29"/>
      <c r="O214" s="117">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24"/>
      <c r="Q214" s="24"/>
      <c r="R214" s="29"/>
      <c r="S214" s="117">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24"/>
      <c r="U214" s="24"/>
      <c r="V214" s="29"/>
      <c r="W214" s="117">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24"/>
      <c r="Y214" s="24"/>
      <c r="Z214" s="29"/>
      <c r="AA214" s="117">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24"/>
      <c r="AC214" s="24"/>
      <c r="AD214" s="29"/>
      <c r="AE214" s="117">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24"/>
      <c r="AG214" s="24"/>
      <c r="AH214" s="29"/>
      <c r="AI214" s="117">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24"/>
      <c r="AK214" s="24"/>
      <c r="AL214" s="29"/>
      <c r="AM214" s="117">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24"/>
      <c r="AO214" s="24"/>
      <c r="AP214" s="29"/>
      <c r="AQ214" s="117">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24"/>
      <c r="AS214" s="24"/>
      <c r="AT214" s="29"/>
      <c r="AU214" s="117">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24"/>
      <c r="AW214" s="24"/>
      <c r="AX214" s="29"/>
      <c r="AY214" s="117">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24"/>
      <c r="BA214" s="24"/>
      <c r="BB214" s="29"/>
      <c r="BC214" s="117">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24"/>
      <c r="BE214" s="24"/>
      <c r="BF214" s="29"/>
    </row>
    <row r="215" ht="15.75" customHeight="1">
      <c r="A215" s="23" t="s">
        <v>146</v>
      </c>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5"/>
    </row>
    <row r="216" ht="15.75" customHeight="1">
      <c r="A216" s="26" t="s">
        <v>110</v>
      </c>
      <c r="B216" s="24"/>
      <c r="C216" s="24"/>
      <c r="D216" s="24"/>
      <c r="E216" s="24"/>
      <c r="F216" s="24"/>
      <c r="G216" s="24"/>
      <c r="H216" s="24"/>
      <c r="I216" s="24"/>
      <c r="J216" s="29"/>
      <c r="K216" s="117">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24"/>
      <c r="M216" s="24"/>
      <c r="N216" s="29"/>
      <c r="O216" s="117">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24"/>
      <c r="Q216" s="24"/>
      <c r="R216" s="29"/>
      <c r="S216" s="117">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24"/>
      <c r="U216" s="24"/>
      <c r="V216" s="29"/>
      <c r="W216" s="117">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24"/>
      <c r="Y216" s="24"/>
      <c r="Z216" s="29"/>
      <c r="AA216" s="117">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24"/>
      <c r="AC216" s="24"/>
      <c r="AD216" s="29"/>
      <c r="AE216" s="117">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24"/>
      <c r="AG216" s="24"/>
      <c r="AH216" s="29"/>
      <c r="AI216" s="117">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24"/>
      <c r="AK216" s="24"/>
      <c r="AL216" s="29"/>
      <c r="AM216" s="117">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24"/>
      <c r="AO216" s="24"/>
      <c r="AP216" s="29"/>
      <c r="AQ216" s="117">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24"/>
      <c r="AS216" s="24"/>
      <c r="AT216" s="29"/>
      <c r="AU216" s="117">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24"/>
      <c r="AW216" s="24"/>
      <c r="AX216" s="29"/>
      <c r="AY216" s="117">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24"/>
      <c r="BA216" s="24"/>
      <c r="BB216" s="29"/>
      <c r="BC216" s="117">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24"/>
      <c r="BE216" s="24"/>
      <c r="BF216" s="29"/>
    </row>
    <row r="217" ht="15.0" customHeight="1">
      <c r="A217" s="119" t="s">
        <v>113</v>
      </c>
      <c r="B217" s="24"/>
      <c r="C217" s="24"/>
      <c r="D217" s="24"/>
      <c r="E217" s="24"/>
      <c r="F217" s="24"/>
      <c r="G217" s="24"/>
      <c r="H217" s="24"/>
      <c r="I217" s="24"/>
      <c r="J217" s="29"/>
      <c r="K217" s="117">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24"/>
      <c r="M217" s="24"/>
      <c r="N217" s="29"/>
      <c r="O217" s="117">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24"/>
      <c r="Q217" s="24"/>
      <c r="R217" s="29"/>
      <c r="S217" s="117">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24"/>
      <c r="U217" s="24"/>
      <c r="V217" s="29"/>
      <c r="W217" s="117">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24"/>
      <c r="Y217" s="24"/>
      <c r="Z217" s="29"/>
      <c r="AA217" s="117">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24"/>
      <c r="AC217" s="24"/>
      <c r="AD217" s="29"/>
      <c r="AE217" s="117">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24"/>
      <c r="AG217" s="24"/>
      <c r="AH217" s="29"/>
      <c r="AI217" s="117">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24"/>
      <c r="AK217" s="24"/>
      <c r="AL217" s="29"/>
      <c r="AM217" s="117">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24"/>
      <c r="AO217" s="24"/>
      <c r="AP217" s="29"/>
      <c r="AQ217" s="117">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24"/>
      <c r="AS217" s="24"/>
      <c r="AT217" s="29"/>
      <c r="AU217" s="117">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24"/>
      <c r="AW217" s="24"/>
      <c r="AX217" s="29"/>
      <c r="AY217" s="117">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24"/>
      <c r="BA217" s="24"/>
      <c r="BB217" s="29"/>
      <c r="BC217" s="117">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24"/>
      <c r="BE217" s="24"/>
      <c r="BF217" s="29"/>
    </row>
    <row r="218" ht="15.0" customHeight="1">
      <c r="A218" s="119" t="s">
        <v>115</v>
      </c>
      <c r="B218" s="24"/>
      <c r="C218" s="24"/>
      <c r="D218" s="24"/>
      <c r="E218" s="24"/>
      <c r="F218" s="24"/>
      <c r="G218" s="24"/>
      <c r="H218" s="24"/>
      <c r="I218" s="24"/>
      <c r="J218" s="29"/>
      <c r="K218" s="117">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24"/>
      <c r="M218" s="24"/>
      <c r="N218" s="29"/>
      <c r="O218" s="117">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24"/>
      <c r="Q218" s="24"/>
      <c r="R218" s="29"/>
      <c r="S218" s="117">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24"/>
      <c r="U218" s="24"/>
      <c r="V218" s="29"/>
      <c r="W218" s="117">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24"/>
      <c r="Y218" s="24"/>
      <c r="Z218" s="29"/>
      <c r="AA218" s="117">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24"/>
      <c r="AC218" s="24"/>
      <c r="AD218" s="29"/>
      <c r="AE218" s="117">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24"/>
      <c r="AG218" s="24"/>
      <c r="AH218" s="29"/>
      <c r="AI218" s="117">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24"/>
      <c r="AK218" s="24"/>
      <c r="AL218" s="29"/>
      <c r="AM218" s="117">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24"/>
      <c r="AO218" s="24"/>
      <c r="AP218" s="29"/>
      <c r="AQ218" s="117">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24"/>
      <c r="AS218" s="24"/>
      <c r="AT218" s="29"/>
      <c r="AU218" s="117">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24"/>
      <c r="AW218" s="24"/>
      <c r="AX218" s="29"/>
      <c r="AY218" s="117">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24"/>
      <c r="BA218" s="24"/>
      <c r="BB218" s="29"/>
      <c r="BC218" s="117">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24"/>
      <c r="BE218" s="24"/>
      <c r="BF218" s="29"/>
    </row>
    <row r="219" ht="15.0" customHeight="1">
      <c r="A219" s="26" t="s">
        <v>116</v>
      </c>
      <c r="B219" s="24"/>
      <c r="C219" s="24"/>
      <c r="D219" s="24"/>
      <c r="E219" s="24"/>
      <c r="F219" s="24"/>
      <c r="G219" s="24"/>
      <c r="H219" s="24"/>
      <c r="I219" s="24"/>
      <c r="J219" s="29"/>
      <c r="K219" s="117">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24"/>
      <c r="M219" s="24"/>
      <c r="N219" s="29"/>
      <c r="O219" s="117">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24"/>
      <c r="Q219" s="24"/>
      <c r="R219" s="29"/>
      <c r="S219" s="117">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24"/>
      <c r="U219" s="24"/>
      <c r="V219" s="29"/>
      <c r="W219" s="117">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24"/>
      <c r="Y219" s="24"/>
      <c r="Z219" s="29"/>
      <c r="AA219" s="117">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24"/>
      <c r="AC219" s="24"/>
      <c r="AD219" s="29"/>
      <c r="AE219" s="117">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24"/>
      <c r="AG219" s="24"/>
      <c r="AH219" s="29"/>
      <c r="AI219" s="117">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24"/>
      <c r="AK219" s="24"/>
      <c r="AL219" s="29"/>
      <c r="AM219" s="117">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24"/>
      <c r="AO219" s="24"/>
      <c r="AP219" s="29"/>
      <c r="AQ219" s="117">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24"/>
      <c r="AS219" s="24"/>
      <c r="AT219" s="29"/>
      <c r="AU219" s="117">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24"/>
      <c r="AW219" s="24"/>
      <c r="AX219" s="29"/>
      <c r="AY219" s="117">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24"/>
      <c r="BA219" s="24"/>
      <c r="BB219" s="29"/>
      <c r="BC219" s="117">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24"/>
      <c r="BE219" s="24"/>
      <c r="BF219" s="29"/>
    </row>
    <row r="220" ht="15.0" customHeight="1">
      <c r="A220" s="119" t="s">
        <v>755</v>
      </c>
      <c r="B220" s="24"/>
      <c r="C220" s="24"/>
      <c r="D220" s="24"/>
      <c r="E220" s="24"/>
      <c r="F220" s="24"/>
      <c r="G220" s="24"/>
      <c r="H220" s="24"/>
      <c r="I220" s="24"/>
      <c r="J220" s="29"/>
      <c r="K220" s="117">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24"/>
      <c r="M220" s="24"/>
      <c r="N220" s="29"/>
      <c r="O220" s="117">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24"/>
      <c r="Q220" s="24"/>
      <c r="R220" s="29"/>
      <c r="S220" s="117">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24"/>
      <c r="U220" s="24"/>
      <c r="V220" s="29"/>
      <c r="W220" s="117">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24"/>
      <c r="Y220" s="24"/>
      <c r="Z220" s="29"/>
      <c r="AA220" s="117">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24"/>
      <c r="AC220" s="24"/>
      <c r="AD220" s="29"/>
      <c r="AE220" s="117">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24"/>
      <c r="AG220" s="24"/>
      <c r="AH220" s="29"/>
      <c r="AI220" s="117">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24"/>
      <c r="AK220" s="24"/>
      <c r="AL220" s="29"/>
      <c r="AM220" s="117">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24"/>
      <c r="AO220" s="24"/>
      <c r="AP220" s="29"/>
      <c r="AQ220" s="117">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24"/>
      <c r="AS220" s="24"/>
      <c r="AT220" s="29"/>
      <c r="AU220" s="117">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24"/>
      <c r="AW220" s="24"/>
      <c r="AX220" s="29"/>
      <c r="AY220" s="117">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24"/>
      <c r="BA220" s="24"/>
      <c r="BB220" s="29"/>
      <c r="BC220" s="117">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24"/>
      <c r="BE220" s="24"/>
      <c r="BF220" s="29"/>
    </row>
    <row r="221" ht="15.0" customHeight="1">
      <c r="A221" s="119" t="s">
        <v>756</v>
      </c>
      <c r="B221" s="24"/>
      <c r="C221" s="24"/>
      <c r="D221" s="24"/>
      <c r="E221" s="24"/>
      <c r="F221" s="24"/>
      <c r="G221" s="24"/>
      <c r="H221" s="24"/>
      <c r="I221" s="24"/>
      <c r="J221" s="29"/>
      <c r="K221" s="117">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24"/>
      <c r="M221" s="24"/>
      <c r="N221" s="29"/>
      <c r="O221" s="117">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24"/>
      <c r="Q221" s="24"/>
      <c r="R221" s="29"/>
      <c r="S221" s="117">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24"/>
      <c r="U221" s="24"/>
      <c r="V221" s="29"/>
      <c r="W221" s="117">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24"/>
      <c r="Y221" s="24"/>
      <c r="Z221" s="29"/>
      <c r="AA221" s="117">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24"/>
      <c r="AC221" s="24"/>
      <c r="AD221" s="29"/>
      <c r="AE221" s="117">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24"/>
      <c r="AG221" s="24"/>
      <c r="AH221" s="29"/>
      <c r="AI221" s="117">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24"/>
      <c r="AK221" s="24"/>
      <c r="AL221" s="29"/>
      <c r="AM221" s="117">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24"/>
      <c r="AO221" s="24"/>
      <c r="AP221" s="29"/>
      <c r="AQ221" s="117">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24"/>
      <c r="AS221" s="24"/>
      <c r="AT221" s="29"/>
      <c r="AU221" s="117">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24"/>
      <c r="AW221" s="24"/>
      <c r="AX221" s="29"/>
      <c r="AY221" s="117">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24"/>
      <c r="BA221" s="24"/>
      <c r="BB221" s="29"/>
      <c r="BC221" s="117">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24"/>
      <c r="BE221" s="24"/>
      <c r="BF221" s="29"/>
    </row>
    <row r="222" ht="15.0" customHeight="1">
      <c r="A222" s="26" t="s">
        <v>128</v>
      </c>
      <c r="B222" s="24"/>
      <c r="C222" s="24"/>
      <c r="D222" s="24"/>
      <c r="E222" s="24"/>
      <c r="F222" s="24"/>
      <c r="G222" s="24"/>
      <c r="H222" s="24"/>
      <c r="I222" s="24"/>
      <c r="J222" s="29"/>
      <c r="K222" s="117">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24"/>
      <c r="M222" s="24"/>
      <c r="N222" s="29"/>
      <c r="O222" s="117">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24"/>
      <c r="Q222" s="24"/>
      <c r="R222" s="29"/>
      <c r="S222" s="117">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24"/>
      <c r="U222" s="24"/>
      <c r="V222" s="29"/>
      <c r="W222" s="117">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24"/>
      <c r="Y222" s="24"/>
      <c r="Z222" s="29"/>
      <c r="AA222" s="117">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24"/>
      <c r="AC222" s="24"/>
      <c r="AD222" s="29"/>
      <c r="AE222" s="117">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24"/>
      <c r="AG222" s="24"/>
      <c r="AH222" s="29"/>
      <c r="AI222" s="117">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24"/>
      <c r="AK222" s="24"/>
      <c r="AL222" s="29"/>
      <c r="AM222" s="117">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24"/>
      <c r="AO222" s="24"/>
      <c r="AP222" s="29"/>
      <c r="AQ222" s="117">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24"/>
      <c r="AS222" s="24"/>
      <c r="AT222" s="29"/>
      <c r="AU222" s="117">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24"/>
      <c r="AW222" s="24"/>
      <c r="AX222" s="29"/>
      <c r="AY222" s="117">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24"/>
      <c r="BA222" s="24"/>
      <c r="BB222" s="29"/>
      <c r="BC222" s="117">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24"/>
      <c r="BE222" s="24"/>
      <c r="BF222" s="29"/>
    </row>
    <row r="223" ht="15.0" customHeight="1">
      <c r="A223" s="26" t="s">
        <v>757</v>
      </c>
      <c r="B223" s="24"/>
      <c r="C223" s="24"/>
      <c r="D223" s="24"/>
      <c r="E223" s="24"/>
      <c r="F223" s="24"/>
      <c r="G223" s="24"/>
      <c r="H223" s="24"/>
      <c r="I223" s="24"/>
      <c r="J223" s="29"/>
      <c r="K223" s="117">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24"/>
      <c r="M223" s="24"/>
      <c r="N223" s="29"/>
      <c r="O223" s="117">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24"/>
      <c r="Q223" s="24"/>
      <c r="R223" s="29"/>
      <c r="S223" s="117">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24"/>
      <c r="U223" s="24"/>
      <c r="V223" s="29"/>
      <c r="W223" s="117">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24"/>
      <c r="Y223" s="24"/>
      <c r="Z223" s="29"/>
      <c r="AA223" s="117">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24"/>
      <c r="AC223" s="24"/>
      <c r="AD223" s="29"/>
      <c r="AE223" s="117">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24"/>
      <c r="AG223" s="24"/>
      <c r="AH223" s="29"/>
      <c r="AI223" s="117">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24"/>
      <c r="AK223" s="24"/>
      <c r="AL223" s="29"/>
      <c r="AM223" s="117">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24"/>
      <c r="AO223" s="24"/>
      <c r="AP223" s="29"/>
      <c r="AQ223" s="117">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24"/>
      <c r="AS223" s="24"/>
      <c r="AT223" s="29"/>
      <c r="AU223" s="117">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24"/>
      <c r="AW223" s="24"/>
      <c r="AX223" s="29"/>
      <c r="AY223" s="117">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24"/>
      <c r="BA223" s="24"/>
      <c r="BB223" s="29"/>
      <c r="BC223" s="117">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24"/>
      <c r="BE223" s="24"/>
      <c r="BF223" s="29"/>
    </row>
    <row r="224" ht="15.0" customHeight="1">
      <c r="A224" s="26" t="s">
        <v>142</v>
      </c>
      <c r="B224" s="24"/>
      <c r="C224" s="24"/>
      <c r="D224" s="24"/>
      <c r="E224" s="24"/>
      <c r="F224" s="24"/>
      <c r="G224" s="24"/>
      <c r="H224" s="24"/>
      <c r="I224" s="24"/>
      <c r="J224" s="29"/>
      <c r="K224" s="117">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24"/>
      <c r="M224" s="24"/>
      <c r="N224" s="29"/>
      <c r="O224" s="117">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24"/>
      <c r="Q224" s="24"/>
      <c r="R224" s="29"/>
      <c r="S224" s="117">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24"/>
      <c r="U224" s="24"/>
      <c r="V224" s="29"/>
      <c r="W224" s="117">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24"/>
      <c r="Y224" s="24"/>
      <c r="Z224" s="29"/>
      <c r="AA224" s="117">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24"/>
      <c r="AC224" s="24"/>
      <c r="AD224" s="29"/>
      <c r="AE224" s="117">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24"/>
      <c r="AG224" s="24"/>
      <c r="AH224" s="29"/>
      <c r="AI224" s="117">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24"/>
      <c r="AK224" s="24"/>
      <c r="AL224" s="29"/>
      <c r="AM224" s="117">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24"/>
      <c r="AO224" s="24"/>
      <c r="AP224" s="29"/>
      <c r="AQ224" s="117">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24"/>
      <c r="AS224" s="24"/>
      <c r="AT224" s="29"/>
      <c r="AU224" s="117">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24"/>
      <c r="AW224" s="24"/>
      <c r="AX224" s="29"/>
      <c r="AY224" s="117">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24"/>
      <c r="BA224" s="24"/>
      <c r="BB224" s="29"/>
      <c r="BC224" s="117">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24"/>
      <c r="BE224" s="24"/>
      <c r="BF224" s="29"/>
    </row>
    <row r="225" ht="15.0" customHeight="1">
      <c r="A225" s="26" t="s">
        <v>145</v>
      </c>
      <c r="B225" s="24"/>
      <c r="C225" s="24"/>
      <c r="D225" s="24"/>
      <c r="E225" s="24"/>
      <c r="F225" s="24"/>
      <c r="G225" s="24"/>
      <c r="H225" s="24"/>
      <c r="I225" s="24"/>
      <c r="J225" s="29"/>
      <c r="K225" s="117">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24"/>
      <c r="M225" s="24"/>
      <c r="N225" s="29"/>
      <c r="O225" s="117">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24"/>
      <c r="Q225" s="24"/>
      <c r="R225" s="29"/>
      <c r="S225" s="117">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24"/>
      <c r="U225" s="24"/>
      <c r="V225" s="29"/>
      <c r="W225" s="117">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24"/>
      <c r="Y225" s="24"/>
      <c r="Z225" s="29"/>
      <c r="AA225" s="117">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24"/>
      <c r="AC225" s="24"/>
      <c r="AD225" s="29"/>
      <c r="AE225" s="117">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24"/>
      <c r="AG225" s="24"/>
      <c r="AH225" s="29"/>
      <c r="AI225" s="117">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24"/>
      <c r="AK225" s="24"/>
      <c r="AL225" s="29"/>
      <c r="AM225" s="117">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24"/>
      <c r="AO225" s="24"/>
      <c r="AP225" s="29"/>
      <c r="AQ225" s="117">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24"/>
      <c r="AS225" s="24"/>
      <c r="AT225" s="29"/>
      <c r="AU225" s="117">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24"/>
      <c r="AW225" s="24"/>
      <c r="AX225" s="29"/>
      <c r="AY225" s="117">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24"/>
      <c r="BA225" s="24"/>
      <c r="BB225" s="29"/>
      <c r="BC225" s="117">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24"/>
      <c r="BE225" s="24"/>
      <c r="BF225" s="29"/>
    </row>
    <row r="226" ht="15.0" customHeight="1">
      <c r="A226" s="26" t="s">
        <v>758</v>
      </c>
      <c r="B226" s="24"/>
      <c r="C226" s="24"/>
      <c r="D226" s="24"/>
      <c r="E226" s="24"/>
      <c r="F226" s="24"/>
      <c r="G226" s="24"/>
      <c r="H226" s="24"/>
      <c r="I226" s="24"/>
      <c r="J226" s="29"/>
      <c r="K226" s="112">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24"/>
      <c r="M226" s="24"/>
      <c r="N226" s="29"/>
      <c r="O226" s="112">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24"/>
      <c r="Q226" s="24"/>
      <c r="R226" s="29"/>
      <c r="S226" s="112">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24"/>
      <c r="U226" s="24"/>
      <c r="V226" s="29"/>
      <c r="W226" s="112">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24"/>
      <c r="Y226" s="24"/>
      <c r="Z226" s="29"/>
      <c r="AA226" s="112">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24"/>
      <c r="AC226" s="24"/>
      <c r="AD226" s="29"/>
      <c r="AE226" s="112">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24"/>
      <c r="AG226" s="24"/>
      <c r="AH226" s="29"/>
      <c r="AI226" s="112">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24"/>
      <c r="AK226" s="24"/>
      <c r="AL226" s="29"/>
      <c r="AM226" s="112">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24"/>
      <c r="AO226" s="24"/>
      <c r="AP226" s="29"/>
      <c r="AQ226" s="112">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24"/>
      <c r="AS226" s="24"/>
      <c r="AT226" s="29"/>
      <c r="AU226" s="112">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24"/>
      <c r="AW226" s="24"/>
      <c r="AX226" s="29"/>
      <c r="AY226" s="112">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24"/>
      <c r="BA226" s="24"/>
      <c r="BB226" s="29"/>
      <c r="BC226" s="112">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24"/>
      <c r="BE226" s="24"/>
      <c r="BF226" s="29"/>
    </row>
    <row r="227" ht="15.0" customHeight="1">
      <c r="A227" s="119" t="s">
        <v>759</v>
      </c>
      <c r="B227" s="24"/>
      <c r="C227" s="24"/>
      <c r="D227" s="24"/>
      <c r="E227" s="24"/>
      <c r="F227" s="24"/>
      <c r="G227" s="24"/>
      <c r="H227" s="24"/>
      <c r="I227" s="24"/>
      <c r="J227" s="29"/>
      <c r="K227" s="112">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24"/>
      <c r="M227" s="24"/>
      <c r="N227" s="29"/>
      <c r="O227" s="112">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24"/>
      <c r="Q227" s="24"/>
      <c r="R227" s="29"/>
      <c r="S227" s="112">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24"/>
      <c r="U227" s="24"/>
      <c r="V227" s="29"/>
      <c r="W227" s="112">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24"/>
      <c r="Y227" s="24"/>
      <c r="Z227" s="29"/>
      <c r="AA227" s="112">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24"/>
      <c r="AC227" s="24"/>
      <c r="AD227" s="29"/>
      <c r="AE227" s="112">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24"/>
      <c r="AG227" s="24"/>
      <c r="AH227" s="29"/>
      <c r="AI227" s="112">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24"/>
      <c r="AK227" s="24"/>
      <c r="AL227" s="29"/>
      <c r="AM227" s="112">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24"/>
      <c r="AO227" s="24"/>
      <c r="AP227" s="29"/>
      <c r="AQ227" s="112">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24"/>
      <c r="AS227" s="24"/>
      <c r="AT227" s="29"/>
      <c r="AU227" s="112">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24"/>
      <c r="AW227" s="24"/>
      <c r="AX227" s="29"/>
      <c r="AY227" s="112">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24"/>
      <c r="BA227" s="24"/>
      <c r="BB227" s="29"/>
      <c r="BC227" s="112">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24"/>
      <c r="BE227" s="24"/>
      <c r="BF227" s="29"/>
    </row>
    <row r="228" ht="15.0" customHeight="1">
      <c r="A228" s="119" t="s">
        <v>760</v>
      </c>
      <c r="B228" s="24"/>
      <c r="C228" s="24"/>
      <c r="D228" s="24"/>
      <c r="E228" s="24"/>
      <c r="F228" s="24"/>
      <c r="G228" s="24"/>
      <c r="H228" s="24"/>
      <c r="I228" s="24"/>
      <c r="J228" s="29"/>
      <c r="K228" s="112">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24"/>
      <c r="M228" s="24"/>
      <c r="N228" s="29"/>
      <c r="O228" s="112">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24"/>
      <c r="Q228" s="24"/>
      <c r="R228" s="29"/>
      <c r="S228" s="112">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24"/>
      <c r="U228" s="24"/>
      <c r="V228" s="29"/>
      <c r="W228" s="112">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24"/>
      <c r="Y228" s="24"/>
      <c r="Z228" s="29"/>
      <c r="AA228" s="112">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24"/>
      <c r="AC228" s="24"/>
      <c r="AD228" s="29"/>
      <c r="AE228" s="112">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24"/>
      <c r="AG228" s="24"/>
      <c r="AH228" s="29"/>
      <c r="AI228" s="112">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24"/>
      <c r="AK228" s="24"/>
      <c r="AL228" s="29"/>
      <c r="AM228" s="112">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24"/>
      <c r="AO228" s="24"/>
      <c r="AP228" s="29"/>
      <c r="AQ228" s="112">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24"/>
      <c r="AS228" s="24"/>
      <c r="AT228" s="29"/>
      <c r="AU228" s="112">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24"/>
      <c r="AW228" s="24"/>
      <c r="AX228" s="29"/>
      <c r="AY228" s="112">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24"/>
      <c r="BA228" s="24"/>
      <c r="BB228" s="29"/>
      <c r="BC228" s="112">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24"/>
      <c r="BE228" s="24"/>
      <c r="BF228" s="29"/>
    </row>
    <row r="229" ht="15.0" customHeight="1">
      <c r="A229" s="26" t="s">
        <v>761</v>
      </c>
      <c r="B229" s="24"/>
      <c r="C229" s="24"/>
      <c r="D229" s="24"/>
      <c r="E229" s="24"/>
      <c r="F229" s="24"/>
      <c r="G229" s="24"/>
      <c r="H229" s="24"/>
      <c r="I229" s="24"/>
      <c r="J229" s="29"/>
      <c r="K229" s="117">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24"/>
      <c r="M229" s="24"/>
      <c r="N229" s="29"/>
      <c r="O229" s="117">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24"/>
      <c r="Q229" s="24"/>
      <c r="R229" s="29"/>
      <c r="S229" s="117">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24"/>
      <c r="U229" s="24"/>
      <c r="V229" s="29"/>
      <c r="W229" s="117">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24"/>
      <c r="Y229" s="24"/>
      <c r="Z229" s="29"/>
      <c r="AA229" s="117">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24"/>
      <c r="AC229" s="24"/>
      <c r="AD229" s="29"/>
      <c r="AE229" s="117">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24"/>
      <c r="AG229" s="24"/>
      <c r="AH229" s="29"/>
      <c r="AI229" s="117">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24"/>
      <c r="AK229" s="24"/>
      <c r="AL229" s="29"/>
      <c r="AM229" s="117">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24"/>
      <c r="AO229" s="24"/>
      <c r="AP229" s="29"/>
      <c r="AQ229" s="117">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24"/>
      <c r="AS229" s="24"/>
      <c r="AT229" s="29"/>
      <c r="AU229" s="117">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24"/>
      <c r="AW229" s="24"/>
      <c r="AX229" s="29"/>
      <c r="AY229" s="117">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24"/>
      <c r="BA229" s="24"/>
      <c r="BB229" s="29"/>
      <c r="BC229" s="117">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24"/>
      <c r="BE229" s="24"/>
      <c r="BF229" s="29"/>
    </row>
    <row r="230" ht="15.0" customHeight="1">
      <c r="A230" s="119" t="s">
        <v>762</v>
      </c>
      <c r="B230" s="24"/>
      <c r="C230" s="24"/>
      <c r="D230" s="24"/>
      <c r="E230" s="24"/>
      <c r="F230" s="24"/>
      <c r="G230" s="24"/>
      <c r="H230" s="24"/>
      <c r="I230" s="24"/>
      <c r="J230" s="29"/>
      <c r="K230" s="117">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24"/>
      <c r="M230" s="24"/>
      <c r="N230" s="29"/>
      <c r="O230" s="117">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24"/>
      <c r="Q230" s="24"/>
      <c r="R230" s="29"/>
      <c r="S230" s="117">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24"/>
      <c r="U230" s="24"/>
      <c r="V230" s="29"/>
      <c r="W230" s="117">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24"/>
      <c r="Y230" s="24"/>
      <c r="Z230" s="29"/>
      <c r="AA230" s="117">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24"/>
      <c r="AC230" s="24"/>
      <c r="AD230" s="29"/>
      <c r="AE230" s="117">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24"/>
      <c r="AG230" s="24"/>
      <c r="AH230" s="29"/>
      <c r="AI230" s="117">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24"/>
      <c r="AK230" s="24"/>
      <c r="AL230" s="29"/>
      <c r="AM230" s="117">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24"/>
      <c r="AO230" s="24"/>
      <c r="AP230" s="29"/>
      <c r="AQ230" s="117">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24"/>
      <c r="AS230" s="24"/>
      <c r="AT230" s="29"/>
      <c r="AU230" s="117">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24"/>
      <c r="AW230" s="24"/>
      <c r="AX230" s="29"/>
      <c r="AY230" s="117">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24"/>
      <c r="BA230" s="24"/>
      <c r="BB230" s="29"/>
      <c r="BC230" s="117">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24"/>
      <c r="BE230" s="24"/>
      <c r="BF230" s="29"/>
    </row>
    <row r="231" ht="15.0" customHeight="1">
      <c r="A231" s="119" t="s">
        <v>763</v>
      </c>
      <c r="B231" s="24"/>
      <c r="C231" s="24"/>
      <c r="D231" s="24"/>
      <c r="E231" s="24"/>
      <c r="F231" s="24"/>
      <c r="G231" s="24"/>
      <c r="H231" s="24"/>
      <c r="I231" s="24"/>
      <c r="J231" s="29"/>
      <c r="K231" s="117">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24"/>
      <c r="M231" s="24"/>
      <c r="N231" s="29"/>
      <c r="O231" s="117">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24"/>
      <c r="Q231" s="24"/>
      <c r="R231" s="29"/>
      <c r="S231" s="117">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24"/>
      <c r="U231" s="24"/>
      <c r="V231" s="29"/>
      <c r="W231" s="117">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24"/>
      <c r="Y231" s="24"/>
      <c r="Z231" s="29"/>
      <c r="AA231" s="117">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24"/>
      <c r="AC231" s="24"/>
      <c r="AD231" s="29"/>
      <c r="AE231" s="117">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24"/>
      <c r="AG231" s="24"/>
      <c r="AH231" s="29"/>
      <c r="AI231" s="117">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24"/>
      <c r="AK231" s="24"/>
      <c r="AL231" s="29"/>
      <c r="AM231" s="117">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24"/>
      <c r="AO231" s="24"/>
      <c r="AP231" s="29"/>
      <c r="AQ231" s="117">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24"/>
      <c r="AS231" s="24"/>
      <c r="AT231" s="29"/>
      <c r="AU231" s="117">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24"/>
      <c r="AW231" s="24"/>
      <c r="AX231" s="29"/>
      <c r="AY231" s="117">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24"/>
      <c r="BA231" s="24"/>
      <c r="BB231" s="29"/>
      <c r="BC231" s="117">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24"/>
      <c r="BE231" s="24"/>
      <c r="BF231" s="29"/>
    </row>
    <row r="232" ht="15.0" customHeight="1">
      <c r="A232" s="26" t="s">
        <v>764</v>
      </c>
      <c r="B232" s="24"/>
      <c r="C232" s="24"/>
      <c r="D232" s="24"/>
      <c r="E232" s="24"/>
      <c r="F232" s="24"/>
      <c r="G232" s="24"/>
      <c r="H232" s="24"/>
      <c r="I232" s="24"/>
      <c r="J232" s="29"/>
      <c r="K232" s="117">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24"/>
      <c r="M232" s="24"/>
      <c r="N232" s="29"/>
      <c r="O232" s="117">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24"/>
      <c r="Q232" s="24"/>
      <c r="R232" s="29"/>
      <c r="S232" s="117">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24"/>
      <c r="U232" s="24"/>
      <c r="V232" s="29"/>
      <c r="W232" s="117">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24"/>
      <c r="Y232" s="24"/>
      <c r="Z232" s="29"/>
      <c r="AA232" s="117">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24"/>
      <c r="AC232" s="24"/>
      <c r="AD232" s="29"/>
      <c r="AE232" s="117">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24"/>
      <c r="AG232" s="24"/>
      <c r="AH232" s="29"/>
      <c r="AI232" s="117">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24"/>
      <c r="AK232" s="24"/>
      <c r="AL232" s="29"/>
      <c r="AM232" s="117">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24"/>
      <c r="AO232" s="24"/>
      <c r="AP232" s="29"/>
      <c r="AQ232" s="117">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24"/>
      <c r="AS232" s="24"/>
      <c r="AT232" s="29"/>
      <c r="AU232" s="117">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24"/>
      <c r="AW232" s="24"/>
      <c r="AX232" s="29"/>
      <c r="AY232" s="117">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24"/>
      <c r="BA232" s="24"/>
      <c r="BB232" s="29"/>
      <c r="BC232" s="117">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24"/>
      <c r="BE232" s="24"/>
      <c r="BF232" s="29"/>
    </row>
    <row r="233" ht="15.0" customHeight="1">
      <c r="A233" s="26" t="s">
        <v>765</v>
      </c>
      <c r="B233" s="24"/>
      <c r="C233" s="24"/>
      <c r="D233" s="24"/>
      <c r="E233" s="24"/>
      <c r="F233" s="24"/>
      <c r="G233" s="24"/>
      <c r="H233" s="24"/>
      <c r="I233" s="24"/>
      <c r="J233" s="29"/>
      <c r="K233" s="114" t="str">
        <f>IFERROR((K232/K229)*100, "---")</f>
        <v>---</v>
      </c>
      <c r="L233" s="24"/>
      <c r="M233" s="24"/>
      <c r="N233" s="29"/>
      <c r="O233" s="114" t="str">
        <f>IFERROR((O232/O229)*100, "---")</f>
        <v>---</v>
      </c>
      <c r="P233" s="24"/>
      <c r="Q233" s="24"/>
      <c r="R233" s="29"/>
      <c r="S233" s="114" t="str">
        <f>IFERROR((S232/S229)*100, "---")</f>
        <v>---</v>
      </c>
      <c r="T233" s="24"/>
      <c r="U233" s="24"/>
      <c r="V233" s="29"/>
      <c r="W233" s="114" t="str">
        <f>IFERROR((W232/W229)*100, "---")</f>
        <v>---</v>
      </c>
      <c r="X233" s="24"/>
      <c r="Y233" s="24"/>
      <c r="Z233" s="29"/>
      <c r="AA233" s="114" t="str">
        <f>IFERROR((AA232/AA229)*100, "---")</f>
        <v>---</v>
      </c>
      <c r="AB233" s="24"/>
      <c r="AC233" s="24"/>
      <c r="AD233" s="29"/>
      <c r="AE233" s="114" t="str">
        <f>IFERROR((AE232/AE229)*100, "---")</f>
        <v>---</v>
      </c>
      <c r="AF233" s="24"/>
      <c r="AG233" s="24"/>
      <c r="AH233" s="29"/>
      <c r="AI233" s="114" t="str">
        <f>IFERROR((AI232/AI229)*100, "---")</f>
        <v>---</v>
      </c>
      <c r="AJ233" s="24"/>
      <c r="AK233" s="24"/>
      <c r="AL233" s="29"/>
      <c r="AM233" s="114" t="str">
        <f>IFERROR((AM232/AM229)*100, "---")</f>
        <v>---</v>
      </c>
      <c r="AN233" s="24"/>
      <c r="AO233" s="24"/>
      <c r="AP233" s="29"/>
      <c r="AQ233" s="114" t="str">
        <f>IFERROR((AQ232/AQ229)*100, "---")</f>
        <v>---</v>
      </c>
      <c r="AR233" s="24"/>
      <c r="AS233" s="24"/>
      <c r="AT233" s="29"/>
      <c r="AU233" s="114" t="str">
        <f>IFERROR((AU232/AU229)*100, "---")</f>
        <v>---</v>
      </c>
      <c r="AV233" s="24"/>
      <c r="AW233" s="24"/>
      <c r="AX233" s="29"/>
      <c r="AY233" s="114" t="str">
        <f>IFERROR((AY232/AY229)*100, "---")</f>
        <v>---</v>
      </c>
      <c r="AZ233" s="24"/>
      <c r="BA233" s="24"/>
      <c r="BB233" s="29"/>
      <c r="BC233" s="114" t="str">
        <f>IFERROR((BC232/BC229)*100, "---")</f>
        <v>---</v>
      </c>
      <c r="BD233" s="24"/>
      <c r="BE233" s="24"/>
      <c r="BF233" s="29"/>
    </row>
    <row r="234" ht="15.0" customHeight="1">
      <c r="A234" s="26" t="s">
        <v>249</v>
      </c>
      <c r="B234" s="24"/>
      <c r="C234" s="24"/>
      <c r="D234" s="24"/>
      <c r="E234" s="24"/>
      <c r="F234" s="24"/>
      <c r="G234" s="24"/>
      <c r="H234" s="24"/>
      <c r="I234" s="24"/>
      <c r="J234" s="29"/>
      <c r="K234" s="117">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24"/>
      <c r="M234" s="24"/>
      <c r="N234" s="29"/>
      <c r="O234" s="117">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24"/>
      <c r="Q234" s="24"/>
      <c r="R234" s="29"/>
      <c r="S234" s="117">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24"/>
      <c r="U234" s="24"/>
      <c r="V234" s="29"/>
      <c r="W234" s="117">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24"/>
      <c r="Y234" s="24"/>
      <c r="Z234" s="29"/>
      <c r="AA234" s="117">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24"/>
      <c r="AC234" s="24"/>
      <c r="AD234" s="29"/>
      <c r="AE234" s="117">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24"/>
      <c r="AG234" s="24"/>
      <c r="AH234" s="29"/>
      <c r="AI234" s="117">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24"/>
      <c r="AK234" s="24"/>
      <c r="AL234" s="29"/>
      <c r="AM234" s="117">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24"/>
      <c r="AO234" s="24"/>
      <c r="AP234" s="29"/>
      <c r="AQ234" s="117">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24"/>
      <c r="AS234" s="24"/>
      <c r="AT234" s="29"/>
      <c r="AU234" s="117">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24"/>
      <c r="AW234" s="24"/>
      <c r="AX234" s="29"/>
      <c r="AY234" s="117">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24"/>
      <c r="BA234" s="24"/>
      <c r="BB234" s="29"/>
      <c r="BC234" s="117">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24"/>
      <c r="BE234" s="24"/>
      <c r="BF234" s="29"/>
    </row>
    <row r="235" ht="15.0" customHeight="1">
      <c r="A235" s="23" t="s">
        <v>227</v>
      </c>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5"/>
    </row>
    <row r="236" ht="15.0" customHeight="1">
      <c r="A236" s="26" t="s">
        <v>110</v>
      </c>
      <c r="B236" s="24"/>
      <c r="C236" s="24"/>
      <c r="D236" s="24"/>
      <c r="E236" s="24"/>
      <c r="F236" s="24"/>
      <c r="G236" s="24"/>
      <c r="H236" s="24"/>
      <c r="I236" s="24"/>
      <c r="J236" s="29"/>
      <c r="K236" s="117">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24"/>
      <c r="M236" s="24"/>
      <c r="N236" s="29"/>
      <c r="O236" s="117">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24"/>
      <c r="Q236" s="24"/>
      <c r="R236" s="29"/>
      <c r="S236" s="117">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24"/>
      <c r="U236" s="24"/>
      <c r="V236" s="29"/>
      <c r="W236" s="117">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24"/>
      <c r="Y236" s="24"/>
      <c r="Z236" s="29"/>
      <c r="AA236" s="117">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24"/>
      <c r="AC236" s="24"/>
      <c r="AD236" s="29"/>
      <c r="AE236" s="117">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24"/>
      <c r="AG236" s="24"/>
      <c r="AH236" s="29"/>
      <c r="AI236" s="117">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24"/>
      <c r="AK236" s="24"/>
      <c r="AL236" s="29"/>
      <c r="AM236" s="117">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24"/>
      <c r="AO236" s="24"/>
      <c r="AP236" s="29"/>
      <c r="AQ236" s="117">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24"/>
      <c r="AS236" s="24"/>
      <c r="AT236" s="29"/>
      <c r="AU236" s="117">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24"/>
      <c r="AW236" s="24"/>
      <c r="AX236" s="29"/>
      <c r="AY236" s="117">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24"/>
      <c r="BA236" s="24"/>
      <c r="BB236" s="29"/>
      <c r="BC236" s="117">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24"/>
      <c r="BE236" s="24"/>
      <c r="BF236" s="29"/>
    </row>
    <row r="237" ht="15.0" customHeight="1">
      <c r="A237" s="119" t="s">
        <v>113</v>
      </c>
      <c r="B237" s="24"/>
      <c r="C237" s="24"/>
      <c r="D237" s="24"/>
      <c r="E237" s="24"/>
      <c r="F237" s="24"/>
      <c r="G237" s="24"/>
      <c r="H237" s="24"/>
      <c r="I237" s="24"/>
      <c r="J237" s="29"/>
      <c r="K237" s="117">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24"/>
      <c r="M237" s="24"/>
      <c r="N237" s="29"/>
      <c r="O237" s="117">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24"/>
      <c r="Q237" s="24"/>
      <c r="R237" s="29"/>
      <c r="S237" s="117">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24"/>
      <c r="U237" s="24"/>
      <c r="V237" s="29"/>
      <c r="W237" s="117">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24"/>
      <c r="Y237" s="24"/>
      <c r="Z237" s="29"/>
      <c r="AA237" s="117">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24"/>
      <c r="AC237" s="24"/>
      <c r="AD237" s="29"/>
      <c r="AE237" s="117">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24"/>
      <c r="AG237" s="24"/>
      <c r="AH237" s="29"/>
      <c r="AI237" s="117">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24"/>
      <c r="AK237" s="24"/>
      <c r="AL237" s="29"/>
      <c r="AM237" s="117">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24"/>
      <c r="AO237" s="24"/>
      <c r="AP237" s="29"/>
      <c r="AQ237" s="117">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24"/>
      <c r="AS237" s="24"/>
      <c r="AT237" s="29"/>
      <c r="AU237" s="117">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24"/>
      <c r="AW237" s="24"/>
      <c r="AX237" s="29"/>
      <c r="AY237" s="117">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24"/>
      <c r="BA237" s="24"/>
      <c r="BB237" s="29"/>
      <c r="BC237" s="117">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24"/>
      <c r="BE237" s="24"/>
      <c r="BF237" s="29"/>
    </row>
    <row r="238" ht="15.0" customHeight="1">
      <c r="A238" s="119" t="s">
        <v>115</v>
      </c>
      <c r="B238" s="24"/>
      <c r="C238" s="24"/>
      <c r="D238" s="24"/>
      <c r="E238" s="24"/>
      <c r="F238" s="24"/>
      <c r="G238" s="24"/>
      <c r="H238" s="24"/>
      <c r="I238" s="24"/>
      <c r="J238" s="29"/>
      <c r="K238" s="117">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24"/>
      <c r="M238" s="24"/>
      <c r="N238" s="29"/>
      <c r="O238" s="117">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24"/>
      <c r="Q238" s="24"/>
      <c r="R238" s="29"/>
      <c r="S238" s="117">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24"/>
      <c r="U238" s="24"/>
      <c r="V238" s="29"/>
      <c r="W238" s="117">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24"/>
      <c r="Y238" s="24"/>
      <c r="Z238" s="29"/>
      <c r="AA238" s="117">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24"/>
      <c r="AC238" s="24"/>
      <c r="AD238" s="29"/>
      <c r="AE238" s="117">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24"/>
      <c r="AG238" s="24"/>
      <c r="AH238" s="29"/>
      <c r="AI238" s="117">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24"/>
      <c r="AK238" s="24"/>
      <c r="AL238" s="29"/>
      <c r="AM238" s="117">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24"/>
      <c r="AO238" s="24"/>
      <c r="AP238" s="29"/>
      <c r="AQ238" s="117">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24"/>
      <c r="AS238" s="24"/>
      <c r="AT238" s="29"/>
      <c r="AU238" s="117">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24"/>
      <c r="AW238" s="24"/>
      <c r="AX238" s="29"/>
      <c r="AY238" s="117">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24"/>
      <c r="BA238" s="24"/>
      <c r="BB238" s="29"/>
      <c r="BC238" s="117">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24"/>
      <c r="BE238" s="24"/>
      <c r="BF238" s="29"/>
    </row>
    <row r="239" ht="15.0" customHeight="1">
      <c r="A239" s="26" t="s">
        <v>116</v>
      </c>
      <c r="B239" s="24"/>
      <c r="C239" s="24"/>
      <c r="D239" s="24"/>
      <c r="E239" s="24"/>
      <c r="F239" s="24"/>
      <c r="G239" s="24"/>
      <c r="H239" s="24"/>
      <c r="I239" s="24"/>
      <c r="J239" s="29"/>
      <c r="K239" s="117">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24"/>
      <c r="M239" s="24"/>
      <c r="N239" s="29"/>
      <c r="O239" s="117">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24"/>
      <c r="Q239" s="24"/>
      <c r="R239" s="29"/>
      <c r="S239" s="117">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24"/>
      <c r="U239" s="24"/>
      <c r="V239" s="29"/>
      <c r="W239" s="117">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24"/>
      <c r="Y239" s="24"/>
      <c r="Z239" s="29"/>
      <c r="AA239" s="117">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24"/>
      <c r="AC239" s="24"/>
      <c r="AD239" s="29"/>
      <c r="AE239" s="117">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24"/>
      <c r="AG239" s="24"/>
      <c r="AH239" s="29"/>
      <c r="AI239" s="117">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24"/>
      <c r="AK239" s="24"/>
      <c r="AL239" s="29"/>
      <c r="AM239" s="117">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24"/>
      <c r="AO239" s="24"/>
      <c r="AP239" s="29"/>
      <c r="AQ239" s="117">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24"/>
      <c r="AS239" s="24"/>
      <c r="AT239" s="29"/>
      <c r="AU239" s="117">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24"/>
      <c r="AW239" s="24"/>
      <c r="AX239" s="29"/>
      <c r="AY239" s="117">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24"/>
      <c r="BA239" s="24"/>
      <c r="BB239" s="29"/>
      <c r="BC239" s="117">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24"/>
      <c r="BE239" s="24"/>
      <c r="BF239" s="29"/>
    </row>
    <row r="240" ht="15.0" customHeight="1">
      <c r="A240" s="119" t="s">
        <v>755</v>
      </c>
      <c r="B240" s="24"/>
      <c r="C240" s="24"/>
      <c r="D240" s="24"/>
      <c r="E240" s="24"/>
      <c r="F240" s="24"/>
      <c r="G240" s="24"/>
      <c r="H240" s="24"/>
      <c r="I240" s="24"/>
      <c r="J240" s="29"/>
      <c r="K240" s="117">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24"/>
      <c r="M240" s="24"/>
      <c r="N240" s="29"/>
      <c r="O240" s="117">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24"/>
      <c r="Q240" s="24"/>
      <c r="R240" s="29"/>
      <c r="S240" s="117">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24"/>
      <c r="U240" s="24"/>
      <c r="V240" s="29"/>
      <c r="W240" s="117">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24"/>
      <c r="Y240" s="24"/>
      <c r="Z240" s="29"/>
      <c r="AA240" s="117">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24"/>
      <c r="AC240" s="24"/>
      <c r="AD240" s="29"/>
      <c r="AE240" s="117">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24"/>
      <c r="AG240" s="24"/>
      <c r="AH240" s="29"/>
      <c r="AI240" s="117">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24"/>
      <c r="AK240" s="24"/>
      <c r="AL240" s="29"/>
      <c r="AM240" s="117">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24"/>
      <c r="AO240" s="24"/>
      <c r="AP240" s="29"/>
      <c r="AQ240" s="117">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24"/>
      <c r="AS240" s="24"/>
      <c r="AT240" s="29"/>
      <c r="AU240" s="117">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24"/>
      <c r="AW240" s="24"/>
      <c r="AX240" s="29"/>
      <c r="AY240" s="117">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24"/>
      <c r="BA240" s="24"/>
      <c r="BB240" s="29"/>
      <c r="BC240" s="117">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24"/>
      <c r="BE240" s="24"/>
      <c r="BF240" s="29"/>
    </row>
    <row r="241" ht="15.0" customHeight="1">
      <c r="A241" s="119" t="s">
        <v>756</v>
      </c>
      <c r="B241" s="24"/>
      <c r="C241" s="24"/>
      <c r="D241" s="24"/>
      <c r="E241" s="24"/>
      <c r="F241" s="24"/>
      <c r="G241" s="24"/>
      <c r="H241" s="24"/>
      <c r="I241" s="24"/>
      <c r="J241" s="29"/>
      <c r="K241" s="117">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24"/>
      <c r="M241" s="24"/>
      <c r="N241" s="29"/>
      <c r="O241" s="117">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24"/>
      <c r="Q241" s="24"/>
      <c r="R241" s="29"/>
      <c r="S241" s="117">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24"/>
      <c r="U241" s="24"/>
      <c r="V241" s="29"/>
      <c r="W241" s="117">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24"/>
      <c r="Y241" s="24"/>
      <c r="Z241" s="29"/>
      <c r="AA241" s="117">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24"/>
      <c r="AC241" s="24"/>
      <c r="AD241" s="29"/>
      <c r="AE241" s="117">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24"/>
      <c r="AG241" s="24"/>
      <c r="AH241" s="29"/>
      <c r="AI241" s="117">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24"/>
      <c r="AK241" s="24"/>
      <c r="AL241" s="29"/>
      <c r="AM241" s="117">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24"/>
      <c r="AO241" s="24"/>
      <c r="AP241" s="29"/>
      <c r="AQ241" s="117">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24"/>
      <c r="AS241" s="24"/>
      <c r="AT241" s="29"/>
      <c r="AU241" s="117">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24"/>
      <c r="AW241" s="24"/>
      <c r="AX241" s="29"/>
      <c r="AY241" s="117">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24"/>
      <c r="BA241" s="24"/>
      <c r="BB241" s="29"/>
      <c r="BC241" s="117">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24"/>
      <c r="BE241" s="24"/>
      <c r="BF241" s="29"/>
    </row>
    <row r="242" ht="15.0" customHeight="1">
      <c r="A242" s="26" t="s">
        <v>128</v>
      </c>
      <c r="B242" s="24"/>
      <c r="C242" s="24"/>
      <c r="D242" s="24"/>
      <c r="E242" s="24"/>
      <c r="F242" s="24"/>
      <c r="G242" s="24"/>
      <c r="H242" s="24"/>
      <c r="I242" s="24"/>
      <c r="J242" s="29"/>
      <c r="K242" s="117">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24"/>
      <c r="M242" s="24"/>
      <c r="N242" s="29"/>
      <c r="O242" s="117">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24"/>
      <c r="Q242" s="24"/>
      <c r="R242" s="29"/>
      <c r="S242" s="117">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24"/>
      <c r="U242" s="24"/>
      <c r="V242" s="29"/>
      <c r="W242" s="117">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24"/>
      <c r="Y242" s="24"/>
      <c r="Z242" s="29"/>
      <c r="AA242" s="117">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24"/>
      <c r="AC242" s="24"/>
      <c r="AD242" s="29"/>
      <c r="AE242" s="117">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24"/>
      <c r="AG242" s="24"/>
      <c r="AH242" s="29"/>
      <c r="AI242" s="117">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24"/>
      <c r="AK242" s="24"/>
      <c r="AL242" s="29"/>
      <c r="AM242" s="117">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24"/>
      <c r="AO242" s="24"/>
      <c r="AP242" s="29"/>
      <c r="AQ242" s="117">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24"/>
      <c r="AS242" s="24"/>
      <c r="AT242" s="29"/>
      <c r="AU242" s="117">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24"/>
      <c r="AW242" s="24"/>
      <c r="AX242" s="29"/>
      <c r="AY242" s="117">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24"/>
      <c r="BA242" s="24"/>
      <c r="BB242" s="29"/>
      <c r="BC242" s="117">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24"/>
      <c r="BE242" s="24"/>
      <c r="BF242" s="29"/>
    </row>
    <row r="243" ht="15.0" customHeight="1">
      <c r="A243" s="26" t="s">
        <v>757</v>
      </c>
      <c r="B243" s="24"/>
      <c r="C243" s="24"/>
      <c r="D243" s="24"/>
      <c r="E243" s="24"/>
      <c r="F243" s="24"/>
      <c r="G243" s="24"/>
      <c r="H243" s="24"/>
      <c r="I243" s="24"/>
      <c r="J243" s="29"/>
      <c r="K243" s="117">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24"/>
      <c r="M243" s="24"/>
      <c r="N243" s="29"/>
      <c r="O243" s="117">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24"/>
      <c r="Q243" s="24"/>
      <c r="R243" s="29"/>
      <c r="S243" s="117">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24"/>
      <c r="U243" s="24"/>
      <c r="V243" s="29"/>
      <c r="W243" s="117">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24"/>
      <c r="Y243" s="24"/>
      <c r="Z243" s="29"/>
      <c r="AA243" s="117">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24"/>
      <c r="AC243" s="24"/>
      <c r="AD243" s="29"/>
      <c r="AE243" s="117">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24"/>
      <c r="AG243" s="24"/>
      <c r="AH243" s="29"/>
      <c r="AI243" s="117">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24"/>
      <c r="AK243" s="24"/>
      <c r="AL243" s="29"/>
      <c r="AM243" s="117">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24"/>
      <c r="AO243" s="24"/>
      <c r="AP243" s="29"/>
      <c r="AQ243" s="117">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24"/>
      <c r="AS243" s="24"/>
      <c r="AT243" s="29"/>
      <c r="AU243" s="117">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24"/>
      <c r="AW243" s="24"/>
      <c r="AX243" s="29"/>
      <c r="AY243" s="117">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24"/>
      <c r="BA243" s="24"/>
      <c r="BB243" s="29"/>
      <c r="BC243" s="117">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24"/>
      <c r="BE243" s="24"/>
      <c r="BF243" s="29"/>
    </row>
    <row r="244" ht="15.0" customHeight="1">
      <c r="A244" s="26" t="s">
        <v>142</v>
      </c>
      <c r="B244" s="24"/>
      <c r="C244" s="24"/>
      <c r="D244" s="24"/>
      <c r="E244" s="24"/>
      <c r="F244" s="24"/>
      <c r="G244" s="24"/>
      <c r="H244" s="24"/>
      <c r="I244" s="24"/>
      <c r="J244" s="29"/>
      <c r="K244" s="117">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24"/>
      <c r="M244" s="24"/>
      <c r="N244" s="29"/>
      <c r="O244" s="117">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24"/>
      <c r="Q244" s="24"/>
      <c r="R244" s="29"/>
      <c r="S244" s="117">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24"/>
      <c r="U244" s="24"/>
      <c r="V244" s="29"/>
      <c r="W244" s="117">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24"/>
      <c r="Y244" s="24"/>
      <c r="Z244" s="29"/>
      <c r="AA244" s="117">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24"/>
      <c r="AC244" s="24"/>
      <c r="AD244" s="29"/>
      <c r="AE244" s="117">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24"/>
      <c r="AG244" s="24"/>
      <c r="AH244" s="29"/>
      <c r="AI244" s="117">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24"/>
      <c r="AK244" s="24"/>
      <c r="AL244" s="29"/>
      <c r="AM244" s="117">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24"/>
      <c r="AO244" s="24"/>
      <c r="AP244" s="29"/>
      <c r="AQ244" s="117">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24"/>
      <c r="AS244" s="24"/>
      <c r="AT244" s="29"/>
      <c r="AU244" s="117">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24"/>
      <c r="AW244" s="24"/>
      <c r="AX244" s="29"/>
      <c r="AY244" s="117">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24"/>
      <c r="BA244" s="24"/>
      <c r="BB244" s="29"/>
      <c r="BC244" s="117">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24"/>
      <c r="BE244" s="24"/>
      <c r="BF244" s="29"/>
    </row>
    <row r="245" ht="15.0" customHeight="1">
      <c r="A245" s="26" t="s">
        <v>145</v>
      </c>
      <c r="B245" s="24"/>
      <c r="C245" s="24"/>
      <c r="D245" s="24"/>
      <c r="E245" s="24"/>
      <c r="F245" s="24"/>
      <c r="G245" s="24"/>
      <c r="H245" s="24"/>
      <c r="I245" s="24"/>
      <c r="J245" s="29"/>
      <c r="K245" s="117">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24"/>
      <c r="M245" s="24"/>
      <c r="N245" s="29"/>
      <c r="O245" s="117">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24"/>
      <c r="Q245" s="24"/>
      <c r="R245" s="29"/>
      <c r="S245" s="117">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24"/>
      <c r="U245" s="24"/>
      <c r="V245" s="29"/>
      <c r="W245" s="117">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24"/>
      <c r="Y245" s="24"/>
      <c r="Z245" s="29"/>
      <c r="AA245" s="117">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24"/>
      <c r="AC245" s="24"/>
      <c r="AD245" s="29"/>
      <c r="AE245" s="117">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24"/>
      <c r="AG245" s="24"/>
      <c r="AH245" s="29"/>
      <c r="AI245" s="117">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24"/>
      <c r="AK245" s="24"/>
      <c r="AL245" s="29"/>
      <c r="AM245" s="117">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24"/>
      <c r="AO245" s="24"/>
      <c r="AP245" s="29"/>
      <c r="AQ245" s="117">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24"/>
      <c r="AS245" s="24"/>
      <c r="AT245" s="29"/>
      <c r="AU245" s="117">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24"/>
      <c r="AW245" s="24"/>
      <c r="AX245" s="29"/>
      <c r="AY245" s="117">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24"/>
      <c r="BA245" s="24"/>
      <c r="BB245" s="29"/>
      <c r="BC245" s="117">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24"/>
      <c r="BE245" s="24"/>
      <c r="BF245" s="29"/>
    </row>
    <row r="246" ht="15.0" customHeight="1">
      <c r="A246" s="26" t="s">
        <v>758</v>
      </c>
      <c r="B246" s="24"/>
      <c r="C246" s="24"/>
      <c r="D246" s="24"/>
      <c r="E246" s="24"/>
      <c r="F246" s="24"/>
      <c r="G246" s="24"/>
      <c r="H246" s="24"/>
      <c r="I246" s="24"/>
      <c r="J246" s="29"/>
      <c r="K246" s="112">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24"/>
      <c r="M246" s="24"/>
      <c r="N246" s="29"/>
      <c r="O246" s="112">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24"/>
      <c r="Q246" s="24"/>
      <c r="R246" s="29"/>
      <c r="S246" s="112">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24"/>
      <c r="U246" s="24"/>
      <c r="V246" s="29"/>
      <c r="W246" s="112">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24"/>
      <c r="Y246" s="24"/>
      <c r="Z246" s="29"/>
      <c r="AA246" s="112">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24"/>
      <c r="AC246" s="24"/>
      <c r="AD246" s="29"/>
      <c r="AE246" s="112">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24"/>
      <c r="AG246" s="24"/>
      <c r="AH246" s="29"/>
      <c r="AI246" s="112">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24"/>
      <c r="AK246" s="24"/>
      <c r="AL246" s="29"/>
      <c r="AM246" s="112">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24"/>
      <c r="AO246" s="24"/>
      <c r="AP246" s="29"/>
      <c r="AQ246" s="112">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24"/>
      <c r="AS246" s="24"/>
      <c r="AT246" s="29"/>
      <c r="AU246" s="112">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24"/>
      <c r="AW246" s="24"/>
      <c r="AX246" s="29"/>
      <c r="AY246" s="112">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24"/>
      <c r="BA246" s="24"/>
      <c r="BB246" s="29"/>
      <c r="BC246" s="112">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24"/>
      <c r="BE246" s="24"/>
      <c r="BF246" s="29"/>
    </row>
    <row r="247" ht="15.0" customHeight="1">
      <c r="A247" s="119" t="s">
        <v>759</v>
      </c>
      <c r="B247" s="24"/>
      <c r="C247" s="24"/>
      <c r="D247" s="24"/>
      <c r="E247" s="24"/>
      <c r="F247" s="24"/>
      <c r="G247" s="24"/>
      <c r="H247" s="24"/>
      <c r="I247" s="24"/>
      <c r="J247" s="29"/>
      <c r="K247" s="112">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24"/>
      <c r="M247" s="24"/>
      <c r="N247" s="29"/>
      <c r="O247" s="112">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24"/>
      <c r="Q247" s="24"/>
      <c r="R247" s="29"/>
      <c r="S247" s="112">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24"/>
      <c r="U247" s="24"/>
      <c r="V247" s="29"/>
      <c r="W247" s="112">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24"/>
      <c r="Y247" s="24"/>
      <c r="Z247" s="29"/>
      <c r="AA247" s="112">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24"/>
      <c r="AC247" s="24"/>
      <c r="AD247" s="29"/>
      <c r="AE247" s="112">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24"/>
      <c r="AG247" s="24"/>
      <c r="AH247" s="29"/>
      <c r="AI247" s="112">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24"/>
      <c r="AK247" s="24"/>
      <c r="AL247" s="29"/>
      <c r="AM247" s="112">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24"/>
      <c r="AO247" s="24"/>
      <c r="AP247" s="29"/>
      <c r="AQ247" s="112">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24"/>
      <c r="AS247" s="24"/>
      <c r="AT247" s="29"/>
      <c r="AU247" s="112">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24"/>
      <c r="AW247" s="24"/>
      <c r="AX247" s="29"/>
      <c r="AY247" s="112">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24"/>
      <c r="BA247" s="24"/>
      <c r="BB247" s="29"/>
      <c r="BC247" s="112">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24"/>
      <c r="BE247" s="24"/>
      <c r="BF247" s="29"/>
    </row>
    <row r="248" ht="15.0" customHeight="1">
      <c r="A248" s="119" t="s">
        <v>760</v>
      </c>
      <c r="B248" s="24"/>
      <c r="C248" s="24"/>
      <c r="D248" s="24"/>
      <c r="E248" s="24"/>
      <c r="F248" s="24"/>
      <c r="G248" s="24"/>
      <c r="H248" s="24"/>
      <c r="I248" s="24"/>
      <c r="J248" s="29"/>
      <c r="K248" s="112">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24"/>
      <c r="M248" s="24"/>
      <c r="N248" s="29"/>
      <c r="O248" s="112">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24"/>
      <c r="Q248" s="24"/>
      <c r="R248" s="29"/>
      <c r="S248" s="112">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24"/>
      <c r="U248" s="24"/>
      <c r="V248" s="29"/>
      <c r="W248" s="112">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24"/>
      <c r="Y248" s="24"/>
      <c r="Z248" s="29"/>
      <c r="AA248" s="112">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24"/>
      <c r="AC248" s="24"/>
      <c r="AD248" s="29"/>
      <c r="AE248" s="112">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24"/>
      <c r="AG248" s="24"/>
      <c r="AH248" s="29"/>
      <c r="AI248" s="112">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24"/>
      <c r="AK248" s="24"/>
      <c r="AL248" s="29"/>
      <c r="AM248" s="112">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24"/>
      <c r="AO248" s="24"/>
      <c r="AP248" s="29"/>
      <c r="AQ248" s="112">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24"/>
      <c r="AS248" s="24"/>
      <c r="AT248" s="29"/>
      <c r="AU248" s="112">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24"/>
      <c r="AW248" s="24"/>
      <c r="AX248" s="29"/>
      <c r="AY248" s="112">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24"/>
      <c r="BA248" s="24"/>
      <c r="BB248" s="29"/>
      <c r="BC248" s="112">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24"/>
      <c r="BE248" s="24"/>
      <c r="BF248" s="29"/>
    </row>
    <row r="249" ht="15.0" customHeight="1">
      <c r="A249" s="26" t="s">
        <v>761</v>
      </c>
      <c r="B249" s="24"/>
      <c r="C249" s="24"/>
      <c r="D249" s="24"/>
      <c r="E249" s="24"/>
      <c r="F249" s="24"/>
      <c r="G249" s="24"/>
      <c r="H249" s="24"/>
      <c r="I249" s="24"/>
      <c r="J249" s="29"/>
      <c r="K249" s="117">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24"/>
      <c r="M249" s="24"/>
      <c r="N249" s="29"/>
      <c r="O249" s="117">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24"/>
      <c r="Q249" s="24"/>
      <c r="R249" s="29"/>
      <c r="S249" s="117">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24"/>
      <c r="U249" s="24"/>
      <c r="V249" s="29"/>
      <c r="W249" s="117">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24"/>
      <c r="Y249" s="24"/>
      <c r="Z249" s="29"/>
      <c r="AA249" s="117">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24"/>
      <c r="AC249" s="24"/>
      <c r="AD249" s="29"/>
      <c r="AE249" s="117">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24"/>
      <c r="AG249" s="24"/>
      <c r="AH249" s="29"/>
      <c r="AI249" s="117">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24"/>
      <c r="AK249" s="24"/>
      <c r="AL249" s="29"/>
      <c r="AM249" s="117">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24"/>
      <c r="AO249" s="24"/>
      <c r="AP249" s="29"/>
      <c r="AQ249" s="117">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24"/>
      <c r="AS249" s="24"/>
      <c r="AT249" s="29"/>
      <c r="AU249" s="117">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24"/>
      <c r="AW249" s="24"/>
      <c r="AX249" s="29"/>
      <c r="AY249" s="117">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24"/>
      <c r="BA249" s="24"/>
      <c r="BB249" s="29"/>
      <c r="BC249" s="117">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24"/>
      <c r="BE249" s="24"/>
      <c r="BF249" s="29"/>
    </row>
    <row r="250" ht="15.0" customHeight="1">
      <c r="A250" s="119" t="s">
        <v>762</v>
      </c>
      <c r="B250" s="24"/>
      <c r="C250" s="24"/>
      <c r="D250" s="24"/>
      <c r="E250" s="24"/>
      <c r="F250" s="24"/>
      <c r="G250" s="24"/>
      <c r="H250" s="24"/>
      <c r="I250" s="24"/>
      <c r="J250" s="29"/>
      <c r="K250" s="117">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24"/>
      <c r="M250" s="24"/>
      <c r="N250" s="29"/>
      <c r="O250" s="117">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24"/>
      <c r="Q250" s="24"/>
      <c r="R250" s="29"/>
      <c r="S250" s="117">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24"/>
      <c r="U250" s="24"/>
      <c r="V250" s="29"/>
      <c r="W250" s="117">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24"/>
      <c r="Y250" s="24"/>
      <c r="Z250" s="29"/>
      <c r="AA250" s="117">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24"/>
      <c r="AC250" s="24"/>
      <c r="AD250" s="29"/>
      <c r="AE250" s="117">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24"/>
      <c r="AG250" s="24"/>
      <c r="AH250" s="29"/>
      <c r="AI250" s="117">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24"/>
      <c r="AK250" s="24"/>
      <c r="AL250" s="29"/>
      <c r="AM250" s="117">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24"/>
      <c r="AO250" s="24"/>
      <c r="AP250" s="29"/>
      <c r="AQ250" s="117">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24"/>
      <c r="AS250" s="24"/>
      <c r="AT250" s="29"/>
      <c r="AU250" s="117">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24"/>
      <c r="AW250" s="24"/>
      <c r="AX250" s="29"/>
      <c r="AY250" s="117">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24"/>
      <c r="BA250" s="24"/>
      <c r="BB250" s="29"/>
      <c r="BC250" s="117">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24"/>
      <c r="BE250" s="24"/>
      <c r="BF250" s="29"/>
    </row>
    <row r="251" ht="15.0" customHeight="1">
      <c r="A251" s="119" t="s">
        <v>763</v>
      </c>
      <c r="B251" s="24"/>
      <c r="C251" s="24"/>
      <c r="D251" s="24"/>
      <c r="E251" s="24"/>
      <c r="F251" s="24"/>
      <c r="G251" s="24"/>
      <c r="H251" s="24"/>
      <c r="I251" s="24"/>
      <c r="J251" s="29"/>
      <c r="K251" s="117">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24"/>
      <c r="M251" s="24"/>
      <c r="N251" s="29"/>
      <c r="O251" s="117">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24"/>
      <c r="Q251" s="24"/>
      <c r="R251" s="29"/>
      <c r="S251" s="117">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24"/>
      <c r="U251" s="24"/>
      <c r="V251" s="29"/>
      <c r="W251" s="117">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24"/>
      <c r="Y251" s="24"/>
      <c r="Z251" s="29"/>
      <c r="AA251" s="117">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24"/>
      <c r="AC251" s="24"/>
      <c r="AD251" s="29"/>
      <c r="AE251" s="117">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24"/>
      <c r="AG251" s="24"/>
      <c r="AH251" s="29"/>
      <c r="AI251" s="117">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24"/>
      <c r="AK251" s="24"/>
      <c r="AL251" s="29"/>
      <c r="AM251" s="117">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24"/>
      <c r="AO251" s="24"/>
      <c r="AP251" s="29"/>
      <c r="AQ251" s="117">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24"/>
      <c r="AS251" s="24"/>
      <c r="AT251" s="29"/>
      <c r="AU251" s="117">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24"/>
      <c r="AW251" s="24"/>
      <c r="AX251" s="29"/>
      <c r="AY251" s="117">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24"/>
      <c r="BA251" s="24"/>
      <c r="BB251" s="29"/>
      <c r="BC251" s="117">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24"/>
      <c r="BE251" s="24"/>
      <c r="BF251" s="29"/>
    </row>
    <row r="252" ht="15.0" customHeight="1">
      <c r="A252" s="26" t="s">
        <v>764</v>
      </c>
      <c r="B252" s="24"/>
      <c r="C252" s="24"/>
      <c r="D252" s="24"/>
      <c r="E252" s="24"/>
      <c r="F252" s="24"/>
      <c r="G252" s="24"/>
      <c r="H252" s="24"/>
      <c r="I252" s="24"/>
      <c r="J252" s="29"/>
      <c r="K252" s="117">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24"/>
      <c r="M252" s="24"/>
      <c r="N252" s="29"/>
      <c r="O252" s="117">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24"/>
      <c r="Q252" s="24"/>
      <c r="R252" s="29"/>
      <c r="S252" s="117">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24"/>
      <c r="U252" s="24"/>
      <c r="V252" s="29"/>
      <c r="W252" s="117">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24"/>
      <c r="Y252" s="24"/>
      <c r="Z252" s="29"/>
      <c r="AA252" s="117">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24"/>
      <c r="AC252" s="24"/>
      <c r="AD252" s="29"/>
      <c r="AE252" s="117">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24"/>
      <c r="AG252" s="24"/>
      <c r="AH252" s="29"/>
      <c r="AI252" s="117">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24"/>
      <c r="AK252" s="24"/>
      <c r="AL252" s="29"/>
      <c r="AM252" s="117">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24"/>
      <c r="AO252" s="24"/>
      <c r="AP252" s="29"/>
      <c r="AQ252" s="117">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24"/>
      <c r="AS252" s="24"/>
      <c r="AT252" s="29"/>
      <c r="AU252" s="117">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24"/>
      <c r="AW252" s="24"/>
      <c r="AX252" s="29"/>
      <c r="AY252" s="117">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24"/>
      <c r="BA252" s="24"/>
      <c r="BB252" s="29"/>
      <c r="BC252" s="117">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24"/>
      <c r="BE252" s="24"/>
      <c r="BF252" s="29"/>
    </row>
    <row r="253" ht="15.0" customHeight="1">
      <c r="A253" s="26" t="s">
        <v>765</v>
      </c>
      <c r="B253" s="24"/>
      <c r="C253" s="24"/>
      <c r="D253" s="24"/>
      <c r="E253" s="24"/>
      <c r="F253" s="24"/>
      <c r="G253" s="24"/>
      <c r="H253" s="24"/>
      <c r="I253" s="24"/>
      <c r="J253" s="29"/>
      <c r="K253" s="114" t="str">
        <f>IFERROR((K252/K249)*100, "---")</f>
        <v>---</v>
      </c>
      <c r="L253" s="24"/>
      <c r="M253" s="24"/>
      <c r="N253" s="29"/>
      <c r="O253" s="114" t="str">
        <f>IFERROR((O252/O249)*100, "---")</f>
        <v>---</v>
      </c>
      <c r="P253" s="24"/>
      <c r="Q253" s="24"/>
      <c r="R253" s="29"/>
      <c r="S253" s="114" t="str">
        <f>IFERROR((S252/S249)*100, "---")</f>
        <v>---</v>
      </c>
      <c r="T253" s="24"/>
      <c r="U253" s="24"/>
      <c r="V253" s="29"/>
      <c r="W253" s="114" t="str">
        <f>IFERROR((W252/W249)*100, "---")</f>
        <v>---</v>
      </c>
      <c r="X253" s="24"/>
      <c r="Y253" s="24"/>
      <c r="Z253" s="29"/>
      <c r="AA253" s="114" t="str">
        <f>IFERROR((AA252/AA249)*100, "---")</f>
        <v>---</v>
      </c>
      <c r="AB253" s="24"/>
      <c r="AC253" s="24"/>
      <c r="AD253" s="29"/>
      <c r="AE253" s="114" t="str">
        <f>IFERROR((AE252/AE249)*100, "---")</f>
        <v>---</v>
      </c>
      <c r="AF253" s="24"/>
      <c r="AG253" s="24"/>
      <c r="AH253" s="29"/>
      <c r="AI253" s="114" t="str">
        <f>IFERROR((AI252/AI249)*100, "---")</f>
        <v>---</v>
      </c>
      <c r="AJ253" s="24"/>
      <c r="AK253" s="24"/>
      <c r="AL253" s="29"/>
      <c r="AM253" s="114" t="str">
        <f>IFERROR((AM252/AM249)*100, "---")</f>
        <v>---</v>
      </c>
      <c r="AN253" s="24"/>
      <c r="AO253" s="24"/>
      <c r="AP253" s="29"/>
      <c r="AQ253" s="114" t="str">
        <f>IFERROR((AQ252/AQ249)*100, "---")</f>
        <v>---</v>
      </c>
      <c r="AR253" s="24"/>
      <c r="AS253" s="24"/>
      <c r="AT253" s="29"/>
      <c r="AU253" s="114" t="str">
        <f>IFERROR((AU252/AU249)*100, "---")</f>
        <v>---</v>
      </c>
      <c r="AV253" s="24"/>
      <c r="AW253" s="24"/>
      <c r="AX253" s="29"/>
      <c r="AY253" s="114" t="str">
        <f>IFERROR((AY252/AY249)*100, "---")</f>
        <v>---</v>
      </c>
      <c r="AZ253" s="24"/>
      <c r="BA253" s="24"/>
      <c r="BB253" s="29"/>
      <c r="BC253" s="114" t="str">
        <f>IFERROR((BC252/BC249)*100, "---")</f>
        <v>---</v>
      </c>
      <c r="BD253" s="24"/>
      <c r="BE253" s="24"/>
      <c r="BF253" s="29"/>
    </row>
    <row r="254" ht="15.0" customHeight="1">
      <c r="A254" s="26" t="s">
        <v>249</v>
      </c>
      <c r="B254" s="24"/>
      <c r="C254" s="24"/>
      <c r="D254" s="24"/>
      <c r="E254" s="24"/>
      <c r="F254" s="24"/>
      <c r="G254" s="24"/>
      <c r="H254" s="24"/>
      <c r="I254" s="24"/>
      <c r="J254" s="29"/>
      <c r="K254" s="117">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24"/>
      <c r="M254" s="24"/>
      <c r="N254" s="29"/>
      <c r="O254" s="117">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24"/>
      <c r="Q254" s="24"/>
      <c r="R254" s="29"/>
      <c r="S254" s="117">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24"/>
      <c r="U254" s="24"/>
      <c r="V254" s="29"/>
      <c r="W254" s="117">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24"/>
      <c r="Y254" s="24"/>
      <c r="Z254" s="29"/>
      <c r="AA254" s="117">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24"/>
      <c r="AC254" s="24"/>
      <c r="AD254" s="29"/>
      <c r="AE254" s="117">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24"/>
      <c r="AG254" s="24"/>
      <c r="AH254" s="29"/>
      <c r="AI254" s="117">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24"/>
      <c r="AK254" s="24"/>
      <c r="AL254" s="29"/>
      <c r="AM254" s="117">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24"/>
      <c r="AO254" s="24"/>
      <c r="AP254" s="29"/>
      <c r="AQ254" s="117">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24"/>
      <c r="AS254" s="24"/>
      <c r="AT254" s="29"/>
      <c r="AU254" s="117">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24"/>
      <c r="AW254" s="24"/>
      <c r="AX254" s="29"/>
      <c r="AY254" s="117">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24"/>
      <c r="BA254" s="24"/>
      <c r="BB254" s="29"/>
      <c r="BC254" s="117">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24"/>
      <c r="BE254" s="24"/>
      <c r="BF254" s="29"/>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17">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55:BF55"/>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A132:AD132"/>
    <mergeCell ref="AE132:AH13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I134:AL134"/>
    <mergeCell ref="AM134:AP134"/>
    <mergeCell ref="AQ134:AT134"/>
    <mergeCell ref="AU134:AX134"/>
    <mergeCell ref="AY134:BB134"/>
    <mergeCell ref="BC134:BF134"/>
    <mergeCell ref="K134:N134"/>
    <mergeCell ref="O134:R134"/>
    <mergeCell ref="S134:V134"/>
    <mergeCell ref="W134:Z134"/>
    <mergeCell ref="AA134:AD134"/>
    <mergeCell ref="AE134:AH134"/>
    <mergeCell ref="A135:BF135"/>
    <mergeCell ref="AI120:AL120"/>
    <mergeCell ref="AM120:AP120"/>
    <mergeCell ref="AQ120:AT120"/>
    <mergeCell ref="AU120:AX120"/>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BC122:BF122"/>
    <mergeCell ref="A122:J122"/>
    <mergeCell ref="K122:N122"/>
    <mergeCell ref="O122:R122"/>
    <mergeCell ref="S122:V122"/>
    <mergeCell ref="W122:Z122"/>
    <mergeCell ref="AA122:AD122"/>
    <mergeCell ref="AE122:AH122"/>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53:AL153"/>
    <mergeCell ref="AM153:AP153"/>
    <mergeCell ref="AQ153:AT153"/>
    <mergeCell ref="AU153:AX153"/>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155:BF155"/>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I142:AL142"/>
    <mergeCell ref="AM142:AP142"/>
    <mergeCell ref="AQ142:AT142"/>
    <mergeCell ref="AU142:AX142"/>
    <mergeCell ref="AY142:BB142"/>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4:AL174"/>
    <mergeCell ref="AM174:AP174"/>
    <mergeCell ref="AQ174:AT174"/>
    <mergeCell ref="AU174:AX174"/>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161:J161"/>
    <mergeCell ref="K161:N161"/>
    <mergeCell ref="O161:R161"/>
    <mergeCell ref="S161:V161"/>
    <mergeCell ref="W161:Z161"/>
    <mergeCell ref="AA161:AD161"/>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4:AL194"/>
    <mergeCell ref="AM194:AP194"/>
    <mergeCell ref="AQ194:AT194"/>
    <mergeCell ref="AU194:AX194"/>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181:J181"/>
    <mergeCell ref="K181:N181"/>
    <mergeCell ref="O181:R181"/>
    <mergeCell ref="S181:V181"/>
    <mergeCell ref="W181:Z181"/>
    <mergeCell ref="AA181:AD181"/>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206:AL206"/>
    <mergeCell ref="AM206:AP206"/>
    <mergeCell ref="AQ206:AT206"/>
    <mergeCell ref="AU206:AX206"/>
    <mergeCell ref="AY206:BB206"/>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14:AL214"/>
    <mergeCell ref="AM214:AP214"/>
    <mergeCell ref="AQ214:AT214"/>
    <mergeCell ref="AU214:AX214"/>
    <mergeCell ref="AY214:BB214"/>
    <mergeCell ref="BC214:BF214"/>
    <mergeCell ref="K214:N214"/>
    <mergeCell ref="O214:R214"/>
    <mergeCell ref="S214:V214"/>
    <mergeCell ref="W214:Z214"/>
    <mergeCell ref="AA214:AD214"/>
    <mergeCell ref="AE214:AH214"/>
    <mergeCell ref="A215:BF215"/>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201:J201"/>
    <mergeCell ref="K201:N201"/>
    <mergeCell ref="O201:R201"/>
    <mergeCell ref="S201:V201"/>
    <mergeCell ref="W201:Z201"/>
    <mergeCell ref="AA201:AD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E216:AH216"/>
    <mergeCell ref="AI216:AL216"/>
    <mergeCell ref="AM216:AP216"/>
    <mergeCell ref="AQ216:AT216"/>
    <mergeCell ref="AU216:AX216"/>
    <mergeCell ref="AY216:BB216"/>
    <mergeCell ref="BC216:BF216"/>
    <mergeCell ref="A214:J214"/>
    <mergeCell ref="A216:J216"/>
    <mergeCell ref="K216:N216"/>
    <mergeCell ref="O216:R216"/>
    <mergeCell ref="S216:V216"/>
    <mergeCell ref="W216:Z216"/>
    <mergeCell ref="AA216:AD216"/>
    <mergeCell ref="AI217:AL217"/>
    <mergeCell ref="AM217:AP217"/>
    <mergeCell ref="AQ217:AT217"/>
    <mergeCell ref="AU217:AX217"/>
    <mergeCell ref="AY217:BB217"/>
    <mergeCell ref="BC217:BF217"/>
    <mergeCell ref="A217:J217"/>
    <mergeCell ref="K217:N217"/>
    <mergeCell ref="O217:R217"/>
    <mergeCell ref="S217:V217"/>
    <mergeCell ref="W217:Z217"/>
    <mergeCell ref="AA217:AD217"/>
    <mergeCell ref="AE217:AH217"/>
    <mergeCell ref="AI218:AL218"/>
    <mergeCell ref="AM218:AP218"/>
    <mergeCell ref="AQ218:AT218"/>
    <mergeCell ref="AU218:AX218"/>
    <mergeCell ref="AY218:BB218"/>
    <mergeCell ref="BC218:BF218"/>
    <mergeCell ref="A218:J218"/>
    <mergeCell ref="K218:N218"/>
    <mergeCell ref="O218:R218"/>
    <mergeCell ref="S218:V218"/>
    <mergeCell ref="W218:Z218"/>
    <mergeCell ref="AA218:AD218"/>
    <mergeCell ref="AE218:AH218"/>
    <mergeCell ref="AI219:AL219"/>
    <mergeCell ref="AM219:AP219"/>
    <mergeCell ref="AQ219:AT219"/>
    <mergeCell ref="AU219:AX219"/>
    <mergeCell ref="AY219:BB219"/>
    <mergeCell ref="BC219:BF219"/>
    <mergeCell ref="A219:J219"/>
    <mergeCell ref="K219:N219"/>
    <mergeCell ref="O219:R219"/>
    <mergeCell ref="S219:V219"/>
    <mergeCell ref="W219:Z219"/>
    <mergeCell ref="AA219:AD219"/>
    <mergeCell ref="AE219:AH219"/>
    <mergeCell ref="AI223:AL223"/>
    <mergeCell ref="AM223:AP223"/>
    <mergeCell ref="AQ223:AT223"/>
    <mergeCell ref="AU223:AX223"/>
    <mergeCell ref="AY223:BB223"/>
    <mergeCell ref="BC223:BF223"/>
    <mergeCell ref="A223:J223"/>
    <mergeCell ref="K223:N223"/>
    <mergeCell ref="O223:R223"/>
    <mergeCell ref="S223:V223"/>
    <mergeCell ref="W223:Z223"/>
    <mergeCell ref="AA223:AD223"/>
    <mergeCell ref="AE223:AH223"/>
    <mergeCell ref="AI224:AL224"/>
    <mergeCell ref="AM224:AP224"/>
    <mergeCell ref="AQ224:AT224"/>
    <mergeCell ref="AU224:AX224"/>
    <mergeCell ref="AY224:BB224"/>
    <mergeCell ref="BC224:BF224"/>
    <mergeCell ref="A224:J224"/>
    <mergeCell ref="K224:N224"/>
    <mergeCell ref="O224:R224"/>
    <mergeCell ref="S224:V224"/>
    <mergeCell ref="W224:Z224"/>
    <mergeCell ref="AA224:AD224"/>
    <mergeCell ref="AE224:AH224"/>
    <mergeCell ref="AI225:AL225"/>
    <mergeCell ref="AM225:AP225"/>
    <mergeCell ref="AQ225:AT225"/>
    <mergeCell ref="AU225:AX225"/>
    <mergeCell ref="AY225:BB225"/>
    <mergeCell ref="BC225:BF225"/>
    <mergeCell ref="A225:J225"/>
    <mergeCell ref="K225:N225"/>
    <mergeCell ref="O225:R225"/>
    <mergeCell ref="S225:V225"/>
    <mergeCell ref="W225:Z225"/>
    <mergeCell ref="AA225:AD225"/>
    <mergeCell ref="AE225:AH225"/>
    <mergeCell ref="AI226:AL226"/>
    <mergeCell ref="AM226:AP226"/>
    <mergeCell ref="AQ226:AT226"/>
    <mergeCell ref="AU226:AX226"/>
    <mergeCell ref="AY226:BB226"/>
    <mergeCell ref="BC226:BF226"/>
    <mergeCell ref="A226:J226"/>
    <mergeCell ref="K226:N226"/>
    <mergeCell ref="O226:R226"/>
    <mergeCell ref="S226:V226"/>
    <mergeCell ref="W226:Z226"/>
    <mergeCell ref="AA226:AD226"/>
    <mergeCell ref="AE226:AH226"/>
    <mergeCell ref="AI227:AL227"/>
    <mergeCell ref="AM227:AP227"/>
    <mergeCell ref="AQ227:AT227"/>
    <mergeCell ref="AU227:AX227"/>
    <mergeCell ref="AY227:BB227"/>
    <mergeCell ref="BC227:BF227"/>
    <mergeCell ref="A227:J227"/>
    <mergeCell ref="K227:N227"/>
    <mergeCell ref="O227:R227"/>
    <mergeCell ref="S227:V227"/>
    <mergeCell ref="W227:Z227"/>
    <mergeCell ref="AA227:AD227"/>
    <mergeCell ref="AE227:AH227"/>
    <mergeCell ref="AI228:AL228"/>
    <mergeCell ref="AM228:AP228"/>
    <mergeCell ref="AQ228:AT228"/>
    <mergeCell ref="AU228:AX228"/>
    <mergeCell ref="AY228:BB228"/>
    <mergeCell ref="BC228:BF228"/>
    <mergeCell ref="A228:J228"/>
    <mergeCell ref="K228:N228"/>
    <mergeCell ref="O228:R228"/>
    <mergeCell ref="S228:V228"/>
    <mergeCell ref="W228:Z228"/>
    <mergeCell ref="AA228:AD228"/>
    <mergeCell ref="AE228:AH228"/>
    <mergeCell ref="AI229:AL229"/>
    <mergeCell ref="AM229:AP229"/>
    <mergeCell ref="AQ229:AT229"/>
    <mergeCell ref="AU229:AX229"/>
    <mergeCell ref="AY229:BB229"/>
    <mergeCell ref="BC229:BF229"/>
    <mergeCell ref="A229:J229"/>
    <mergeCell ref="K229:N229"/>
    <mergeCell ref="O229:R229"/>
    <mergeCell ref="S229:V229"/>
    <mergeCell ref="W229:Z229"/>
    <mergeCell ref="AA229:AD229"/>
    <mergeCell ref="AE229:AH229"/>
    <mergeCell ref="AI230:AL230"/>
    <mergeCell ref="AM230:AP230"/>
    <mergeCell ref="AQ230:AT230"/>
    <mergeCell ref="AU230:AX230"/>
    <mergeCell ref="AY230:BB230"/>
    <mergeCell ref="BC230:BF230"/>
    <mergeCell ref="A230:J230"/>
    <mergeCell ref="K230:N230"/>
    <mergeCell ref="O230:R230"/>
    <mergeCell ref="S230:V230"/>
    <mergeCell ref="W230:Z230"/>
    <mergeCell ref="AA230:AD230"/>
    <mergeCell ref="AE230:AH230"/>
    <mergeCell ref="AI231:AL231"/>
    <mergeCell ref="AM231:AP231"/>
    <mergeCell ref="AQ231:AT231"/>
    <mergeCell ref="AU231:AX231"/>
    <mergeCell ref="AY231:BB231"/>
    <mergeCell ref="BC231:BF231"/>
    <mergeCell ref="A231:J231"/>
    <mergeCell ref="K231:N231"/>
    <mergeCell ref="O231:R231"/>
    <mergeCell ref="S231:V231"/>
    <mergeCell ref="W231:Z231"/>
    <mergeCell ref="AA231:AD231"/>
    <mergeCell ref="AE231:AH231"/>
    <mergeCell ref="AI232:AL232"/>
    <mergeCell ref="AM232:AP232"/>
    <mergeCell ref="AQ232:AT232"/>
    <mergeCell ref="AU232:AX232"/>
    <mergeCell ref="AY232:BB232"/>
    <mergeCell ref="BC232:BF232"/>
    <mergeCell ref="A232:J232"/>
    <mergeCell ref="K232:N232"/>
    <mergeCell ref="O232:R232"/>
    <mergeCell ref="S232:V232"/>
    <mergeCell ref="W232:Z232"/>
    <mergeCell ref="AA232:AD232"/>
    <mergeCell ref="AE232:AH232"/>
    <mergeCell ref="AI233:AL233"/>
    <mergeCell ref="AM233:AP233"/>
    <mergeCell ref="AQ233:AT233"/>
    <mergeCell ref="AU233:AX233"/>
    <mergeCell ref="AY233:BB233"/>
    <mergeCell ref="BC233:BF233"/>
    <mergeCell ref="A233:J233"/>
    <mergeCell ref="K233:N233"/>
    <mergeCell ref="O233:R233"/>
    <mergeCell ref="S233:V233"/>
    <mergeCell ref="W233:Z233"/>
    <mergeCell ref="AA233:AD233"/>
    <mergeCell ref="AE233:AH233"/>
    <mergeCell ref="AI234:AL234"/>
    <mergeCell ref="AM234:AP234"/>
    <mergeCell ref="AQ234:AT234"/>
    <mergeCell ref="AU234:AX234"/>
    <mergeCell ref="AY234:BB234"/>
    <mergeCell ref="BC234:BF234"/>
    <mergeCell ref="K234:N234"/>
    <mergeCell ref="O234:R234"/>
    <mergeCell ref="S234:V234"/>
    <mergeCell ref="W234:Z234"/>
    <mergeCell ref="AA234:AD234"/>
    <mergeCell ref="AE234:AH234"/>
    <mergeCell ref="A235:BF235"/>
    <mergeCell ref="AI220:AL220"/>
    <mergeCell ref="AM220:AP220"/>
    <mergeCell ref="AQ220:AT220"/>
    <mergeCell ref="AU220:AX220"/>
    <mergeCell ref="AY220:BB220"/>
    <mergeCell ref="BC220:BF220"/>
    <mergeCell ref="A220:J220"/>
    <mergeCell ref="K220:N220"/>
    <mergeCell ref="O220:R220"/>
    <mergeCell ref="S220:V220"/>
    <mergeCell ref="W220:Z220"/>
    <mergeCell ref="AA220:AD220"/>
    <mergeCell ref="AE220:AH220"/>
    <mergeCell ref="AI221:AL221"/>
    <mergeCell ref="AM221:AP221"/>
    <mergeCell ref="AQ221:AT221"/>
    <mergeCell ref="AU221:AX221"/>
    <mergeCell ref="AY221:BB221"/>
    <mergeCell ref="BC221:BF221"/>
    <mergeCell ref="A221:J221"/>
    <mergeCell ref="K221:N221"/>
    <mergeCell ref="O221:R221"/>
    <mergeCell ref="S221:V221"/>
    <mergeCell ref="W221:Z221"/>
    <mergeCell ref="AA221:AD221"/>
    <mergeCell ref="AE221:AH221"/>
    <mergeCell ref="AI222:AL222"/>
    <mergeCell ref="AM222:AP222"/>
    <mergeCell ref="AQ222:AT222"/>
    <mergeCell ref="AU222:AX222"/>
    <mergeCell ref="AY222:BB222"/>
    <mergeCell ref="BC222:BF222"/>
    <mergeCell ref="A222:J222"/>
    <mergeCell ref="K222:N222"/>
    <mergeCell ref="O222:R222"/>
    <mergeCell ref="S222:V222"/>
    <mergeCell ref="W222:Z222"/>
    <mergeCell ref="AA222:AD222"/>
    <mergeCell ref="AE222:AH222"/>
    <mergeCell ref="AE236:AH236"/>
    <mergeCell ref="AI236:AL236"/>
    <mergeCell ref="AM236:AP236"/>
    <mergeCell ref="AQ236:AT236"/>
    <mergeCell ref="AU236:AX236"/>
    <mergeCell ref="AY236:BB236"/>
    <mergeCell ref="BC236:BF236"/>
    <mergeCell ref="A234:J234"/>
    <mergeCell ref="A236:J236"/>
    <mergeCell ref="K236:N236"/>
    <mergeCell ref="O236:R236"/>
    <mergeCell ref="S236:V236"/>
    <mergeCell ref="W236:Z236"/>
    <mergeCell ref="AA236:AD236"/>
    <mergeCell ref="AI237:AL237"/>
    <mergeCell ref="AM237:AP237"/>
    <mergeCell ref="AQ237:AT237"/>
    <mergeCell ref="AU237:AX237"/>
    <mergeCell ref="AY237:BB237"/>
    <mergeCell ref="BC237:BF237"/>
    <mergeCell ref="A237:J237"/>
    <mergeCell ref="K237:N237"/>
    <mergeCell ref="O237:R237"/>
    <mergeCell ref="S237:V237"/>
    <mergeCell ref="W237:Z237"/>
    <mergeCell ref="AA237:AD237"/>
    <mergeCell ref="AE237:AH237"/>
    <mergeCell ref="AI238:AL238"/>
    <mergeCell ref="AM238:AP238"/>
    <mergeCell ref="AQ238:AT238"/>
    <mergeCell ref="AU238:AX238"/>
    <mergeCell ref="AY238:BB238"/>
    <mergeCell ref="BC238:BF238"/>
    <mergeCell ref="A238:J238"/>
    <mergeCell ref="K238:N238"/>
    <mergeCell ref="O238:R238"/>
    <mergeCell ref="S238:V238"/>
    <mergeCell ref="W238:Z238"/>
    <mergeCell ref="AA238:AD238"/>
    <mergeCell ref="AE238:AH238"/>
    <mergeCell ref="AI239:AL239"/>
    <mergeCell ref="AM239:AP239"/>
    <mergeCell ref="AQ239:AT239"/>
    <mergeCell ref="AU239:AX239"/>
    <mergeCell ref="AY239:BB239"/>
    <mergeCell ref="BC239:BF239"/>
    <mergeCell ref="A239:J239"/>
    <mergeCell ref="K239:N239"/>
    <mergeCell ref="O239:R239"/>
    <mergeCell ref="S239:V239"/>
    <mergeCell ref="W239:Z239"/>
    <mergeCell ref="AA239:AD239"/>
    <mergeCell ref="AE239:AH239"/>
    <mergeCell ref="AI243:AL243"/>
    <mergeCell ref="AM243:AP243"/>
    <mergeCell ref="AQ243:AT243"/>
    <mergeCell ref="AU243:AX243"/>
    <mergeCell ref="AY243:BB243"/>
    <mergeCell ref="BC243:BF243"/>
    <mergeCell ref="A243:J243"/>
    <mergeCell ref="K243:N243"/>
    <mergeCell ref="O243:R243"/>
    <mergeCell ref="S243:V243"/>
    <mergeCell ref="W243:Z243"/>
    <mergeCell ref="AA243:AD243"/>
    <mergeCell ref="AE243:AH243"/>
    <mergeCell ref="AI244:AL244"/>
    <mergeCell ref="AM244:AP244"/>
    <mergeCell ref="AQ244:AT244"/>
    <mergeCell ref="AU244:AX244"/>
    <mergeCell ref="AY244:BB244"/>
    <mergeCell ref="BC244:BF244"/>
    <mergeCell ref="A244:J244"/>
    <mergeCell ref="K244:N244"/>
    <mergeCell ref="O244:R244"/>
    <mergeCell ref="S244:V244"/>
    <mergeCell ref="W244:Z244"/>
    <mergeCell ref="AA244:AD244"/>
    <mergeCell ref="AE244:AH244"/>
    <mergeCell ref="AI245:AL245"/>
    <mergeCell ref="AM245:AP245"/>
    <mergeCell ref="AQ245:AT245"/>
    <mergeCell ref="AU245:AX245"/>
    <mergeCell ref="AY245:BB245"/>
    <mergeCell ref="BC245:BF245"/>
    <mergeCell ref="A245:J245"/>
    <mergeCell ref="K245:N245"/>
    <mergeCell ref="O245:R245"/>
    <mergeCell ref="S245:V245"/>
    <mergeCell ref="W245:Z245"/>
    <mergeCell ref="AA245:AD245"/>
    <mergeCell ref="AE245:AH24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K74:N74"/>
    <mergeCell ref="O74:R74"/>
    <mergeCell ref="S74:V74"/>
    <mergeCell ref="W74:Z74"/>
    <mergeCell ref="AA74:AD74"/>
    <mergeCell ref="AE74:AH74"/>
    <mergeCell ref="A75:BF75"/>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93:AL93"/>
    <mergeCell ref="AM93:AP93"/>
    <mergeCell ref="AQ93:AT93"/>
    <mergeCell ref="AU93:AX93"/>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95:BF95"/>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I82:AL82"/>
    <mergeCell ref="AM82:AP82"/>
    <mergeCell ref="AQ82:AT82"/>
    <mergeCell ref="AU82:AX82"/>
    <mergeCell ref="AY82:BB82"/>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4:AL114"/>
    <mergeCell ref="AM114:AP114"/>
    <mergeCell ref="AQ114:AT114"/>
    <mergeCell ref="AU114:AX114"/>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101:J101"/>
    <mergeCell ref="K101:N101"/>
    <mergeCell ref="O101:R101"/>
    <mergeCell ref="S101:V101"/>
    <mergeCell ref="W101:Z101"/>
    <mergeCell ref="AA101:AD101"/>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I124:AL124"/>
    <mergeCell ref="AM124:AP124"/>
    <mergeCell ref="AQ124:AT124"/>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253:AL253"/>
    <mergeCell ref="AM253:AP253"/>
    <mergeCell ref="AQ253:AT253"/>
    <mergeCell ref="AU253:AX253"/>
    <mergeCell ref="AY253:BB253"/>
    <mergeCell ref="BC253:BF253"/>
    <mergeCell ref="A253:J253"/>
    <mergeCell ref="K253:N253"/>
    <mergeCell ref="O253:R253"/>
    <mergeCell ref="S253:V253"/>
    <mergeCell ref="W253:Z253"/>
    <mergeCell ref="AA253:AD253"/>
    <mergeCell ref="AE253:AH253"/>
    <mergeCell ref="AI240:AL240"/>
    <mergeCell ref="AM240:AP240"/>
    <mergeCell ref="AQ240:AT240"/>
    <mergeCell ref="AU240:AX240"/>
    <mergeCell ref="AY240:BB240"/>
    <mergeCell ref="BC240:BF240"/>
    <mergeCell ref="A240:J240"/>
    <mergeCell ref="K240:N240"/>
    <mergeCell ref="O240:R240"/>
    <mergeCell ref="S240:V240"/>
    <mergeCell ref="W240:Z240"/>
    <mergeCell ref="AA240:AD240"/>
    <mergeCell ref="AE240:AH240"/>
    <mergeCell ref="AI241:AL241"/>
    <mergeCell ref="AM241:AP241"/>
    <mergeCell ref="AQ241:AT241"/>
    <mergeCell ref="AU241:AX241"/>
    <mergeCell ref="AY241:BB241"/>
    <mergeCell ref="BC241:BF241"/>
    <mergeCell ref="A241:J241"/>
    <mergeCell ref="K241:N241"/>
    <mergeCell ref="O241:R241"/>
    <mergeCell ref="S241:V241"/>
    <mergeCell ref="W241:Z241"/>
    <mergeCell ref="AA241:AD241"/>
    <mergeCell ref="AE241:AH241"/>
    <mergeCell ref="AI242:AL242"/>
    <mergeCell ref="AM242:AP242"/>
    <mergeCell ref="AQ242:AT242"/>
    <mergeCell ref="AU242:AX242"/>
    <mergeCell ref="AY242:BB242"/>
    <mergeCell ref="BC242:BF242"/>
    <mergeCell ref="A242:J242"/>
    <mergeCell ref="K242:N242"/>
    <mergeCell ref="O242:R242"/>
    <mergeCell ref="S242:V242"/>
    <mergeCell ref="W242:Z242"/>
    <mergeCell ref="AA242:AD242"/>
    <mergeCell ref="AE242:AH242"/>
    <mergeCell ref="AI254:AL254"/>
    <mergeCell ref="AM254:AP254"/>
    <mergeCell ref="AQ254:AT254"/>
    <mergeCell ref="AU254:AX254"/>
    <mergeCell ref="AY254:BB254"/>
    <mergeCell ref="BC254:BF254"/>
    <mergeCell ref="A254:J254"/>
    <mergeCell ref="K254:N254"/>
    <mergeCell ref="O254:R254"/>
    <mergeCell ref="S254:V254"/>
    <mergeCell ref="W254:Z254"/>
    <mergeCell ref="AA254:AD254"/>
    <mergeCell ref="AE254:AH254"/>
    <mergeCell ref="AI246:AL246"/>
    <mergeCell ref="AM246:AP246"/>
    <mergeCell ref="AQ246:AT246"/>
    <mergeCell ref="AU246:AX246"/>
    <mergeCell ref="AY246:BB246"/>
    <mergeCell ref="BC246:BF246"/>
    <mergeCell ref="A246:J246"/>
    <mergeCell ref="K246:N246"/>
    <mergeCell ref="O246:R246"/>
    <mergeCell ref="S246:V246"/>
    <mergeCell ref="W246:Z246"/>
    <mergeCell ref="AA246:AD246"/>
    <mergeCell ref="AE246:AH246"/>
    <mergeCell ref="AI247:AL247"/>
    <mergeCell ref="AM247:AP247"/>
    <mergeCell ref="AQ247:AT247"/>
    <mergeCell ref="AU247:AX247"/>
    <mergeCell ref="AY247:BB247"/>
    <mergeCell ref="BC247:BF247"/>
    <mergeCell ref="A247:J247"/>
    <mergeCell ref="K247:N247"/>
    <mergeCell ref="O247:R247"/>
    <mergeCell ref="S247:V247"/>
    <mergeCell ref="W247:Z247"/>
    <mergeCell ref="AA247:AD247"/>
    <mergeCell ref="AE247:AH247"/>
    <mergeCell ref="AI248:AL248"/>
    <mergeCell ref="AM248:AP248"/>
    <mergeCell ref="AQ248:AT248"/>
    <mergeCell ref="AU248:AX248"/>
    <mergeCell ref="AY248:BB248"/>
    <mergeCell ref="BC248:BF248"/>
    <mergeCell ref="A248:J248"/>
    <mergeCell ref="K248:N248"/>
    <mergeCell ref="O248:R248"/>
    <mergeCell ref="S248:V248"/>
    <mergeCell ref="W248:Z248"/>
    <mergeCell ref="AA248:AD248"/>
    <mergeCell ref="AE248:AH248"/>
    <mergeCell ref="AI249:AL249"/>
    <mergeCell ref="AM249:AP249"/>
    <mergeCell ref="AQ249:AT249"/>
    <mergeCell ref="AU249:AX249"/>
    <mergeCell ref="AY249:BB249"/>
    <mergeCell ref="BC249:BF249"/>
    <mergeCell ref="A249:J249"/>
    <mergeCell ref="K249:N249"/>
    <mergeCell ref="O249:R249"/>
    <mergeCell ref="S249:V249"/>
    <mergeCell ref="W249:Z249"/>
    <mergeCell ref="AA249:AD249"/>
    <mergeCell ref="AE249:AH249"/>
    <mergeCell ref="AI250:AL250"/>
    <mergeCell ref="AM250:AP250"/>
    <mergeCell ref="AQ250:AT250"/>
    <mergeCell ref="AU250:AX250"/>
    <mergeCell ref="AY250:BB250"/>
    <mergeCell ref="BC250:BF250"/>
    <mergeCell ref="A250:J250"/>
    <mergeCell ref="K250:N250"/>
    <mergeCell ref="O250:R250"/>
    <mergeCell ref="S250:V250"/>
    <mergeCell ref="W250:Z250"/>
    <mergeCell ref="AA250:AD250"/>
    <mergeCell ref="AE250:AH250"/>
    <mergeCell ref="AI251:AL251"/>
    <mergeCell ref="AM251:AP251"/>
    <mergeCell ref="AQ251:AT251"/>
    <mergeCell ref="AU251:AX251"/>
    <mergeCell ref="AY251:BB251"/>
    <mergeCell ref="BC251:BF251"/>
    <mergeCell ref="A251:J251"/>
    <mergeCell ref="K251:N251"/>
    <mergeCell ref="O251:R251"/>
    <mergeCell ref="S251:V251"/>
    <mergeCell ref="W251:Z251"/>
    <mergeCell ref="AA251:AD251"/>
    <mergeCell ref="AE251:AH251"/>
    <mergeCell ref="AI252:AL252"/>
    <mergeCell ref="AM252:AP252"/>
    <mergeCell ref="AQ252:AT252"/>
    <mergeCell ref="AU252:AX252"/>
    <mergeCell ref="AY252:BB252"/>
    <mergeCell ref="BC252:BF252"/>
    <mergeCell ref="A252:J252"/>
    <mergeCell ref="K252:N252"/>
    <mergeCell ref="O252:R252"/>
    <mergeCell ref="S252:V252"/>
    <mergeCell ref="W252:Z252"/>
    <mergeCell ref="AA252:AD252"/>
    <mergeCell ref="AE252:AH252"/>
  </mergeCells>
  <dataValidations>
    <dataValidation type="list" allowBlank="1" showInputMessage="1" prompt="Click to select section!!!" sqref="A7 A55 A75 A95 A115 A135 A155 A175 A195 A215 A235">
      <formula1>'Rough Work'!$K:$K</formula1>
    </dataValidation>
  </dataValidation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3.57"/>
    <col customWidth="1" min="2" max="2" width="32.43"/>
    <col customWidth="1" min="3" max="3" width="13.86"/>
    <col customWidth="1" min="4" max="4" width="13.57"/>
    <col customWidth="1" min="5" max="5" width="16.86"/>
    <col customWidth="1" min="6" max="6" width="31.86"/>
    <col customWidth="1" min="7" max="7" width="19.43"/>
    <col customWidth="1" min="8" max="8" width="19.86"/>
    <col customWidth="1" min="9" max="9" width="14.43"/>
    <col customWidth="1" min="10" max="10" width="23.86"/>
    <col customWidth="1" min="11" max="11" width="27.57"/>
    <col customWidth="1" min="12" max="15" width="18.14"/>
    <col customWidth="1" min="16" max="16" width="18.57"/>
    <col customWidth="1" min="17" max="17" width="12.57"/>
    <col customWidth="1" min="18" max="18" width="11.14"/>
    <col customWidth="1" min="19" max="19" width="10.86"/>
    <col customWidth="1" min="20" max="20" width="17.14"/>
    <col customWidth="1" min="21" max="21" width="16.0"/>
    <col customWidth="1" min="22" max="22" width="12.43"/>
    <col customWidth="1" min="23" max="24" width="18.0"/>
    <col customWidth="1" min="25" max="25" width="18.57"/>
    <col customWidth="1" min="26" max="27" width="18.0"/>
    <col customWidth="1" min="28" max="28" width="13.43"/>
    <col customWidth="1" min="29" max="29" width="12.86"/>
    <col customWidth="1" min="30" max="30" width="17.29"/>
    <col customWidth="1" min="31" max="31" width="12.43"/>
    <col customWidth="1" min="32" max="32" width="14.43"/>
    <col customWidth="1" min="33" max="33" width="12.57"/>
    <col customWidth="1" min="34" max="34" width="20.57"/>
    <col customWidth="1" min="35" max="35" width="18.14"/>
    <col customWidth="1" min="36" max="36" width="13.0"/>
    <col customWidth="1" min="37" max="37" width="25.71"/>
    <col customWidth="1" min="38" max="38" width="28.57"/>
    <col customWidth="1" min="39" max="39" width="29.71"/>
    <col customWidth="1" min="40" max="40" width="24.43"/>
    <col customWidth="1" min="41" max="41" width="13.0"/>
    <col customWidth="1" min="42" max="42" width="24.57"/>
    <col customWidth="1" min="43" max="44" width="16.86"/>
    <col customWidth="1" min="45" max="45" width="47.0"/>
    <col customWidth="1" min="46" max="46" width="29.43"/>
    <col customWidth="1" min="47" max="47" width="30.43"/>
    <col customWidth="1" min="48" max="48" width="34.57"/>
    <col customWidth="1" min="49" max="49" width="16.43"/>
    <col customWidth="1" min="50" max="52" width="17.43"/>
  </cols>
  <sheetData>
    <row r="1" ht="9.75" customHeight="1">
      <c r="A1" s="125" t="s">
        <v>157</v>
      </c>
      <c r="B1" s="126" t="s">
        <v>158</v>
      </c>
      <c r="C1" s="125"/>
      <c r="D1" s="125" t="s">
        <v>159</v>
      </c>
      <c r="E1" s="127">
        <v>43556.0</v>
      </c>
      <c r="F1" s="125" t="s">
        <v>160</v>
      </c>
      <c r="G1" s="127">
        <v>43921.0</v>
      </c>
      <c r="H1" s="125" t="s">
        <v>161</v>
      </c>
      <c r="I1" s="127">
        <v>43862.0</v>
      </c>
      <c r="J1" s="125" t="s">
        <v>162</v>
      </c>
      <c r="K1" s="128">
        <v>43890.0</v>
      </c>
      <c r="L1" s="125" t="s">
        <v>163</v>
      </c>
      <c r="M1" s="126" t="s">
        <v>164</v>
      </c>
      <c r="N1" s="129"/>
      <c r="O1" s="125" t="s">
        <v>165</v>
      </c>
      <c r="P1" s="127">
        <v>43556.0</v>
      </c>
      <c r="Q1" s="125" t="s">
        <v>166</v>
      </c>
      <c r="R1" s="128">
        <v>43921.0</v>
      </c>
      <c r="S1" s="129"/>
      <c r="T1" s="129"/>
      <c r="U1" s="130"/>
      <c r="V1" s="130"/>
      <c r="W1" s="130"/>
      <c r="X1" s="130"/>
      <c r="Y1" s="130"/>
      <c r="Z1" s="130"/>
      <c r="AA1" s="130"/>
      <c r="AB1" s="130"/>
      <c r="AC1" s="130"/>
      <c r="AD1" s="130"/>
      <c r="AE1" s="130"/>
      <c r="AF1" s="130"/>
      <c r="AG1" s="130"/>
      <c r="AH1" s="130"/>
      <c r="AI1" s="130"/>
      <c r="AJ1" s="131"/>
      <c r="AK1" s="132"/>
      <c r="AL1" s="132"/>
      <c r="AM1" s="132"/>
      <c r="AN1" s="132"/>
      <c r="AO1" s="130"/>
      <c r="AP1" s="130"/>
      <c r="AQ1" s="130"/>
      <c r="AR1" s="130"/>
      <c r="AS1" s="130"/>
      <c r="AT1" s="130"/>
      <c r="AU1" s="130"/>
      <c r="AV1" s="130"/>
      <c r="AW1" s="133"/>
      <c r="AX1" s="134"/>
      <c r="AY1" s="134"/>
      <c r="AZ1" s="135"/>
    </row>
    <row r="2">
      <c r="A2" s="136" t="s">
        <v>167</v>
      </c>
      <c r="B2" s="136" t="s">
        <v>168</v>
      </c>
      <c r="C2" s="137" t="s">
        <v>169</v>
      </c>
      <c r="D2" s="137" t="s">
        <v>170</v>
      </c>
      <c r="E2" s="137" t="s">
        <v>171</v>
      </c>
      <c r="F2" s="137" t="s">
        <v>172</v>
      </c>
      <c r="G2" s="137" t="s">
        <v>173</v>
      </c>
      <c r="H2" s="137" t="s">
        <v>174</v>
      </c>
      <c r="I2" s="136" t="s">
        <v>175</v>
      </c>
      <c r="J2" s="137" t="s">
        <v>176</v>
      </c>
      <c r="K2" s="136" t="s">
        <v>177</v>
      </c>
      <c r="L2" s="137" t="s">
        <v>178</v>
      </c>
      <c r="M2" s="137" t="s">
        <v>179</v>
      </c>
      <c r="N2" s="137" t="s">
        <v>180</v>
      </c>
      <c r="O2" s="137" t="s">
        <v>181</v>
      </c>
      <c r="P2" s="137" t="s">
        <v>182</v>
      </c>
      <c r="Q2" s="136" t="s">
        <v>183</v>
      </c>
      <c r="R2" s="137" t="s">
        <v>184</v>
      </c>
      <c r="S2" s="137" t="s">
        <v>185</v>
      </c>
      <c r="T2" s="137" t="s">
        <v>186</v>
      </c>
      <c r="U2" s="137" t="s">
        <v>187</v>
      </c>
      <c r="V2" s="137" t="s">
        <v>188</v>
      </c>
      <c r="W2" s="137" t="s">
        <v>189</v>
      </c>
      <c r="X2" s="137" t="s">
        <v>190</v>
      </c>
      <c r="Y2" s="137" t="s">
        <v>191</v>
      </c>
      <c r="Z2" s="137" t="s">
        <v>192</v>
      </c>
      <c r="AA2" s="137" t="s">
        <v>193</v>
      </c>
      <c r="AB2" s="137" t="s">
        <v>194</v>
      </c>
      <c r="AC2" s="137" t="s">
        <v>196</v>
      </c>
      <c r="AD2" s="137" t="s">
        <v>197</v>
      </c>
      <c r="AE2" s="137" t="s">
        <v>198</v>
      </c>
      <c r="AF2" s="137" t="s">
        <v>199</v>
      </c>
      <c r="AG2" s="137" t="s">
        <v>200</v>
      </c>
      <c r="AH2" s="137" t="s">
        <v>201</v>
      </c>
      <c r="AI2" s="137" t="s">
        <v>202</v>
      </c>
      <c r="AJ2" s="137" t="s">
        <v>203</v>
      </c>
      <c r="AK2" s="138" t="s">
        <v>204</v>
      </c>
      <c r="AL2" s="138" t="s">
        <v>205</v>
      </c>
      <c r="AM2" s="139" t="s">
        <v>206</v>
      </c>
      <c r="AN2" s="139" t="s">
        <v>207</v>
      </c>
      <c r="AO2" s="137" t="s">
        <v>208</v>
      </c>
      <c r="AP2" s="136" t="s">
        <v>209</v>
      </c>
      <c r="AQ2" s="137" t="s">
        <v>210</v>
      </c>
      <c r="AR2" s="137" t="s">
        <v>211</v>
      </c>
      <c r="AS2" s="137" t="s">
        <v>212</v>
      </c>
      <c r="AT2" s="137" t="s">
        <v>213</v>
      </c>
      <c r="AU2" s="137" t="s">
        <v>214</v>
      </c>
      <c r="AV2" s="137" t="s">
        <v>215</v>
      </c>
      <c r="AW2" s="136" t="s">
        <v>216</v>
      </c>
      <c r="AX2" s="136" t="s">
        <v>217</v>
      </c>
      <c r="AY2" s="136" t="s">
        <v>218</v>
      </c>
      <c r="AZ2" s="136" t="s">
        <v>219</v>
      </c>
    </row>
    <row r="3" ht="15.75" customHeight="1">
      <c r="A3" s="140" t="s">
        <v>220</v>
      </c>
      <c r="B3" s="140" t="s">
        <v>221</v>
      </c>
      <c r="C3" s="140" t="s">
        <v>222</v>
      </c>
      <c r="D3" s="140" t="s">
        <v>223</v>
      </c>
      <c r="E3" s="140" t="s">
        <v>224</v>
      </c>
      <c r="F3" s="140" t="s">
        <v>224</v>
      </c>
      <c r="G3" s="140" t="s">
        <v>225</v>
      </c>
      <c r="H3" s="140" t="s">
        <v>226</v>
      </c>
      <c r="I3" s="140" t="s">
        <v>227</v>
      </c>
      <c r="J3" s="140" t="s">
        <v>227</v>
      </c>
      <c r="K3" s="140" t="s">
        <v>227</v>
      </c>
      <c r="L3" s="141"/>
      <c r="M3" s="141"/>
      <c r="N3" s="142" t="s">
        <v>228</v>
      </c>
      <c r="O3" s="142" t="s">
        <v>229</v>
      </c>
      <c r="P3" s="142" t="s">
        <v>227</v>
      </c>
      <c r="Q3" s="143">
        <v>2.0</v>
      </c>
      <c r="R3" s="143">
        <v>2.0</v>
      </c>
      <c r="S3" s="143">
        <v>0.0</v>
      </c>
      <c r="T3" s="143">
        <v>0.0</v>
      </c>
      <c r="U3" s="143">
        <v>0.0</v>
      </c>
      <c r="V3" s="143">
        <v>0.0</v>
      </c>
      <c r="W3" s="143">
        <v>0.0</v>
      </c>
      <c r="X3" s="143">
        <v>0.0</v>
      </c>
      <c r="Y3" s="143">
        <v>0.0</v>
      </c>
      <c r="Z3" s="141"/>
      <c r="AA3" s="143">
        <v>0.0</v>
      </c>
      <c r="AB3" s="144"/>
      <c r="AC3" s="144"/>
      <c r="AD3" s="141"/>
      <c r="AE3" s="145" t="s">
        <v>230</v>
      </c>
      <c r="AF3" s="146"/>
      <c r="AG3" s="147">
        <v>0.0</v>
      </c>
      <c r="AH3" s="147">
        <v>0.0</v>
      </c>
      <c r="AI3" s="147">
        <v>0.0</v>
      </c>
      <c r="AJ3" s="148"/>
      <c r="AK3" s="149">
        <v>43892.0</v>
      </c>
      <c r="AL3" s="149">
        <v>43892.0</v>
      </c>
      <c r="AM3" s="149"/>
      <c r="AN3" s="149"/>
      <c r="AO3" s="150">
        <v>12.0</v>
      </c>
      <c r="AP3" s="140" t="s">
        <v>231</v>
      </c>
      <c r="AQ3" s="140" t="s">
        <v>232</v>
      </c>
      <c r="AR3" s="140" t="s">
        <v>233</v>
      </c>
      <c r="AS3" s="140" t="s">
        <v>234</v>
      </c>
      <c r="AT3" s="140" t="s">
        <v>235</v>
      </c>
      <c r="AU3" s="140" t="s">
        <v>236</v>
      </c>
      <c r="AV3" s="140"/>
      <c r="AW3" s="140" t="s">
        <v>237</v>
      </c>
      <c r="AX3" s="151"/>
      <c r="AY3" s="151"/>
      <c r="AZ3" s="140" t="s">
        <v>237</v>
      </c>
    </row>
    <row r="4" ht="15.75" customHeight="1">
      <c r="A4" s="140" t="s">
        <v>238</v>
      </c>
      <c r="B4" s="140" t="s">
        <v>239</v>
      </c>
      <c r="C4" s="140" t="s">
        <v>222</v>
      </c>
      <c r="D4" s="140" t="s">
        <v>223</v>
      </c>
      <c r="E4" s="140" t="s">
        <v>240</v>
      </c>
      <c r="F4" s="140" t="s">
        <v>241</v>
      </c>
      <c r="G4" s="140" t="s">
        <v>225</v>
      </c>
      <c r="H4" s="140" t="s">
        <v>226</v>
      </c>
      <c r="I4" s="140" t="s">
        <v>227</v>
      </c>
      <c r="J4" s="140" t="s">
        <v>227</v>
      </c>
      <c r="K4" s="140" t="s">
        <v>227</v>
      </c>
      <c r="L4" s="141"/>
      <c r="M4" s="141"/>
      <c r="N4" s="142" t="s">
        <v>228</v>
      </c>
      <c r="O4" s="142" t="s">
        <v>229</v>
      </c>
      <c r="P4" s="142" t="s">
        <v>227</v>
      </c>
      <c r="Q4" s="143">
        <v>2.0</v>
      </c>
      <c r="R4" s="143">
        <v>2.0</v>
      </c>
      <c r="S4" s="143">
        <v>0.0</v>
      </c>
      <c r="T4" s="143">
        <v>0.0</v>
      </c>
      <c r="U4" s="143">
        <v>0.0</v>
      </c>
      <c r="V4" s="143">
        <v>0.0</v>
      </c>
      <c r="W4" s="143">
        <v>0.0</v>
      </c>
      <c r="X4" s="143">
        <v>0.0</v>
      </c>
      <c r="Y4" s="143">
        <v>0.0</v>
      </c>
      <c r="Z4" s="142"/>
      <c r="AA4" s="143">
        <v>0.0</v>
      </c>
      <c r="AB4" s="144"/>
      <c r="AC4" s="144"/>
      <c r="AD4" s="141"/>
      <c r="AE4" s="145" t="s">
        <v>230</v>
      </c>
      <c r="AF4" s="146"/>
      <c r="AG4" s="147">
        <v>0.0</v>
      </c>
      <c r="AH4" s="147">
        <v>44000.0</v>
      </c>
      <c r="AI4" s="147">
        <v>0.0</v>
      </c>
      <c r="AJ4" s="148"/>
      <c r="AK4" s="149">
        <v>43889.0</v>
      </c>
      <c r="AL4" s="149">
        <v>43889.0</v>
      </c>
      <c r="AM4" s="149"/>
      <c r="AN4" s="149"/>
      <c r="AO4" s="150">
        <v>5.0</v>
      </c>
      <c r="AP4" s="140" t="s">
        <v>243</v>
      </c>
      <c r="AQ4" s="140" t="s">
        <v>244</v>
      </c>
      <c r="AR4" s="140" t="s">
        <v>245</v>
      </c>
      <c r="AS4" s="140" t="s">
        <v>246</v>
      </c>
      <c r="AT4" s="140"/>
      <c r="AU4" s="140"/>
      <c r="AV4" s="140"/>
      <c r="AW4" s="140" t="s">
        <v>237</v>
      </c>
      <c r="AX4" s="151"/>
      <c r="AY4" s="151"/>
      <c r="AZ4" s="140" t="s">
        <v>237</v>
      </c>
    </row>
    <row r="5" ht="15.75" customHeight="1">
      <c r="A5" s="140"/>
      <c r="B5" s="140"/>
      <c r="C5" s="140"/>
      <c r="D5" s="140"/>
      <c r="E5" s="140"/>
      <c r="F5" s="140"/>
      <c r="G5" s="140"/>
      <c r="H5" s="140"/>
      <c r="I5" s="140"/>
      <c r="J5" s="140"/>
      <c r="K5" s="140"/>
      <c r="L5" s="141"/>
      <c r="M5" s="141"/>
      <c r="N5" s="140"/>
      <c r="O5" s="140"/>
      <c r="P5" s="140"/>
      <c r="Q5" s="150"/>
      <c r="R5" s="141"/>
      <c r="S5" s="150"/>
      <c r="T5" s="150"/>
      <c r="U5" s="150"/>
      <c r="V5" s="150"/>
      <c r="W5" s="150"/>
      <c r="X5" s="150"/>
      <c r="Y5" s="150"/>
      <c r="Z5" s="140"/>
      <c r="AA5" s="150"/>
      <c r="AB5" s="144"/>
      <c r="AC5" s="144"/>
      <c r="AD5" s="141"/>
      <c r="AE5" s="140"/>
      <c r="AF5" s="146"/>
      <c r="AG5" s="150"/>
      <c r="AH5" s="150"/>
      <c r="AI5" s="150"/>
      <c r="AJ5" s="148"/>
      <c r="AK5" s="149"/>
      <c r="AL5" s="149"/>
      <c r="AM5" s="149"/>
      <c r="AN5" s="149"/>
      <c r="AO5" s="150"/>
      <c r="AP5" s="140"/>
      <c r="AQ5" s="140"/>
      <c r="AR5" s="140"/>
      <c r="AS5" s="152"/>
      <c r="AT5" s="152"/>
      <c r="AU5" s="153"/>
      <c r="AV5" s="140"/>
      <c r="AW5" s="140"/>
      <c r="AX5" s="151"/>
      <c r="AY5" s="151"/>
      <c r="AZ5" s="140"/>
    </row>
    <row r="6" ht="15.75" customHeight="1">
      <c r="A6" s="140"/>
      <c r="B6" s="140"/>
      <c r="C6" s="140"/>
      <c r="D6" s="140"/>
      <c r="E6" s="140"/>
      <c r="F6" s="140"/>
      <c r="G6" s="140"/>
      <c r="H6" s="140"/>
      <c r="I6" s="140"/>
      <c r="J6" s="140"/>
      <c r="K6" s="140"/>
      <c r="L6" s="141"/>
      <c r="M6" s="141"/>
      <c r="N6" s="140"/>
      <c r="O6" s="140"/>
      <c r="P6" s="140"/>
      <c r="Q6" s="150"/>
      <c r="R6" s="150"/>
      <c r="S6" s="150"/>
      <c r="T6" s="150"/>
      <c r="U6" s="150"/>
      <c r="V6" s="150"/>
      <c r="W6" s="150"/>
      <c r="X6" s="150"/>
      <c r="Y6" s="150"/>
      <c r="Z6" s="141"/>
      <c r="AA6" s="150"/>
      <c r="AB6" s="144"/>
      <c r="AC6" s="144"/>
      <c r="AD6" s="141"/>
      <c r="AE6" s="140"/>
      <c r="AF6" s="146"/>
      <c r="AG6" s="150"/>
      <c r="AH6" s="150"/>
      <c r="AI6" s="150"/>
      <c r="AJ6" s="148"/>
      <c r="AK6" s="149"/>
      <c r="AL6" s="149"/>
      <c r="AM6" s="149"/>
      <c r="AN6" s="149"/>
      <c r="AO6" s="150"/>
      <c r="AP6" s="140"/>
      <c r="AQ6" s="140"/>
      <c r="AR6" s="140"/>
      <c r="AS6" s="140"/>
      <c r="AT6" s="140"/>
      <c r="AU6" s="140"/>
      <c r="AV6" s="140"/>
      <c r="AW6" s="140"/>
      <c r="AX6" s="151"/>
      <c r="AY6" s="151"/>
      <c r="AZ6" s="140"/>
    </row>
    <row r="7" ht="15.75" customHeight="1">
      <c r="A7" s="140"/>
      <c r="B7" s="140"/>
      <c r="C7" s="140"/>
      <c r="D7" s="140"/>
      <c r="E7" s="140"/>
      <c r="F7" s="140"/>
      <c r="G7" s="140"/>
      <c r="H7" s="140"/>
      <c r="I7" s="140"/>
      <c r="J7" s="140"/>
      <c r="K7" s="140"/>
      <c r="L7" s="141"/>
      <c r="M7" s="141"/>
      <c r="N7" s="140"/>
      <c r="O7" s="140"/>
      <c r="P7" s="140"/>
      <c r="Q7" s="150"/>
      <c r="R7" s="150"/>
      <c r="S7" s="150"/>
      <c r="T7" s="150"/>
      <c r="U7" s="150"/>
      <c r="V7" s="150"/>
      <c r="W7" s="150"/>
      <c r="X7" s="150"/>
      <c r="Y7" s="150"/>
      <c r="Z7" s="141"/>
      <c r="AA7" s="150"/>
      <c r="AB7" s="144"/>
      <c r="AC7" s="144"/>
      <c r="AD7" s="141"/>
      <c r="AE7" s="140"/>
      <c r="AF7" s="146"/>
      <c r="AG7" s="150"/>
      <c r="AH7" s="150"/>
      <c r="AI7" s="150"/>
      <c r="AJ7" s="148"/>
      <c r="AK7" s="149"/>
      <c r="AL7" s="149"/>
      <c r="AM7" s="149"/>
      <c r="AN7" s="149"/>
      <c r="AO7" s="150"/>
      <c r="AP7" s="140"/>
      <c r="AQ7" s="140"/>
      <c r="AR7" s="140"/>
      <c r="AS7" s="140"/>
      <c r="AT7" s="140"/>
      <c r="AU7" s="140"/>
      <c r="AV7" s="140"/>
      <c r="AW7" s="140"/>
      <c r="AX7" s="151"/>
      <c r="AY7" s="151"/>
      <c r="AZ7" s="140"/>
    </row>
    <row r="8" ht="15.75" customHeight="1">
      <c r="A8" s="140"/>
      <c r="B8" s="140"/>
      <c r="C8" s="140"/>
      <c r="D8" s="140"/>
      <c r="E8" s="140"/>
      <c r="F8" s="140"/>
      <c r="G8" s="140"/>
      <c r="H8" s="140"/>
      <c r="I8" s="140"/>
      <c r="J8" s="140"/>
      <c r="K8" s="140"/>
      <c r="L8" s="141"/>
      <c r="M8" s="141"/>
      <c r="N8" s="140"/>
      <c r="O8" s="140"/>
      <c r="P8" s="140"/>
      <c r="Q8" s="150"/>
      <c r="R8" s="150"/>
      <c r="S8" s="150"/>
      <c r="T8" s="150"/>
      <c r="U8" s="150"/>
      <c r="V8" s="150"/>
      <c r="W8" s="150"/>
      <c r="X8" s="150"/>
      <c r="Y8" s="150"/>
      <c r="Z8" s="141"/>
      <c r="AA8" s="150"/>
      <c r="AB8" s="144"/>
      <c r="AC8" s="144"/>
      <c r="AD8" s="141"/>
      <c r="AE8" s="140"/>
      <c r="AF8" s="146"/>
      <c r="AG8" s="150"/>
      <c r="AH8" s="150"/>
      <c r="AI8" s="150"/>
      <c r="AJ8" s="148"/>
      <c r="AK8" s="149"/>
      <c r="AL8" s="149"/>
      <c r="AM8" s="149"/>
      <c r="AN8" s="149"/>
      <c r="AO8" s="150"/>
      <c r="AP8" s="140"/>
      <c r="AQ8" s="140"/>
      <c r="AR8" s="140"/>
      <c r="AS8" s="140"/>
      <c r="AT8" s="140"/>
      <c r="AU8" s="140"/>
      <c r="AV8" s="140"/>
      <c r="AW8" s="140"/>
      <c r="AX8" s="151"/>
      <c r="AY8" s="151"/>
      <c r="AZ8" s="140"/>
    </row>
    <row r="9" ht="15.75" customHeight="1">
      <c r="A9" s="140"/>
      <c r="B9" s="140"/>
      <c r="C9" s="140"/>
      <c r="D9" s="140"/>
      <c r="E9" s="140"/>
      <c r="F9" s="140"/>
      <c r="G9" s="140"/>
      <c r="H9" s="140"/>
      <c r="I9" s="140"/>
      <c r="J9" s="140"/>
      <c r="K9" s="140"/>
      <c r="L9" s="141"/>
      <c r="M9" s="141"/>
      <c r="N9" s="140"/>
      <c r="O9" s="140"/>
      <c r="P9" s="140"/>
      <c r="Q9" s="150"/>
      <c r="R9" s="150"/>
      <c r="S9" s="150"/>
      <c r="T9" s="150"/>
      <c r="U9" s="150"/>
      <c r="V9" s="150"/>
      <c r="W9" s="150"/>
      <c r="X9" s="150"/>
      <c r="Y9" s="150"/>
      <c r="Z9" s="141"/>
      <c r="AA9" s="150"/>
      <c r="AB9" s="144"/>
      <c r="AC9" s="144"/>
      <c r="AD9" s="141"/>
      <c r="AE9" s="140"/>
      <c r="AF9" s="146"/>
      <c r="AG9" s="150"/>
      <c r="AH9" s="150"/>
      <c r="AI9" s="150"/>
      <c r="AJ9" s="148"/>
      <c r="AK9" s="149"/>
      <c r="AL9" s="149"/>
      <c r="AM9" s="149"/>
      <c r="AN9" s="149"/>
      <c r="AO9" s="150"/>
      <c r="AP9" s="140"/>
      <c r="AQ9" s="140"/>
      <c r="AR9" s="140"/>
      <c r="AS9" s="140"/>
      <c r="AT9" s="140"/>
      <c r="AU9" s="140"/>
      <c r="AV9" s="140"/>
      <c r="AW9" s="140"/>
      <c r="AX9" s="151"/>
      <c r="AY9" s="151"/>
      <c r="AZ9" s="140"/>
    </row>
    <row r="10" ht="15.75" customHeight="1">
      <c r="A10" s="140"/>
      <c r="B10" s="140"/>
      <c r="C10" s="140"/>
      <c r="D10" s="140"/>
      <c r="E10" s="140"/>
      <c r="F10" s="140"/>
      <c r="G10" s="140"/>
      <c r="H10" s="140"/>
      <c r="I10" s="140"/>
      <c r="J10" s="140"/>
      <c r="K10" s="140"/>
      <c r="L10" s="141"/>
      <c r="M10" s="141"/>
      <c r="N10" s="140"/>
      <c r="O10" s="140"/>
      <c r="P10" s="140"/>
      <c r="Q10" s="150"/>
      <c r="R10" s="150"/>
      <c r="S10" s="150"/>
      <c r="T10" s="150"/>
      <c r="U10" s="150"/>
      <c r="V10" s="150"/>
      <c r="W10" s="150"/>
      <c r="X10" s="150"/>
      <c r="Y10" s="150"/>
      <c r="Z10" s="141"/>
      <c r="AA10" s="150"/>
      <c r="AB10" s="144"/>
      <c r="AC10" s="144"/>
      <c r="AD10" s="141"/>
      <c r="AE10" s="140"/>
      <c r="AF10" s="146"/>
      <c r="AG10" s="150"/>
      <c r="AH10" s="150"/>
      <c r="AI10" s="150"/>
      <c r="AJ10" s="148"/>
      <c r="AK10" s="149"/>
      <c r="AL10" s="149"/>
      <c r="AM10" s="149"/>
      <c r="AN10" s="149"/>
      <c r="AO10" s="150"/>
      <c r="AP10" s="140"/>
      <c r="AQ10" s="140"/>
      <c r="AR10" s="140"/>
      <c r="AS10" s="140"/>
      <c r="AT10" s="140"/>
      <c r="AU10" s="140"/>
      <c r="AV10" s="140"/>
      <c r="AW10" s="140"/>
      <c r="AX10" s="151"/>
      <c r="AY10" s="151"/>
      <c r="AZ10" s="140"/>
    </row>
    <row r="11" ht="15.75" customHeight="1">
      <c r="A11" s="140"/>
      <c r="B11" s="140"/>
      <c r="C11" s="140"/>
      <c r="D11" s="140"/>
      <c r="E11" s="140"/>
      <c r="F11" s="140"/>
      <c r="G11" s="140"/>
      <c r="H11" s="140"/>
      <c r="I11" s="140"/>
      <c r="J11" s="140"/>
      <c r="K11" s="140"/>
      <c r="L11" s="141"/>
      <c r="M11" s="141"/>
      <c r="N11" s="140"/>
      <c r="O11" s="140"/>
      <c r="P11" s="140"/>
      <c r="Q11" s="150"/>
      <c r="R11" s="150"/>
      <c r="S11" s="150"/>
      <c r="T11" s="150"/>
      <c r="U11" s="150"/>
      <c r="V11" s="150"/>
      <c r="W11" s="150"/>
      <c r="X11" s="150"/>
      <c r="Y11" s="150"/>
      <c r="Z11" s="141"/>
      <c r="AA11" s="150"/>
      <c r="AB11" s="144"/>
      <c r="AC11" s="144"/>
      <c r="AD11" s="141"/>
      <c r="AE11" s="140"/>
      <c r="AF11" s="146"/>
      <c r="AG11" s="150"/>
      <c r="AH11" s="150"/>
      <c r="AI11" s="150"/>
      <c r="AJ11" s="148"/>
      <c r="AK11" s="149"/>
      <c r="AL11" s="149"/>
      <c r="AM11" s="149"/>
      <c r="AN11" s="149"/>
      <c r="AO11" s="150"/>
      <c r="AP11" s="140"/>
      <c r="AQ11" s="140"/>
      <c r="AR11" s="140"/>
      <c r="AS11" s="140"/>
      <c r="AT11" s="140"/>
      <c r="AU11" s="140"/>
      <c r="AV11" s="140"/>
      <c r="AW11" s="140"/>
      <c r="AX11" s="151"/>
      <c r="AY11" s="151"/>
      <c r="AZ11" s="140"/>
    </row>
    <row r="12" ht="15.75" customHeight="1">
      <c r="A12" s="140"/>
      <c r="B12" s="140"/>
      <c r="C12" s="140"/>
      <c r="D12" s="140"/>
      <c r="E12" s="140"/>
      <c r="F12" s="140"/>
      <c r="G12" s="140"/>
      <c r="H12" s="140"/>
      <c r="I12" s="140"/>
      <c r="J12" s="140"/>
      <c r="K12" s="140"/>
      <c r="L12" s="141"/>
      <c r="M12" s="141"/>
      <c r="N12" s="140"/>
      <c r="O12" s="140"/>
      <c r="P12" s="140"/>
      <c r="Q12" s="150"/>
      <c r="R12" s="150"/>
      <c r="S12" s="150"/>
      <c r="T12" s="150"/>
      <c r="U12" s="150"/>
      <c r="V12" s="150"/>
      <c r="W12" s="150"/>
      <c r="X12" s="150"/>
      <c r="Y12" s="150"/>
      <c r="Z12" s="141"/>
      <c r="AA12" s="150"/>
      <c r="AB12" s="144"/>
      <c r="AC12" s="144"/>
      <c r="AD12" s="141"/>
      <c r="AE12" s="140"/>
      <c r="AF12" s="146"/>
      <c r="AG12" s="150"/>
      <c r="AH12" s="150"/>
      <c r="AI12" s="150"/>
      <c r="AJ12" s="148"/>
      <c r="AK12" s="149"/>
      <c r="AL12" s="149"/>
      <c r="AM12" s="149"/>
      <c r="AN12" s="149"/>
      <c r="AO12" s="150"/>
      <c r="AP12" s="140"/>
      <c r="AQ12" s="140"/>
      <c r="AR12" s="140"/>
      <c r="AS12" s="140"/>
      <c r="AT12" s="140"/>
      <c r="AU12" s="140"/>
      <c r="AV12" s="140"/>
      <c r="AW12" s="140"/>
      <c r="AX12" s="151"/>
      <c r="AY12" s="151"/>
      <c r="AZ12" s="140"/>
    </row>
    <row r="13" ht="15.75" customHeight="1">
      <c r="A13" s="140"/>
      <c r="B13" s="140"/>
      <c r="C13" s="140"/>
      <c r="D13" s="140"/>
      <c r="E13" s="140"/>
      <c r="F13" s="140"/>
      <c r="G13" s="140"/>
      <c r="H13" s="140"/>
      <c r="I13" s="140"/>
      <c r="J13" s="140"/>
      <c r="K13" s="140"/>
      <c r="L13" s="141"/>
      <c r="M13" s="141"/>
      <c r="N13" s="140"/>
      <c r="O13" s="140"/>
      <c r="P13" s="140"/>
      <c r="Q13" s="150"/>
      <c r="R13" s="150"/>
      <c r="S13" s="150"/>
      <c r="T13" s="150"/>
      <c r="U13" s="150"/>
      <c r="V13" s="150"/>
      <c r="W13" s="150"/>
      <c r="X13" s="150"/>
      <c r="Y13" s="150"/>
      <c r="Z13" s="141"/>
      <c r="AA13" s="150"/>
      <c r="AB13" s="144"/>
      <c r="AC13" s="144"/>
      <c r="AD13" s="141"/>
      <c r="AE13" s="140"/>
      <c r="AF13" s="146"/>
      <c r="AG13" s="150"/>
      <c r="AH13" s="150"/>
      <c r="AI13" s="150"/>
      <c r="AJ13" s="148"/>
      <c r="AK13" s="149"/>
      <c r="AL13" s="149"/>
      <c r="AM13" s="149"/>
      <c r="AN13" s="149"/>
      <c r="AO13" s="150"/>
      <c r="AP13" s="140"/>
      <c r="AQ13" s="140"/>
      <c r="AR13" s="140"/>
      <c r="AS13" s="140"/>
      <c r="AT13" s="140"/>
      <c r="AU13" s="140"/>
      <c r="AV13" s="140"/>
      <c r="AW13" s="140"/>
      <c r="AX13" s="151"/>
      <c r="AY13" s="151"/>
      <c r="AZ13" s="140"/>
    </row>
    <row r="14" ht="15.75" customHeight="1">
      <c r="A14" s="140"/>
      <c r="B14" s="140"/>
      <c r="C14" s="140"/>
      <c r="D14" s="140"/>
      <c r="E14" s="140"/>
      <c r="F14" s="140"/>
      <c r="G14" s="140"/>
      <c r="H14" s="140"/>
      <c r="I14" s="140"/>
      <c r="J14" s="140"/>
      <c r="K14" s="140"/>
      <c r="L14" s="141"/>
      <c r="M14" s="141"/>
      <c r="N14" s="140"/>
      <c r="O14" s="140"/>
      <c r="P14" s="140"/>
      <c r="Q14" s="150"/>
      <c r="R14" s="150"/>
      <c r="S14" s="150"/>
      <c r="T14" s="150"/>
      <c r="U14" s="150"/>
      <c r="V14" s="150"/>
      <c r="W14" s="150"/>
      <c r="X14" s="150"/>
      <c r="Y14" s="150"/>
      <c r="Z14" s="141"/>
      <c r="AA14" s="150"/>
      <c r="AB14" s="144"/>
      <c r="AC14" s="144"/>
      <c r="AD14" s="141"/>
      <c r="AE14" s="140"/>
      <c r="AF14" s="146"/>
      <c r="AG14" s="150"/>
      <c r="AH14" s="150"/>
      <c r="AI14" s="150"/>
      <c r="AJ14" s="148"/>
      <c r="AK14" s="149"/>
      <c r="AL14" s="149"/>
      <c r="AM14" s="149"/>
      <c r="AN14" s="149"/>
      <c r="AO14" s="150"/>
      <c r="AP14" s="140"/>
      <c r="AQ14" s="140"/>
      <c r="AR14" s="140"/>
      <c r="AS14" s="140"/>
      <c r="AT14" s="140"/>
      <c r="AU14" s="140"/>
      <c r="AV14" s="140"/>
      <c r="AW14" s="140"/>
      <c r="AX14" s="151"/>
      <c r="AY14" s="151"/>
      <c r="AZ14" s="140"/>
    </row>
    <row r="15" ht="15.75" customHeight="1">
      <c r="A15" s="140"/>
      <c r="B15" s="140"/>
      <c r="C15" s="140"/>
      <c r="D15" s="140"/>
      <c r="E15" s="140"/>
      <c r="F15" s="140"/>
      <c r="G15" s="140"/>
      <c r="H15" s="140"/>
      <c r="I15" s="140"/>
      <c r="J15" s="140"/>
      <c r="K15" s="140"/>
      <c r="L15" s="141"/>
      <c r="M15" s="141"/>
      <c r="N15" s="140"/>
      <c r="O15" s="140"/>
      <c r="P15" s="140"/>
      <c r="Q15" s="150"/>
      <c r="R15" s="150"/>
      <c r="S15" s="150"/>
      <c r="T15" s="150"/>
      <c r="U15" s="150"/>
      <c r="V15" s="150"/>
      <c r="W15" s="150"/>
      <c r="X15" s="150"/>
      <c r="Y15" s="150"/>
      <c r="Z15" s="141"/>
      <c r="AA15" s="150"/>
      <c r="AB15" s="144"/>
      <c r="AC15" s="144"/>
      <c r="AD15" s="141"/>
      <c r="AE15" s="140"/>
      <c r="AF15" s="146"/>
      <c r="AG15" s="150"/>
      <c r="AH15" s="150"/>
      <c r="AI15" s="150"/>
      <c r="AJ15" s="148"/>
      <c r="AK15" s="149"/>
      <c r="AL15" s="149"/>
      <c r="AM15" s="149"/>
      <c r="AN15" s="149"/>
      <c r="AO15" s="150"/>
      <c r="AP15" s="140"/>
      <c r="AQ15" s="140"/>
      <c r="AR15" s="140"/>
      <c r="AS15" s="140"/>
      <c r="AT15" s="140"/>
      <c r="AU15" s="140"/>
      <c r="AV15" s="140"/>
      <c r="AW15" s="140"/>
      <c r="AX15" s="151"/>
      <c r="AY15" s="151"/>
      <c r="AZ15" s="140"/>
    </row>
    <row r="16" ht="15.75" customHeight="1">
      <c r="A16" s="140"/>
      <c r="B16" s="140"/>
      <c r="C16" s="140"/>
      <c r="D16" s="140"/>
      <c r="E16" s="140"/>
      <c r="F16" s="140"/>
      <c r="G16" s="140"/>
      <c r="H16" s="140"/>
      <c r="I16" s="140"/>
      <c r="J16" s="140"/>
      <c r="K16" s="140"/>
      <c r="L16" s="141"/>
      <c r="M16" s="141"/>
      <c r="N16" s="140"/>
      <c r="O16" s="140"/>
      <c r="P16" s="140"/>
      <c r="Q16" s="150"/>
      <c r="R16" s="150"/>
      <c r="S16" s="150"/>
      <c r="T16" s="150"/>
      <c r="U16" s="150"/>
      <c r="V16" s="150"/>
      <c r="W16" s="150"/>
      <c r="X16" s="150"/>
      <c r="Y16" s="150"/>
      <c r="Z16" s="141"/>
      <c r="AA16" s="150"/>
      <c r="AB16" s="144"/>
      <c r="AC16" s="144"/>
      <c r="AD16" s="141"/>
      <c r="AE16" s="140"/>
      <c r="AF16" s="146"/>
      <c r="AG16" s="150"/>
      <c r="AH16" s="150"/>
      <c r="AI16" s="150"/>
      <c r="AJ16" s="148"/>
      <c r="AK16" s="149"/>
      <c r="AL16" s="149"/>
      <c r="AM16" s="149"/>
      <c r="AN16" s="149"/>
      <c r="AO16" s="150"/>
      <c r="AP16" s="140"/>
      <c r="AQ16" s="140"/>
      <c r="AR16" s="140"/>
      <c r="AS16" s="140"/>
      <c r="AT16" s="140"/>
      <c r="AU16" s="140"/>
      <c r="AV16" s="140"/>
      <c r="AW16" s="140"/>
      <c r="AX16" s="151"/>
      <c r="AY16" s="151"/>
      <c r="AZ16" s="140"/>
    </row>
    <row r="17" ht="15.75" customHeight="1">
      <c r="A17" s="140"/>
      <c r="B17" s="140"/>
      <c r="C17" s="140"/>
      <c r="D17" s="140"/>
      <c r="E17" s="140"/>
      <c r="F17" s="140"/>
      <c r="G17" s="140"/>
      <c r="H17" s="140"/>
      <c r="I17" s="140"/>
      <c r="J17" s="140"/>
      <c r="K17" s="140"/>
      <c r="L17" s="141"/>
      <c r="M17" s="141"/>
      <c r="N17" s="140"/>
      <c r="O17" s="140"/>
      <c r="P17" s="140"/>
      <c r="Q17" s="150"/>
      <c r="R17" s="150"/>
      <c r="S17" s="150"/>
      <c r="T17" s="150"/>
      <c r="U17" s="150"/>
      <c r="V17" s="150"/>
      <c r="W17" s="150"/>
      <c r="X17" s="150"/>
      <c r="Y17" s="150"/>
      <c r="Z17" s="141"/>
      <c r="AA17" s="150"/>
      <c r="AB17" s="144"/>
      <c r="AC17" s="144"/>
      <c r="AD17" s="141"/>
      <c r="AE17" s="140"/>
      <c r="AF17" s="146"/>
      <c r="AG17" s="150"/>
      <c r="AH17" s="150"/>
      <c r="AI17" s="150"/>
      <c r="AJ17" s="148"/>
      <c r="AK17" s="149"/>
      <c r="AL17" s="149"/>
      <c r="AM17" s="149"/>
      <c r="AN17" s="149"/>
      <c r="AO17" s="150"/>
      <c r="AP17" s="140"/>
      <c r="AQ17" s="140"/>
      <c r="AR17" s="140"/>
      <c r="AS17" s="140"/>
      <c r="AT17" s="140"/>
      <c r="AU17" s="140"/>
      <c r="AV17" s="140"/>
      <c r="AW17" s="140"/>
      <c r="AX17" s="151"/>
      <c r="AY17" s="151"/>
      <c r="AZ17" s="140"/>
    </row>
    <row r="18" ht="15.75" customHeight="1">
      <c r="A18" s="140"/>
      <c r="B18" s="140"/>
      <c r="C18" s="140"/>
      <c r="D18" s="140"/>
      <c r="E18" s="140"/>
      <c r="F18" s="140"/>
      <c r="G18" s="140"/>
      <c r="H18" s="140"/>
      <c r="I18" s="140"/>
      <c r="J18" s="140"/>
      <c r="K18" s="140"/>
      <c r="L18" s="141"/>
      <c r="M18" s="141"/>
      <c r="N18" s="140"/>
      <c r="O18" s="140"/>
      <c r="P18" s="140"/>
      <c r="Q18" s="150"/>
      <c r="R18" s="150"/>
      <c r="S18" s="150"/>
      <c r="T18" s="150"/>
      <c r="U18" s="150"/>
      <c r="V18" s="150"/>
      <c r="W18" s="150"/>
      <c r="X18" s="150"/>
      <c r="Y18" s="150"/>
      <c r="Z18" s="141"/>
      <c r="AA18" s="150"/>
      <c r="AB18" s="144"/>
      <c r="AC18" s="144"/>
      <c r="AD18" s="141"/>
      <c r="AE18" s="140"/>
      <c r="AF18" s="146"/>
      <c r="AG18" s="150"/>
      <c r="AH18" s="150"/>
      <c r="AI18" s="150"/>
      <c r="AJ18" s="148"/>
      <c r="AK18" s="149"/>
      <c r="AL18" s="149"/>
      <c r="AM18" s="149"/>
      <c r="AN18" s="149"/>
      <c r="AO18" s="150"/>
      <c r="AP18" s="140"/>
      <c r="AQ18" s="140"/>
      <c r="AR18" s="140"/>
      <c r="AS18" s="140"/>
      <c r="AT18" s="140"/>
      <c r="AU18" s="140"/>
      <c r="AV18" s="140"/>
      <c r="AW18" s="140"/>
      <c r="AX18" s="151"/>
      <c r="AY18" s="151"/>
      <c r="AZ18" s="140"/>
    </row>
    <row r="19" ht="15.75" customHeight="1">
      <c r="A19" s="140"/>
      <c r="B19" s="140"/>
      <c r="C19" s="140"/>
      <c r="D19" s="140"/>
      <c r="E19" s="140"/>
      <c r="F19" s="140"/>
      <c r="G19" s="140"/>
      <c r="H19" s="140"/>
      <c r="I19" s="140"/>
      <c r="J19" s="140"/>
      <c r="K19" s="140"/>
      <c r="L19" s="141"/>
      <c r="M19" s="141"/>
      <c r="N19" s="140"/>
      <c r="O19" s="140"/>
      <c r="P19" s="140"/>
      <c r="Q19" s="150"/>
      <c r="R19" s="141"/>
      <c r="S19" s="150"/>
      <c r="T19" s="150"/>
      <c r="U19" s="150"/>
      <c r="V19" s="150"/>
      <c r="W19" s="150"/>
      <c r="X19" s="150"/>
      <c r="Y19" s="150"/>
      <c r="Z19" s="140"/>
      <c r="AA19" s="150"/>
      <c r="AB19" s="144"/>
      <c r="AC19" s="144"/>
      <c r="AD19" s="141"/>
      <c r="AE19" s="140"/>
      <c r="AF19" s="146"/>
      <c r="AG19" s="150"/>
      <c r="AH19" s="150"/>
      <c r="AI19" s="150"/>
      <c r="AJ19" s="148"/>
      <c r="AK19" s="149"/>
      <c r="AL19" s="149"/>
      <c r="AM19" s="149"/>
      <c r="AN19" s="149"/>
      <c r="AO19" s="150"/>
      <c r="AP19" s="140"/>
      <c r="AQ19" s="140"/>
      <c r="AR19" s="140"/>
      <c r="AS19" s="152"/>
      <c r="AT19" s="153"/>
      <c r="AU19" s="153"/>
      <c r="AV19" s="140"/>
      <c r="AW19" s="140"/>
      <c r="AX19" s="151"/>
      <c r="AY19" s="151"/>
      <c r="AZ19" s="140"/>
    </row>
    <row r="20" ht="15.75" customHeight="1">
      <c r="A20" s="140"/>
      <c r="B20" s="140"/>
      <c r="C20" s="140"/>
      <c r="D20" s="140"/>
      <c r="E20" s="140"/>
      <c r="F20" s="140"/>
      <c r="G20" s="140"/>
      <c r="H20" s="140"/>
      <c r="I20" s="140"/>
      <c r="J20" s="140"/>
      <c r="K20" s="140"/>
      <c r="L20" s="141"/>
      <c r="M20" s="141"/>
      <c r="N20" s="140"/>
      <c r="O20" s="140"/>
      <c r="P20" s="140"/>
      <c r="Q20" s="150"/>
      <c r="R20" s="150"/>
      <c r="S20" s="150"/>
      <c r="T20" s="150"/>
      <c r="U20" s="150"/>
      <c r="V20" s="150"/>
      <c r="W20" s="150"/>
      <c r="X20" s="150"/>
      <c r="Y20" s="150"/>
      <c r="Z20" s="141"/>
      <c r="AA20" s="150"/>
      <c r="AB20" s="144"/>
      <c r="AC20" s="144"/>
      <c r="AD20" s="141"/>
      <c r="AE20" s="140"/>
      <c r="AF20" s="146"/>
      <c r="AG20" s="150"/>
      <c r="AH20" s="150"/>
      <c r="AI20" s="150"/>
      <c r="AJ20" s="148"/>
      <c r="AK20" s="149"/>
      <c r="AL20" s="149"/>
      <c r="AM20" s="149"/>
      <c r="AN20" s="149"/>
      <c r="AO20" s="150"/>
      <c r="AP20" s="140"/>
      <c r="AQ20" s="140"/>
      <c r="AR20" s="140"/>
      <c r="AS20" s="140"/>
      <c r="AT20" s="140"/>
      <c r="AU20" s="140"/>
      <c r="AV20" s="140"/>
      <c r="AW20" s="140"/>
      <c r="AX20" s="151"/>
      <c r="AY20" s="151"/>
      <c r="AZ20" s="140"/>
    </row>
    <row r="21" ht="15.75" customHeight="1">
      <c r="A21" s="140"/>
      <c r="B21" s="140"/>
      <c r="C21" s="140"/>
      <c r="D21" s="140"/>
      <c r="E21" s="140"/>
      <c r="F21" s="140"/>
      <c r="G21" s="140"/>
      <c r="H21" s="140"/>
      <c r="I21" s="140"/>
      <c r="J21" s="140"/>
      <c r="K21" s="140"/>
      <c r="L21" s="141"/>
      <c r="M21" s="141"/>
      <c r="N21" s="140"/>
      <c r="O21" s="140"/>
      <c r="P21" s="140"/>
      <c r="Q21" s="150"/>
      <c r="R21" s="150"/>
      <c r="S21" s="150"/>
      <c r="T21" s="150"/>
      <c r="U21" s="150"/>
      <c r="V21" s="150"/>
      <c r="W21" s="150"/>
      <c r="X21" s="150"/>
      <c r="Y21" s="150"/>
      <c r="Z21" s="141"/>
      <c r="AA21" s="150"/>
      <c r="AB21" s="144"/>
      <c r="AC21" s="144"/>
      <c r="AD21" s="141"/>
      <c r="AE21" s="140"/>
      <c r="AF21" s="146"/>
      <c r="AG21" s="150"/>
      <c r="AH21" s="150"/>
      <c r="AI21" s="150"/>
      <c r="AJ21" s="148"/>
      <c r="AK21" s="149"/>
      <c r="AL21" s="149"/>
      <c r="AM21" s="149"/>
      <c r="AN21" s="149"/>
      <c r="AO21" s="150"/>
      <c r="AP21" s="140"/>
      <c r="AQ21" s="140"/>
      <c r="AR21" s="140"/>
      <c r="AS21" s="140"/>
      <c r="AT21" s="140"/>
      <c r="AU21" s="140"/>
      <c r="AV21" s="140"/>
      <c r="AW21" s="140"/>
      <c r="AX21" s="151"/>
      <c r="AY21" s="151"/>
      <c r="AZ21" s="140"/>
    </row>
    <row r="22" ht="15.75" customHeight="1">
      <c r="A22" s="140"/>
      <c r="B22" s="140"/>
      <c r="C22" s="140"/>
      <c r="D22" s="140"/>
      <c r="E22" s="140"/>
      <c r="F22" s="140"/>
      <c r="G22" s="140"/>
      <c r="H22" s="140"/>
      <c r="I22" s="140"/>
      <c r="J22" s="140"/>
      <c r="K22" s="140"/>
      <c r="L22" s="141"/>
      <c r="M22" s="141"/>
      <c r="N22" s="140"/>
      <c r="O22" s="140"/>
      <c r="P22" s="140"/>
      <c r="Q22" s="150"/>
      <c r="R22" s="150"/>
      <c r="S22" s="150"/>
      <c r="T22" s="150"/>
      <c r="U22" s="150"/>
      <c r="V22" s="150"/>
      <c r="W22" s="150"/>
      <c r="X22" s="150"/>
      <c r="Y22" s="150"/>
      <c r="Z22" s="141"/>
      <c r="AA22" s="150"/>
      <c r="AB22" s="144"/>
      <c r="AC22" s="144"/>
      <c r="AD22" s="141"/>
      <c r="AE22" s="140"/>
      <c r="AF22" s="146"/>
      <c r="AG22" s="150"/>
      <c r="AH22" s="150"/>
      <c r="AI22" s="150"/>
      <c r="AJ22" s="148"/>
      <c r="AK22" s="149"/>
      <c r="AL22" s="149"/>
      <c r="AM22" s="149"/>
      <c r="AN22" s="149"/>
      <c r="AO22" s="150"/>
      <c r="AP22" s="140"/>
      <c r="AQ22" s="140"/>
      <c r="AR22" s="140"/>
      <c r="AS22" s="140"/>
      <c r="AT22" s="140"/>
      <c r="AU22" s="140"/>
      <c r="AV22" s="140"/>
      <c r="AW22" s="140"/>
      <c r="AX22" s="151"/>
      <c r="AY22" s="151"/>
      <c r="AZ22" s="140"/>
    </row>
    <row r="23" ht="15.75" customHeight="1">
      <c r="A23" s="140"/>
      <c r="B23" s="140"/>
      <c r="C23" s="140"/>
      <c r="D23" s="140"/>
      <c r="E23" s="140"/>
      <c r="F23" s="140"/>
      <c r="G23" s="140"/>
      <c r="H23" s="140"/>
      <c r="I23" s="140"/>
      <c r="J23" s="140"/>
      <c r="K23" s="140"/>
      <c r="L23" s="141"/>
      <c r="M23" s="141"/>
      <c r="N23" s="140"/>
      <c r="O23" s="140"/>
      <c r="P23" s="140"/>
      <c r="Q23" s="150"/>
      <c r="R23" s="150"/>
      <c r="S23" s="150"/>
      <c r="T23" s="150"/>
      <c r="U23" s="150"/>
      <c r="V23" s="150"/>
      <c r="W23" s="150"/>
      <c r="X23" s="150"/>
      <c r="Y23" s="150"/>
      <c r="Z23" s="141"/>
      <c r="AA23" s="150"/>
      <c r="AB23" s="144"/>
      <c r="AC23" s="144"/>
      <c r="AD23" s="141"/>
      <c r="AE23" s="140"/>
      <c r="AF23" s="146"/>
      <c r="AG23" s="150"/>
      <c r="AH23" s="150"/>
      <c r="AI23" s="150"/>
      <c r="AJ23" s="148"/>
      <c r="AK23" s="149"/>
      <c r="AL23" s="149"/>
      <c r="AM23" s="149"/>
      <c r="AN23" s="149"/>
      <c r="AO23" s="150"/>
      <c r="AP23" s="140"/>
      <c r="AQ23" s="140"/>
      <c r="AR23" s="140"/>
      <c r="AS23" s="140"/>
      <c r="AT23" s="140"/>
      <c r="AU23" s="140"/>
      <c r="AV23" s="140"/>
      <c r="AW23" s="140"/>
      <c r="AX23" s="151"/>
      <c r="AY23" s="151"/>
      <c r="AZ23" s="140"/>
    </row>
    <row r="24" ht="15.75" customHeight="1">
      <c r="A24" s="140"/>
      <c r="B24" s="140"/>
      <c r="C24" s="140"/>
      <c r="D24" s="140"/>
      <c r="E24" s="140"/>
      <c r="F24" s="140"/>
      <c r="G24" s="140"/>
      <c r="H24" s="140"/>
      <c r="I24" s="140"/>
      <c r="J24" s="140"/>
      <c r="K24" s="140"/>
      <c r="L24" s="141"/>
      <c r="M24" s="141"/>
      <c r="N24" s="140"/>
      <c r="O24" s="140"/>
      <c r="P24" s="140"/>
      <c r="Q24" s="150"/>
      <c r="R24" s="150"/>
      <c r="S24" s="150"/>
      <c r="T24" s="150"/>
      <c r="U24" s="150"/>
      <c r="V24" s="150"/>
      <c r="W24" s="150"/>
      <c r="X24" s="150"/>
      <c r="Y24" s="150"/>
      <c r="Z24" s="141"/>
      <c r="AA24" s="150"/>
      <c r="AB24" s="144"/>
      <c r="AC24" s="144"/>
      <c r="AD24" s="141"/>
      <c r="AE24" s="140"/>
      <c r="AF24" s="146"/>
      <c r="AG24" s="150"/>
      <c r="AH24" s="150"/>
      <c r="AI24" s="150"/>
      <c r="AJ24" s="148"/>
      <c r="AK24" s="149"/>
      <c r="AL24" s="149"/>
      <c r="AM24" s="149"/>
      <c r="AN24" s="149"/>
      <c r="AO24" s="150"/>
      <c r="AP24" s="140"/>
      <c r="AQ24" s="140"/>
      <c r="AR24" s="140"/>
      <c r="AS24" s="140"/>
      <c r="AT24" s="140"/>
      <c r="AU24" s="140"/>
      <c r="AV24" s="140"/>
      <c r="AW24" s="140"/>
      <c r="AX24" s="151"/>
      <c r="AY24" s="151"/>
      <c r="AZ24" s="140"/>
    </row>
    <row r="25" ht="15.75" customHeight="1">
      <c r="A25" s="140"/>
      <c r="B25" s="140"/>
      <c r="C25" s="140"/>
      <c r="D25" s="140"/>
      <c r="E25" s="140"/>
      <c r="F25" s="140"/>
      <c r="G25" s="140"/>
      <c r="H25" s="140"/>
      <c r="I25" s="140"/>
      <c r="J25" s="140"/>
      <c r="K25" s="140"/>
      <c r="L25" s="141"/>
      <c r="M25" s="141"/>
      <c r="N25" s="140"/>
      <c r="O25" s="140"/>
      <c r="P25" s="140"/>
      <c r="Q25" s="150"/>
      <c r="R25" s="150"/>
      <c r="S25" s="150"/>
      <c r="T25" s="150"/>
      <c r="U25" s="150"/>
      <c r="V25" s="150"/>
      <c r="W25" s="150"/>
      <c r="X25" s="150"/>
      <c r="Y25" s="150"/>
      <c r="Z25" s="141"/>
      <c r="AA25" s="150"/>
      <c r="AB25" s="144"/>
      <c r="AC25" s="144"/>
      <c r="AD25" s="141"/>
      <c r="AE25" s="140"/>
      <c r="AF25" s="150"/>
      <c r="AG25" s="150"/>
      <c r="AH25" s="150"/>
      <c r="AI25" s="150"/>
      <c r="AJ25" s="148"/>
      <c r="AK25" s="149"/>
      <c r="AL25" s="149"/>
      <c r="AM25" s="149"/>
      <c r="AN25" s="149"/>
      <c r="AO25" s="150"/>
      <c r="AP25" s="140"/>
      <c r="AQ25" s="140"/>
      <c r="AR25" s="140"/>
      <c r="AS25" s="140"/>
      <c r="AT25" s="140"/>
      <c r="AU25" s="140"/>
      <c r="AV25" s="140"/>
      <c r="AW25" s="140"/>
      <c r="AX25" s="151"/>
      <c r="AY25" s="151"/>
      <c r="AZ25" s="140"/>
    </row>
    <row r="26" ht="15.75" customHeight="1">
      <c r="A26" s="140"/>
      <c r="B26" s="140"/>
      <c r="C26" s="140"/>
      <c r="D26" s="140"/>
      <c r="E26" s="140"/>
      <c r="F26" s="140"/>
      <c r="G26" s="140"/>
      <c r="H26" s="140"/>
      <c r="I26" s="140"/>
      <c r="J26" s="140"/>
      <c r="K26" s="140"/>
      <c r="L26" s="141"/>
      <c r="M26" s="141"/>
      <c r="N26" s="140"/>
      <c r="O26" s="140"/>
      <c r="P26" s="140"/>
      <c r="Q26" s="150"/>
      <c r="R26" s="150"/>
      <c r="S26" s="150"/>
      <c r="T26" s="150"/>
      <c r="U26" s="150"/>
      <c r="V26" s="150"/>
      <c r="W26" s="150"/>
      <c r="X26" s="150"/>
      <c r="Y26" s="150"/>
      <c r="Z26" s="141"/>
      <c r="AA26" s="150"/>
      <c r="AB26" s="144"/>
      <c r="AC26" s="144"/>
      <c r="AD26" s="141"/>
      <c r="AE26" s="140"/>
      <c r="AF26" s="146"/>
      <c r="AG26" s="150"/>
      <c r="AH26" s="150"/>
      <c r="AI26" s="150"/>
      <c r="AJ26" s="148"/>
      <c r="AK26" s="149"/>
      <c r="AL26" s="149"/>
      <c r="AM26" s="149"/>
      <c r="AN26" s="149"/>
      <c r="AO26" s="150"/>
      <c r="AP26" s="140"/>
      <c r="AQ26" s="140"/>
      <c r="AR26" s="140"/>
      <c r="AS26" s="140"/>
      <c r="AT26" s="140"/>
      <c r="AU26" s="140"/>
      <c r="AV26" s="140"/>
      <c r="AW26" s="140"/>
      <c r="AX26" s="151"/>
      <c r="AY26" s="151"/>
      <c r="AZ26" s="140"/>
    </row>
    <row r="27" ht="15.75" customHeight="1">
      <c r="A27" s="140"/>
      <c r="B27" s="140"/>
      <c r="C27" s="140"/>
      <c r="D27" s="140"/>
      <c r="E27" s="140"/>
      <c r="F27" s="140"/>
      <c r="G27" s="140"/>
      <c r="H27" s="140"/>
      <c r="I27" s="140"/>
      <c r="J27" s="140"/>
      <c r="K27" s="140"/>
      <c r="L27" s="141"/>
      <c r="M27" s="141"/>
      <c r="N27" s="140"/>
      <c r="O27" s="140"/>
      <c r="P27" s="140"/>
      <c r="Q27" s="150"/>
      <c r="R27" s="150"/>
      <c r="S27" s="150"/>
      <c r="T27" s="150"/>
      <c r="U27" s="150"/>
      <c r="V27" s="150"/>
      <c r="W27" s="150"/>
      <c r="X27" s="150"/>
      <c r="Y27" s="150"/>
      <c r="Z27" s="141"/>
      <c r="AA27" s="150"/>
      <c r="AB27" s="144"/>
      <c r="AC27" s="144"/>
      <c r="AD27" s="141"/>
      <c r="AE27" s="140"/>
      <c r="AF27" s="146"/>
      <c r="AG27" s="150"/>
      <c r="AH27" s="150"/>
      <c r="AI27" s="150"/>
      <c r="AJ27" s="148"/>
      <c r="AK27" s="149"/>
      <c r="AL27" s="149"/>
      <c r="AM27" s="149"/>
      <c r="AN27" s="149"/>
      <c r="AO27" s="150"/>
      <c r="AP27" s="140"/>
      <c r="AQ27" s="140"/>
      <c r="AR27" s="140"/>
      <c r="AS27" s="140"/>
      <c r="AT27" s="140"/>
      <c r="AU27" s="140"/>
      <c r="AV27" s="140"/>
      <c r="AW27" s="140"/>
      <c r="AX27" s="151"/>
      <c r="AY27" s="151"/>
      <c r="AZ27" s="140"/>
    </row>
    <row r="28" ht="15.75" customHeight="1">
      <c r="A28" s="140"/>
      <c r="B28" s="140"/>
      <c r="C28" s="140"/>
      <c r="D28" s="140"/>
      <c r="E28" s="140"/>
      <c r="F28" s="140"/>
      <c r="G28" s="140"/>
      <c r="H28" s="140"/>
      <c r="I28" s="140"/>
      <c r="J28" s="140"/>
      <c r="K28" s="140"/>
      <c r="L28" s="141"/>
      <c r="M28" s="141"/>
      <c r="N28" s="140"/>
      <c r="O28" s="140"/>
      <c r="P28" s="140"/>
      <c r="Q28" s="150"/>
      <c r="R28" s="141"/>
      <c r="S28" s="150"/>
      <c r="T28" s="150"/>
      <c r="U28" s="150"/>
      <c r="V28" s="150"/>
      <c r="W28" s="150"/>
      <c r="X28" s="150"/>
      <c r="Y28" s="150"/>
      <c r="Z28" s="142"/>
      <c r="AA28" s="150"/>
      <c r="AB28" s="144"/>
      <c r="AC28" s="144"/>
      <c r="AD28" s="141"/>
      <c r="AE28" s="140"/>
      <c r="AF28" s="150"/>
      <c r="AG28" s="150"/>
      <c r="AH28" s="150"/>
      <c r="AI28" s="150"/>
      <c r="AJ28" s="148"/>
      <c r="AK28" s="149"/>
      <c r="AL28" s="149"/>
      <c r="AM28" s="149"/>
      <c r="AN28" s="149"/>
      <c r="AO28" s="150"/>
      <c r="AP28" s="140"/>
      <c r="AQ28" s="140"/>
      <c r="AR28" s="140"/>
      <c r="AS28" s="152"/>
      <c r="AT28" s="153"/>
      <c r="AU28" s="153"/>
      <c r="AV28" s="140"/>
      <c r="AW28" s="140"/>
      <c r="AX28" s="151"/>
      <c r="AY28" s="151"/>
      <c r="AZ28" s="140"/>
    </row>
    <row r="29" ht="15.75" customHeight="1">
      <c r="A29" s="140"/>
      <c r="B29" s="140"/>
      <c r="C29" s="140"/>
      <c r="D29" s="140"/>
      <c r="E29" s="140"/>
      <c r="F29" s="140"/>
      <c r="G29" s="140"/>
      <c r="H29" s="140"/>
      <c r="I29" s="140"/>
      <c r="J29" s="140"/>
      <c r="K29" s="140"/>
      <c r="L29" s="141"/>
      <c r="M29" s="141"/>
      <c r="N29" s="140"/>
      <c r="O29" s="140"/>
      <c r="P29" s="140"/>
      <c r="Q29" s="150"/>
      <c r="R29" s="150"/>
      <c r="S29" s="150"/>
      <c r="T29" s="150"/>
      <c r="U29" s="150"/>
      <c r="V29" s="150"/>
      <c r="W29" s="150"/>
      <c r="X29" s="150"/>
      <c r="Y29" s="150"/>
      <c r="Z29" s="141"/>
      <c r="AA29" s="150"/>
      <c r="AB29" s="144"/>
      <c r="AC29" s="144"/>
      <c r="AD29" s="141"/>
      <c r="AE29" s="140"/>
      <c r="AF29" s="146"/>
      <c r="AG29" s="150"/>
      <c r="AH29" s="150"/>
      <c r="AI29" s="150"/>
      <c r="AJ29" s="148"/>
      <c r="AK29" s="149"/>
      <c r="AL29" s="149"/>
      <c r="AM29" s="149"/>
      <c r="AN29" s="149"/>
      <c r="AO29" s="150"/>
      <c r="AP29" s="140"/>
      <c r="AQ29" s="140"/>
      <c r="AR29" s="140"/>
      <c r="AS29" s="140"/>
      <c r="AT29" s="140"/>
      <c r="AU29" s="140"/>
      <c r="AV29" s="140"/>
      <c r="AW29" s="140"/>
      <c r="AX29" s="151"/>
      <c r="AY29" s="151"/>
      <c r="AZ29" s="140"/>
    </row>
    <row r="30" ht="15.75" customHeight="1">
      <c r="A30" s="140"/>
      <c r="B30" s="140"/>
      <c r="C30" s="140"/>
      <c r="D30" s="140"/>
      <c r="E30" s="140"/>
      <c r="F30" s="140"/>
      <c r="G30" s="140"/>
      <c r="H30" s="140"/>
      <c r="I30" s="140"/>
      <c r="J30" s="140"/>
      <c r="K30" s="140"/>
      <c r="L30" s="141"/>
      <c r="M30" s="141"/>
      <c r="N30" s="140"/>
      <c r="O30" s="140"/>
      <c r="P30" s="140"/>
      <c r="Q30" s="150"/>
      <c r="R30" s="150"/>
      <c r="S30" s="150"/>
      <c r="T30" s="150"/>
      <c r="U30" s="150"/>
      <c r="V30" s="150"/>
      <c r="W30" s="150"/>
      <c r="X30" s="150"/>
      <c r="Y30" s="150"/>
      <c r="Z30" s="141"/>
      <c r="AA30" s="150"/>
      <c r="AB30" s="144"/>
      <c r="AC30" s="144"/>
      <c r="AD30" s="141"/>
      <c r="AE30" s="140"/>
      <c r="AF30" s="150"/>
      <c r="AG30" s="150"/>
      <c r="AH30" s="150"/>
      <c r="AI30" s="150"/>
      <c r="AJ30" s="148"/>
      <c r="AK30" s="149"/>
      <c r="AL30" s="149"/>
      <c r="AM30" s="149"/>
      <c r="AN30" s="149"/>
      <c r="AO30" s="150"/>
      <c r="AP30" s="140"/>
      <c r="AQ30" s="140"/>
      <c r="AR30" s="140"/>
      <c r="AS30" s="140"/>
      <c r="AT30" s="140"/>
      <c r="AU30" s="140"/>
      <c r="AV30" s="140"/>
      <c r="AW30" s="140"/>
      <c r="AX30" s="151"/>
      <c r="AY30" s="151"/>
      <c r="AZ30" s="140"/>
    </row>
    <row r="31" ht="15.75" customHeight="1">
      <c r="A31" s="140"/>
      <c r="B31" s="140"/>
      <c r="C31" s="140"/>
      <c r="D31" s="140"/>
      <c r="E31" s="140"/>
      <c r="F31" s="140"/>
      <c r="G31" s="140"/>
      <c r="H31" s="140"/>
      <c r="I31" s="140"/>
      <c r="J31" s="140"/>
      <c r="K31" s="140"/>
      <c r="L31" s="141"/>
      <c r="M31" s="141"/>
      <c r="N31" s="140"/>
      <c r="O31" s="140"/>
      <c r="P31" s="140"/>
      <c r="Q31" s="150"/>
      <c r="R31" s="150"/>
      <c r="S31" s="150"/>
      <c r="T31" s="150"/>
      <c r="U31" s="150"/>
      <c r="V31" s="150"/>
      <c r="W31" s="150"/>
      <c r="X31" s="150"/>
      <c r="Y31" s="150"/>
      <c r="Z31" s="141"/>
      <c r="AA31" s="150"/>
      <c r="AB31" s="144"/>
      <c r="AC31" s="144"/>
      <c r="AD31" s="141"/>
      <c r="AE31" s="140"/>
      <c r="AF31" s="150"/>
      <c r="AG31" s="150"/>
      <c r="AH31" s="150"/>
      <c r="AI31" s="150"/>
      <c r="AJ31" s="148"/>
      <c r="AK31" s="149"/>
      <c r="AL31" s="149"/>
      <c r="AM31" s="149"/>
      <c r="AN31" s="149"/>
      <c r="AO31" s="150"/>
      <c r="AP31" s="140"/>
      <c r="AQ31" s="140"/>
      <c r="AR31" s="140"/>
      <c r="AS31" s="140"/>
      <c r="AT31" s="140"/>
      <c r="AU31" s="140"/>
      <c r="AV31" s="140"/>
      <c r="AW31" s="140"/>
      <c r="AX31" s="151"/>
      <c r="AY31" s="151"/>
      <c r="AZ31" s="140"/>
    </row>
    <row r="32" ht="15.75" customHeight="1">
      <c r="A32" s="140"/>
      <c r="B32" s="140"/>
      <c r="C32" s="140"/>
      <c r="D32" s="140"/>
      <c r="E32" s="140"/>
      <c r="F32" s="140"/>
      <c r="G32" s="140"/>
      <c r="H32" s="140"/>
      <c r="I32" s="140"/>
      <c r="J32" s="140"/>
      <c r="K32" s="140"/>
      <c r="L32" s="141"/>
      <c r="M32" s="141"/>
      <c r="N32" s="140"/>
      <c r="O32" s="140"/>
      <c r="P32" s="140"/>
      <c r="Q32" s="150"/>
      <c r="R32" s="150"/>
      <c r="S32" s="150"/>
      <c r="T32" s="150"/>
      <c r="U32" s="150"/>
      <c r="V32" s="150"/>
      <c r="W32" s="150"/>
      <c r="X32" s="150"/>
      <c r="Y32" s="150"/>
      <c r="Z32" s="141"/>
      <c r="AA32" s="150"/>
      <c r="AB32" s="144"/>
      <c r="AC32" s="144"/>
      <c r="AD32" s="141"/>
      <c r="AE32" s="140"/>
      <c r="AF32" s="150"/>
      <c r="AG32" s="150"/>
      <c r="AH32" s="150"/>
      <c r="AI32" s="150"/>
      <c r="AJ32" s="148"/>
      <c r="AK32" s="149"/>
      <c r="AL32" s="149"/>
      <c r="AM32" s="149"/>
      <c r="AN32" s="149"/>
      <c r="AO32" s="150"/>
      <c r="AP32" s="140"/>
      <c r="AQ32" s="140"/>
      <c r="AR32" s="140"/>
      <c r="AS32" s="140"/>
      <c r="AT32" s="140"/>
      <c r="AU32" s="140"/>
      <c r="AV32" s="140"/>
      <c r="AW32" s="140"/>
      <c r="AX32" s="151"/>
      <c r="AY32" s="151"/>
      <c r="AZ32" s="140"/>
    </row>
    <row r="33" ht="15.75" customHeight="1">
      <c r="A33" s="140"/>
      <c r="B33" s="140"/>
      <c r="C33" s="140"/>
      <c r="D33" s="140"/>
      <c r="E33" s="140"/>
      <c r="F33" s="140"/>
      <c r="G33" s="140"/>
      <c r="H33" s="140"/>
      <c r="I33" s="140"/>
      <c r="J33" s="140"/>
      <c r="K33" s="140"/>
      <c r="L33" s="141"/>
      <c r="M33" s="141"/>
      <c r="N33" s="140"/>
      <c r="O33" s="140"/>
      <c r="P33" s="140"/>
      <c r="Q33" s="150"/>
      <c r="R33" s="150"/>
      <c r="S33" s="150"/>
      <c r="T33" s="150"/>
      <c r="U33" s="150"/>
      <c r="V33" s="150"/>
      <c r="W33" s="150"/>
      <c r="X33" s="150"/>
      <c r="Y33" s="150"/>
      <c r="Z33" s="141"/>
      <c r="AA33" s="150"/>
      <c r="AB33" s="144"/>
      <c r="AC33" s="144"/>
      <c r="AD33" s="141"/>
      <c r="AE33" s="140"/>
      <c r="AF33" s="146"/>
      <c r="AG33" s="150"/>
      <c r="AH33" s="150"/>
      <c r="AI33" s="150"/>
      <c r="AJ33" s="148"/>
      <c r="AK33" s="149"/>
      <c r="AL33" s="149"/>
      <c r="AM33" s="149"/>
      <c r="AN33" s="149"/>
      <c r="AO33" s="150"/>
      <c r="AP33" s="140"/>
      <c r="AQ33" s="140"/>
      <c r="AR33" s="140"/>
      <c r="AS33" s="140"/>
      <c r="AT33" s="140"/>
      <c r="AU33" s="140"/>
      <c r="AV33" s="140"/>
      <c r="AW33" s="140"/>
      <c r="AX33" s="151"/>
      <c r="AY33" s="151"/>
      <c r="AZ33" s="140"/>
    </row>
    <row r="34" ht="15.75" customHeight="1">
      <c r="A34" s="140"/>
      <c r="B34" s="140"/>
      <c r="C34" s="140"/>
      <c r="D34" s="140"/>
      <c r="E34" s="140"/>
      <c r="F34" s="140"/>
      <c r="G34" s="140"/>
      <c r="H34" s="140"/>
      <c r="I34" s="140"/>
      <c r="J34" s="140"/>
      <c r="K34" s="140"/>
      <c r="L34" s="141"/>
      <c r="M34" s="141"/>
      <c r="N34" s="140"/>
      <c r="O34" s="140"/>
      <c r="P34" s="140"/>
      <c r="Q34" s="150"/>
      <c r="R34" s="150"/>
      <c r="S34" s="150"/>
      <c r="T34" s="150"/>
      <c r="U34" s="150"/>
      <c r="V34" s="150"/>
      <c r="W34" s="150"/>
      <c r="X34" s="150"/>
      <c r="Y34" s="150"/>
      <c r="Z34" s="141"/>
      <c r="AA34" s="150"/>
      <c r="AB34" s="144"/>
      <c r="AC34" s="144"/>
      <c r="AD34" s="141"/>
      <c r="AE34" s="140"/>
      <c r="AF34" s="146"/>
      <c r="AG34" s="150"/>
      <c r="AH34" s="150"/>
      <c r="AI34" s="150"/>
      <c r="AJ34" s="148"/>
      <c r="AK34" s="149"/>
      <c r="AL34" s="149"/>
      <c r="AM34" s="149"/>
      <c r="AN34" s="149"/>
      <c r="AO34" s="150"/>
      <c r="AP34" s="140"/>
      <c r="AQ34" s="140"/>
      <c r="AR34" s="140"/>
      <c r="AS34" s="140"/>
      <c r="AT34" s="140"/>
      <c r="AU34" s="140"/>
      <c r="AV34" s="140"/>
      <c r="AW34" s="140"/>
      <c r="AX34" s="151"/>
      <c r="AY34" s="151"/>
      <c r="AZ34" s="140"/>
    </row>
    <row r="35" ht="15.75" customHeight="1">
      <c r="A35" s="140"/>
      <c r="B35" s="140"/>
      <c r="C35" s="140"/>
      <c r="D35" s="140"/>
      <c r="E35" s="140"/>
      <c r="F35" s="140"/>
      <c r="G35" s="140"/>
      <c r="H35" s="140"/>
      <c r="I35" s="140"/>
      <c r="J35" s="140"/>
      <c r="K35" s="140"/>
      <c r="L35" s="141"/>
      <c r="M35" s="141"/>
      <c r="N35" s="140"/>
      <c r="O35" s="140"/>
      <c r="P35" s="140"/>
      <c r="Q35" s="150"/>
      <c r="R35" s="150"/>
      <c r="S35" s="150"/>
      <c r="T35" s="150"/>
      <c r="U35" s="150"/>
      <c r="V35" s="150"/>
      <c r="W35" s="150"/>
      <c r="X35" s="150"/>
      <c r="Y35" s="150"/>
      <c r="Z35" s="141"/>
      <c r="AA35" s="150"/>
      <c r="AB35" s="144"/>
      <c r="AC35" s="144"/>
      <c r="AD35" s="141"/>
      <c r="AE35" s="140"/>
      <c r="AF35" s="146"/>
      <c r="AG35" s="150"/>
      <c r="AH35" s="150"/>
      <c r="AI35" s="150"/>
      <c r="AJ35" s="148"/>
      <c r="AK35" s="149"/>
      <c r="AL35" s="149"/>
      <c r="AM35" s="149"/>
      <c r="AN35" s="149"/>
      <c r="AO35" s="150"/>
      <c r="AP35" s="140"/>
      <c r="AQ35" s="140"/>
      <c r="AR35" s="140"/>
      <c r="AS35" s="140"/>
      <c r="AT35" s="140"/>
      <c r="AU35" s="140"/>
      <c r="AV35" s="140"/>
      <c r="AW35" s="140"/>
      <c r="AX35" s="151"/>
      <c r="AY35" s="151"/>
      <c r="AZ35" s="140"/>
    </row>
    <row r="36" ht="15.75" customHeight="1">
      <c r="A36" s="140"/>
      <c r="B36" s="140"/>
      <c r="C36" s="140"/>
      <c r="D36" s="140"/>
      <c r="E36" s="140"/>
      <c r="F36" s="140"/>
      <c r="G36" s="140"/>
      <c r="H36" s="140"/>
      <c r="I36" s="140"/>
      <c r="J36" s="140"/>
      <c r="K36" s="140"/>
      <c r="L36" s="141"/>
      <c r="M36" s="141"/>
      <c r="N36" s="140"/>
      <c r="O36" s="140"/>
      <c r="P36" s="140"/>
      <c r="Q36" s="150"/>
      <c r="R36" s="150"/>
      <c r="S36" s="150"/>
      <c r="T36" s="150"/>
      <c r="U36" s="150"/>
      <c r="V36" s="150"/>
      <c r="W36" s="150"/>
      <c r="X36" s="150"/>
      <c r="Y36" s="150"/>
      <c r="Z36" s="141"/>
      <c r="AA36" s="150"/>
      <c r="AB36" s="144"/>
      <c r="AC36" s="144"/>
      <c r="AD36" s="141"/>
      <c r="AE36" s="140"/>
      <c r="AF36" s="146"/>
      <c r="AG36" s="150"/>
      <c r="AH36" s="150"/>
      <c r="AI36" s="150"/>
      <c r="AJ36" s="148"/>
      <c r="AK36" s="149"/>
      <c r="AL36" s="149"/>
      <c r="AM36" s="149"/>
      <c r="AN36" s="149"/>
      <c r="AO36" s="150"/>
      <c r="AP36" s="140"/>
      <c r="AQ36" s="140"/>
      <c r="AR36" s="140"/>
      <c r="AS36" s="140"/>
      <c r="AT36" s="140"/>
      <c r="AU36" s="140"/>
      <c r="AV36" s="140"/>
      <c r="AW36" s="140"/>
      <c r="AX36" s="151"/>
      <c r="AY36" s="151"/>
      <c r="AZ36" s="140"/>
    </row>
    <row r="37" ht="15.75" customHeight="1">
      <c r="A37" s="140"/>
      <c r="B37" s="140"/>
      <c r="C37" s="140"/>
      <c r="D37" s="140"/>
      <c r="E37" s="140"/>
      <c r="F37" s="140"/>
      <c r="G37" s="140"/>
      <c r="H37" s="140"/>
      <c r="I37" s="140"/>
      <c r="J37" s="140"/>
      <c r="K37" s="140"/>
      <c r="L37" s="141"/>
      <c r="M37" s="141"/>
      <c r="N37" s="140"/>
      <c r="O37" s="140"/>
      <c r="P37" s="140"/>
      <c r="Q37" s="150"/>
      <c r="R37" s="150"/>
      <c r="S37" s="150"/>
      <c r="T37" s="150"/>
      <c r="U37" s="150"/>
      <c r="V37" s="150"/>
      <c r="W37" s="150"/>
      <c r="X37" s="150"/>
      <c r="Y37" s="150"/>
      <c r="Z37" s="141"/>
      <c r="AA37" s="150"/>
      <c r="AB37" s="144"/>
      <c r="AC37" s="144"/>
      <c r="AD37" s="141"/>
      <c r="AE37" s="140"/>
      <c r="AF37" s="146"/>
      <c r="AG37" s="150"/>
      <c r="AH37" s="150"/>
      <c r="AI37" s="150"/>
      <c r="AJ37" s="148"/>
      <c r="AK37" s="149"/>
      <c r="AL37" s="149"/>
      <c r="AM37" s="149"/>
      <c r="AN37" s="149"/>
      <c r="AO37" s="150"/>
      <c r="AP37" s="140"/>
      <c r="AQ37" s="140"/>
      <c r="AR37" s="140"/>
      <c r="AS37" s="140"/>
      <c r="AT37" s="140"/>
      <c r="AU37" s="140"/>
      <c r="AV37" s="140"/>
      <c r="AW37" s="140"/>
      <c r="AX37" s="151"/>
      <c r="AY37" s="151"/>
      <c r="AZ37" s="140"/>
    </row>
    <row r="38" ht="15.75" customHeight="1">
      <c r="A38" s="140"/>
      <c r="B38" s="140"/>
      <c r="C38" s="140"/>
      <c r="D38" s="140"/>
      <c r="E38" s="140"/>
      <c r="F38" s="140"/>
      <c r="G38" s="140"/>
      <c r="H38" s="140"/>
      <c r="I38" s="140"/>
      <c r="J38" s="140"/>
      <c r="K38" s="140"/>
      <c r="L38" s="141"/>
      <c r="M38" s="141"/>
      <c r="N38" s="140"/>
      <c r="O38" s="140"/>
      <c r="P38" s="140"/>
      <c r="Q38" s="150"/>
      <c r="R38" s="150"/>
      <c r="S38" s="150"/>
      <c r="T38" s="150"/>
      <c r="U38" s="150"/>
      <c r="V38" s="150"/>
      <c r="W38" s="150"/>
      <c r="X38" s="150"/>
      <c r="Y38" s="150"/>
      <c r="Z38" s="141"/>
      <c r="AA38" s="150"/>
      <c r="AB38" s="144"/>
      <c r="AC38" s="144"/>
      <c r="AD38" s="141"/>
      <c r="AE38" s="140"/>
      <c r="AF38" s="146"/>
      <c r="AG38" s="150"/>
      <c r="AH38" s="150"/>
      <c r="AI38" s="150"/>
      <c r="AJ38" s="148"/>
      <c r="AK38" s="149"/>
      <c r="AL38" s="149"/>
      <c r="AM38" s="149"/>
      <c r="AN38" s="149"/>
      <c r="AO38" s="150"/>
      <c r="AP38" s="140"/>
      <c r="AQ38" s="140"/>
      <c r="AR38" s="140"/>
      <c r="AS38" s="140"/>
      <c r="AT38" s="140"/>
      <c r="AU38" s="140"/>
      <c r="AV38" s="140"/>
      <c r="AW38" s="140"/>
      <c r="AX38" s="151"/>
      <c r="AY38" s="151"/>
      <c r="AZ38" s="140"/>
    </row>
    <row r="39" ht="15.75" customHeight="1">
      <c r="A39" s="140"/>
      <c r="B39" s="140"/>
      <c r="C39" s="140"/>
      <c r="D39" s="140"/>
      <c r="E39" s="140"/>
      <c r="F39" s="140"/>
      <c r="G39" s="140"/>
      <c r="H39" s="140"/>
      <c r="I39" s="140"/>
      <c r="J39" s="140"/>
      <c r="K39" s="140"/>
      <c r="L39" s="141"/>
      <c r="M39" s="141"/>
      <c r="N39" s="140"/>
      <c r="O39" s="140"/>
      <c r="P39" s="140"/>
      <c r="Q39" s="150"/>
      <c r="R39" s="150"/>
      <c r="S39" s="150"/>
      <c r="T39" s="150"/>
      <c r="U39" s="150"/>
      <c r="V39" s="150"/>
      <c r="W39" s="150"/>
      <c r="X39" s="150"/>
      <c r="Y39" s="150"/>
      <c r="Z39" s="141"/>
      <c r="AA39" s="150"/>
      <c r="AB39" s="144"/>
      <c r="AC39" s="144"/>
      <c r="AD39" s="141"/>
      <c r="AE39" s="140"/>
      <c r="AF39" s="150"/>
      <c r="AG39" s="150"/>
      <c r="AH39" s="150"/>
      <c r="AI39" s="150"/>
      <c r="AJ39" s="148"/>
      <c r="AK39" s="149"/>
      <c r="AL39" s="149"/>
      <c r="AM39" s="149"/>
      <c r="AN39" s="149"/>
      <c r="AO39" s="150"/>
      <c r="AP39" s="140"/>
      <c r="AQ39" s="140"/>
      <c r="AR39" s="140"/>
      <c r="AS39" s="140"/>
      <c r="AT39" s="140"/>
      <c r="AU39" s="140"/>
      <c r="AV39" s="140"/>
      <c r="AW39" s="140"/>
      <c r="AX39" s="151"/>
      <c r="AY39" s="151"/>
      <c r="AZ39" s="140"/>
    </row>
    <row r="40" ht="15.75" customHeight="1">
      <c r="A40" s="140"/>
      <c r="B40" s="140"/>
      <c r="C40" s="140"/>
      <c r="D40" s="140"/>
      <c r="E40" s="140"/>
      <c r="F40" s="140"/>
      <c r="G40" s="140"/>
      <c r="H40" s="140"/>
      <c r="I40" s="140"/>
      <c r="J40" s="140"/>
      <c r="K40" s="140"/>
      <c r="L40" s="141"/>
      <c r="M40" s="141"/>
      <c r="N40" s="140"/>
      <c r="O40" s="140"/>
      <c r="P40" s="140"/>
      <c r="Q40" s="150"/>
      <c r="R40" s="150"/>
      <c r="S40" s="150"/>
      <c r="T40" s="150"/>
      <c r="U40" s="150"/>
      <c r="V40" s="150"/>
      <c r="W40" s="150"/>
      <c r="X40" s="150"/>
      <c r="Y40" s="150"/>
      <c r="Z40" s="141"/>
      <c r="AA40" s="150"/>
      <c r="AB40" s="144"/>
      <c r="AC40" s="144"/>
      <c r="AD40" s="141"/>
      <c r="AE40" s="140"/>
      <c r="AF40" s="146"/>
      <c r="AG40" s="150"/>
      <c r="AH40" s="150"/>
      <c r="AI40" s="150"/>
      <c r="AJ40" s="148"/>
      <c r="AK40" s="149"/>
      <c r="AL40" s="149"/>
      <c r="AM40" s="149"/>
      <c r="AN40" s="149"/>
      <c r="AO40" s="150"/>
      <c r="AP40" s="140"/>
      <c r="AQ40" s="140"/>
      <c r="AR40" s="140"/>
      <c r="AS40" s="140"/>
      <c r="AT40" s="140"/>
      <c r="AU40" s="140"/>
      <c r="AV40" s="140"/>
      <c r="AW40" s="140"/>
      <c r="AX40" s="151"/>
      <c r="AY40" s="151"/>
      <c r="AZ40" s="140"/>
    </row>
    <row r="41" ht="15.75" customHeight="1">
      <c r="A41" s="140"/>
      <c r="B41" s="140"/>
      <c r="C41" s="140"/>
      <c r="D41" s="140"/>
      <c r="E41" s="140"/>
      <c r="F41" s="140"/>
      <c r="G41" s="140"/>
      <c r="H41" s="140"/>
      <c r="I41" s="140"/>
      <c r="J41" s="140"/>
      <c r="K41" s="140"/>
      <c r="L41" s="141"/>
      <c r="M41" s="141"/>
      <c r="N41" s="140"/>
      <c r="O41" s="140"/>
      <c r="P41" s="140"/>
      <c r="Q41" s="150"/>
      <c r="R41" s="150"/>
      <c r="S41" s="150"/>
      <c r="T41" s="150"/>
      <c r="U41" s="150"/>
      <c r="V41" s="150"/>
      <c r="W41" s="150"/>
      <c r="X41" s="150"/>
      <c r="Y41" s="150"/>
      <c r="Z41" s="141"/>
      <c r="AA41" s="150"/>
      <c r="AB41" s="144"/>
      <c r="AC41" s="144"/>
      <c r="AD41" s="141"/>
      <c r="AE41" s="140"/>
      <c r="AF41" s="146"/>
      <c r="AG41" s="150"/>
      <c r="AH41" s="150"/>
      <c r="AI41" s="150"/>
      <c r="AJ41" s="148"/>
      <c r="AK41" s="149"/>
      <c r="AL41" s="149"/>
      <c r="AM41" s="149"/>
      <c r="AN41" s="149"/>
      <c r="AO41" s="150"/>
      <c r="AP41" s="140"/>
      <c r="AQ41" s="140"/>
      <c r="AR41" s="140"/>
      <c r="AS41" s="140"/>
      <c r="AT41" s="140"/>
      <c r="AU41" s="140"/>
      <c r="AV41" s="140"/>
      <c r="AW41" s="140"/>
      <c r="AX41" s="151"/>
      <c r="AY41" s="151"/>
      <c r="AZ41" s="140"/>
    </row>
    <row r="42" ht="15.75" customHeight="1">
      <c r="A42" s="140"/>
      <c r="B42" s="140"/>
      <c r="C42" s="140"/>
      <c r="D42" s="140"/>
      <c r="E42" s="140"/>
      <c r="F42" s="140"/>
      <c r="G42" s="140"/>
      <c r="H42" s="140"/>
      <c r="I42" s="140"/>
      <c r="J42" s="140"/>
      <c r="K42" s="140"/>
      <c r="L42" s="141"/>
      <c r="M42" s="141"/>
      <c r="N42" s="140"/>
      <c r="O42" s="140"/>
      <c r="P42" s="140"/>
      <c r="Q42" s="150"/>
      <c r="R42" s="150"/>
      <c r="S42" s="150"/>
      <c r="T42" s="150"/>
      <c r="U42" s="150"/>
      <c r="V42" s="150"/>
      <c r="W42" s="150"/>
      <c r="X42" s="150"/>
      <c r="Y42" s="150"/>
      <c r="Z42" s="141"/>
      <c r="AA42" s="150"/>
      <c r="AB42" s="144"/>
      <c r="AC42" s="144"/>
      <c r="AD42" s="141"/>
      <c r="AE42" s="140"/>
      <c r="AF42" s="146"/>
      <c r="AG42" s="150"/>
      <c r="AH42" s="150"/>
      <c r="AI42" s="150"/>
      <c r="AJ42" s="148"/>
      <c r="AK42" s="149"/>
      <c r="AL42" s="149"/>
      <c r="AM42" s="149"/>
      <c r="AN42" s="149"/>
      <c r="AO42" s="150"/>
      <c r="AP42" s="140"/>
      <c r="AQ42" s="140"/>
      <c r="AR42" s="140"/>
      <c r="AS42" s="140"/>
      <c r="AT42" s="140"/>
      <c r="AU42" s="140"/>
      <c r="AV42" s="140"/>
      <c r="AW42" s="140"/>
      <c r="AX42" s="151"/>
      <c r="AY42" s="151"/>
      <c r="AZ42" s="140"/>
    </row>
    <row r="43" ht="15.75" customHeight="1">
      <c r="A43" s="140"/>
      <c r="B43" s="140"/>
      <c r="C43" s="140"/>
      <c r="D43" s="140"/>
      <c r="E43" s="140"/>
      <c r="F43" s="140"/>
      <c r="G43" s="140"/>
      <c r="H43" s="140"/>
      <c r="I43" s="140"/>
      <c r="J43" s="140"/>
      <c r="K43" s="140"/>
      <c r="L43" s="141"/>
      <c r="M43" s="141"/>
      <c r="N43" s="140"/>
      <c r="O43" s="140"/>
      <c r="P43" s="140"/>
      <c r="Q43" s="150"/>
      <c r="R43" s="150"/>
      <c r="S43" s="150"/>
      <c r="T43" s="150"/>
      <c r="U43" s="150"/>
      <c r="V43" s="150"/>
      <c r="W43" s="150"/>
      <c r="X43" s="150"/>
      <c r="Y43" s="150"/>
      <c r="Z43" s="141"/>
      <c r="AA43" s="150"/>
      <c r="AB43" s="144"/>
      <c r="AC43" s="144"/>
      <c r="AD43" s="141"/>
      <c r="AE43" s="140"/>
      <c r="AF43" s="146"/>
      <c r="AG43" s="150"/>
      <c r="AH43" s="150"/>
      <c r="AI43" s="150"/>
      <c r="AJ43" s="148"/>
      <c r="AK43" s="149"/>
      <c r="AL43" s="149"/>
      <c r="AM43" s="149"/>
      <c r="AN43" s="149"/>
      <c r="AO43" s="150"/>
      <c r="AP43" s="140"/>
      <c r="AQ43" s="140"/>
      <c r="AR43" s="140"/>
      <c r="AS43" s="140"/>
      <c r="AT43" s="140"/>
      <c r="AU43" s="140"/>
      <c r="AV43" s="140"/>
      <c r="AW43" s="140"/>
      <c r="AX43" s="151"/>
      <c r="AY43" s="151"/>
      <c r="AZ43" s="140"/>
    </row>
    <row r="44" ht="15.75" customHeight="1">
      <c r="A44" s="140"/>
      <c r="B44" s="140"/>
      <c r="C44" s="140"/>
      <c r="D44" s="140"/>
      <c r="E44" s="140"/>
      <c r="F44" s="140"/>
      <c r="G44" s="140"/>
      <c r="H44" s="140"/>
      <c r="I44" s="140"/>
      <c r="J44" s="140"/>
      <c r="K44" s="140"/>
      <c r="L44" s="141"/>
      <c r="M44" s="141"/>
      <c r="N44" s="140"/>
      <c r="O44" s="140"/>
      <c r="P44" s="140"/>
      <c r="Q44" s="150"/>
      <c r="R44" s="150"/>
      <c r="S44" s="150"/>
      <c r="T44" s="150"/>
      <c r="U44" s="150"/>
      <c r="V44" s="150"/>
      <c r="W44" s="150"/>
      <c r="X44" s="150"/>
      <c r="Y44" s="150"/>
      <c r="Z44" s="141"/>
      <c r="AA44" s="150"/>
      <c r="AB44" s="144"/>
      <c r="AC44" s="144"/>
      <c r="AD44" s="141"/>
      <c r="AE44" s="140"/>
      <c r="AF44" s="146"/>
      <c r="AG44" s="150"/>
      <c r="AH44" s="150"/>
      <c r="AI44" s="150"/>
      <c r="AJ44" s="148"/>
      <c r="AK44" s="149"/>
      <c r="AL44" s="149"/>
      <c r="AM44" s="149"/>
      <c r="AN44" s="149"/>
      <c r="AO44" s="150"/>
      <c r="AP44" s="140"/>
      <c r="AQ44" s="140"/>
      <c r="AR44" s="140"/>
      <c r="AS44" s="140"/>
      <c r="AT44" s="140"/>
      <c r="AU44" s="140"/>
      <c r="AV44" s="140"/>
      <c r="AW44" s="140"/>
      <c r="AX44" s="151"/>
      <c r="AY44" s="151"/>
      <c r="AZ44" s="140"/>
    </row>
    <row r="45" ht="15.75" customHeight="1">
      <c r="A45" s="140"/>
      <c r="B45" s="140"/>
      <c r="C45" s="140"/>
      <c r="D45" s="140"/>
      <c r="E45" s="140"/>
      <c r="F45" s="140"/>
      <c r="G45" s="140"/>
      <c r="H45" s="140"/>
      <c r="I45" s="140"/>
      <c r="J45" s="140"/>
      <c r="K45" s="140"/>
      <c r="L45" s="141"/>
      <c r="M45" s="141"/>
      <c r="N45" s="140"/>
      <c r="O45" s="140"/>
      <c r="P45" s="140"/>
      <c r="Q45" s="150"/>
      <c r="R45" s="150"/>
      <c r="S45" s="150"/>
      <c r="T45" s="150"/>
      <c r="U45" s="150"/>
      <c r="V45" s="150"/>
      <c r="W45" s="150"/>
      <c r="X45" s="150"/>
      <c r="Y45" s="150"/>
      <c r="Z45" s="141"/>
      <c r="AA45" s="150"/>
      <c r="AB45" s="144"/>
      <c r="AC45" s="144"/>
      <c r="AD45" s="141"/>
      <c r="AE45" s="140"/>
      <c r="AF45" s="146"/>
      <c r="AG45" s="150"/>
      <c r="AH45" s="150"/>
      <c r="AI45" s="150"/>
      <c r="AJ45" s="148"/>
      <c r="AK45" s="149"/>
      <c r="AL45" s="149"/>
      <c r="AM45" s="149"/>
      <c r="AN45" s="149"/>
      <c r="AO45" s="150"/>
      <c r="AP45" s="140"/>
      <c r="AQ45" s="140"/>
      <c r="AR45" s="140"/>
      <c r="AS45" s="140"/>
      <c r="AT45" s="140"/>
      <c r="AU45" s="140"/>
      <c r="AV45" s="140"/>
      <c r="AW45" s="140"/>
      <c r="AX45" s="151"/>
      <c r="AY45" s="151"/>
      <c r="AZ45" s="140"/>
    </row>
    <row r="46" ht="15.75" customHeight="1">
      <c r="A46" s="140"/>
      <c r="B46" s="140"/>
      <c r="C46" s="140"/>
      <c r="D46" s="140"/>
      <c r="E46" s="140"/>
      <c r="F46" s="140"/>
      <c r="G46" s="140"/>
      <c r="H46" s="140"/>
      <c r="I46" s="140"/>
      <c r="J46" s="140"/>
      <c r="K46" s="140"/>
      <c r="L46" s="141"/>
      <c r="M46" s="141"/>
      <c r="N46" s="140"/>
      <c r="O46" s="140"/>
      <c r="P46" s="140"/>
      <c r="Q46" s="150"/>
      <c r="R46" s="150"/>
      <c r="S46" s="150"/>
      <c r="T46" s="150"/>
      <c r="U46" s="150"/>
      <c r="V46" s="150"/>
      <c r="W46" s="150"/>
      <c r="X46" s="150"/>
      <c r="Y46" s="150"/>
      <c r="Z46" s="141"/>
      <c r="AA46" s="150"/>
      <c r="AB46" s="144"/>
      <c r="AC46" s="144"/>
      <c r="AD46" s="141"/>
      <c r="AE46" s="140"/>
      <c r="AF46" s="150"/>
      <c r="AG46" s="150"/>
      <c r="AH46" s="150"/>
      <c r="AI46" s="150"/>
      <c r="AJ46" s="148"/>
      <c r="AK46" s="149"/>
      <c r="AL46" s="149"/>
      <c r="AM46" s="149"/>
      <c r="AN46" s="149"/>
      <c r="AO46" s="150"/>
      <c r="AP46" s="140"/>
      <c r="AQ46" s="140"/>
      <c r="AR46" s="140"/>
      <c r="AS46" s="140"/>
      <c r="AT46" s="140"/>
      <c r="AU46" s="140"/>
      <c r="AV46" s="140"/>
      <c r="AW46" s="140"/>
      <c r="AX46" s="151"/>
      <c r="AY46" s="151"/>
      <c r="AZ46" s="140"/>
    </row>
    <row r="47" ht="15.75" customHeight="1">
      <c r="A47" s="140"/>
      <c r="B47" s="140"/>
      <c r="C47" s="140"/>
      <c r="D47" s="140"/>
      <c r="E47" s="140"/>
      <c r="F47" s="140"/>
      <c r="G47" s="140"/>
      <c r="H47" s="140"/>
      <c r="I47" s="140"/>
      <c r="J47" s="140"/>
      <c r="K47" s="140"/>
      <c r="L47" s="141"/>
      <c r="M47" s="141"/>
      <c r="N47" s="140"/>
      <c r="O47" s="140"/>
      <c r="P47" s="140"/>
      <c r="Q47" s="150"/>
      <c r="R47" s="150"/>
      <c r="S47" s="150"/>
      <c r="T47" s="150"/>
      <c r="U47" s="150"/>
      <c r="V47" s="150"/>
      <c r="W47" s="150"/>
      <c r="X47" s="150"/>
      <c r="Y47" s="150"/>
      <c r="Z47" s="141"/>
      <c r="AA47" s="150"/>
      <c r="AB47" s="144"/>
      <c r="AC47" s="144"/>
      <c r="AD47" s="141"/>
      <c r="AE47" s="140"/>
      <c r="AF47" s="146"/>
      <c r="AG47" s="150"/>
      <c r="AH47" s="150"/>
      <c r="AI47" s="150"/>
      <c r="AJ47" s="148"/>
      <c r="AK47" s="149"/>
      <c r="AL47" s="149"/>
      <c r="AM47" s="149"/>
      <c r="AN47" s="149"/>
      <c r="AO47" s="150"/>
      <c r="AP47" s="140"/>
      <c r="AQ47" s="140"/>
      <c r="AR47" s="140"/>
      <c r="AS47" s="140"/>
      <c r="AT47" s="140"/>
      <c r="AU47" s="140"/>
      <c r="AV47" s="140"/>
      <c r="AW47" s="140"/>
      <c r="AX47" s="151"/>
      <c r="AY47" s="151"/>
      <c r="AZ47" s="140"/>
    </row>
    <row r="48" ht="15.75" customHeight="1">
      <c r="A48" s="140"/>
      <c r="B48" s="140"/>
      <c r="C48" s="140"/>
      <c r="D48" s="140"/>
      <c r="E48" s="140"/>
      <c r="F48" s="140"/>
      <c r="G48" s="140"/>
      <c r="H48" s="140"/>
      <c r="I48" s="140"/>
      <c r="J48" s="140"/>
      <c r="K48" s="140"/>
      <c r="L48" s="141"/>
      <c r="M48" s="141"/>
      <c r="N48" s="140"/>
      <c r="O48" s="140"/>
      <c r="P48" s="140"/>
      <c r="Q48" s="150"/>
      <c r="R48" s="150"/>
      <c r="S48" s="150"/>
      <c r="T48" s="150"/>
      <c r="U48" s="150"/>
      <c r="V48" s="150"/>
      <c r="W48" s="150"/>
      <c r="X48" s="150"/>
      <c r="Y48" s="150"/>
      <c r="Z48" s="141"/>
      <c r="AA48" s="150"/>
      <c r="AB48" s="144"/>
      <c r="AC48" s="144"/>
      <c r="AD48" s="141"/>
      <c r="AE48" s="140"/>
      <c r="AF48" s="146"/>
      <c r="AG48" s="150"/>
      <c r="AH48" s="150"/>
      <c r="AI48" s="150"/>
      <c r="AJ48" s="148"/>
      <c r="AK48" s="149"/>
      <c r="AL48" s="149"/>
      <c r="AM48" s="149"/>
      <c r="AN48" s="149"/>
      <c r="AO48" s="150"/>
      <c r="AP48" s="140"/>
      <c r="AQ48" s="140"/>
      <c r="AR48" s="140"/>
      <c r="AS48" s="140"/>
      <c r="AT48" s="140"/>
      <c r="AU48" s="140"/>
      <c r="AV48" s="140"/>
      <c r="AW48" s="140"/>
      <c r="AX48" s="151"/>
      <c r="AY48" s="151"/>
      <c r="AZ48" s="140"/>
    </row>
    <row r="49" ht="15.75" customHeight="1">
      <c r="A49" s="140"/>
      <c r="B49" s="140"/>
      <c r="C49" s="140"/>
      <c r="D49" s="140"/>
      <c r="E49" s="140"/>
      <c r="F49" s="140"/>
      <c r="G49" s="140"/>
      <c r="H49" s="140"/>
      <c r="I49" s="140"/>
      <c r="J49" s="140"/>
      <c r="K49" s="140"/>
      <c r="L49" s="141"/>
      <c r="M49" s="141"/>
      <c r="N49" s="140"/>
      <c r="O49" s="140"/>
      <c r="P49" s="140"/>
      <c r="Q49" s="150"/>
      <c r="R49" s="150"/>
      <c r="S49" s="150"/>
      <c r="T49" s="150"/>
      <c r="U49" s="150"/>
      <c r="V49" s="150"/>
      <c r="W49" s="150"/>
      <c r="X49" s="150"/>
      <c r="Y49" s="150"/>
      <c r="Z49" s="141"/>
      <c r="AA49" s="150"/>
      <c r="AB49" s="144"/>
      <c r="AC49" s="144"/>
      <c r="AD49" s="141"/>
      <c r="AE49" s="140"/>
      <c r="AF49" s="150"/>
      <c r="AG49" s="150"/>
      <c r="AH49" s="150"/>
      <c r="AI49" s="150"/>
      <c r="AJ49" s="148"/>
      <c r="AK49" s="149"/>
      <c r="AL49" s="149"/>
      <c r="AM49" s="149"/>
      <c r="AN49" s="149"/>
      <c r="AO49" s="150"/>
      <c r="AP49" s="140"/>
      <c r="AQ49" s="140"/>
      <c r="AR49" s="140"/>
      <c r="AS49" s="140"/>
      <c r="AT49" s="140"/>
      <c r="AU49" s="140"/>
      <c r="AV49" s="140"/>
      <c r="AW49" s="140"/>
      <c r="AX49" s="151"/>
      <c r="AY49" s="151"/>
      <c r="AZ49" s="140"/>
    </row>
    <row r="50" ht="15.75" customHeight="1">
      <c r="A50" s="140"/>
      <c r="B50" s="140"/>
      <c r="C50" s="140"/>
      <c r="D50" s="140"/>
      <c r="E50" s="140"/>
      <c r="F50" s="140"/>
      <c r="G50" s="140"/>
      <c r="H50" s="140"/>
      <c r="I50" s="140"/>
      <c r="J50" s="140"/>
      <c r="K50" s="140"/>
      <c r="L50" s="141"/>
      <c r="M50" s="141"/>
      <c r="N50" s="140"/>
      <c r="O50" s="140"/>
      <c r="P50" s="140"/>
      <c r="Q50" s="150"/>
      <c r="R50" s="150"/>
      <c r="S50" s="150"/>
      <c r="T50" s="150"/>
      <c r="U50" s="150"/>
      <c r="V50" s="150"/>
      <c r="W50" s="150"/>
      <c r="X50" s="150"/>
      <c r="Y50" s="150"/>
      <c r="Z50" s="141"/>
      <c r="AA50" s="150"/>
      <c r="AB50" s="144"/>
      <c r="AC50" s="144"/>
      <c r="AD50" s="141"/>
      <c r="AE50" s="140"/>
      <c r="AF50" s="150"/>
      <c r="AG50" s="150"/>
      <c r="AH50" s="150"/>
      <c r="AI50" s="150"/>
      <c r="AJ50" s="148"/>
      <c r="AK50" s="149"/>
      <c r="AL50" s="149"/>
      <c r="AM50" s="149"/>
      <c r="AN50" s="149"/>
      <c r="AO50" s="150"/>
      <c r="AP50" s="140"/>
      <c r="AQ50" s="140"/>
      <c r="AR50" s="140"/>
      <c r="AS50" s="140"/>
      <c r="AT50" s="140"/>
      <c r="AU50" s="140"/>
      <c r="AV50" s="140"/>
      <c r="AW50" s="140"/>
      <c r="AX50" s="151"/>
      <c r="AY50" s="151"/>
      <c r="AZ50" s="140"/>
    </row>
    <row r="51" ht="15.75" customHeight="1">
      <c r="A51" s="140"/>
      <c r="B51" s="140"/>
      <c r="C51" s="140"/>
      <c r="D51" s="140"/>
      <c r="E51" s="140"/>
      <c r="F51" s="140"/>
      <c r="G51" s="140"/>
      <c r="H51" s="140"/>
      <c r="I51" s="140"/>
      <c r="J51" s="140"/>
      <c r="K51" s="140"/>
      <c r="L51" s="141"/>
      <c r="M51" s="141"/>
      <c r="N51" s="140"/>
      <c r="O51" s="140"/>
      <c r="P51" s="140"/>
      <c r="Q51" s="150"/>
      <c r="R51" s="150"/>
      <c r="S51" s="150"/>
      <c r="T51" s="150"/>
      <c r="U51" s="150"/>
      <c r="V51" s="150"/>
      <c r="W51" s="150"/>
      <c r="X51" s="150"/>
      <c r="Y51" s="150"/>
      <c r="Z51" s="140"/>
      <c r="AA51" s="150"/>
      <c r="AB51" s="144"/>
      <c r="AC51" s="144"/>
      <c r="AD51" s="141"/>
      <c r="AE51" s="140"/>
      <c r="AF51" s="146"/>
      <c r="AG51" s="150"/>
      <c r="AH51" s="150"/>
      <c r="AI51" s="150"/>
      <c r="AJ51" s="148"/>
      <c r="AK51" s="149"/>
      <c r="AL51" s="149"/>
      <c r="AM51" s="149"/>
      <c r="AN51" s="149"/>
      <c r="AO51" s="150"/>
      <c r="AP51" s="140"/>
      <c r="AQ51" s="140"/>
      <c r="AR51" s="140"/>
      <c r="AS51" s="140"/>
      <c r="AT51" s="140"/>
      <c r="AU51" s="140"/>
      <c r="AV51" s="140"/>
      <c r="AW51" s="140"/>
      <c r="AX51" s="151"/>
      <c r="AY51" s="151"/>
      <c r="AZ51" s="140"/>
    </row>
    <row r="52" ht="15.75" customHeight="1">
      <c r="A52" s="140"/>
      <c r="B52" s="140"/>
      <c r="C52" s="140"/>
      <c r="D52" s="140"/>
      <c r="E52" s="140"/>
      <c r="F52" s="140"/>
      <c r="G52" s="140"/>
      <c r="H52" s="140"/>
      <c r="I52" s="140"/>
      <c r="J52" s="140"/>
      <c r="K52" s="140"/>
      <c r="L52" s="141"/>
      <c r="M52" s="141"/>
      <c r="N52" s="140"/>
      <c r="O52" s="140"/>
      <c r="P52" s="140"/>
      <c r="Q52" s="150"/>
      <c r="R52" s="150"/>
      <c r="S52" s="150"/>
      <c r="T52" s="150"/>
      <c r="U52" s="150"/>
      <c r="V52" s="150"/>
      <c r="W52" s="150"/>
      <c r="X52" s="150"/>
      <c r="Y52" s="150"/>
      <c r="Z52" s="141"/>
      <c r="AA52" s="150"/>
      <c r="AB52" s="144"/>
      <c r="AC52" s="144"/>
      <c r="AD52" s="141"/>
      <c r="AE52" s="140"/>
      <c r="AF52" s="146"/>
      <c r="AG52" s="150"/>
      <c r="AH52" s="150"/>
      <c r="AI52" s="150"/>
      <c r="AJ52" s="148"/>
      <c r="AK52" s="149"/>
      <c r="AL52" s="149"/>
      <c r="AM52" s="149"/>
      <c r="AN52" s="149"/>
      <c r="AO52" s="150"/>
      <c r="AP52" s="140"/>
      <c r="AQ52" s="140"/>
      <c r="AR52" s="140"/>
      <c r="AS52" s="140"/>
      <c r="AT52" s="140"/>
      <c r="AU52" s="140"/>
      <c r="AV52" s="140"/>
      <c r="AW52" s="140"/>
      <c r="AX52" s="151"/>
      <c r="AY52" s="151"/>
      <c r="AZ52" s="140"/>
    </row>
    <row r="53" ht="15.75" customHeight="1">
      <c r="A53" s="140"/>
      <c r="B53" s="140"/>
      <c r="C53" s="140"/>
      <c r="D53" s="140"/>
      <c r="E53" s="140"/>
      <c r="F53" s="140"/>
      <c r="G53" s="140"/>
      <c r="H53" s="140"/>
      <c r="I53" s="140"/>
      <c r="J53" s="140"/>
      <c r="K53" s="140"/>
      <c r="L53" s="141"/>
      <c r="M53" s="141"/>
      <c r="N53" s="140"/>
      <c r="O53" s="140"/>
      <c r="P53" s="140"/>
      <c r="Q53" s="150"/>
      <c r="R53" s="150"/>
      <c r="S53" s="150"/>
      <c r="T53" s="150"/>
      <c r="U53" s="150"/>
      <c r="V53" s="150"/>
      <c r="W53" s="150"/>
      <c r="X53" s="150"/>
      <c r="Y53" s="150"/>
      <c r="Z53" s="141"/>
      <c r="AA53" s="150"/>
      <c r="AB53" s="144"/>
      <c r="AC53" s="144"/>
      <c r="AD53" s="141"/>
      <c r="AE53" s="140"/>
      <c r="AF53" s="150"/>
      <c r="AG53" s="150"/>
      <c r="AH53" s="150"/>
      <c r="AI53" s="150"/>
      <c r="AJ53" s="148"/>
      <c r="AK53" s="149"/>
      <c r="AL53" s="149"/>
      <c r="AM53" s="149"/>
      <c r="AN53" s="149"/>
      <c r="AO53" s="150"/>
      <c r="AP53" s="140"/>
      <c r="AQ53" s="140"/>
      <c r="AR53" s="140"/>
      <c r="AS53" s="140"/>
      <c r="AT53" s="140"/>
      <c r="AU53" s="140"/>
      <c r="AV53" s="140"/>
      <c r="AW53" s="140"/>
      <c r="AX53" s="151"/>
      <c r="AY53" s="151"/>
      <c r="AZ53" s="140"/>
    </row>
    <row r="54" ht="15.75" customHeight="1">
      <c r="A54" s="140"/>
      <c r="B54" s="140"/>
      <c r="C54" s="140"/>
      <c r="D54" s="140"/>
      <c r="E54" s="140"/>
      <c r="F54" s="140"/>
      <c r="G54" s="140"/>
      <c r="H54" s="140"/>
      <c r="I54" s="140"/>
      <c r="J54" s="140"/>
      <c r="K54" s="140"/>
      <c r="L54" s="141"/>
      <c r="M54" s="141"/>
      <c r="N54" s="140"/>
      <c r="O54" s="140"/>
      <c r="P54" s="140"/>
      <c r="Q54" s="150"/>
      <c r="R54" s="150"/>
      <c r="S54" s="150"/>
      <c r="T54" s="150"/>
      <c r="U54" s="150"/>
      <c r="V54" s="150"/>
      <c r="W54" s="150"/>
      <c r="X54" s="150"/>
      <c r="Y54" s="150"/>
      <c r="Z54" s="141"/>
      <c r="AA54" s="150"/>
      <c r="AB54" s="144"/>
      <c r="AC54" s="144"/>
      <c r="AD54" s="141"/>
      <c r="AE54" s="140"/>
      <c r="AF54" s="146"/>
      <c r="AG54" s="150"/>
      <c r="AH54" s="150"/>
      <c r="AI54" s="150"/>
      <c r="AJ54" s="148"/>
      <c r="AK54" s="149"/>
      <c r="AL54" s="149"/>
      <c r="AM54" s="149"/>
      <c r="AN54" s="149"/>
      <c r="AO54" s="150"/>
      <c r="AP54" s="140"/>
      <c r="AQ54" s="140"/>
      <c r="AR54" s="140"/>
      <c r="AS54" s="140"/>
      <c r="AT54" s="140"/>
      <c r="AU54" s="140"/>
      <c r="AV54" s="140"/>
      <c r="AW54" s="140"/>
      <c r="AX54" s="151"/>
      <c r="AY54" s="151"/>
      <c r="AZ54" s="140"/>
    </row>
    <row r="55" ht="15.75" customHeight="1">
      <c r="A55" s="140"/>
      <c r="B55" s="140"/>
      <c r="C55" s="140"/>
      <c r="D55" s="140"/>
      <c r="E55" s="140"/>
      <c r="F55" s="140"/>
      <c r="G55" s="140"/>
      <c r="H55" s="140"/>
      <c r="I55" s="140"/>
      <c r="J55" s="140"/>
      <c r="K55" s="140"/>
      <c r="L55" s="141"/>
      <c r="M55" s="141"/>
      <c r="N55" s="140"/>
      <c r="O55" s="140"/>
      <c r="P55" s="140"/>
      <c r="Q55" s="150"/>
      <c r="R55" s="150"/>
      <c r="S55" s="150"/>
      <c r="T55" s="150"/>
      <c r="U55" s="150"/>
      <c r="V55" s="150"/>
      <c r="W55" s="150"/>
      <c r="X55" s="150"/>
      <c r="Y55" s="150"/>
      <c r="Z55" s="141"/>
      <c r="AA55" s="150"/>
      <c r="AB55" s="144"/>
      <c r="AC55" s="144"/>
      <c r="AD55" s="141"/>
      <c r="AE55" s="140"/>
      <c r="AF55" s="146"/>
      <c r="AG55" s="150"/>
      <c r="AH55" s="150"/>
      <c r="AI55" s="150"/>
      <c r="AJ55" s="148"/>
      <c r="AK55" s="149"/>
      <c r="AL55" s="149"/>
      <c r="AM55" s="149"/>
      <c r="AN55" s="149"/>
      <c r="AO55" s="150"/>
      <c r="AP55" s="140"/>
      <c r="AQ55" s="140"/>
      <c r="AR55" s="140"/>
      <c r="AS55" s="140"/>
      <c r="AT55" s="140"/>
      <c r="AU55" s="140"/>
      <c r="AV55" s="140"/>
      <c r="AW55" s="140"/>
      <c r="AX55" s="151"/>
      <c r="AY55" s="151"/>
      <c r="AZ55" s="140"/>
    </row>
    <row r="56" ht="15.75" customHeight="1">
      <c r="A56" s="140"/>
      <c r="B56" s="140"/>
      <c r="C56" s="140"/>
      <c r="D56" s="140"/>
      <c r="E56" s="140"/>
      <c r="F56" s="140"/>
      <c r="G56" s="140"/>
      <c r="H56" s="140"/>
      <c r="I56" s="140"/>
      <c r="J56" s="140"/>
      <c r="K56" s="140"/>
      <c r="L56" s="141"/>
      <c r="M56" s="141"/>
      <c r="N56" s="140"/>
      <c r="O56" s="140"/>
      <c r="P56" s="140"/>
      <c r="Q56" s="150"/>
      <c r="R56" s="150"/>
      <c r="S56" s="150"/>
      <c r="T56" s="150"/>
      <c r="U56" s="150"/>
      <c r="V56" s="150"/>
      <c r="W56" s="150"/>
      <c r="X56" s="150"/>
      <c r="Y56" s="150"/>
      <c r="Z56" s="141"/>
      <c r="AA56" s="150"/>
      <c r="AB56" s="144"/>
      <c r="AC56" s="144"/>
      <c r="AD56" s="141"/>
      <c r="AE56" s="140"/>
      <c r="AF56" s="146"/>
      <c r="AG56" s="150"/>
      <c r="AH56" s="150"/>
      <c r="AI56" s="150"/>
      <c r="AJ56" s="148"/>
      <c r="AK56" s="149"/>
      <c r="AL56" s="149"/>
      <c r="AM56" s="149"/>
      <c r="AN56" s="149"/>
      <c r="AO56" s="150"/>
      <c r="AP56" s="140"/>
      <c r="AQ56" s="140"/>
      <c r="AR56" s="140"/>
      <c r="AS56" s="140"/>
      <c r="AT56" s="140"/>
      <c r="AU56" s="140"/>
      <c r="AV56" s="140"/>
      <c r="AW56" s="140"/>
      <c r="AX56" s="151"/>
      <c r="AY56" s="151"/>
      <c r="AZ56" s="140"/>
    </row>
    <row r="57" ht="15.75" customHeight="1">
      <c r="A57" s="140"/>
      <c r="B57" s="140"/>
      <c r="C57" s="140"/>
      <c r="D57" s="140"/>
      <c r="E57" s="153"/>
      <c r="F57" s="140"/>
      <c r="G57" s="140"/>
      <c r="H57" s="140"/>
      <c r="I57" s="140"/>
      <c r="J57" s="140"/>
      <c r="K57" s="140"/>
      <c r="L57" s="141"/>
      <c r="M57" s="141"/>
      <c r="N57" s="140"/>
      <c r="O57" s="140"/>
      <c r="P57" s="140"/>
      <c r="Q57" s="150"/>
      <c r="R57" s="150"/>
      <c r="S57" s="150"/>
      <c r="T57" s="150"/>
      <c r="U57" s="150"/>
      <c r="V57" s="150"/>
      <c r="W57" s="150"/>
      <c r="X57" s="150"/>
      <c r="Y57" s="150"/>
      <c r="Z57" s="141"/>
      <c r="AA57" s="150"/>
      <c r="AB57" s="144"/>
      <c r="AC57" s="144"/>
      <c r="AD57" s="141"/>
      <c r="AE57" s="140"/>
      <c r="AF57" s="146"/>
      <c r="AG57" s="150"/>
      <c r="AH57" s="150"/>
      <c r="AI57" s="150"/>
      <c r="AJ57" s="148"/>
      <c r="AK57" s="149"/>
      <c r="AL57" s="149"/>
      <c r="AM57" s="149"/>
      <c r="AN57" s="149"/>
      <c r="AO57" s="150"/>
      <c r="AP57" s="140"/>
      <c r="AQ57" s="140"/>
      <c r="AR57" s="140"/>
      <c r="AS57" s="140"/>
      <c r="AT57" s="140"/>
      <c r="AU57" s="140"/>
      <c r="AV57" s="140"/>
      <c r="AW57" s="140"/>
      <c r="AX57" s="151"/>
      <c r="AY57" s="151"/>
      <c r="AZ57" s="140"/>
    </row>
    <row r="58" ht="15.75" customHeight="1">
      <c r="A58" s="140"/>
      <c r="B58" s="140"/>
      <c r="C58" s="140"/>
      <c r="D58" s="140"/>
      <c r="E58" s="140"/>
      <c r="F58" s="140"/>
      <c r="G58" s="140"/>
      <c r="H58" s="140"/>
      <c r="I58" s="140"/>
      <c r="J58" s="140"/>
      <c r="K58" s="140"/>
      <c r="L58" s="141"/>
      <c r="M58" s="141"/>
      <c r="N58" s="140"/>
      <c r="O58" s="140"/>
      <c r="P58" s="140"/>
      <c r="Q58" s="150"/>
      <c r="R58" s="150"/>
      <c r="S58" s="150"/>
      <c r="T58" s="150"/>
      <c r="U58" s="150"/>
      <c r="V58" s="150"/>
      <c r="W58" s="150"/>
      <c r="X58" s="150"/>
      <c r="Y58" s="150"/>
      <c r="Z58" s="141"/>
      <c r="AA58" s="150"/>
      <c r="AB58" s="144"/>
      <c r="AC58" s="144"/>
      <c r="AD58" s="141"/>
      <c r="AE58" s="140"/>
      <c r="AF58" s="150"/>
      <c r="AG58" s="150"/>
      <c r="AH58" s="150"/>
      <c r="AI58" s="150"/>
      <c r="AJ58" s="148"/>
      <c r="AK58" s="149"/>
      <c r="AL58" s="149"/>
      <c r="AM58" s="149"/>
      <c r="AN58" s="149"/>
      <c r="AO58" s="150"/>
      <c r="AP58" s="140"/>
      <c r="AQ58" s="140"/>
      <c r="AR58" s="140"/>
      <c r="AS58" s="140"/>
      <c r="AT58" s="140"/>
      <c r="AU58" s="140"/>
      <c r="AV58" s="140"/>
      <c r="AW58" s="140"/>
      <c r="AX58" s="151"/>
      <c r="AY58" s="151"/>
      <c r="AZ58" s="140"/>
    </row>
    <row r="59" ht="15.75" customHeight="1">
      <c r="A59" s="140"/>
      <c r="B59" s="140"/>
      <c r="C59" s="140"/>
      <c r="D59" s="140"/>
      <c r="E59" s="140"/>
      <c r="F59" s="140"/>
      <c r="G59" s="140"/>
      <c r="H59" s="140"/>
      <c r="I59" s="140"/>
      <c r="J59" s="140"/>
      <c r="K59" s="140"/>
      <c r="L59" s="141"/>
      <c r="M59" s="141"/>
      <c r="N59" s="140"/>
      <c r="O59" s="140"/>
      <c r="P59" s="140"/>
      <c r="Q59" s="150"/>
      <c r="R59" s="150"/>
      <c r="S59" s="150"/>
      <c r="T59" s="150"/>
      <c r="U59" s="150"/>
      <c r="V59" s="150"/>
      <c r="W59" s="150"/>
      <c r="X59" s="150"/>
      <c r="Y59" s="150"/>
      <c r="Z59" s="141"/>
      <c r="AA59" s="150"/>
      <c r="AB59" s="144"/>
      <c r="AC59" s="144"/>
      <c r="AD59" s="141"/>
      <c r="AE59" s="140"/>
      <c r="AF59" s="150"/>
      <c r="AG59" s="150"/>
      <c r="AH59" s="150"/>
      <c r="AI59" s="150"/>
      <c r="AJ59" s="148"/>
      <c r="AK59" s="149"/>
      <c r="AL59" s="149"/>
      <c r="AM59" s="149"/>
      <c r="AN59" s="149"/>
      <c r="AO59" s="150"/>
      <c r="AP59" s="140"/>
      <c r="AQ59" s="140"/>
      <c r="AR59" s="140"/>
      <c r="AS59" s="140"/>
      <c r="AT59" s="140"/>
      <c r="AU59" s="140"/>
      <c r="AV59" s="140"/>
      <c r="AW59" s="140"/>
      <c r="AX59" s="151"/>
      <c r="AY59" s="151"/>
      <c r="AZ59" s="140"/>
    </row>
    <row r="60" ht="15.75" customHeight="1">
      <c r="A60" s="140"/>
      <c r="B60" s="140"/>
      <c r="C60" s="140"/>
      <c r="D60" s="140"/>
      <c r="E60" s="140"/>
      <c r="F60" s="140"/>
      <c r="G60" s="140"/>
      <c r="H60" s="140"/>
      <c r="I60" s="140"/>
      <c r="J60" s="140"/>
      <c r="K60" s="140"/>
      <c r="L60" s="141"/>
      <c r="M60" s="141"/>
      <c r="N60" s="140"/>
      <c r="O60" s="140"/>
      <c r="P60" s="140"/>
      <c r="Q60" s="150"/>
      <c r="R60" s="150"/>
      <c r="S60" s="150"/>
      <c r="T60" s="150"/>
      <c r="U60" s="150"/>
      <c r="V60" s="150"/>
      <c r="W60" s="150"/>
      <c r="X60" s="150"/>
      <c r="Y60" s="150"/>
      <c r="Z60" s="141"/>
      <c r="AA60" s="150"/>
      <c r="AB60" s="144"/>
      <c r="AC60" s="144"/>
      <c r="AD60" s="141"/>
      <c r="AE60" s="140"/>
      <c r="AF60" s="146"/>
      <c r="AG60" s="150"/>
      <c r="AH60" s="150"/>
      <c r="AI60" s="150"/>
      <c r="AJ60" s="148"/>
      <c r="AK60" s="149"/>
      <c r="AL60" s="149"/>
      <c r="AM60" s="149"/>
      <c r="AN60" s="149"/>
      <c r="AO60" s="150"/>
      <c r="AP60" s="140"/>
      <c r="AQ60" s="140"/>
      <c r="AR60" s="140"/>
      <c r="AS60" s="140"/>
      <c r="AT60" s="140"/>
      <c r="AU60" s="140"/>
      <c r="AV60" s="140"/>
      <c r="AW60" s="140"/>
      <c r="AX60" s="151"/>
      <c r="AY60" s="151"/>
      <c r="AZ60" s="140"/>
    </row>
    <row r="61" ht="15.75" customHeight="1">
      <c r="A61" s="140"/>
      <c r="B61" s="140"/>
      <c r="C61" s="140"/>
      <c r="D61" s="140"/>
      <c r="E61" s="140"/>
      <c r="F61" s="140"/>
      <c r="G61" s="140"/>
      <c r="H61" s="140"/>
      <c r="I61" s="140"/>
      <c r="J61" s="140"/>
      <c r="K61" s="140"/>
      <c r="L61" s="141"/>
      <c r="M61" s="141"/>
      <c r="N61" s="140"/>
      <c r="O61" s="140"/>
      <c r="P61" s="140"/>
      <c r="Q61" s="150"/>
      <c r="R61" s="150"/>
      <c r="S61" s="150"/>
      <c r="T61" s="150"/>
      <c r="U61" s="150"/>
      <c r="V61" s="150"/>
      <c r="W61" s="150"/>
      <c r="X61" s="150"/>
      <c r="Y61" s="150"/>
      <c r="Z61" s="141"/>
      <c r="AA61" s="150"/>
      <c r="AB61" s="144"/>
      <c r="AC61" s="144"/>
      <c r="AD61" s="141"/>
      <c r="AE61" s="140"/>
      <c r="AF61" s="146"/>
      <c r="AG61" s="150"/>
      <c r="AH61" s="150"/>
      <c r="AI61" s="150"/>
      <c r="AJ61" s="148"/>
      <c r="AK61" s="149"/>
      <c r="AL61" s="149"/>
      <c r="AM61" s="149"/>
      <c r="AN61" s="149"/>
      <c r="AO61" s="150"/>
      <c r="AP61" s="140"/>
      <c r="AQ61" s="140"/>
      <c r="AR61" s="140"/>
      <c r="AS61" s="140"/>
      <c r="AT61" s="140"/>
      <c r="AU61" s="140"/>
      <c r="AV61" s="140"/>
      <c r="AW61" s="140"/>
      <c r="AX61" s="151"/>
      <c r="AY61" s="151"/>
      <c r="AZ61" s="140"/>
    </row>
    <row r="62" ht="15.75" customHeight="1">
      <c r="A62" s="140"/>
      <c r="B62" s="140"/>
      <c r="C62" s="140"/>
      <c r="D62" s="140"/>
      <c r="E62" s="140"/>
      <c r="F62" s="140"/>
      <c r="G62" s="140"/>
      <c r="H62" s="140"/>
      <c r="I62" s="140"/>
      <c r="J62" s="140"/>
      <c r="K62" s="140"/>
      <c r="L62" s="141"/>
      <c r="M62" s="141"/>
      <c r="N62" s="140"/>
      <c r="O62" s="140"/>
      <c r="P62" s="140"/>
      <c r="Q62" s="150"/>
      <c r="R62" s="150"/>
      <c r="S62" s="150"/>
      <c r="T62" s="150"/>
      <c r="U62" s="150"/>
      <c r="V62" s="150"/>
      <c r="W62" s="150"/>
      <c r="X62" s="150"/>
      <c r="Y62" s="150"/>
      <c r="Z62" s="141"/>
      <c r="AA62" s="150"/>
      <c r="AB62" s="144"/>
      <c r="AC62" s="144"/>
      <c r="AD62" s="141"/>
      <c r="AE62" s="140"/>
      <c r="AF62" s="146"/>
      <c r="AG62" s="150"/>
      <c r="AH62" s="150"/>
      <c r="AI62" s="150"/>
      <c r="AJ62" s="148"/>
      <c r="AK62" s="149"/>
      <c r="AL62" s="149"/>
      <c r="AM62" s="149"/>
      <c r="AN62" s="149"/>
      <c r="AO62" s="150"/>
      <c r="AP62" s="140"/>
      <c r="AQ62" s="140"/>
      <c r="AR62" s="140"/>
      <c r="AS62" s="140"/>
      <c r="AT62" s="140"/>
      <c r="AU62" s="140"/>
      <c r="AV62" s="140"/>
      <c r="AW62" s="140"/>
      <c r="AX62" s="151"/>
      <c r="AY62" s="151"/>
      <c r="AZ62" s="140"/>
    </row>
    <row r="63" ht="15.75" customHeight="1">
      <c r="A63" s="140"/>
      <c r="B63" s="140"/>
      <c r="C63" s="140"/>
      <c r="D63" s="140"/>
      <c r="E63" s="140"/>
      <c r="F63" s="140"/>
      <c r="G63" s="140"/>
      <c r="H63" s="140"/>
      <c r="I63" s="140"/>
      <c r="J63" s="140"/>
      <c r="K63" s="140"/>
      <c r="L63" s="141"/>
      <c r="M63" s="141"/>
      <c r="N63" s="140"/>
      <c r="O63" s="140"/>
      <c r="P63" s="140"/>
      <c r="Q63" s="150"/>
      <c r="R63" s="150"/>
      <c r="S63" s="150"/>
      <c r="T63" s="150"/>
      <c r="U63" s="150"/>
      <c r="V63" s="150"/>
      <c r="W63" s="150"/>
      <c r="X63" s="150"/>
      <c r="Y63" s="150"/>
      <c r="Z63" s="141"/>
      <c r="AA63" s="150"/>
      <c r="AB63" s="144"/>
      <c r="AC63" s="144"/>
      <c r="AD63" s="141"/>
      <c r="AE63" s="140"/>
      <c r="AF63" s="146"/>
      <c r="AG63" s="150"/>
      <c r="AH63" s="150"/>
      <c r="AI63" s="150"/>
      <c r="AJ63" s="148"/>
      <c r="AK63" s="149"/>
      <c r="AL63" s="149"/>
      <c r="AM63" s="149"/>
      <c r="AN63" s="149"/>
      <c r="AO63" s="150"/>
      <c r="AP63" s="140"/>
      <c r="AQ63" s="140"/>
      <c r="AR63" s="140"/>
      <c r="AS63" s="140"/>
      <c r="AT63" s="140"/>
      <c r="AU63" s="140"/>
      <c r="AV63" s="140"/>
      <c r="AW63" s="140"/>
      <c r="AX63" s="151"/>
      <c r="AY63" s="151"/>
      <c r="AZ63" s="140"/>
    </row>
    <row r="64" ht="15.75" customHeight="1">
      <c r="A64" s="140"/>
      <c r="B64" s="140"/>
      <c r="C64" s="140"/>
      <c r="D64" s="140"/>
      <c r="E64" s="140"/>
      <c r="F64" s="140"/>
      <c r="G64" s="140"/>
      <c r="H64" s="140"/>
      <c r="I64" s="140"/>
      <c r="J64" s="140"/>
      <c r="K64" s="140"/>
      <c r="L64" s="141"/>
      <c r="M64" s="141"/>
      <c r="N64" s="140"/>
      <c r="O64" s="140"/>
      <c r="P64" s="140"/>
      <c r="Q64" s="150"/>
      <c r="R64" s="141"/>
      <c r="S64" s="150"/>
      <c r="T64" s="150"/>
      <c r="U64" s="150"/>
      <c r="V64" s="150"/>
      <c r="W64" s="150"/>
      <c r="X64" s="150"/>
      <c r="Y64" s="150"/>
      <c r="Z64" s="140"/>
      <c r="AA64" s="150"/>
      <c r="AB64" s="144"/>
      <c r="AC64" s="144"/>
      <c r="AD64" s="141"/>
      <c r="AE64" s="140"/>
      <c r="AF64" s="146"/>
      <c r="AG64" s="150"/>
      <c r="AH64" s="150"/>
      <c r="AI64" s="150"/>
      <c r="AJ64" s="148"/>
      <c r="AK64" s="149"/>
      <c r="AL64" s="149"/>
      <c r="AM64" s="149"/>
      <c r="AN64" s="149"/>
      <c r="AO64" s="150"/>
      <c r="AP64" s="140"/>
      <c r="AQ64" s="140"/>
      <c r="AR64" s="140"/>
      <c r="AS64" s="152"/>
      <c r="AT64" s="152"/>
      <c r="AU64" s="152"/>
      <c r="AV64" s="140"/>
      <c r="AW64" s="140"/>
      <c r="AX64" s="151"/>
      <c r="AY64" s="151"/>
      <c r="AZ64" s="140"/>
    </row>
    <row r="65" ht="15.75" customHeight="1">
      <c r="A65" s="140"/>
      <c r="B65" s="140"/>
      <c r="C65" s="140"/>
      <c r="D65" s="140"/>
      <c r="E65" s="153"/>
      <c r="F65" s="140"/>
      <c r="G65" s="140"/>
      <c r="H65" s="140"/>
      <c r="I65" s="140"/>
      <c r="J65" s="140"/>
      <c r="K65" s="140"/>
      <c r="L65" s="141"/>
      <c r="M65" s="141"/>
      <c r="N65" s="140"/>
      <c r="O65" s="140"/>
      <c r="P65" s="140"/>
      <c r="Q65" s="150"/>
      <c r="R65" s="150"/>
      <c r="S65" s="150"/>
      <c r="T65" s="150"/>
      <c r="U65" s="150"/>
      <c r="V65" s="150"/>
      <c r="W65" s="150"/>
      <c r="X65" s="150"/>
      <c r="Y65" s="150"/>
      <c r="Z65" s="141"/>
      <c r="AA65" s="150"/>
      <c r="AB65" s="144"/>
      <c r="AC65" s="144"/>
      <c r="AD65" s="141"/>
      <c r="AE65" s="140"/>
      <c r="AF65" s="146"/>
      <c r="AG65" s="150"/>
      <c r="AH65" s="150"/>
      <c r="AI65" s="150"/>
      <c r="AJ65" s="148"/>
      <c r="AK65" s="149"/>
      <c r="AL65" s="149"/>
      <c r="AM65" s="149"/>
      <c r="AN65" s="149"/>
      <c r="AO65" s="150"/>
      <c r="AP65" s="140"/>
      <c r="AQ65" s="140"/>
      <c r="AR65" s="140"/>
      <c r="AS65" s="140"/>
      <c r="AT65" s="140"/>
      <c r="AU65" s="140"/>
      <c r="AV65" s="140"/>
      <c r="AW65" s="140"/>
      <c r="AX65" s="151"/>
      <c r="AY65" s="151"/>
      <c r="AZ65" s="140"/>
    </row>
    <row r="66" ht="15.75" customHeight="1">
      <c r="A66" s="140"/>
      <c r="B66" s="140"/>
      <c r="C66" s="140"/>
      <c r="D66" s="140"/>
      <c r="E66" s="140"/>
      <c r="F66" s="140"/>
      <c r="G66" s="140"/>
      <c r="H66" s="140"/>
      <c r="I66" s="140"/>
      <c r="J66" s="140"/>
      <c r="K66" s="140"/>
      <c r="L66" s="141"/>
      <c r="M66" s="141"/>
      <c r="N66" s="140"/>
      <c r="O66" s="140"/>
      <c r="P66" s="140"/>
      <c r="Q66" s="150"/>
      <c r="R66" s="150"/>
      <c r="S66" s="150"/>
      <c r="T66" s="150"/>
      <c r="U66" s="150"/>
      <c r="V66" s="150"/>
      <c r="W66" s="150"/>
      <c r="X66" s="150"/>
      <c r="Y66" s="150"/>
      <c r="Z66" s="141"/>
      <c r="AA66" s="150"/>
      <c r="AB66" s="144"/>
      <c r="AC66" s="144"/>
      <c r="AD66" s="141"/>
      <c r="AE66" s="140"/>
      <c r="AF66" s="146"/>
      <c r="AG66" s="150"/>
      <c r="AH66" s="150"/>
      <c r="AI66" s="150"/>
      <c r="AJ66" s="148"/>
      <c r="AK66" s="149"/>
      <c r="AL66" s="149"/>
      <c r="AM66" s="149"/>
      <c r="AN66" s="149"/>
      <c r="AO66" s="150"/>
      <c r="AP66" s="140"/>
      <c r="AQ66" s="140"/>
      <c r="AR66" s="140"/>
      <c r="AS66" s="140"/>
      <c r="AT66" s="140"/>
      <c r="AU66" s="140"/>
      <c r="AV66" s="140"/>
      <c r="AW66" s="140"/>
      <c r="AX66" s="151"/>
      <c r="AY66" s="151"/>
      <c r="AZ66" s="140"/>
    </row>
    <row r="67" ht="15.75" customHeight="1">
      <c r="A67" s="140"/>
      <c r="B67" s="140"/>
      <c r="C67" s="140"/>
      <c r="D67" s="140"/>
      <c r="E67" s="140"/>
      <c r="F67" s="140"/>
      <c r="G67" s="140"/>
      <c r="H67" s="140"/>
      <c r="I67" s="140"/>
      <c r="J67" s="140"/>
      <c r="K67" s="140"/>
      <c r="L67" s="141"/>
      <c r="M67" s="141"/>
      <c r="N67" s="140"/>
      <c r="O67" s="140"/>
      <c r="P67" s="140"/>
      <c r="Q67" s="150"/>
      <c r="R67" s="150"/>
      <c r="S67" s="150"/>
      <c r="T67" s="150"/>
      <c r="U67" s="150"/>
      <c r="V67" s="150"/>
      <c r="W67" s="150"/>
      <c r="X67" s="150"/>
      <c r="Y67" s="150"/>
      <c r="Z67" s="141"/>
      <c r="AA67" s="150"/>
      <c r="AB67" s="144"/>
      <c r="AC67" s="144"/>
      <c r="AD67" s="141"/>
      <c r="AE67" s="140"/>
      <c r="AF67" s="146"/>
      <c r="AG67" s="150"/>
      <c r="AH67" s="150"/>
      <c r="AI67" s="150"/>
      <c r="AJ67" s="148"/>
      <c r="AK67" s="149"/>
      <c r="AL67" s="149"/>
      <c r="AM67" s="149"/>
      <c r="AN67" s="149"/>
      <c r="AO67" s="150"/>
      <c r="AP67" s="140"/>
      <c r="AQ67" s="140"/>
      <c r="AR67" s="140"/>
      <c r="AS67" s="140"/>
      <c r="AT67" s="140"/>
      <c r="AU67" s="140"/>
      <c r="AV67" s="140"/>
      <c r="AW67" s="140"/>
      <c r="AX67" s="151"/>
      <c r="AY67" s="151"/>
      <c r="AZ67" s="140"/>
    </row>
    <row r="68" ht="15.75" customHeight="1">
      <c r="A68" s="140"/>
      <c r="B68" s="140"/>
      <c r="C68" s="140"/>
      <c r="D68" s="140"/>
      <c r="E68" s="153"/>
      <c r="F68" s="140"/>
      <c r="G68" s="140"/>
      <c r="H68" s="140"/>
      <c r="I68" s="140"/>
      <c r="J68" s="140"/>
      <c r="K68" s="140"/>
      <c r="L68" s="141"/>
      <c r="M68" s="141"/>
      <c r="N68" s="140"/>
      <c r="O68" s="140"/>
      <c r="P68" s="140"/>
      <c r="Q68" s="150"/>
      <c r="R68" s="150"/>
      <c r="S68" s="150"/>
      <c r="T68" s="150"/>
      <c r="U68" s="150"/>
      <c r="V68" s="150"/>
      <c r="W68" s="150"/>
      <c r="X68" s="150"/>
      <c r="Y68" s="150"/>
      <c r="Z68" s="141"/>
      <c r="AA68" s="150"/>
      <c r="AB68" s="144"/>
      <c r="AC68" s="144"/>
      <c r="AD68" s="141"/>
      <c r="AE68" s="140"/>
      <c r="AF68" s="146"/>
      <c r="AG68" s="150"/>
      <c r="AH68" s="150"/>
      <c r="AI68" s="150"/>
      <c r="AJ68" s="148"/>
      <c r="AK68" s="149"/>
      <c r="AL68" s="149"/>
      <c r="AM68" s="149"/>
      <c r="AN68" s="149"/>
      <c r="AO68" s="150"/>
      <c r="AP68" s="140"/>
      <c r="AQ68" s="140"/>
      <c r="AR68" s="140"/>
      <c r="AS68" s="140"/>
      <c r="AT68" s="140"/>
      <c r="AU68" s="140"/>
      <c r="AV68" s="140"/>
      <c r="AW68" s="140"/>
      <c r="AX68" s="151"/>
      <c r="AY68" s="151"/>
      <c r="AZ68" s="140"/>
    </row>
    <row r="69" ht="15.75" customHeight="1">
      <c r="A69" s="140"/>
      <c r="B69" s="140"/>
      <c r="C69" s="140"/>
      <c r="D69" s="140"/>
      <c r="E69" s="140"/>
      <c r="F69" s="140"/>
      <c r="G69" s="140"/>
      <c r="H69" s="140"/>
      <c r="I69" s="140"/>
      <c r="J69" s="140"/>
      <c r="K69" s="140"/>
      <c r="L69" s="141"/>
      <c r="M69" s="141"/>
      <c r="N69" s="140"/>
      <c r="O69" s="140"/>
      <c r="P69" s="140"/>
      <c r="Q69" s="150"/>
      <c r="R69" s="150"/>
      <c r="S69" s="150"/>
      <c r="T69" s="150"/>
      <c r="U69" s="150"/>
      <c r="V69" s="150"/>
      <c r="W69" s="150"/>
      <c r="X69" s="150"/>
      <c r="Y69" s="150"/>
      <c r="Z69" s="141"/>
      <c r="AA69" s="150"/>
      <c r="AB69" s="144"/>
      <c r="AC69" s="144"/>
      <c r="AD69" s="141"/>
      <c r="AE69" s="140"/>
      <c r="AF69" s="146"/>
      <c r="AG69" s="150"/>
      <c r="AH69" s="150"/>
      <c r="AI69" s="150"/>
      <c r="AJ69" s="148"/>
      <c r="AK69" s="149"/>
      <c r="AL69" s="149"/>
      <c r="AM69" s="149"/>
      <c r="AN69" s="149"/>
      <c r="AO69" s="150"/>
      <c r="AP69" s="140"/>
      <c r="AQ69" s="140"/>
      <c r="AR69" s="140"/>
      <c r="AS69" s="140"/>
      <c r="AT69" s="140"/>
      <c r="AU69" s="140"/>
      <c r="AV69" s="140"/>
      <c r="AW69" s="140"/>
      <c r="AX69" s="151"/>
      <c r="AY69" s="151"/>
      <c r="AZ69" s="140"/>
    </row>
    <row r="70" ht="15.75" customHeight="1">
      <c r="A70" s="140"/>
      <c r="B70" s="140"/>
      <c r="C70" s="140"/>
      <c r="D70" s="140"/>
      <c r="E70" s="140"/>
      <c r="F70" s="140"/>
      <c r="G70" s="140"/>
      <c r="H70" s="140"/>
      <c r="I70" s="140"/>
      <c r="J70" s="140"/>
      <c r="K70" s="140"/>
      <c r="L70" s="141"/>
      <c r="M70" s="141"/>
      <c r="N70" s="140"/>
      <c r="O70" s="140"/>
      <c r="P70" s="140"/>
      <c r="Q70" s="150"/>
      <c r="R70" s="150"/>
      <c r="S70" s="150"/>
      <c r="T70" s="150"/>
      <c r="U70" s="150"/>
      <c r="V70" s="150"/>
      <c r="W70" s="150"/>
      <c r="X70" s="150"/>
      <c r="Y70" s="150"/>
      <c r="Z70" s="140"/>
      <c r="AA70" s="150"/>
      <c r="AB70" s="144"/>
      <c r="AC70" s="144"/>
      <c r="AD70" s="141"/>
      <c r="AE70" s="140"/>
      <c r="AF70" s="150"/>
      <c r="AG70" s="150"/>
      <c r="AH70" s="150"/>
      <c r="AI70" s="150"/>
      <c r="AJ70" s="148"/>
      <c r="AK70" s="149"/>
      <c r="AL70" s="149"/>
      <c r="AM70" s="149"/>
      <c r="AN70" s="149"/>
      <c r="AO70" s="150"/>
      <c r="AP70" s="140"/>
      <c r="AQ70" s="140"/>
      <c r="AR70" s="140"/>
      <c r="AS70" s="140"/>
      <c r="AT70" s="140"/>
      <c r="AU70" s="140"/>
      <c r="AV70" s="140"/>
      <c r="AW70" s="140"/>
      <c r="AX70" s="151"/>
      <c r="AY70" s="151"/>
      <c r="AZ70" s="140"/>
    </row>
    <row r="71" ht="15.75" customHeight="1">
      <c r="A71" s="140"/>
      <c r="B71" s="140"/>
      <c r="C71" s="140"/>
      <c r="D71" s="140"/>
      <c r="E71" s="140"/>
      <c r="F71" s="140"/>
      <c r="G71" s="140"/>
      <c r="H71" s="140"/>
      <c r="I71" s="140"/>
      <c r="J71" s="140"/>
      <c r="K71" s="140"/>
      <c r="L71" s="141"/>
      <c r="M71" s="141"/>
      <c r="N71" s="140"/>
      <c r="O71" s="140"/>
      <c r="P71" s="140"/>
      <c r="Q71" s="150"/>
      <c r="R71" s="150"/>
      <c r="S71" s="150"/>
      <c r="T71" s="150"/>
      <c r="U71" s="150"/>
      <c r="V71" s="150"/>
      <c r="W71" s="150"/>
      <c r="X71" s="150"/>
      <c r="Y71" s="150"/>
      <c r="Z71" s="141"/>
      <c r="AA71" s="150"/>
      <c r="AB71" s="144"/>
      <c r="AC71" s="144"/>
      <c r="AD71" s="141"/>
      <c r="AE71" s="140"/>
      <c r="AF71" s="146"/>
      <c r="AG71" s="150"/>
      <c r="AH71" s="150"/>
      <c r="AI71" s="150"/>
      <c r="AJ71" s="148"/>
      <c r="AK71" s="149"/>
      <c r="AL71" s="149"/>
      <c r="AM71" s="149"/>
      <c r="AN71" s="149"/>
      <c r="AO71" s="150"/>
      <c r="AP71" s="140"/>
      <c r="AQ71" s="140"/>
      <c r="AR71" s="140"/>
      <c r="AS71" s="140"/>
      <c r="AT71" s="140"/>
      <c r="AU71" s="140"/>
      <c r="AV71" s="140"/>
      <c r="AW71" s="140"/>
      <c r="AX71" s="151"/>
      <c r="AY71" s="151"/>
      <c r="AZ71" s="140"/>
    </row>
    <row r="72" ht="15.75" customHeight="1">
      <c r="A72" s="140"/>
      <c r="B72" s="140"/>
      <c r="C72" s="140"/>
      <c r="D72" s="140"/>
      <c r="E72" s="140"/>
      <c r="F72" s="140"/>
      <c r="G72" s="140"/>
      <c r="H72" s="140"/>
      <c r="I72" s="140"/>
      <c r="J72" s="140"/>
      <c r="K72" s="140"/>
      <c r="L72" s="141"/>
      <c r="M72" s="141"/>
      <c r="N72" s="140"/>
      <c r="O72" s="140"/>
      <c r="P72" s="140"/>
      <c r="Q72" s="150"/>
      <c r="R72" s="150"/>
      <c r="S72" s="150"/>
      <c r="T72" s="150"/>
      <c r="U72" s="150"/>
      <c r="V72" s="150"/>
      <c r="W72" s="150"/>
      <c r="X72" s="150"/>
      <c r="Y72" s="150"/>
      <c r="Z72" s="141"/>
      <c r="AA72" s="150"/>
      <c r="AB72" s="144"/>
      <c r="AC72" s="144"/>
      <c r="AD72" s="141"/>
      <c r="AE72" s="140"/>
      <c r="AF72" s="146"/>
      <c r="AG72" s="150"/>
      <c r="AH72" s="150"/>
      <c r="AI72" s="150"/>
      <c r="AJ72" s="148"/>
      <c r="AK72" s="149"/>
      <c r="AL72" s="149"/>
      <c r="AM72" s="149"/>
      <c r="AN72" s="149"/>
      <c r="AO72" s="150"/>
      <c r="AP72" s="140"/>
      <c r="AQ72" s="140"/>
      <c r="AR72" s="140"/>
      <c r="AS72" s="140"/>
      <c r="AT72" s="140"/>
      <c r="AU72" s="140"/>
      <c r="AV72" s="140"/>
      <c r="AW72" s="140"/>
      <c r="AX72" s="151"/>
      <c r="AY72" s="151"/>
      <c r="AZ72" s="140"/>
    </row>
    <row r="73" ht="15.75" customHeight="1">
      <c r="A73" s="140"/>
      <c r="B73" s="140"/>
      <c r="C73" s="140"/>
      <c r="D73" s="140"/>
      <c r="E73" s="140"/>
      <c r="F73" s="140"/>
      <c r="G73" s="140"/>
      <c r="H73" s="140"/>
      <c r="I73" s="140"/>
      <c r="J73" s="140"/>
      <c r="K73" s="140"/>
      <c r="L73" s="141"/>
      <c r="M73" s="141"/>
      <c r="N73" s="140"/>
      <c r="O73" s="140"/>
      <c r="P73" s="140"/>
      <c r="Q73" s="150"/>
      <c r="R73" s="150"/>
      <c r="S73" s="150"/>
      <c r="T73" s="150"/>
      <c r="U73" s="150"/>
      <c r="V73" s="150"/>
      <c r="W73" s="150"/>
      <c r="X73" s="150"/>
      <c r="Y73" s="150"/>
      <c r="Z73" s="141"/>
      <c r="AA73" s="150"/>
      <c r="AB73" s="144"/>
      <c r="AC73" s="144"/>
      <c r="AD73" s="141"/>
      <c r="AE73" s="140"/>
      <c r="AF73" s="146"/>
      <c r="AG73" s="150"/>
      <c r="AH73" s="150"/>
      <c r="AI73" s="150"/>
      <c r="AJ73" s="148"/>
      <c r="AK73" s="149"/>
      <c r="AL73" s="149"/>
      <c r="AM73" s="149"/>
      <c r="AN73" s="149"/>
      <c r="AO73" s="150"/>
      <c r="AP73" s="140"/>
      <c r="AQ73" s="140"/>
      <c r="AR73" s="140"/>
      <c r="AS73" s="140"/>
      <c r="AT73" s="140"/>
      <c r="AU73" s="140"/>
      <c r="AV73" s="140"/>
      <c r="AW73" s="140"/>
      <c r="AX73" s="151"/>
      <c r="AY73" s="151"/>
      <c r="AZ73" s="140"/>
    </row>
    <row r="74" ht="15.75" customHeight="1">
      <c r="A74" s="140"/>
      <c r="B74" s="140"/>
      <c r="C74" s="140"/>
      <c r="D74" s="140"/>
      <c r="E74" s="140"/>
      <c r="F74" s="140"/>
      <c r="G74" s="140"/>
      <c r="H74" s="140"/>
      <c r="I74" s="140"/>
      <c r="J74" s="140"/>
      <c r="K74" s="140"/>
      <c r="L74" s="141"/>
      <c r="M74" s="141"/>
      <c r="N74" s="140"/>
      <c r="O74" s="140"/>
      <c r="P74" s="140"/>
      <c r="Q74" s="150"/>
      <c r="R74" s="141"/>
      <c r="S74" s="150"/>
      <c r="T74" s="150"/>
      <c r="U74" s="150"/>
      <c r="V74" s="150"/>
      <c r="W74" s="150"/>
      <c r="X74" s="150"/>
      <c r="Y74" s="150"/>
      <c r="Z74" s="142"/>
      <c r="AA74" s="150"/>
      <c r="AB74" s="144"/>
      <c r="AC74" s="144"/>
      <c r="AD74" s="141"/>
      <c r="AE74" s="140"/>
      <c r="AF74" s="150"/>
      <c r="AG74" s="150"/>
      <c r="AH74" s="150"/>
      <c r="AI74" s="150"/>
      <c r="AJ74" s="148"/>
      <c r="AK74" s="149"/>
      <c r="AL74" s="149"/>
      <c r="AM74" s="149"/>
      <c r="AN74" s="149"/>
      <c r="AO74" s="150"/>
      <c r="AP74" s="140"/>
      <c r="AQ74" s="140"/>
      <c r="AR74" s="140"/>
      <c r="AS74" s="152"/>
      <c r="AT74" s="153"/>
      <c r="AU74" s="153"/>
      <c r="AV74" s="140"/>
      <c r="AW74" s="140"/>
      <c r="AX74" s="151"/>
      <c r="AY74" s="151"/>
      <c r="AZ74" s="140"/>
    </row>
    <row r="75" ht="15.75" customHeight="1">
      <c r="A75" s="140"/>
      <c r="B75" s="140"/>
      <c r="C75" s="140"/>
      <c r="D75" s="140"/>
      <c r="E75" s="140"/>
      <c r="F75" s="140"/>
      <c r="G75" s="140"/>
      <c r="H75" s="140"/>
      <c r="I75" s="140"/>
      <c r="J75" s="140"/>
      <c r="K75" s="140"/>
      <c r="L75" s="141"/>
      <c r="M75" s="141"/>
      <c r="N75" s="140"/>
      <c r="O75" s="140"/>
      <c r="P75" s="140"/>
      <c r="Q75" s="150"/>
      <c r="R75" s="150"/>
      <c r="S75" s="150"/>
      <c r="T75" s="150"/>
      <c r="U75" s="150"/>
      <c r="V75" s="150"/>
      <c r="W75" s="150"/>
      <c r="X75" s="150"/>
      <c r="Y75" s="150"/>
      <c r="Z75" s="141"/>
      <c r="AA75" s="150"/>
      <c r="AB75" s="144"/>
      <c r="AC75" s="144"/>
      <c r="AD75" s="141"/>
      <c r="AE75" s="140"/>
      <c r="AF75" s="146"/>
      <c r="AG75" s="150"/>
      <c r="AH75" s="150"/>
      <c r="AI75" s="150"/>
      <c r="AJ75" s="148"/>
      <c r="AK75" s="149"/>
      <c r="AL75" s="149"/>
      <c r="AM75" s="149"/>
      <c r="AN75" s="149"/>
      <c r="AO75" s="150"/>
      <c r="AP75" s="140"/>
      <c r="AQ75" s="140"/>
      <c r="AR75" s="140"/>
      <c r="AS75" s="140"/>
      <c r="AT75" s="140"/>
      <c r="AU75" s="140"/>
      <c r="AV75" s="140"/>
      <c r="AW75" s="140"/>
      <c r="AX75" s="151"/>
      <c r="AY75" s="151"/>
      <c r="AZ75" s="140"/>
    </row>
    <row r="76" ht="15.75" customHeight="1">
      <c r="A76" s="140"/>
      <c r="B76" s="140"/>
      <c r="C76" s="140"/>
      <c r="D76" s="140"/>
      <c r="E76" s="140"/>
      <c r="F76" s="140"/>
      <c r="G76" s="140"/>
      <c r="H76" s="140"/>
      <c r="I76" s="140"/>
      <c r="J76" s="140"/>
      <c r="K76" s="140"/>
      <c r="L76" s="141"/>
      <c r="M76" s="141"/>
      <c r="N76" s="140"/>
      <c r="O76" s="140"/>
      <c r="P76" s="140"/>
      <c r="Q76" s="150"/>
      <c r="R76" s="150"/>
      <c r="S76" s="150"/>
      <c r="T76" s="150"/>
      <c r="U76" s="150"/>
      <c r="V76" s="150"/>
      <c r="W76" s="150"/>
      <c r="X76" s="150"/>
      <c r="Y76" s="150"/>
      <c r="Z76" s="141"/>
      <c r="AA76" s="150"/>
      <c r="AB76" s="144"/>
      <c r="AC76" s="144"/>
      <c r="AD76" s="141"/>
      <c r="AE76" s="140"/>
      <c r="AF76" s="146"/>
      <c r="AG76" s="150"/>
      <c r="AH76" s="150"/>
      <c r="AI76" s="150"/>
      <c r="AJ76" s="148"/>
      <c r="AK76" s="149"/>
      <c r="AL76" s="149"/>
      <c r="AM76" s="149"/>
      <c r="AN76" s="149"/>
      <c r="AO76" s="150"/>
      <c r="AP76" s="140"/>
      <c r="AQ76" s="140"/>
      <c r="AR76" s="140"/>
      <c r="AS76" s="140"/>
      <c r="AT76" s="140"/>
      <c r="AU76" s="140"/>
      <c r="AV76" s="140"/>
      <c r="AW76" s="140"/>
      <c r="AX76" s="151"/>
      <c r="AY76" s="151"/>
      <c r="AZ76" s="140"/>
    </row>
    <row r="77" ht="15.75" customHeight="1">
      <c r="A77" s="140"/>
      <c r="B77" s="140"/>
      <c r="C77" s="140"/>
      <c r="D77" s="140"/>
      <c r="E77" s="140"/>
      <c r="F77" s="140"/>
      <c r="G77" s="140"/>
      <c r="H77" s="140"/>
      <c r="I77" s="140"/>
      <c r="J77" s="140"/>
      <c r="K77" s="140"/>
      <c r="L77" s="141"/>
      <c r="M77" s="141"/>
      <c r="N77" s="140"/>
      <c r="O77" s="140"/>
      <c r="P77" s="140"/>
      <c r="Q77" s="150"/>
      <c r="R77" s="150"/>
      <c r="S77" s="150"/>
      <c r="T77" s="150"/>
      <c r="U77" s="150"/>
      <c r="V77" s="150"/>
      <c r="W77" s="150"/>
      <c r="X77" s="150"/>
      <c r="Y77" s="150"/>
      <c r="Z77" s="140"/>
      <c r="AA77" s="150"/>
      <c r="AB77" s="144"/>
      <c r="AC77" s="144"/>
      <c r="AD77" s="141"/>
      <c r="AE77" s="140"/>
      <c r="AF77" s="146"/>
      <c r="AG77" s="150"/>
      <c r="AH77" s="150"/>
      <c r="AI77" s="150"/>
      <c r="AJ77" s="148"/>
      <c r="AK77" s="149"/>
      <c r="AL77" s="149"/>
      <c r="AM77" s="149"/>
      <c r="AN77" s="149"/>
      <c r="AO77" s="150"/>
      <c r="AP77" s="140"/>
      <c r="AQ77" s="140"/>
      <c r="AR77" s="140"/>
      <c r="AS77" s="140"/>
      <c r="AT77" s="140"/>
      <c r="AU77" s="140"/>
      <c r="AV77" s="140"/>
      <c r="AW77" s="140"/>
      <c r="AX77" s="151"/>
      <c r="AY77" s="151"/>
      <c r="AZ77" s="140"/>
    </row>
    <row r="78" ht="15.75" customHeight="1">
      <c r="A78" s="140"/>
      <c r="B78" s="140"/>
      <c r="C78" s="140"/>
      <c r="D78" s="140"/>
      <c r="E78" s="140"/>
      <c r="F78" s="140"/>
      <c r="G78" s="140"/>
      <c r="H78" s="140"/>
      <c r="I78" s="140"/>
      <c r="J78" s="140"/>
      <c r="K78" s="140"/>
      <c r="L78" s="141"/>
      <c r="M78" s="141"/>
      <c r="N78" s="140"/>
      <c r="O78" s="140"/>
      <c r="P78" s="140"/>
      <c r="Q78" s="150"/>
      <c r="R78" s="150"/>
      <c r="S78" s="150"/>
      <c r="T78" s="150"/>
      <c r="U78" s="150"/>
      <c r="V78" s="150"/>
      <c r="W78" s="150"/>
      <c r="X78" s="150"/>
      <c r="Y78" s="150"/>
      <c r="Z78" s="140"/>
      <c r="AA78" s="150"/>
      <c r="AB78" s="144"/>
      <c r="AC78" s="144"/>
      <c r="AD78" s="141"/>
      <c r="AE78" s="140"/>
      <c r="AF78" s="146"/>
      <c r="AG78" s="150"/>
      <c r="AH78" s="150"/>
      <c r="AI78" s="150"/>
      <c r="AJ78" s="148"/>
      <c r="AK78" s="149"/>
      <c r="AL78" s="149"/>
      <c r="AM78" s="149"/>
      <c r="AN78" s="149"/>
      <c r="AO78" s="150"/>
      <c r="AP78" s="140"/>
      <c r="AQ78" s="140"/>
      <c r="AR78" s="140"/>
      <c r="AS78" s="140"/>
      <c r="AT78" s="140"/>
      <c r="AU78" s="140"/>
      <c r="AV78" s="140"/>
      <c r="AW78" s="140"/>
      <c r="AX78" s="151"/>
      <c r="AY78" s="151"/>
      <c r="AZ78" s="140"/>
    </row>
    <row r="79" ht="15.75" customHeight="1">
      <c r="A79" s="140"/>
      <c r="B79" s="140"/>
      <c r="C79" s="140"/>
      <c r="D79" s="140"/>
      <c r="E79" s="140"/>
      <c r="F79" s="140"/>
      <c r="G79" s="140"/>
      <c r="H79" s="140"/>
      <c r="I79" s="140"/>
      <c r="J79" s="140"/>
      <c r="K79" s="140"/>
      <c r="L79" s="141"/>
      <c r="M79" s="141"/>
      <c r="N79" s="140"/>
      <c r="O79" s="140"/>
      <c r="P79" s="140"/>
      <c r="Q79" s="150"/>
      <c r="R79" s="150"/>
      <c r="S79" s="150"/>
      <c r="T79" s="150"/>
      <c r="U79" s="150"/>
      <c r="V79" s="150"/>
      <c r="W79" s="150"/>
      <c r="X79" s="150"/>
      <c r="Y79" s="150"/>
      <c r="Z79" s="141"/>
      <c r="AA79" s="150"/>
      <c r="AB79" s="144"/>
      <c r="AC79" s="144"/>
      <c r="AD79" s="141"/>
      <c r="AE79" s="140"/>
      <c r="AF79" s="146"/>
      <c r="AG79" s="150"/>
      <c r="AH79" s="150"/>
      <c r="AI79" s="150"/>
      <c r="AJ79" s="148"/>
      <c r="AK79" s="149"/>
      <c r="AL79" s="149"/>
      <c r="AM79" s="149"/>
      <c r="AN79" s="149"/>
      <c r="AO79" s="150"/>
      <c r="AP79" s="140"/>
      <c r="AQ79" s="140"/>
      <c r="AR79" s="140"/>
      <c r="AS79" s="140"/>
      <c r="AT79" s="140"/>
      <c r="AU79" s="140"/>
      <c r="AV79" s="140"/>
      <c r="AW79" s="140"/>
      <c r="AX79" s="151"/>
      <c r="AY79" s="151"/>
      <c r="AZ79" s="140"/>
    </row>
    <row r="80" ht="15.75" customHeight="1">
      <c r="A80" s="140"/>
      <c r="B80" s="140"/>
      <c r="C80" s="140"/>
      <c r="D80" s="140"/>
      <c r="E80" s="140"/>
      <c r="F80" s="140"/>
      <c r="G80" s="140"/>
      <c r="H80" s="140"/>
      <c r="I80" s="140"/>
      <c r="J80" s="140"/>
      <c r="K80" s="140"/>
      <c r="L80" s="141"/>
      <c r="M80" s="141"/>
      <c r="N80" s="140"/>
      <c r="O80" s="140"/>
      <c r="P80" s="140"/>
      <c r="Q80" s="150"/>
      <c r="R80" s="150"/>
      <c r="S80" s="150"/>
      <c r="T80" s="150"/>
      <c r="U80" s="150"/>
      <c r="V80" s="150"/>
      <c r="W80" s="150"/>
      <c r="X80" s="150"/>
      <c r="Y80" s="150"/>
      <c r="Z80" s="141"/>
      <c r="AA80" s="150"/>
      <c r="AB80" s="144"/>
      <c r="AC80" s="144"/>
      <c r="AD80" s="141"/>
      <c r="AE80" s="140"/>
      <c r="AF80" s="146"/>
      <c r="AG80" s="150"/>
      <c r="AH80" s="150"/>
      <c r="AI80" s="150"/>
      <c r="AJ80" s="148"/>
      <c r="AK80" s="149"/>
      <c r="AL80" s="149"/>
      <c r="AM80" s="149"/>
      <c r="AN80" s="149"/>
      <c r="AO80" s="150"/>
      <c r="AP80" s="140"/>
      <c r="AQ80" s="140"/>
      <c r="AR80" s="140"/>
      <c r="AS80" s="140"/>
      <c r="AT80" s="140"/>
      <c r="AU80" s="140"/>
      <c r="AV80" s="140"/>
      <c r="AW80" s="140"/>
      <c r="AX80" s="151"/>
      <c r="AY80" s="151"/>
      <c r="AZ80" s="140"/>
    </row>
    <row r="81" ht="15.75" customHeight="1">
      <c r="A81" s="140"/>
      <c r="B81" s="140"/>
      <c r="C81" s="140"/>
      <c r="D81" s="140"/>
      <c r="E81" s="153"/>
      <c r="F81" s="140"/>
      <c r="G81" s="140"/>
      <c r="H81" s="140"/>
      <c r="I81" s="140"/>
      <c r="J81" s="140"/>
      <c r="K81" s="140"/>
      <c r="L81" s="141"/>
      <c r="M81" s="141"/>
      <c r="N81" s="140"/>
      <c r="O81" s="140"/>
      <c r="P81" s="140"/>
      <c r="Q81" s="150"/>
      <c r="R81" s="141"/>
      <c r="S81" s="150"/>
      <c r="T81" s="150"/>
      <c r="U81" s="150"/>
      <c r="V81" s="150"/>
      <c r="W81" s="150"/>
      <c r="X81" s="150"/>
      <c r="Y81" s="150"/>
      <c r="Z81" s="141"/>
      <c r="AA81" s="150"/>
      <c r="AB81" s="144"/>
      <c r="AC81" s="144"/>
      <c r="AD81" s="141"/>
      <c r="AE81" s="140"/>
      <c r="AF81" s="146"/>
      <c r="AG81" s="150"/>
      <c r="AH81" s="150"/>
      <c r="AI81" s="150"/>
      <c r="AJ81" s="148"/>
      <c r="AK81" s="149"/>
      <c r="AL81" s="149"/>
      <c r="AM81" s="149"/>
      <c r="AN81" s="149"/>
      <c r="AO81" s="150"/>
      <c r="AP81" s="140"/>
      <c r="AQ81" s="140"/>
      <c r="AR81" s="140"/>
      <c r="AS81" s="152"/>
      <c r="AT81" s="153"/>
      <c r="AU81" s="153"/>
      <c r="AV81" s="140"/>
      <c r="AW81" s="140"/>
      <c r="AX81" s="151"/>
      <c r="AY81" s="151"/>
      <c r="AZ81" s="140"/>
    </row>
    <row r="82" ht="15.75" customHeight="1">
      <c r="A82" s="140"/>
      <c r="B82" s="140"/>
      <c r="C82" s="140"/>
      <c r="D82" s="140"/>
      <c r="E82" s="153"/>
      <c r="F82" s="140"/>
      <c r="G82" s="140"/>
      <c r="H82" s="140"/>
      <c r="I82" s="140"/>
      <c r="J82" s="140"/>
      <c r="K82" s="140"/>
      <c r="L82" s="141"/>
      <c r="M82" s="141"/>
      <c r="N82" s="140"/>
      <c r="O82" s="140"/>
      <c r="P82" s="140"/>
      <c r="Q82" s="150"/>
      <c r="R82" s="141"/>
      <c r="S82" s="150"/>
      <c r="T82" s="150"/>
      <c r="U82" s="150"/>
      <c r="V82" s="150"/>
      <c r="W82" s="150"/>
      <c r="X82" s="150"/>
      <c r="Y82" s="150"/>
      <c r="Z82" s="141"/>
      <c r="AA82" s="150"/>
      <c r="AB82" s="144"/>
      <c r="AC82" s="144"/>
      <c r="AD82" s="141"/>
      <c r="AE82" s="140"/>
      <c r="AF82" s="146"/>
      <c r="AG82" s="150"/>
      <c r="AH82" s="150"/>
      <c r="AI82" s="150"/>
      <c r="AJ82" s="148"/>
      <c r="AK82" s="149"/>
      <c r="AL82" s="149"/>
      <c r="AM82" s="149"/>
      <c r="AN82" s="149"/>
      <c r="AO82" s="150"/>
      <c r="AP82" s="140"/>
      <c r="AQ82" s="140"/>
      <c r="AR82" s="140"/>
      <c r="AS82" s="152"/>
      <c r="AT82" s="152"/>
      <c r="AU82" s="152"/>
      <c r="AV82" s="140"/>
      <c r="AW82" s="140"/>
      <c r="AX82" s="151"/>
      <c r="AY82" s="151"/>
      <c r="AZ82" s="140"/>
    </row>
    <row r="83" ht="15.75" customHeight="1">
      <c r="A83" s="140"/>
      <c r="B83" s="140"/>
      <c r="C83" s="140"/>
      <c r="D83" s="140"/>
      <c r="E83" s="153"/>
      <c r="F83" s="140"/>
      <c r="G83" s="140"/>
      <c r="H83" s="140"/>
      <c r="I83" s="140"/>
      <c r="J83" s="140"/>
      <c r="K83" s="140"/>
      <c r="L83" s="141"/>
      <c r="M83" s="141"/>
      <c r="N83" s="140"/>
      <c r="O83" s="140"/>
      <c r="P83" s="140"/>
      <c r="Q83" s="150"/>
      <c r="R83" s="141"/>
      <c r="S83" s="150"/>
      <c r="T83" s="150"/>
      <c r="U83" s="150"/>
      <c r="V83" s="150"/>
      <c r="W83" s="150"/>
      <c r="X83" s="150"/>
      <c r="Y83" s="150"/>
      <c r="Z83" s="141"/>
      <c r="AA83" s="150"/>
      <c r="AB83" s="144"/>
      <c r="AC83" s="144"/>
      <c r="AD83" s="141"/>
      <c r="AE83" s="140"/>
      <c r="AF83" s="146"/>
      <c r="AG83" s="150"/>
      <c r="AH83" s="150"/>
      <c r="AI83" s="150"/>
      <c r="AJ83" s="148"/>
      <c r="AK83" s="149"/>
      <c r="AL83" s="149"/>
      <c r="AM83" s="149"/>
      <c r="AN83" s="149"/>
      <c r="AO83" s="150"/>
      <c r="AP83" s="140"/>
      <c r="AQ83" s="140"/>
      <c r="AR83" s="140"/>
      <c r="AS83" s="152"/>
      <c r="AT83" s="153"/>
      <c r="AU83" s="153"/>
      <c r="AV83" s="140"/>
      <c r="AW83" s="140"/>
      <c r="AX83" s="151"/>
      <c r="AY83" s="151"/>
      <c r="AZ83" s="140"/>
    </row>
    <row r="84" ht="15.75" customHeight="1">
      <c r="A84" s="140"/>
      <c r="B84" s="140"/>
      <c r="C84" s="140"/>
      <c r="D84" s="140"/>
      <c r="E84" s="153"/>
      <c r="F84" s="140"/>
      <c r="G84" s="140"/>
      <c r="H84" s="140"/>
      <c r="I84" s="140"/>
      <c r="J84" s="140"/>
      <c r="K84" s="140"/>
      <c r="L84" s="141"/>
      <c r="M84" s="141"/>
      <c r="N84" s="140"/>
      <c r="O84" s="140"/>
      <c r="P84" s="140"/>
      <c r="Q84" s="150"/>
      <c r="R84" s="141"/>
      <c r="S84" s="150"/>
      <c r="T84" s="150"/>
      <c r="U84" s="150"/>
      <c r="V84" s="150"/>
      <c r="W84" s="150"/>
      <c r="X84" s="150"/>
      <c r="Y84" s="150"/>
      <c r="Z84" s="141"/>
      <c r="AA84" s="150"/>
      <c r="AB84" s="144"/>
      <c r="AC84" s="144"/>
      <c r="AD84" s="141"/>
      <c r="AE84" s="140"/>
      <c r="AF84" s="146"/>
      <c r="AG84" s="150"/>
      <c r="AH84" s="150"/>
      <c r="AI84" s="150"/>
      <c r="AJ84" s="148"/>
      <c r="AK84" s="149"/>
      <c r="AL84" s="149"/>
      <c r="AM84" s="149"/>
      <c r="AN84" s="149"/>
      <c r="AO84" s="150"/>
      <c r="AP84" s="140"/>
      <c r="AQ84" s="140"/>
      <c r="AR84" s="140"/>
      <c r="AS84" s="152"/>
      <c r="AT84" s="153"/>
      <c r="AU84" s="153"/>
      <c r="AV84" s="140"/>
      <c r="AW84" s="140"/>
      <c r="AX84" s="151"/>
      <c r="AY84" s="151"/>
      <c r="AZ84" s="140"/>
    </row>
    <row r="85" ht="15.75" customHeight="1">
      <c r="A85" s="140"/>
      <c r="B85" s="140"/>
      <c r="C85" s="140"/>
      <c r="D85" s="140"/>
      <c r="E85" s="153"/>
      <c r="F85" s="140"/>
      <c r="G85" s="140"/>
      <c r="H85" s="140"/>
      <c r="I85" s="140"/>
      <c r="J85" s="140"/>
      <c r="K85" s="140"/>
      <c r="L85" s="141"/>
      <c r="M85" s="141"/>
      <c r="N85" s="140"/>
      <c r="O85" s="140"/>
      <c r="P85" s="140"/>
      <c r="Q85" s="150"/>
      <c r="R85" s="141"/>
      <c r="S85" s="150"/>
      <c r="T85" s="150"/>
      <c r="U85" s="150"/>
      <c r="V85" s="150"/>
      <c r="W85" s="150"/>
      <c r="X85" s="150"/>
      <c r="Y85" s="150"/>
      <c r="Z85" s="141"/>
      <c r="AA85" s="150"/>
      <c r="AB85" s="144"/>
      <c r="AC85" s="144"/>
      <c r="AD85" s="141"/>
      <c r="AE85" s="140"/>
      <c r="AF85" s="146"/>
      <c r="AG85" s="150"/>
      <c r="AH85" s="150"/>
      <c r="AI85" s="150"/>
      <c r="AJ85" s="148"/>
      <c r="AK85" s="149"/>
      <c r="AL85" s="149"/>
      <c r="AM85" s="149"/>
      <c r="AN85" s="149"/>
      <c r="AO85" s="150"/>
      <c r="AP85" s="140"/>
      <c r="AQ85" s="140"/>
      <c r="AR85" s="140"/>
      <c r="AS85" s="152"/>
      <c r="AT85" s="153"/>
      <c r="AU85" s="153"/>
      <c r="AV85" s="140"/>
      <c r="AW85" s="140"/>
      <c r="AX85" s="151"/>
      <c r="AY85" s="151"/>
      <c r="AZ85" s="140"/>
    </row>
    <row r="86" ht="15.75" customHeight="1">
      <c r="A86" s="140"/>
      <c r="B86" s="140"/>
      <c r="C86" s="140"/>
      <c r="D86" s="140"/>
      <c r="E86" s="153"/>
      <c r="F86" s="140"/>
      <c r="G86" s="140"/>
      <c r="H86" s="140"/>
      <c r="I86" s="140"/>
      <c r="J86" s="140"/>
      <c r="K86" s="140"/>
      <c r="L86" s="141"/>
      <c r="M86" s="141"/>
      <c r="N86" s="140"/>
      <c r="O86" s="140"/>
      <c r="P86" s="140"/>
      <c r="Q86" s="150"/>
      <c r="R86" s="141"/>
      <c r="S86" s="150"/>
      <c r="T86" s="150"/>
      <c r="U86" s="150"/>
      <c r="V86" s="150"/>
      <c r="W86" s="150"/>
      <c r="X86" s="150"/>
      <c r="Y86" s="150"/>
      <c r="Z86" s="141"/>
      <c r="AA86" s="150"/>
      <c r="AB86" s="144"/>
      <c r="AC86" s="144"/>
      <c r="AD86" s="141"/>
      <c r="AE86" s="140"/>
      <c r="AF86" s="146"/>
      <c r="AG86" s="150"/>
      <c r="AH86" s="150"/>
      <c r="AI86" s="150"/>
      <c r="AJ86" s="148"/>
      <c r="AK86" s="149"/>
      <c r="AL86" s="149"/>
      <c r="AM86" s="149"/>
      <c r="AN86" s="149"/>
      <c r="AO86" s="150"/>
      <c r="AP86" s="140"/>
      <c r="AQ86" s="140"/>
      <c r="AR86" s="140"/>
      <c r="AS86" s="152"/>
      <c r="AT86" s="152"/>
      <c r="AU86" s="152"/>
      <c r="AV86" s="140"/>
      <c r="AW86" s="140"/>
      <c r="AX86" s="151"/>
      <c r="AY86" s="151"/>
      <c r="AZ86" s="140"/>
    </row>
    <row r="87" ht="15.75" customHeight="1">
      <c r="A87" s="140"/>
      <c r="B87" s="140"/>
      <c r="C87" s="140"/>
      <c r="D87" s="140"/>
      <c r="E87" s="153"/>
      <c r="F87" s="140"/>
      <c r="G87" s="140"/>
      <c r="H87" s="140"/>
      <c r="I87" s="140"/>
      <c r="J87" s="140"/>
      <c r="K87" s="140"/>
      <c r="L87" s="141"/>
      <c r="M87" s="141"/>
      <c r="N87" s="140"/>
      <c r="O87" s="140"/>
      <c r="P87" s="140"/>
      <c r="Q87" s="150"/>
      <c r="R87" s="141"/>
      <c r="S87" s="150"/>
      <c r="T87" s="150"/>
      <c r="U87" s="150"/>
      <c r="V87" s="150"/>
      <c r="W87" s="150"/>
      <c r="X87" s="150"/>
      <c r="Y87" s="150"/>
      <c r="Z87" s="141"/>
      <c r="AA87" s="150"/>
      <c r="AB87" s="144"/>
      <c r="AC87" s="144"/>
      <c r="AD87" s="141"/>
      <c r="AE87" s="140"/>
      <c r="AF87" s="146"/>
      <c r="AG87" s="150"/>
      <c r="AH87" s="150"/>
      <c r="AI87" s="150"/>
      <c r="AJ87" s="148"/>
      <c r="AK87" s="149"/>
      <c r="AL87" s="149"/>
      <c r="AM87" s="149"/>
      <c r="AN87" s="149"/>
      <c r="AO87" s="150"/>
      <c r="AP87" s="140"/>
      <c r="AQ87" s="140"/>
      <c r="AR87" s="140"/>
      <c r="AS87" s="152"/>
      <c r="AT87" s="153"/>
      <c r="AU87" s="153"/>
      <c r="AV87" s="140"/>
      <c r="AW87" s="140"/>
      <c r="AX87" s="151"/>
      <c r="AY87" s="151"/>
      <c r="AZ87" s="140"/>
    </row>
    <row r="88" ht="15.75" customHeight="1">
      <c r="A88" s="140"/>
      <c r="B88" s="140"/>
      <c r="C88" s="140"/>
      <c r="D88" s="140"/>
      <c r="E88" s="153"/>
      <c r="F88" s="140"/>
      <c r="G88" s="140"/>
      <c r="H88" s="140"/>
      <c r="I88" s="140"/>
      <c r="J88" s="140"/>
      <c r="K88" s="140"/>
      <c r="L88" s="141"/>
      <c r="M88" s="141"/>
      <c r="N88" s="140"/>
      <c r="O88" s="140"/>
      <c r="P88" s="140"/>
      <c r="Q88" s="150"/>
      <c r="R88" s="141"/>
      <c r="S88" s="150"/>
      <c r="T88" s="150"/>
      <c r="U88" s="150"/>
      <c r="V88" s="150"/>
      <c r="W88" s="150"/>
      <c r="X88" s="150"/>
      <c r="Y88" s="150"/>
      <c r="Z88" s="141"/>
      <c r="AA88" s="150"/>
      <c r="AB88" s="144"/>
      <c r="AC88" s="144"/>
      <c r="AD88" s="141"/>
      <c r="AE88" s="140"/>
      <c r="AF88" s="146"/>
      <c r="AG88" s="150"/>
      <c r="AH88" s="150"/>
      <c r="AI88" s="150"/>
      <c r="AJ88" s="148"/>
      <c r="AK88" s="149"/>
      <c r="AL88" s="149"/>
      <c r="AM88" s="149"/>
      <c r="AN88" s="149"/>
      <c r="AO88" s="150"/>
      <c r="AP88" s="140"/>
      <c r="AQ88" s="140"/>
      <c r="AR88" s="140"/>
      <c r="AS88" s="152"/>
      <c r="AT88" s="153"/>
      <c r="AU88" s="153"/>
      <c r="AV88" s="140"/>
      <c r="AW88" s="140"/>
      <c r="AX88" s="151"/>
      <c r="AY88" s="151"/>
      <c r="AZ88" s="140"/>
    </row>
    <row r="89" ht="15.75" customHeight="1">
      <c r="A89" s="140"/>
      <c r="B89" s="140"/>
      <c r="C89" s="140"/>
      <c r="D89" s="140"/>
      <c r="E89" s="140"/>
      <c r="F89" s="140"/>
      <c r="G89" s="140"/>
      <c r="H89" s="140"/>
      <c r="I89" s="140"/>
      <c r="J89" s="140"/>
      <c r="K89" s="140"/>
      <c r="L89" s="141"/>
      <c r="M89" s="141"/>
      <c r="N89" s="140"/>
      <c r="O89" s="140"/>
      <c r="P89" s="140"/>
      <c r="Q89" s="150"/>
      <c r="R89" s="150"/>
      <c r="S89" s="150"/>
      <c r="T89" s="150"/>
      <c r="U89" s="150"/>
      <c r="V89" s="150"/>
      <c r="W89" s="150"/>
      <c r="X89" s="150"/>
      <c r="Y89" s="150"/>
      <c r="Z89" s="141"/>
      <c r="AA89" s="150"/>
      <c r="AB89" s="144"/>
      <c r="AC89" s="144"/>
      <c r="AD89" s="141"/>
      <c r="AE89" s="140"/>
      <c r="AF89" s="146"/>
      <c r="AG89" s="150"/>
      <c r="AH89" s="150"/>
      <c r="AI89" s="150"/>
      <c r="AJ89" s="148"/>
      <c r="AK89" s="149"/>
      <c r="AL89" s="149"/>
      <c r="AM89" s="149"/>
      <c r="AN89" s="149"/>
      <c r="AO89" s="150"/>
      <c r="AP89" s="140"/>
      <c r="AQ89" s="140"/>
      <c r="AR89" s="140"/>
      <c r="AS89" s="140"/>
      <c r="AT89" s="140"/>
      <c r="AU89" s="140"/>
      <c r="AV89" s="140"/>
      <c r="AW89" s="140"/>
      <c r="AX89" s="151"/>
      <c r="AY89" s="151"/>
      <c r="AZ89" s="140"/>
    </row>
    <row r="90" ht="15.75" customHeight="1">
      <c r="A90" s="140"/>
      <c r="B90" s="140"/>
      <c r="C90" s="140"/>
      <c r="D90" s="140"/>
      <c r="E90" s="153"/>
      <c r="F90" s="140"/>
      <c r="G90" s="140"/>
      <c r="H90" s="140"/>
      <c r="I90" s="140"/>
      <c r="J90" s="140"/>
      <c r="K90" s="140"/>
      <c r="L90" s="141"/>
      <c r="M90" s="141"/>
      <c r="N90" s="140"/>
      <c r="O90" s="140"/>
      <c r="P90" s="140"/>
      <c r="Q90" s="150"/>
      <c r="R90" s="141"/>
      <c r="S90" s="150"/>
      <c r="T90" s="150"/>
      <c r="U90" s="150"/>
      <c r="V90" s="150"/>
      <c r="W90" s="150"/>
      <c r="X90" s="150"/>
      <c r="Y90" s="150"/>
      <c r="Z90" s="141"/>
      <c r="AA90" s="150"/>
      <c r="AB90" s="144"/>
      <c r="AC90" s="144"/>
      <c r="AD90" s="141"/>
      <c r="AE90" s="140"/>
      <c r="AF90" s="146"/>
      <c r="AG90" s="150"/>
      <c r="AH90" s="150"/>
      <c r="AI90" s="150"/>
      <c r="AJ90" s="148"/>
      <c r="AK90" s="149"/>
      <c r="AL90" s="149"/>
      <c r="AM90" s="149"/>
      <c r="AN90" s="149"/>
      <c r="AO90" s="150"/>
      <c r="AP90" s="140"/>
      <c r="AQ90" s="140"/>
      <c r="AR90" s="140"/>
      <c r="AS90" s="152"/>
      <c r="AT90" s="153"/>
      <c r="AU90" s="153"/>
      <c r="AV90" s="140"/>
      <c r="AW90" s="140"/>
      <c r="AX90" s="151"/>
      <c r="AY90" s="151"/>
      <c r="AZ90" s="140"/>
    </row>
    <row r="91" ht="15.75" customHeight="1">
      <c r="A91" s="140"/>
      <c r="B91" s="140"/>
      <c r="C91" s="140"/>
      <c r="D91" s="140"/>
      <c r="E91" s="140"/>
      <c r="F91" s="140"/>
      <c r="G91" s="140"/>
      <c r="H91" s="140"/>
      <c r="I91" s="140"/>
      <c r="J91" s="140"/>
      <c r="K91" s="140"/>
      <c r="L91" s="141"/>
      <c r="M91" s="141"/>
      <c r="N91" s="140"/>
      <c r="O91" s="140"/>
      <c r="P91" s="140"/>
      <c r="Q91" s="150"/>
      <c r="R91" s="141"/>
      <c r="S91" s="150"/>
      <c r="T91" s="150"/>
      <c r="U91" s="150"/>
      <c r="V91" s="150"/>
      <c r="W91" s="150"/>
      <c r="X91" s="150"/>
      <c r="Y91" s="150"/>
      <c r="Z91" s="140"/>
      <c r="AA91" s="150"/>
      <c r="AB91" s="144"/>
      <c r="AC91" s="144"/>
      <c r="AD91" s="141"/>
      <c r="AE91" s="140"/>
      <c r="AF91" s="146"/>
      <c r="AG91" s="150"/>
      <c r="AH91" s="150"/>
      <c r="AI91" s="150"/>
      <c r="AJ91" s="148"/>
      <c r="AK91" s="149"/>
      <c r="AL91" s="149"/>
      <c r="AM91" s="149"/>
      <c r="AN91" s="149"/>
      <c r="AO91" s="150"/>
      <c r="AP91" s="140"/>
      <c r="AQ91" s="140"/>
      <c r="AR91" s="140"/>
      <c r="AS91" s="152"/>
      <c r="AT91" s="153"/>
      <c r="AU91" s="153"/>
      <c r="AV91" s="140"/>
      <c r="AW91" s="140"/>
      <c r="AX91" s="151"/>
      <c r="AY91" s="151"/>
      <c r="AZ91" s="140"/>
    </row>
    <row r="92" ht="15.75" customHeight="1">
      <c r="A92" s="140"/>
      <c r="B92" s="140"/>
      <c r="C92" s="140"/>
      <c r="D92" s="140"/>
      <c r="E92" s="140"/>
      <c r="F92" s="140"/>
      <c r="G92" s="140"/>
      <c r="H92" s="140"/>
      <c r="I92" s="140"/>
      <c r="J92" s="140"/>
      <c r="K92" s="140"/>
      <c r="L92" s="141"/>
      <c r="M92" s="141"/>
      <c r="N92" s="140"/>
      <c r="O92" s="140"/>
      <c r="P92" s="140"/>
      <c r="Q92" s="150"/>
      <c r="R92" s="150"/>
      <c r="S92" s="150"/>
      <c r="T92" s="150"/>
      <c r="U92" s="150"/>
      <c r="V92" s="150"/>
      <c r="W92" s="150"/>
      <c r="X92" s="150"/>
      <c r="Y92" s="150"/>
      <c r="Z92" s="141"/>
      <c r="AA92" s="150"/>
      <c r="AB92" s="144"/>
      <c r="AC92" s="144"/>
      <c r="AD92" s="141"/>
      <c r="AE92" s="140"/>
      <c r="AF92" s="146"/>
      <c r="AG92" s="150"/>
      <c r="AH92" s="150"/>
      <c r="AI92" s="150"/>
      <c r="AJ92" s="148"/>
      <c r="AK92" s="149"/>
      <c r="AL92" s="149"/>
      <c r="AM92" s="149"/>
      <c r="AN92" s="149"/>
      <c r="AO92" s="150"/>
      <c r="AP92" s="140"/>
      <c r="AQ92" s="140"/>
      <c r="AR92" s="140"/>
      <c r="AS92" s="140"/>
      <c r="AT92" s="140"/>
      <c r="AU92" s="140"/>
      <c r="AV92" s="140"/>
      <c r="AW92" s="140"/>
      <c r="AX92" s="151"/>
      <c r="AY92" s="151"/>
      <c r="AZ92" s="140"/>
    </row>
    <row r="93" ht="15.75" customHeight="1">
      <c r="A93" s="140"/>
      <c r="B93" s="140"/>
      <c r="C93" s="140"/>
      <c r="D93" s="140"/>
      <c r="E93" s="140"/>
      <c r="F93" s="140"/>
      <c r="G93" s="140"/>
      <c r="H93" s="140"/>
      <c r="I93" s="140"/>
      <c r="J93" s="140"/>
      <c r="K93" s="140"/>
      <c r="L93" s="141"/>
      <c r="M93" s="141"/>
      <c r="N93" s="140"/>
      <c r="O93" s="140"/>
      <c r="P93" s="140"/>
      <c r="Q93" s="150"/>
      <c r="R93" s="150"/>
      <c r="S93" s="150"/>
      <c r="T93" s="150"/>
      <c r="U93" s="150"/>
      <c r="V93" s="150"/>
      <c r="W93" s="150"/>
      <c r="X93" s="150"/>
      <c r="Y93" s="150"/>
      <c r="Z93" s="141"/>
      <c r="AA93" s="150"/>
      <c r="AB93" s="144"/>
      <c r="AC93" s="144"/>
      <c r="AD93" s="141"/>
      <c r="AE93" s="140"/>
      <c r="AF93" s="146"/>
      <c r="AG93" s="150"/>
      <c r="AH93" s="150"/>
      <c r="AI93" s="150"/>
      <c r="AJ93" s="148"/>
      <c r="AK93" s="149"/>
      <c r="AL93" s="149"/>
      <c r="AM93" s="149"/>
      <c r="AN93" s="149"/>
      <c r="AO93" s="150"/>
      <c r="AP93" s="140"/>
      <c r="AQ93" s="140"/>
      <c r="AR93" s="140"/>
      <c r="AS93" s="140"/>
      <c r="AT93" s="140"/>
      <c r="AU93" s="140"/>
      <c r="AV93" s="140"/>
      <c r="AW93" s="140"/>
      <c r="AX93" s="151"/>
      <c r="AY93" s="151"/>
      <c r="AZ93" s="140"/>
    </row>
    <row r="94" ht="15.75" customHeight="1">
      <c r="A94" s="140"/>
      <c r="B94" s="140"/>
      <c r="C94" s="140"/>
      <c r="D94" s="140"/>
      <c r="E94" s="153"/>
      <c r="F94" s="140"/>
      <c r="G94" s="140"/>
      <c r="H94" s="140"/>
      <c r="I94" s="140"/>
      <c r="J94" s="140"/>
      <c r="K94" s="140"/>
      <c r="L94" s="141"/>
      <c r="M94" s="141"/>
      <c r="N94" s="140"/>
      <c r="O94" s="140"/>
      <c r="P94" s="140"/>
      <c r="Q94" s="150"/>
      <c r="R94" s="141"/>
      <c r="S94" s="150"/>
      <c r="T94" s="150"/>
      <c r="U94" s="150"/>
      <c r="V94" s="150"/>
      <c r="W94" s="150"/>
      <c r="X94" s="150"/>
      <c r="Y94" s="150"/>
      <c r="Z94" s="141"/>
      <c r="AA94" s="150"/>
      <c r="AB94" s="144"/>
      <c r="AC94" s="144"/>
      <c r="AD94" s="141"/>
      <c r="AE94" s="140"/>
      <c r="AF94" s="146"/>
      <c r="AG94" s="150"/>
      <c r="AH94" s="150"/>
      <c r="AI94" s="150"/>
      <c r="AJ94" s="148"/>
      <c r="AK94" s="149"/>
      <c r="AL94" s="149"/>
      <c r="AM94" s="149"/>
      <c r="AN94" s="149"/>
      <c r="AO94" s="150"/>
      <c r="AP94" s="140"/>
      <c r="AQ94" s="140"/>
      <c r="AR94" s="140"/>
      <c r="AS94" s="152"/>
      <c r="AT94" s="152"/>
      <c r="AU94" s="152"/>
      <c r="AV94" s="140"/>
      <c r="AW94" s="140"/>
      <c r="AX94" s="151"/>
      <c r="AY94" s="151"/>
      <c r="AZ94" s="140"/>
    </row>
    <row r="95" ht="15.75" customHeight="1">
      <c r="A95" s="140"/>
      <c r="B95" s="140"/>
      <c r="C95" s="140"/>
      <c r="D95" s="140"/>
      <c r="E95" s="140"/>
      <c r="F95" s="140"/>
      <c r="G95" s="140"/>
      <c r="H95" s="140"/>
      <c r="I95" s="140"/>
      <c r="J95" s="140"/>
      <c r="K95" s="140"/>
      <c r="L95" s="141"/>
      <c r="M95" s="141"/>
      <c r="N95" s="140"/>
      <c r="O95" s="140"/>
      <c r="P95" s="140"/>
      <c r="Q95" s="150"/>
      <c r="R95" s="150"/>
      <c r="S95" s="150"/>
      <c r="T95" s="150"/>
      <c r="U95" s="150"/>
      <c r="V95" s="150"/>
      <c r="W95" s="150"/>
      <c r="X95" s="150"/>
      <c r="Y95" s="150"/>
      <c r="Z95" s="141"/>
      <c r="AA95" s="150"/>
      <c r="AB95" s="144"/>
      <c r="AC95" s="144"/>
      <c r="AD95" s="141"/>
      <c r="AE95" s="140"/>
      <c r="AF95" s="146"/>
      <c r="AG95" s="150"/>
      <c r="AH95" s="150"/>
      <c r="AI95" s="150"/>
      <c r="AJ95" s="148"/>
      <c r="AK95" s="149"/>
      <c r="AL95" s="149"/>
      <c r="AM95" s="149"/>
      <c r="AN95" s="149"/>
      <c r="AO95" s="150"/>
      <c r="AP95" s="140"/>
      <c r="AQ95" s="140"/>
      <c r="AR95" s="140"/>
      <c r="AS95" s="140"/>
      <c r="AT95" s="140"/>
      <c r="AU95" s="140"/>
      <c r="AV95" s="140"/>
      <c r="AW95" s="140"/>
      <c r="AX95" s="151"/>
      <c r="AY95" s="151"/>
      <c r="AZ95" s="140"/>
    </row>
    <row r="96" ht="15.75" customHeight="1">
      <c r="A96" s="140"/>
      <c r="B96" s="140"/>
      <c r="C96" s="140"/>
      <c r="D96" s="140"/>
      <c r="E96" s="153"/>
      <c r="F96" s="140"/>
      <c r="G96" s="140"/>
      <c r="H96" s="140"/>
      <c r="I96" s="140"/>
      <c r="J96" s="140"/>
      <c r="K96" s="140"/>
      <c r="L96" s="141"/>
      <c r="M96" s="141"/>
      <c r="N96" s="140"/>
      <c r="O96" s="140"/>
      <c r="P96" s="140"/>
      <c r="Q96" s="150"/>
      <c r="R96" s="141"/>
      <c r="S96" s="150"/>
      <c r="T96" s="150"/>
      <c r="U96" s="150"/>
      <c r="V96" s="150"/>
      <c r="W96" s="150"/>
      <c r="X96" s="150"/>
      <c r="Y96" s="150"/>
      <c r="Z96" s="141"/>
      <c r="AA96" s="150"/>
      <c r="AB96" s="144"/>
      <c r="AC96" s="144"/>
      <c r="AD96" s="141"/>
      <c r="AE96" s="140"/>
      <c r="AF96" s="146"/>
      <c r="AG96" s="150"/>
      <c r="AH96" s="150"/>
      <c r="AI96" s="150"/>
      <c r="AJ96" s="148"/>
      <c r="AK96" s="149"/>
      <c r="AL96" s="149"/>
      <c r="AM96" s="149"/>
      <c r="AN96" s="149"/>
      <c r="AO96" s="150"/>
      <c r="AP96" s="140"/>
      <c r="AQ96" s="140"/>
      <c r="AR96" s="140"/>
      <c r="AS96" s="152"/>
      <c r="AT96" s="152"/>
      <c r="AU96" s="152"/>
      <c r="AV96" s="140"/>
      <c r="AW96" s="140"/>
      <c r="AX96" s="151"/>
      <c r="AY96" s="151"/>
      <c r="AZ96" s="140"/>
    </row>
    <row r="97" ht="15.75" customHeight="1">
      <c r="A97" s="140"/>
      <c r="B97" s="140"/>
      <c r="C97" s="140"/>
      <c r="D97" s="140"/>
      <c r="E97" s="140"/>
      <c r="F97" s="140"/>
      <c r="G97" s="140"/>
      <c r="H97" s="140"/>
      <c r="I97" s="140"/>
      <c r="J97" s="140"/>
      <c r="K97" s="140"/>
      <c r="L97" s="141"/>
      <c r="M97" s="141"/>
      <c r="N97" s="140"/>
      <c r="O97" s="140"/>
      <c r="P97" s="140"/>
      <c r="Q97" s="150"/>
      <c r="R97" s="150"/>
      <c r="S97" s="150"/>
      <c r="T97" s="150"/>
      <c r="U97" s="150"/>
      <c r="V97" s="150"/>
      <c r="W97" s="150"/>
      <c r="X97" s="150"/>
      <c r="Y97" s="150"/>
      <c r="Z97" s="141"/>
      <c r="AA97" s="150"/>
      <c r="AB97" s="144"/>
      <c r="AC97" s="144"/>
      <c r="AD97" s="141"/>
      <c r="AE97" s="140"/>
      <c r="AF97" s="146"/>
      <c r="AG97" s="150"/>
      <c r="AH97" s="150"/>
      <c r="AI97" s="150"/>
      <c r="AJ97" s="148"/>
      <c r="AK97" s="149"/>
      <c r="AL97" s="149"/>
      <c r="AM97" s="149"/>
      <c r="AN97" s="149"/>
      <c r="AO97" s="150"/>
      <c r="AP97" s="140"/>
      <c r="AQ97" s="140"/>
      <c r="AR97" s="140"/>
      <c r="AS97" s="140"/>
      <c r="AT97" s="140"/>
      <c r="AU97" s="140"/>
      <c r="AV97" s="140"/>
      <c r="AW97" s="140"/>
      <c r="AX97" s="151"/>
      <c r="AY97" s="151"/>
      <c r="AZ97" s="140"/>
    </row>
    <row r="98" ht="15.75" customHeight="1">
      <c r="A98" s="140"/>
      <c r="B98" s="140"/>
      <c r="C98" s="140"/>
      <c r="D98" s="140"/>
      <c r="E98" s="140"/>
      <c r="F98" s="140"/>
      <c r="G98" s="140"/>
      <c r="H98" s="140"/>
      <c r="I98" s="140"/>
      <c r="J98" s="140"/>
      <c r="K98" s="140"/>
      <c r="L98" s="141"/>
      <c r="M98" s="141"/>
      <c r="N98" s="140"/>
      <c r="O98" s="140"/>
      <c r="P98" s="140"/>
      <c r="Q98" s="150"/>
      <c r="R98" s="150"/>
      <c r="S98" s="150"/>
      <c r="T98" s="150"/>
      <c r="U98" s="150"/>
      <c r="V98" s="150"/>
      <c r="W98" s="150"/>
      <c r="X98" s="150"/>
      <c r="Y98" s="150"/>
      <c r="Z98" s="141"/>
      <c r="AA98" s="150"/>
      <c r="AB98" s="144"/>
      <c r="AC98" s="144"/>
      <c r="AD98" s="141"/>
      <c r="AE98" s="140"/>
      <c r="AF98" s="150"/>
      <c r="AG98" s="150"/>
      <c r="AH98" s="150"/>
      <c r="AI98" s="150"/>
      <c r="AJ98" s="148"/>
      <c r="AK98" s="149"/>
      <c r="AL98" s="149"/>
      <c r="AM98" s="149"/>
      <c r="AN98" s="149"/>
      <c r="AO98" s="150"/>
      <c r="AP98" s="140"/>
      <c r="AQ98" s="140"/>
      <c r="AR98" s="140"/>
      <c r="AS98" s="140"/>
      <c r="AT98" s="140"/>
      <c r="AU98" s="140"/>
      <c r="AV98" s="140"/>
      <c r="AW98" s="140"/>
      <c r="AX98" s="151"/>
      <c r="AY98" s="151"/>
      <c r="AZ98" s="140"/>
    </row>
    <row r="99" ht="15.75" customHeight="1">
      <c r="A99" s="140"/>
      <c r="B99" s="140"/>
      <c r="C99" s="140"/>
      <c r="D99" s="140"/>
      <c r="E99" s="140"/>
      <c r="F99" s="140"/>
      <c r="G99" s="140"/>
      <c r="H99" s="140"/>
      <c r="I99" s="140"/>
      <c r="J99" s="140"/>
      <c r="K99" s="140"/>
      <c r="L99" s="141"/>
      <c r="M99" s="141"/>
      <c r="N99" s="140"/>
      <c r="O99" s="140"/>
      <c r="P99" s="140"/>
      <c r="Q99" s="150"/>
      <c r="R99" s="150"/>
      <c r="S99" s="150"/>
      <c r="T99" s="150"/>
      <c r="U99" s="150"/>
      <c r="V99" s="150"/>
      <c r="W99" s="150"/>
      <c r="X99" s="150"/>
      <c r="Y99" s="150"/>
      <c r="Z99" s="141"/>
      <c r="AA99" s="150"/>
      <c r="AB99" s="144"/>
      <c r="AC99" s="144"/>
      <c r="AD99" s="141"/>
      <c r="AE99" s="140"/>
      <c r="AF99" s="150"/>
      <c r="AG99" s="150"/>
      <c r="AH99" s="150"/>
      <c r="AI99" s="150"/>
      <c r="AJ99" s="148"/>
      <c r="AK99" s="149"/>
      <c r="AL99" s="149"/>
      <c r="AM99" s="149"/>
      <c r="AN99" s="149"/>
      <c r="AO99" s="150"/>
      <c r="AP99" s="140"/>
      <c r="AQ99" s="140"/>
      <c r="AR99" s="140"/>
      <c r="AS99" s="140"/>
      <c r="AT99" s="140"/>
      <c r="AU99" s="140"/>
      <c r="AV99" s="140"/>
      <c r="AW99" s="140"/>
      <c r="AX99" s="151"/>
      <c r="AY99" s="151"/>
      <c r="AZ99" s="140"/>
    </row>
    <row r="100" ht="15.75" customHeight="1">
      <c r="A100" s="140"/>
      <c r="B100" s="140"/>
      <c r="C100" s="140"/>
      <c r="D100" s="140"/>
      <c r="E100" s="140"/>
      <c r="F100" s="140"/>
      <c r="G100" s="140"/>
      <c r="H100" s="140"/>
      <c r="I100" s="140"/>
      <c r="J100" s="140"/>
      <c r="K100" s="140"/>
      <c r="L100" s="141"/>
      <c r="M100" s="141"/>
      <c r="N100" s="140"/>
      <c r="O100" s="140"/>
      <c r="P100" s="140"/>
      <c r="Q100" s="150"/>
      <c r="R100" s="141"/>
      <c r="S100" s="150"/>
      <c r="T100" s="150"/>
      <c r="U100" s="150"/>
      <c r="V100" s="150"/>
      <c r="W100" s="150"/>
      <c r="X100" s="150"/>
      <c r="Y100" s="150"/>
      <c r="Z100" s="142"/>
      <c r="AA100" s="150"/>
      <c r="AB100" s="144"/>
      <c r="AC100" s="144"/>
      <c r="AD100" s="141"/>
      <c r="AE100" s="140"/>
      <c r="AF100" s="150"/>
      <c r="AG100" s="150"/>
      <c r="AH100" s="150"/>
      <c r="AI100" s="150"/>
      <c r="AJ100" s="148"/>
      <c r="AK100" s="149"/>
      <c r="AL100" s="149"/>
      <c r="AM100" s="149"/>
      <c r="AN100" s="149"/>
      <c r="AO100" s="150"/>
      <c r="AP100" s="140"/>
      <c r="AQ100" s="140"/>
      <c r="AR100" s="140"/>
      <c r="AS100" s="152"/>
      <c r="AT100" s="152"/>
      <c r="AU100" s="153"/>
      <c r="AV100" s="140"/>
      <c r="AW100" s="140"/>
      <c r="AX100" s="151"/>
      <c r="AY100" s="151"/>
      <c r="AZ100" s="140"/>
    </row>
    <row r="101" ht="15.75" customHeight="1">
      <c r="A101" s="140"/>
      <c r="B101" s="140"/>
      <c r="C101" s="140"/>
      <c r="D101" s="140"/>
      <c r="E101" s="140"/>
      <c r="F101" s="140"/>
      <c r="G101" s="140"/>
      <c r="H101" s="140"/>
      <c r="I101" s="140"/>
      <c r="J101" s="140"/>
      <c r="K101" s="140"/>
      <c r="L101" s="141"/>
      <c r="M101" s="141"/>
      <c r="N101" s="140"/>
      <c r="O101" s="140"/>
      <c r="P101" s="140"/>
      <c r="Q101" s="150"/>
      <c r="R101" s="150"/>
      <c r="S101" s="150"/>
      <c r="T101" s="150"/>
      <c r="U101" s="150"/>
      <c r="V101" s="150"/>
      <c r="W101" s="150"/>
      <c r="X101" s="150"/>
      <c r="Y101" s="150"/>
      <c r="Z101" s="141"/>
      <c r="AA101" s="150"/>
      <c r="AB101" s="144"/>
      <c r="AC101" s="144"/>
      <c r="AD101" s="141"/>
      <c r="AE101" s="140"/>
      <c r="AF101" s="146"/>
      <c r="AG101" s="150"/>
      <c r="AH101" s="150"/>
      <c r="AI101" s="150"/>
      <c r="AJ101" s="148"/>
      <c r="AK101" s="149"/>
      <c r="AL101" s="149"/>
      <c r="AM101" s="149"/>
      <c r="AN101" s="149"/>
      <c r="AO101" s="150"/>
      <c r="AP101" s="140"/>
      <c r="AQ101" s="140"/>
      <c r="AR101" s="140"/>
      <c r="AS101" s="140"/>
      <c r="AT101" s="140"/>
      <c r="AU101" s="140"/>
      <c r="AV101" s="140"/>
      <c r="AW101" s="140"/>
      <c r="AX101" s="151"/>
      <c r="AY101" s="151"/>
      <c r="AZ101" s="140"/>
    </row>
    <row r="102" ht="15.75" customHeight="1">
      <c r="A102" s="140"/>
      <c r="B102" s="140"/>
      <c r="C102" s="140"/>
      <c r="D102" s="140"/>
      <c r="E102" s="140"/>
      <c r="F102" s="140"/>
      <c r="G102" s="140"/>
      <c r="H102" s="140"/>
      <c r="I102" s="140"/>
      <c r="J102" s="140"/>
      <c r="K102" s="140"/>
      <c r="L102" s="141"/>
      <c r="M102" s="141"/>
      <c r="N102" s="140"/>
      <c r="O102" s="140"/>
      <c r="P102" s="140"/>
      <c r="Q102" s="150"/>
      <c r="R102" s="150"/>
      <c r="S102" s="150"/>
      <c r="T102" s="150"/>
      <c r="U102" s="150"/>
      <c r="V102" s="150"/>
      <c r="W102" s="150"/>
      <c r="X102" s="150"/>
      <c r="Y102" s="150"/>
      <c r="Z102" s="141"/>
      <c r="AA102" s="150"/>
      <c r="AB102" s="144"/>
      <c r="AC102" s="144"/>
      <c r="AD102" s="141"/>
      <c r="AE102" s="140"/>
      <c r="AF102" s="146"/>
      <c r="AG102" s="150"/>
      <c r="AH102" s="150"/>
      <c r="AI102" s="150"/>
      <c r="AJ102" s="148"/>
      <c r="AK102" s="149"/>
      <c r="AL102" s="149"/>
      <c r="AM102" s="149"/>
      <c r="AN102" s="149"/>
      <c r="AO102" s="150"/>
      <c r="AP102" s="140"/>
      <c r="AQ102" s="140"/>
      <c r="AR102" s="140"/>
      <c r="AS102" s="140"/>
      <c r="AT102" s="140"/>
      <c r="AU102" s="140"/>
      <c r="AV102" s="140"/>
      <c r="AW102" s="140"/>
      <c r="AX102" s="151"/>
      <c r="AY102" s="151"/>
      <c r="AZ102" s="140"/>
    </row>
    <row r="103" ht="15.75" customHeight="1">
      <c r="A103" s="140"/>
      <c r="B103" s="140"/>
      <c r="C103" s="140"/>
      <c r="D103" s="140"/>
      <c r="E103" s="140"/>
      <c r="F103" s="140"/>
      <c r="G103" s="140"/>
      <c r="H103" s="140"/>
      <c r="I103" s="140"/>
      <c r="J103" s="140"/>
      <c r="K103" s="140"/>
      <c r="L103" s="141"/>
      <c r="M103" s="141"/>
      <c r="N103" s="140"/>
      <c r="O103" s="140"/>
      <c r="P103" s="140"/>
      <c r="Q103" s="150"/>
      <c r="R103" s="150"/>
      <c r="S103" s="150"/>
      <c r="T103" s="150"/>
      <c r="U103" s="150"/>
      <c r="V103" s="150"/>
      <c r="W103" s="150"/>
      <c r="X103" s="150"/>
      <c r="Y103" s="150"/>
      <c r="Z103" s="141"/>
      <c r="AA103" s="150"/>
      <c r="AB103" s="144"/>
      <c r="AC103" s="144"/>
      <c r="AD103" s="141"/>
      <c r="AE103" s="140"/>
      <c r="AF103" s="146"/>
      <c r="AG103" s="150"/>
      <c r="AH103" s="150"/>
      <c r="AI103" s="150"/>
      <c r="AJ103" s="148"/>
      <c r="AK103" s="149"/>
      <c r="AL103" s="149"/>
      <c r="AM103" s="149"/>
      <c r="AN103" s="149"/>
      <c r="AO103" s="150"/>
      <c r="AP103" s="140"/>
      <c r="AQ103" s="140"/>
      <c r="AR103" s="140"/>
      <c r="AS103" s="140"/>
      <c r="AT103" s="140"/>
      <c r="AU103" s="140"/>
      <c r="AV103" s="140"/>
      <c r="AW103" s="140"/>
      <c r="AX103" s="151"/>
      <c r="AY103" s="151"/>
      <c r="AZ103" s="140"/>
    </row>
    <row r="104" ht="15.75" customHeight="1">
      <c r="A104" s="140"/>
      <c r="B104" s="140"/>
      <c r="C104" s="140"/>
      <c r="D104" s="140"/>
      <c r="E104" s="140"/>
      <c r="F104" s="140"/>
      <c r="G104" s="140"/>
      <c r="H104" s="140"/>
      <c r="I104" s="140"/>
      <c r="J104" s="140"/>
      <c r="K104" s="140"/>
      <c r="L104" s="141"/>
      <c r="M104" s="141"/>
      <c r="N104" s="140"/>
      <c r="O104" s="140"/>
      <c r="P104" s="140"/>
      <c r="Q104" s="150"/>
      <c r="R104" s="150"/>
      <c r="S104" s="150"/>
      <c r="T104" s="150"/>
      <c r="U104" s="150"/>
      <c r="V104" s="150"/>
      <c r="W104" s="150"/>
      <c r="X104" s="150"/>
      <c r="Y104" s="150"/>
      <c r="Z104" s="141"/>
      <c r="AA104" s="150"/>
      <c r="AB104" s="144"/>
      <c r="AC104" s="144"/>
      <c r="AD104" s="141"/>
      <c r="AE104" s="140"/>
      <c r="AF104" s="150"/>
      <c r="AG104" s="150"/>
      <c r="AH104" s="150"/>
      <c r="AI104" s="150"/>
      <c r="AJ104" s="148"/>
      <c r="AK104" s="149"/>
      <c r="AL104" s="149"/>
      <c r="AM104" s="149"/>
      <c r="AN104" s="149"/>
      <c r="AO104" s="150"/>
      <c r="AP104" s="140"/>
      <c r="AQ104" s="140"/>
      <c r="AR104" s="140"/>
      <c r="AS104" s="140"/>
      <c r="AT104" s="140"/>
      <c r="AU104" s="140"/>
      <c r="AV104" s="140"/>
      <c r="AW104" s="140"/>
      <c r="AX104" s="151"/>
      <c r="AY104" s="151"/>
      <c r="AZ104" s="140"/>
    </row>
    <row r="105" ht="15.75" customHeight="1">
      <c r="A105" s="140"/>
      <c r="B105" s="140"/>
      <c r="C105" s="140"/>
      <c r="D105" s="140"/>
      <c r="E105" s="140"/>
      <c r="F105" s="140"/>
      <c r="G105" s="140"/>
      <c r="H105" s="140"/>
      <c r="I105" s="140"/>
      <c r="J105" s="140"/>
      <c r="K105" s="140"/>
      <c r="L105" s="141"/>
      <c r="M105" s="141"/>
      <c r="N105" s="140"/>
      <c r="O105" s="140"/>
      <c r="P105" s="140"/>
      <c r="Q105" s="150"/>
      <c r="R105" s="150"/>
      <c r="S105" s="150"/>
      <c r="T105" s="150"/>
      <c r="U105" s="150"/>
      <c r="V105" s="150"/>
      <c r="W105" s="150"/>
      <c r="X105" s="150"/>
      <c r="Y105" s="150"/>
      <c r="Z105" s="141"/>
      <c r="AA105" s="150"/>
      <c r="AB105" s="144"/>
      <c r="AC105" s="144"/>
      <c r="AD105" s="141"/>
      <c r="AE105" s="140"/>
      <c r="AF105" s="146"/>
      <c r="AG105" s="150"/>
      <c r="AH105" s="150"/>
      <c r="AI105" s="150"/>
      <c r="AJ105" s="148"/>
      <c r="AK105" s="149"/>
      <c r="AL105" s="149"/>
      <c r="AM105" s="149"/>
      <c r="AN105" s="149"/>
      <c r="AO105" s="150"/>
      <c r="AP105" s="140"/>
      <c r="AQ105" s="140"/>
      <c r="AR105" s="140"/>
      <c r="AS105" s="140"/>
      <c r="AT105" s="140"/>
      <c r="AU105" s="140"/>
      <c r="AV105" s="140"/>
      <c r="AW105" s="140"/>
      <c r="AX105" s="151"/>
      <c r="AY105" s="151"/>
      <c r="AZ105" s="140"/>
    </row>
    <row r="106" ht="15.75" customHeight="1">
      <c r="A106" s="140"/>
      <c r="B106" s="140"/>
      <c r="C106" s="140"/>
      <c r="D106" s="140"/>
      <c r="E106" s="140"/>
      <c r="F106" s="140"/>
      <c r="G106" s="140"/>
      <c r="H106" s="140"/>
      <c r="I106" s="140"/>
      <c r="J106" s="140"/>
      <c r="K106" s="140"/>
      <c r="L106" s="141"/>
      <c r="M106" s="141"/>
      <c r="N106" s="140"/>
      <c r="O106" s="140"/>
      <c r="P106" s="140"/>
      <c r="Q106" s="150"/>
      <c r="R106" s="150"/>
      <c r="S106" s="150"/>
      <c r="T106" s="150"/>
      <c r="U106" s="150"/>
      <c r="V106" s="150"/>
      <c r="W106" s="150"/>
      <c r="X106" s="150"/>
      <c r="Y106" s="150"/>
      <c r="Z106" s="142"/>
      <c r="AA106" s="150"/>
      <c r="AB106" s="144"/>
      <c r="AC106" s="144"/>
      <c r="AD106" s="141"/>
      <c r="AE106" s="140"/>
      <c r="AF106" s="146"/>
      <c r="AG106" s="150"/>
      <c r="AH106" s="150"/>
      <c r="AI106" s="150"/>
      <c r="AJ106" s="148"/>
      <c r="AK106" s="149"/>
      <c r="AL106" s="149"/>
      <c r="AM106" s="149"/>
      <c r="AN106" s="149"/>
      <c r="AO106" s="150"/>
      <c r="AP106" s="140"/>
      <c r="AQ106" s="140"/>
      <c r="AR106" s="140"/>
      <c r="AS106" s="140"/>
      <c r="AT106" s="140"/>
      <c r="AU106" s="140"/>
      <c r="AV106" s="140"/>
      <c r="AW106" s="140"/>
      <c r="AX106" s="151"/>
      <c r="AY106" s="151"/>
      <c r="AZ106" s="140"/>
    </row>
    <row r="107" ht="15.75" customHeight="1">
      <c r="A107" s="140"/>
      <c r="B107" s="140"/>
      <c r="C107" s="140"/>
      <c r="D107" s="140"/>
      <c r="E107" s="140"/>
      <c r="F107" s="140"/>
      <c r="G107" s="140"/>
      <c r="H107" s="140"/>
      <c r="I107" s="140"/>
      <c r="J107" s="140"/>
      <c r="K107" s="140"/>
      <c r="L107" s="141"/>
      <c r="M107" s="141"/>
      <c r="N107" s="140"/>
      <c r="O107" s="140"/>
      <c r="P107" s="140"/>
      <c r="Q107" s="150"/>
      <c r="R107" s="150"/>
      <c r="S107" s="150"/>
      <c r="T107" s="150"/>
      <c r="U107" s="150"/>
      <c r="V107" s="150"/>
      <c r="W107" s="150"/>
      <c r="X107" s="150"/>
      <c r="Y107" s="150"/>
      <c r="Z107" s="141"/>
      <c r="AA107" s="150"/>
      <c r="AB107" s="144"/>
      <c r="AC107" s="144"/>
      <c r="AD107" s="141"/>
      <c r="AE107" s="140"/>
      <c r="AF107" s="146"/>
      <c r="AG107" s="150"/>
      <c r="AH107" s="150"/>
      <c r="AI107" s="150"/>
      <c r="AJ107" s="148"/>
      <c r="AK107" s="149"/>
      <c r="AL107" s="149"/>
      <c r="AM107" s="149"/>
      <c r="AN107" s="149"/>
      <c r="AO107" s="150"/>
      <c r="AP107" s="140"/>
      <c r="AQ107" s="140"/>
      <c r="AR107" s="140"/>
      <c r="AS107" s="140"/>
      <c r="AT107" s="140"/>
      <c r="AU107" s="140"/>
      <c r="AV107" s="140"/>
      <c r="AW107" s="140"/>
      <c r="AX107" s="151"/>
      <c r="AY107" s="151"/>
      <c r="AZ107" s="140"/>
    </row>
    <row r="108" ht="15.75" customHeight="1">
      <c r="A108" s="140"/>
      <c r="B108" s="140"/>
      <c r="C108" s="140"/>
      <c r="D108" s="140"/>
      <c r="E108" s="140"/>
      <c r="F108" s="140"/>
      <c r="G108" s="140"/>
      <c r="H108" s="140"/>
      <c r="I108" s="140"/>
      <c r="J108" s="140"/>
      <c r="K108" s="140"/>
      <c r="L108" s="141"/>
      <c r="M108" s="141"/>
      <c r="N108" s="140"/>
      <c r="O108" s="140"/>
      <c r="P108" s="140"/>
      <c r="Q108" s="150"/>
      <c r="R108" s="150"/>
      <c r="S108" s="150"/>
      <c r="T108" s="150"/>
      <c r="U108" s="150"/>
      <c r="V108" s="150"/>
      <c r="W108" s="150"/>
      <c r="X108" s="150"/>
      <c r="Y108" s="150"/>
      <c r="Z108" s="141"/>
      <c r="AA108" s="150"/>
      <c r="AB108" s="144"/>
      <c r="AC108" s="144"/>
      <c r="AD108" s="141"/>
      <c r="AE108" s="140"/>
      <c r="AF108" s="146"/>
      <c r="AG108" s="150"/>
      <c r="AH108" s="150"/>
      <c r="AI108" s="150"/>
      <c r="AJ108" s="148"/>
      <c r="AK108" s="149"/>
      <c r="AL108" s="149"/>
      <c r="AM108" s="149"/>
      <c r="AN108" s="149"/>
      <c r="AO108" s="150"/>
      <c r="AP108" s="140"/>
      <c r="AQ108" s="140"/>
      <c r="AR108" s="140"/>
      <c r="AS108" s="140"/>
      <c r="AT108" s="140"/>
      <c r="AU108" s="140"/>
      <c r="AV108" s="140"/>
      <c r="AW108" s="140"/>
      <c r="AX108" s="151"/>
      <c r="AY108" s="151"/>
      <c r="AZ108" s="140"/>
    </row>
    <row r="109" ht="15.75" customHeight="1">
      <c r="A109" s="140"/>
      <c r="B109" s="140"/>
      <c r="C109" s="140"/>
      <c r="D109" s="140"/>
      <c r="E109" s="140"/>
      <c r="F109" s="140"/>
      <c r="G109" s="140"/>
      <c r="H109" s="140"/>
      <c r="I109" s="140"/>
      <c r="J109" s="140"/>
      <c r="K109" s="140"/>
      <c r="L109" s="141"/>
      <c r="M109" s="141"/>
      <c r="N109" s="140"/>
      <c r="O109" s="140"/>
      <c r="P109" s="140"/>
      <c r="Q109" s="150"/>
      <c r="R109" s="141"/>
      <c r="S109" s="150"/>
      <c r="T109" s="150"/>
      <c r="U109" s="150"/>
      <c r="V109" s="150"/>
      <c r="W109" s="150"/>
      <c r="X109" s="150"/>
      <c r="Y109" s="150"/>
      <c r="Z109" s="140"/>
      <c r="AA109" s="150"/>
      <c r="AB109" s="144"/>
      <c r="AC109" s="144"/>
      <c r="AD109" s="141"/>
      <c r="AE109" s="140"/>
      <c r="AF109" s="146"/>
      <c r="AG109" s="150"/>
      <c r="AH109" s="150"/>
      <c r="AI109" s="150"/>
      <c r="AJ109" s="148"/>
      <c r="AK109" s="149"/>
      <c r="AL109" s="149"/>
      <c r="AM109" s="149"/>
      <c r="AN109" s="149"/>
      <c r="AO109" s="150"/>
      <c r="AP109" s="140"/>
      <c r="AQ109" s="140"/>
      <c r="AR109" s="140"/>
      <c r="AS109" s="152"/>
      <c r="AT109" s="153"/>
      <c r="AU109" s="153"/>
      <c r="AV109" s="140"/>
      <c r="AW109" s="140"/>
      <c r="AX109" s="151"/>
      <c r="AY109" s="151"/>
      <c r="AZ109" s="140"/>
    </row>
    <row r="110" ht="15.75" customHeight="1">
      <c r="A110" s="140"/>
      <c r="B110" s="140"/>
      <c r="C110" s="140"/>
      <c r="D110" s="140"/>
      <c r="E110" s="140"/>
      <c r="F110" s="140"/>
      <c r="G110" s="140"/>
      <c r="H110" s="140"/>
      <c r="I110" s="140"/>
      <c r="J110" s="140"/>
      <c r="K110" s="140"/>
      <c r="L110" s="141"/>
      <c r="M110" s="141"/>
      <c r="N110" s="140"/>
      <c r="O110" s="140"/>
      <c r="P110" s="140"/>
      <c r="Q110" s="150"/>
      <c r="R110" s="150"/>
      <c r="S110" s="150"/>
      <c r="T110" s="150"/>
      <c r="U110" s="150"/>
      <c r="V110" s="150"/>
      <c r="W110" s="150"/>
      <c r="X110" s="150"/>
      <c r="Y110" s="150"/>
      <c r="Z110" s="140"/>
      <c r="AA110" s="150"/>
      <c r="AB110" s="144"/>
      <c r="AC110" s="144"/>
      <c r="AD110" s="141"/>
      <c r="AE110" s="140"/>
      <c r="AF110" s="146"/>
      <c r="AG110" s="150"/>
      <c r="AH110" s="150"/>
      <c r="AI110" s="150"/>
      <c r="AJ110" s="148"/>
      <c r="AK110" s="149"/>
      <c r="AL110" s="149"/>
      <c r="AM110" s="149"/>
      <c r="AN110" s="149"/>
      <c r="AO110" s="150"/>
      <c r="AP110" s="140"/>
      <c r="AQ110" s="140"/>
      <c r="AR110" s="140"/>
      <c r="AS110" s="140"/>
      <c r="AT110" s="140"/>
      <c r="AU110" s="140"/>
      <c r="AV110" s="140"/>
      <c r="AW110" s="140"/>
      <c r="AX110" s="151"/>
      <c r="AY110" s="151"/>
      <c r="AZ110" s="140"/>
    </row>
    <row r="111" ht="15.75" customHeight="1">
      <c r="A111" s="140"/>
      <c r="B111" s="140"/>
      <c r="C111" s="140"/>
      <c r="D111" s="140"/>
      <c r="E111" s="140"/>
      <c r="F111" s="140"/>
      <c r="G111" s="140"/>
      <c r="H111" s="140"/>
      <c r="I111" s="140"/>
      <c r="J111" s="140"/>
      <c r="K111" s="140"/>
      <c r="L111" s="141"/>
      <c r="M111" s="141"/>
      <c r="N111" s="140"/>
      <c r="O111" s="140"/>
      <c r="P111" s="140"/>
      <c r="Q111" s="150"/>
      <c r="R111" s="150"/>
      <c r="S111" s="150"/>
      <c r="T111" s="150"/>
      <c r="U111" s="150"/>
      <c r="V111" s="150"/>
      <c r="W111" s="150"/>
      <c r="X111" s="150"/>
      <c r="Y111" s="150"/>
      <c r="Z111" s="141"/>
      <c r="AA111" s="150"/>
      <c r="AB111" s="144"/>
      <c r="AC111" s="144"/>
      <c r="AD111" s="141"/>
      <c r="AE111" s="140"/>
      <c r="AF111" s="146"/>
      <c r="AG111" s="150"/>
      <c r="AH111" s="150"/>
      <c r="AI111" s="150"/>
      <c r="AJ111" s="148"/>
      <c r="AK111" s="149"/>
      <c r="AL111" s="149"/>
      <c r="AM111" s="149"/>
      <c r="AN111" s="149"/>
      <c r="AO111" s="150"/>
      <c r="AP111" s="140"/>
      <c r="AQ111" s="140"/>
      <c r="AR111" s="140"/>
      <c r="AS111" s="140"/>
      <c r="AT111" s="140"/>
      <c r="AU111" s="140"/>
      <c r="AV111" s="140"/>
      <c r="AW111" s="140"/>
      <c r="AX111" s="151"/>
      <c r="AY111" s="151"/>
      <c r="AZ111" s="140"/>
    </row>
    <row r="112" ht="15.75" customHeight="1">
      <c r="A112" s="140"/>
      <c r="B112" s="140"/>
      <c r="C112" s="140"/>
      <c r="D112" s="140"/>
      <c r="E112" s="140"/>
      <c r="F112" s="140"/>
      <c r="G112" s="140"/>
      <c r="H112" s="140"/>
      <c r="I112" s="140"/>
      <c r="J112" s="140"/>
      <c r="K112" s="140"/>
      <c r="L112" s="141"/>
      <c r="M112" s="141"/>
      <c r="N112" s="140"/>
      <c r="O112" s="140"/>
      <c r="P112" s="140"/>
      <c r="Q112" s="150"/>
      <c r="R112" s="150"/>
      <c r="S112" s="150"/>
      <c r="T112" s="150"/>
      <c r="U112" s="150"/>
      <c r="V112" s="150"/>
      <c r="W112" s="150"/>
      <c r="X112" s="150"/>
      <c r="Y112" s="150"/>
      <c r="Z112" s="141"/>
      <c r="AA112" s="150"/>
      <c r="AB112" s="144"/>
      <c r="AC112" s="144"/>
      <c r="AD112" s="141"/>
      <c r="AE112" s="140"/>
      <c r="AF112" s="146"/>
      <c r="AG112" s="150"/>
      <c r="AH112" s="150"/>
      <c r="AI112" s="150"/>
      <c r="AJ112" s="148"/>
      <c r="AK112" s="149"/>
      <c r="AL112" s="149"/>
      <c r="AM112" s="149"/>
      <c r="AN112" s="149"/>
      <c r="AO112" s="150"/>
      <c r="AP112" s="140"/>
      <c r="AQ112" s="140"/>
      <c r="AR112" s="140"/>
      <c r="AS112" s="140"/>
      <c r="AT112" s="140"/>
      <c r="AU112" s="140"/>
      <c r="AV112" s="140"/>
      <c r="AW112" s="140"/>
      <c r="AX112" s="151"/>
      <c r="AY112" s="151"/>
      <c r="AZ112" s="140"/>
    </row>
    <row r="113" ht="15.75" customHeight="1">
      <c r="A113" s="140"/>
      <c r="B113" s="140"/>
      <c r="C113" s="140"/>
      <c r="D113" s="140"/>
      <c r="E113" s="140"/>
      <c r="F113" s="140"/>
      <c r="G113" s="140"/>
      <c r="H113" s="140"/>
      <c r="I113" s="140"/>
      <c r="J113" s="140"/>
      <c r="K113" s="140"/>
      <c r="L113" s="141"/>
      <c r="M113" s="141"/>
      <c r="N113" s="140"/>
      <c r="O113" s="140"/>
      <c r="P113" s="140"/>
      <c r="Q113" s="150"/>
      <c r="R113" s="150"/>
      <c r="S113" s="150"/>
      <c r="T113" s="150"/>
      <c r="U113" s="150"/>
      <c r="V113" s="150"/>
      <c r="W113" s="150"/>
      <c r="X113" s="150"/>
      <c r="Y113" s="150"/>
      <c r="Z113" s="141"/>
      <c r="AA113" s="150"/>
      <c r="AB113" s="144"/>
      <c r="AC113" s="144"/>
      <c r="AD113" s="141"/>
      <c r="AE113" s="140"/>
      <c r="AF113" s="146"/>
      <c r="AG113" s="150"/>
      <c r="AH113" s="150"/>
      <c r="AI113" s="150"/>
      <c r="AJ113" s="148"/>
      <c r="AK113" s="149"/>
      <c r="AL113" s="149"/>
      <c r="AM113" s="149"/>
      <c r="AN113" s="149"/>
      <c r="AO113" s="150"/>
      <c r="AP113" s="140"/>
      <c r="AQ113" s="140"/>
      <c r="AR113" s="140"/>
      <c r="AS113" s="140"/>
      <c r="AT113" s="140"/>
      <c r="AU113" s="140"/>
      <c r="AV113" s="140"/>
      <c r="AW113" s="140"/>
      <c r="AX113" s="151"/>
      <c r="AY113" s="151"/>
      <c r="AZ113" s="140"/>
    </row>
    <row r="114" ht="15.75" customHeight="1">
      <c r="A114" s="140"/>
      <c r="B114" s="140"/>
      <c r="C114" s="140"/>
      <c r="D114" s="140"/>
      <c r="E114" s="140"/>
      <c r="F114" s="140"/>
      <c r="G114" s="140"/>
      <c r="H114" s="140"/>
      <c r="I114" s="140"/>
      <c r="J114" s="140"/>
      <c r="K114" s="140"/>
      <c r="L114" s="141"/>
      <c r="M114" s="141"/>
      <c r="N114" s="140"/>
      <c r="O114" s="140"/>
      <c r="P114" s="140"/>
      <c r="Q114" s="150"/>
      <c r="R114" s="150"/>
      <c r="S114" s="150"/>
      <c r="T114" s="150"/>
      <c r="U114" s="150"/>
      <c r="V114" s="150"/>
      <c r="W114" s="150"/>
      <c r="X114" s="150"/>
      <c r="Y114" s="150"/>
      <c r="Z114" s="141"/>
      <c r="AA114" s="150"/>
      <c r="AB114" s="144"/>
      <c r="AC114" s="144"/>
      <c r="AD114" s="141"/>
      <c r="AE114" s="140"/>
      <c r="AF114" s="146"/>
      <c r="AG114" s="150"/>
      <c r="AH114" s="150"/>
      <c r="AI114" s="150"/>
      <c r="AJ114" s="148"/>
      <c r="AK114" s="149"/>
      <c r="AL114" s="149"/>
      <c r="AM114" s="149"/>
      <c r="AN114" s="149"/>
      <c r="AO114" s="150"/>
      <c r="AP114" s="140"/>
      <c r="AQ114" s="140"/>
      <c r="AR114" s="140"/>
      <c r="AS114" s="140"/>
      <c r="AT114" s="140"/>
      <c r="AU114" s="140"/>
      <c r="AV114" s="140"/>
      <c r="AW114" s="140"/>
      <c r="AX114" s="151"/>
      <c r="AY114" s="151"/>
      <c r="AZ114" s="140"/>
    </row>
    <row r="115" ht="15.75" customHeight="1">
      <c r="A115" s="140"/>
      <c r="B115" s="140"/>
      <c r="C115" s="140"/>
      <c r="D115" s="140"/>
      <c r="E115" s="153"/>
      <c r="F115" s="140"/>
      <c r="G115" s="140"/>
      <c r="H115" s="140"/>
      <c r="I115" s="140"/>
      <c r="J115" s="140"/>
      <c r="K115" s="140"/>
      <c r="L115" s="141"/>
      <c r="M115" s="141"/>
      <c r="N115" s="140"/>
      <c r="O115" s="140"/>
      <c r="P115" s="140"/>
      <c r="Q115" s="150"/>
      <c r="R115" s="141"/>
      <c r="S115" s="150"/>
      <c r="T115" s="150"/>
      <c r="U115" s="150"/>
      <c r="V115" s="150"/>
      <c r="W115" s="150"/>
      <c r="X115" s="150"/>
      <c r="Y115" s="150"/>
      <c r="Z115" s="141"/>
      <c r="AA115" s="150"/>
      <c r="AB115" s="144"/>
      <c r="AC115" s="144"/>
      <c r="AD115" s="141"/>
      <c r="AE115" s="140"/>
      <c r="AF115" s="146"/>
      <c r="AG115" s="150"/>
      <c r="AH115" s="150"/>
      <c r="AI115" s="150"/>
      <c r="AJ115" s="148"/>
      <c r="AK115" s="149"/>
      <c r="AL115" s="149"/>
      <c r="AM115" s="149"/>
      <c r="AN115" s="149"/>
      <c r="AO115" s="150"/>
      <c r="AP115" s="140"/>
      <c r="AQ115" s="140"/>
      <c r="AR115" s="140"/>
      <c r="AS115" s="152"/>
      <c r="AT115" s="153"/>
      <c r="AU115" s="153"/>
      <c r="AV115" s="140"/>
      <c r="AW115" s="140"/>
      <c r="AX115" s="151"/>
      <c r="AY115" s="151"/>
      <c r="AZ115" s="140"/>
    </row>
    <row r="116" ht="15.75" customHeight="1">
      <c r="A116" s="140"/>
      <c r="B116" s="140"/>
      <c r="C116" s="140"/>
      <c r="D116" s="140"/>
      <c r="E116" s="153"/>
      <c r="F116" s="140"/>
      <c r="G116" s="140"/>
      <c r="H116" s="140"/>
      <c r="I116" s="140"/>
      <c r="J116" s="140"/>
      <c r="K116" s="140"/>
      <c r="L116" s="141"/>
      <c r="M116" s="141"/>
      <c r="N116" s="140"/>
      <c r="O116" s="140"/>
      <c r="P116" s="140"/>
      <c r="Q116" s="150"/>
      <c r="R116" s="141"/>
      <c r="S116" s="150"/>
      <c r="T116" s="150"/>
      <c r="U116" s="150"/>
      <c r="V116" s="150"/>
      <c r="W116" s="150"/>
      <c r="X116" s="150"/>
      <c r="Y116" s="150"/>
      <c r="Z116" s="141"/>
      <c r="AA116" s="150"/>
      <c r="AB116" s="144"/>
      <c r="AC116" s="144"/>
      <c r="AD116" s="141"/>
      <c r="AE116" s="140"/>
      <c r="AF116" s="146"/>
      <c r="AG116" s="150"/>
      <c r="AH116" s="150"/>
      <c r="AI116" s="150"/>
      <c r="AJ116" s="148"/>
      <c r="AK116" s="149"/>
      <c r="AL116" s="149"/>
      <c r="AM116" s="149"/>
      <c r="AN116" s="149"/>
      <c r="AO116" s="150"/>
      <c r="AP116" s="140"/>
      <c r="AQ116" s="140"/>
      <c r="AR116" s="140"/>
      <c r="AS116" s="152"/>
      <c r="AT116" s="153"/>
      <c r="AU116" s="153"/>
      <c r="AV116" s="140"/>
      <c r="AW116" s="140"/>
      <c r="AX116" s="151"/>
      <c r="AY116" s="151"/>
      <c r="AZ116" s="140"/>
    </row>
    <row r="117" ht="15.75" customHeight="1">
      <c r="A117" s="140"/>
      <c r="B117" s="140"/>
      <c r="C117" s="140"/>
      <c r="D117" s="140"/>
      <c r="E117" s="140"/>
      <c r="F117" s="140"/>
      <c r="G117" s="140"/>
      <c r="H117" s="140"/>
      <c r="I117" s="140"/>
      <c r="J117" s="140"/>
      <c r="K117" s="140"/>
      <c r="L117" s="141"/>
      <c r="M117" s="141"/>
      <c r="N117" s="140"/>
      <c r="O117" s="140"/>
      <c r="P117" s="140"/>
      <c r="Q117" s="150"/>
      <c r="R117" s="150"/>
      <c r="S117" s="150"/>
      <c r="T117" s="150"/>
      <c r="U117" s="150"/>
      <c r="V117" s="150"/>
      <c r="W117" s="150"/>
      <c r="X117" s="150"/>
      <c r="Y117" s="150"/>
      <c r="Z117" s="141"/>
      <c r="AA117" s="150"/>
      <c r="AB117" s="144"/>
      <c r="AC117" s="144"/>
      <c r="AD117" s="141"/>
      <c r="AE117" s="140"/>
      <c r="AF117" s="146"/>
      <c r="AG117" s="150"/>
      <c r="AH117" s="150"/>
      <c r="AI117" s="150"/>
      <c r="AJ117" s="148"/>
      <c r="AK117" s="149"/>
      <c r="AL117" s="149"/>
      <c r="AM117" s="149"/>
      <c r="AN117" s="149"/>
      <c r="AO117" s="150"/>
      <c r="AP117" s="140"/>
      <c r="AQ117" s="140"/>
      <c r="AR117" s="140"/>
      <c r="AS117" s="140"/>
      <c r="AT117" s="140"/>
      <c r="AU117" s="140"/>
      <c r="AV117" s="140"/>
      <c r="AW117" s="140"/>
      <c r="AX117" s="151"/>
      <c r="AY117" s="151"/>
      <c r="AZ117" s="140"/>
    </row>
    <row r="118" ht="15.75" customHeight="1">
      <c r="A118" s="140"/>
      <c r="B118" s="140"/>
      <c r="C118" s="140"/>
      <c r="D118" s="140"/>
      <c r="E118" s="140"/>
      <c r="F118" s="140"/>
      <c r="G118" s="140"/>
      <c r="H118" s="140"/>
      <c r="I118" s="140"/>
      <c r="J118" s="140"/>
      <c r="K118" s="140"/>
      <c r="L118" s="141"/>
      <c r="M118" s="141"/>
      <c r="N118" s="140"/>
      <c r="O118" s="140"/>
      <c r="P118" s="140"/>
      <c r="Q118" s="150"/>
      <c r="R118" s="150"/>
      <c r="S118" s="150"/>
      <c r="T118" s="150"/>
      <c r="U118" s="150"/>
      <c r="V118" s="150"/>
      <c r="W118" s="150"/>
      <c r="X118" s="150"/>
      <c r="Y118" s="150"/>
      <c r="Z118" s="141"/>
      <c r="AA118" s="150"/>
      <c r="AB118" s="144"/>
      <c r="AC118" s="144"/>
      <c r="AD118" s="141"/>
      <c r="AE118" s="140"/>
      <c r="AF118" s="146"/>
      <c r="AG118" s="150"/>
      <c r="AH118" s="150"/>
      <c r="AI118" s="150"/>
      <c r="AJ118" s="148"/>
      <c r="AK118" s="149"/>
      <c r="AL118" s="149"/>
      <c r="AM118" s="149"/>
      <c r="AN118" s="149"/>
      <c r="AO118" s="150"/>
      <c r="AP118" s="140"/>
      <c r="AQ118" s="140"/>
      <c r="AR118" s="140"/>
      <c r="AS118" s="140"/>
      <c r="AT118" s="140"/>
      <c r="AU118" s="140"/>
      <c r="AV118" s="140"/>
      <c r="AW118" s="140"/>
      <c r="AX118" s="151"/>
      <c r="AY118" s="151"/>
      <c r="AZ118" s="140"/>
    </row>
    <row r="119" ht="15.75" customHeight="1">
      <c r="A119" s="140"/>
      <c r="B119" s="140"/>
      <c r="C119" s="140"/>
      <c r="D119" s="140"/>
      <c r="E119" s="140"/>
      <c r="F119" s="140"/>
      <c r="G119" s="140"/>
      <c r="H119" s="140"/>
      <c r="I119" s="140"/>
      <c r="J119" s="140"/>
      <c r="K119" s="140"/>
      <c r="L119" s="141"/>
      <c r="M119" s="141"/>
      <c r="N119" s="140"/>
      <c r="O119" s="140"/>
      <c r="P119" s="140"/>
      <c r="Q119" s="150"/>
      <c r="R119" s="141"/>
      <c r="S119" s="150"/>
      <c r="T119" s="150"/>
      <c r="U119" s="150"/>
      <c r="V119" s="150"/>
      <c r="W119" s="150"/>
      <c r="X119" s="150"/>
      <c r="Y119" s="150"/>
      <c r="Z119" s="141"/>
      <c r="AA119" s="150"/>
      <c r="AB119" s="144"/>
      <c r="AC119" s="144"/>
      <c r="AD119" s="141"/>
      <c r="AE119" s="140"/>
      <c r="AF119" s="146"/>
      <c r="AG119" s="150"/>
      <c r="AH119" s="150"/>
      <c r="AI119" s="150"/>
      <c r="AJ119" s="148"/>
      <c r="AK119" s="149"/>
      <c r="AL119" s="149"/>
      <c r="AM119" s="149"/>
      <c r="AN119" s="149"/>
      <c r="AO119" s="150"/>
      <c r="AP119" s="140"/>
      <c r="AQ119" s="140"/>
      <c r="AR119" s="140"/>
      <c r="AS119" s="152"/>
      <c r="AT119" s="153"/>
      <c r="AU119" s="153"/>
      <c r="AV119" s="140"/>
      <c r="AW119" s="140"/>
      <c r="AX119" s="151"/>
      <c r="AY119" s="151"/>
      <c r="AZ119" s="140"/>
    </row>
    <row r="120" ht="15.75" customHeight="1">
      <c r="A120" s="140"/>
      <c r="B120" s="140"/>
      <c r="C120" s="140"/>
      <c r="D120" s="140"/>
      <c r="E120" s="140"/>
      <c r="F120" s="140"/>
      <c r="G120" s="140"/>
      <c r="H120" s="140"/>
      <c r="I120" s="140"/>
      <c r="J120" s="140"/>
      <c r="K120" s="140"/>
      <c r="L120" s="141"/>
      <c r="M120" s="141"/>
      <c r="N120" s="140"/>
      <c r="O120" s="140"/>
      <c r="P120" s="140"/>
      <c r="Q120" s="150"/>
      <c r="R120" s="141"/>
      <c r="S120" s="150"/>
      <c r="T120" s="150"/>
      <c r="U120" s="150"/>
      <c r="V120" s="150"/>
      <c r="W120" s="150"/>
      <c r="X120" s="150"/>
      <c r="Y120" s="150"/>
      <c r="Z120" s="141"/>
      <c r="AA120" s="150"/>
      <c r="AB120" s="144"/>
      <c r="AC120" s="144"/>
      <c r="AD120" s="141"/>
      <c r="AE120" s="140"/>
      <c r="AF120" s="146"/>
      <c r="AG120" s="150"/>
      <c r="AH120" s="150"/>
      <c r="AI120" s="150"/>
      <c r="AJ120" s="148"/>
      <c r="AK120" s="149"/>
      <c r="AL120" s="149"/>
      <c r="AM120" s="149"/>
      <c r="AN120" s="149"/>
      <c r="AO120" s="150"/>
      <c r="AP120" s="140"/>
      <c r="AQ120" s="140"/>
      <c r="AR120" s="140"/>
      <c r="AS120" s="152"/>
      <c r="AT120" s="153"/>
      <c r="AU120" s="153"/>
      <c r="AV120" s="140"/>
      <c r="AW120" s="140"/>
      <c r="AX120" s="151"/>
      <c r="AY120" s="151"/>
      <c r="AZ120" s="140"/>
    </row>
    <row r="121" ht="15.75" customHeight="1">
      <c r="A121" s="140"/>
      <c r="B121" s="140"/>
      <c r="C121" s="140"/>
      <c r="D121" s="140"/>
      <c r="E121" s="153"/>
      <c r="F121" s="140"/>
      <c r="G121" s="140"/>
      <c r="H121" s="140"/>
      <c r="I121" s="140"/>
      <c r="J121" s="140"/>
      <c r="K121" s="140"/>
      <c r="L121" s="141"/>
      <c r="M121" s="141"/>
      <c r="N121" s="140"/>
      <c r="O121" s="140"/>
      <c r="P121" s="140"/>
      <c r="Q121" s="150"/>
      <c r="R121" s="150"/>
      <c r="S121" s="150"/>
      <c r="T121" s="150"/>
      <c r="U121" s="150"/>
      <c r="V121" s="150"/>
      <c r="W121" s="150"/>
      <c r="X121" s="150"/>
      <c r="Y121" s="150"/>
      <c r="Z121" s="141"/>
      <c r="AA121" s="150"/>
      <c r="AB121" s="144"/>
      <c r="AC121" s="144"/>
      <c r="AD121" s="141"/>
      <c r="AE121" s="140"/>
      <c r="AF121" s="146"/>
      <c r="AG121" s="150"/>
      <c r="AH121" s="150"/>
      <c r="AI121" s="150"/>
      <c r="AJ121" s="148"/>
      <c r="AK121" s="149"/>
      <c r="AL121" s="149"/>
      <c r="AM121" s="149"/>
      <c r="AN121" s="149"/>
      <c r="AO121" s="150"/>
      <c r="AP121" s="140"/>
      <c r="AQ121" s="140"/>
      <c r="AR121" s="140"/>
      <c r="AS121" s="140"/>
      <c r="AT121" s="140"/>
      <c r="AU121" s="140"/>
      <c r="AV121" s="140"/>
      <c r="AW121" s="140"/>
      <c r="AX121" s="151"/>
      <c r="AY121" s="151"/>
      <c r="AZ121" s="140"/>
    </row>
    <row r="122" ht="15.75" customHeight="1">
      <c r="A122" s="140"/>
      <c r="B122" s="140"/>
      <c r="C122" s="140"/>
      <c r="D122" s="140"/>
      <c r="E122" s="140"/>
      <c r="F122" s="140"/>
      <c r="G122" s="140"/>
      <c r="H122" s="140"/>
      <c r="I122" s="140"/>
      <c r="J122" s="140"/>
      <c r="K122" s="140"/>
      <c r="L122" s="141"/>
      <c r="M122" s="141"/>
      <c r="N122" s="140"/>
      <c r="O122" s="140"/>
      <c r="P122" s="140"/>
      <c r="Q122" s="150"/>
      <c r="R122" s="150"/>
      <c r="S122" s="150"/>
      <c r="T122" s="150"/>
      <c r="U122" s="150"/>
      <c r="V122" s="150"/>
      <c r="W122" s="150"/>
      <c r="X122" s="150"/>
      <c r="Y122" s="150"/>
      <c r="Z122" s="141"/>
      <c r="AA122" s="150"/>
      <c r="AB122" s="144"/>
      <c r="AC122" s="144"/>
      <c r="AD122" s="141"/>
      <c r="AE122" s="140"/>
      <c r="AF122" s="150"/>
      <c r="AG122" s="150"/>
      <c r="AH122" s="150"/>
      <c r="AI122" s="150"/>
      <c r="AJ122" s="148"/>
      <c r="AK122" s="149"/>
      <c r="AL122" s="149"/>
      <c r="AM122" s="149"/>
      <c r="AN122" s="149"/>
      <c r="AO122" s="150"/>
      <c r="AP122" s="140"/>
      <c r="AQ122" s="140"/>
      <c r="AR122" s="140"/>
      <c r="AS122" s="140"/>
      <c r="AT122" s="140"/>
      <c r="AU122" s="140"/>
      <c r="AV122" s="140"/>
      <c r="AW122" s="140"/>
      <c r="AX122" s="151"/>
      <c r="AY122" s="151"/>
      <c r="AZ122" s="140"/>
    </row>
    <row r="123" ht="15.75" customHeight="1">
      <c r="A123" s="140"/>
      <c r="B123" s="140"/>
      <c r="C123" s="140"/>
      <c r="D123" s="140"/>
      <c r="E123" s="140"/>
      <c r="F123" s="140"/>
      <c r="G123" s="140"/>
      <c r="H123" s="140"/>
      <c r="I123" s="140"/>
      <c r="J123" s="140"/>
      <c r="K123" s="140"/>
      <c r="L123" s="141"/>
      <c r="M123" s="141"/>
      <c r="N123" s="140"/>
      <c r="O123" s="140"/>
      <c r="P123" s="140"/>
      <c r="Q123" s="150"/>
      <c r="R123" s="150"/>
      <c r="S123" s="150"/>
      <c r="T123" s="150"/>
      <c r="U123" s="150"/>
      <c r="V123" s="150"/>
      <c r="W123" s="150"/>
      <c r="X123" s="150"/>
      <c r="Y123" s="150"/>
      <c r="Z123" s="141"/>
      <c r="AA123" s="150"/>
      <c r="AB123" s="144"/>
      <c r="AC123" s="144"/>
      <c r="AD123" s="141"/>
      <c r="AE123" s="140"/>
      <c r="AF123" s="146"/>
      <c r="AG123" s="150"/>
      <c r="AH123" s="150"/>
      <c r="AI123" s="150"/>
      <c r="AJ123" s="148"/>
      <c r="AK123" s="149"/>
      <c r="AL123" s="149"/>
      <c r="AM123" s="149"/>
      <c r="AN123" s="149"/>
      <c r="AO123" s="150"/>
      <c r="AP123" s="140"/>
      <c r="AQ123" s="140"/>
      <c r="AR123" s="140"/>
      <c r="AS123" s="140"/>
      <c r="AT123" s="140"/>
      <c r="AU123" s="140"/>
      <c r="AV123" s="140"/>
      <c r="AW123" s="140"/>
      <c r="AX123" s="151"/>
      <c r="AY123" s="151"/>
      <c r="AZ123" s="140"/>
    </row>
    <row r="124" ht="15.75" customHeight="1">
      <c r="A124" s="140"/>
      <c r="B124" s="140"/>
      <c r="C124" s="140"/>
      <c r="D124" s="140"/>
      <c r="E124" s="140"/>
      <c r="F124" s="140"/>
      <c r="G124" s="140"/>
      <c r="H124" s="140"/>
      <c r="I124" s="140"/>
      <c r="J124" s="140"/>
      <c r="K124" s="140"/>
      <c r="L124" s="141"/>
      <c r="M124" s="141"/>
      <c r="N124" s="140"/>
      <c r="O124" s="140"/>
      <c r="P124" s="140"/>
      <c r="Q124" s="150"/>
      <c r="R124" s="150"/>
      <c r="S124" s="150"/>
      <c r="T124" s="150"/>
      <c r="U124" s="150"/>
      <c r="V124" s="150"/>
      <c r="W124" s="150"/>
      <c r="X124" s="150"/>
      <c r="Y124" s="150"/>
      <c r="Z124" s="141"/>
      <c r="AA124" s="150"/>
      <c r="AB124" s="144"/>
      <c r="AC124" s="144"/>
      <c r="AD124" s="141"/>
      <c r="AE124" s="140"/>
      <c r="AF124" s="146"/>
      <c r="AG124" s="150"/>
      <c r="AH124" s="150"/>
      <c r="AI124" s="150"/>
      <c r="AJ124" s="148"/>
      <c r="AK124" s="149"/>
      <c r="AL124" s="149"/>
      <c r="AM124" s="149"/>
      <c r="AN124" s="149"/>
      <c r="AO124" s="150"/>
      <c r="AP124" s="140"/>
      <c r="AQ124" s="140"/>
      <c r="AR124" s="140"/>
      <c r="AS124" s="140"/>
      <c r="AT124" s="140"/>
      <c r="AU124" s="140"/>
      <c r="AV124" s="140"/>
      <c r="AW124" s="140"/>
      <c r="AX124" s="151"/>
      <c r="AY124" s="151"/>
      <c r="AZ124" s="140"/>
    </row>
    <row r="125" ht="15.75" customHeight="1">
      <c r="A125" s="140"/>
      <c r="B125" s="140"/>
      <c r="C125" s="140"/>
      <c r="D125" s="140"/>
      <c r="E125" s="140"/>
      <c r="F125" s="140"/>
      <c r="G125" s="140"/>
      <c r="H125" s="140"/>
      <c r="I125" s="140"/>
      <c r="J125" s="140"/>
      <c r="K125" s="140"/>
      <c r="L125" s="141"/>
      <c r="M125" s="141"/>
      <c r="N125" s="140"/>
      <c r="O125" s="140"/>
      <c r="P125" s="140"/>
      <c r="Q125" s="150"/>
      <c r="R125" s="150"/>
      <c r="S125" s="150"/>
      <c r="T125" s="150"/>
      <c r="U125" s="150"/>
      <c r="V125" s="150"/>
      <c r="W125" s="150"/>
      <c r="X125" s="150"/>
      <c r="Y125" s="150"/>
      <c r="Z125" s="141"/>
      <c r="AA125" s="150"/>
      <c r="AB125" s="144"/>
      <c r="AC125" s="144"/>
      <c r="AD125" s="141"/>
      <c r="AE125" s="140"/>
      <c r="AF125" s="150"/>
      <c r="AG125" s="150"/>
      <c r="AH125" s="150"/>
      <c r="AI125" s="150"/>
      <c r="AJ125" s="148"/>
      <c r="AK125" s="149"/>
      <c r="AL125" s="149"/>
      <c r="AM125" s="149"/>
      <c r="AN125" s="149"/>
      <c r="AO125" s="150"/>
      <c r="AP125" s="140"/>
      <c r="AQ125" s="140"/>
      <c r="AR125" s="140"/>
      <c r="AS125" s="140"/>
      <c r="AT125" s="140"/>
      <c r="AU125" s="140"/>
      <c r="AV125" s="140"/>
      <c r="AW125" s="140"/>
      <c r="AX125" s="151"/>
      <c r="AY125" s="151"/>
      <c r="AZ125" s="140"/>
    </row>
    <row r="126" ht="15.75" customHeight="1">
      <c r="A126" s="140"/>
      <c r="B126" s="140"/>
      <c r="C126" s="140"/>
      <c r="D126" s="140"/>
      <c r="E126" s="140"/>
      <c r="F126" s="140"/>
      <c r="G126" s="140"/>
      <c r="H126" s="140"/>
      <c r="I126" s="140"/>
      <c r="J126" s="140"/>
      <c r="K126" s="140"/>
      <c r="L126" s="141"/>
      <c r="M126" s="141"/>
      <c r="N126" s="140"/>
      <c r="O126" s="140"/>
      <c r="P126" s="140"/>
      <c r="Q126" s="150"/>
      <c r="R126" s="150"/>
      <c r="S126" s="150"/>
      <c r="T126" s="150"/>
      <c r="U126" s="150"/>
      <c r="V126" s="150"/>
      <c r="W126" s="150"/>
      <c r="X126" s="150"/>
      <c r="Y126" s="150"/>
      <c r="Z126" s="141"/>
      <c r="AA126" s="150"/>
      <c r="AB126" s="144"/>
      <c r="AC126" s="144"/>
      <c r="AD126" s="141"/>
      <c r="AE126" s="140"/>
      <c r="AF126" s="146"/>
      <c r="AG126" s="150"/>
      <c r="AH126" s="150"/>
      <c r="AI126" s="150"/>
      <c r="AJ126" s="148"/>
      <c r="AK126" s="149"/>
      <c r="AL126" s="149"/>
      <c r="AM126" s="149"/>
      <c r="AN126" s="149"/>
      <c r="AO126" s="150"/>
      <c r="AP126" s="140"/>
      <c r="AQ126" s="140"/>
      <c r="AR126" s="140"/>
      <c r="AS126" s="140"/>
      <c r="AT126" s="140"/>
      <c r="AU126" s="140"/>
      <c r="AV126" s="140"/>
      <c r="AW126" s="140"/>
      <c r="AX126" s="151"/>
      <c r="AY126" s="151"/>
      <c r="AZ126" s="140"/>
    </row>
    <row r="127" ht="15.75" customHeight="1">
      <c r="A127" s="140"/>
      <c r="B127" s="140"/>
      <c r="C127" s="140"/>
      <c r="D127" s="140"/>
      <c r="E127" s="140"/>
      <c r="F127" s="140"/>
      <c r="G127" s="140"/>
      <c r="H127" s="140"/>
      <c r="I127" s="140"/>
      <c r="J127" s="140"/>
      <c r="K127" s="140"/>
      <c r="L127" s="141"/>
      <c r="M127" s="141"/>
      <c r="N127" s="140"/>
      <c r="O127" s="140"/>
      <c r="P127" s="140"/>
      <c r="Q127" s="150"/>
      <c r="R127" s="150"/>
      <c r="S127" s="150"/>
      <c r="T127" s="150"/>
      <c r="U127" s="150"/>
      <c r="V127" s="150"/>
      <c r="W127" s="150"/>
      <c r="X127" s="150"/>
      <c r="Y127" s="150"/>
      <c r="Z127" s="141"/>
      <c r="AA127" s="150"/>
      <c r="AB127" s="144"/>
      <c r="AC127" s="144"/>
      <c r="AD127" s="141"/>
      <c r="AE127" s="140"/>
      <c r="AF127" s="146"/>
      <c r="AG127" s="150"/>
      <c r="AH127" s="150"/>
      <c r="AI127" s="150"/>
      <c r="AJ127" s="148"/>
      <c r="AK127" s="149"/>
      <c r="AL127" s="149"/>
      <c r="AM127" s="149"/>
      <c r="AN127" s="149"/>
      <c r="AO127" s="150"/>
      <c r="AP127" s="140"/>
      <c r="AQ127" s="140"/>
      <c r="AR127" s="140"/>
      <c r="AS127" s="140"/>
      <c r="AT127" s="140"/>
      <c r="AU127" s="140"/>
      <c r="AV127" s="140"/>
      <c r="AW127" s="140"/>
      <c r="AX127" s="151"/>
      <c r="AY127" s="151"/>
      <c r="AZ127" s="140"/>
    </row>
    <row r="128" ht="15.75" customHeight="1">
      <c r="A128" s="140"/>
      <c r="B128" s="140"/>
      <c r="C128" s="140"/>
      <c r="D128" s="140"/>
      <c r="E128" s="140"/>
      <c r="F128" s="140"/>
      <c r="G128" s="140"/>
      <c r="H128" s="140"/>
      <c r="I128" s="140"/>
      <c r="J128" s="140"/>
      <c r="K128" s="140"/>
      <c r="L128" s="141"/>
      <c r="M128" s="141"/>
      <c r="N128" s="140"/>
      <c r="O128" s="140"/>
      <c r="P128" s="140"/>
      <c r="Q128" s="150"/>
      <c r="R128" s="150"/>
      <c r="S128" s="150"/>
      <c r="T128" s="150"/>
      <c r="U128" s="150"/>
      <c r="V128" s="150"/>
      <c r="W128" s="150"/>
      <c r="X128" s="150"/>
      <c r="Y128" s="150"/>
      <c r="Z128" s="141"/>
      <c r="AA128" s="150"/>
      <c r="AB128" s="144"/>
      <c r="AC128" s="144"/>
      <c r="AD128" s="141"/>
      <c r="AE128" s="140"/>
      <c r="AF128" s="146"/>
      <c r="AG128" s="150"/>
      <c r="AH128" s="150"/>
      <c r="AI128" s="150"/>
      <c r="AJ128" s="148"/>
      <c r="AK128" s="149"/>
      <c r="AL128" s="149"/>
      <c r="AM128" s="149"/>
      <c r="AN128" s="149"/>
      <c r="AO128" s="150"/>
      <c r="AP128" s="140"/>
      <c r="AQ128" s="140"/>
      <c r="AR128" s="140"/>
      <c r="AS128" s="140"/>
      <c r="AT128" s="140"/>
      <c r="AU128" s="140"/>
      <c r="AV128" s="140"/>
      <c r="AW128" s="140"/>
      <c r="AX128" s="151"/>
      <c r="AY128" s="151"/>
      <c r="AZ128" s="140"/>
    </row>
    <row r="129" ht="15.75" customHeight="1">
      <c r="A129" s="140"/>
      <c r="B129" s="140"/>
      <c r="C129" s="140"/>
      <c r="D129" s="140"/>
      <c r="E129" s="140"/>
      <c r="F129" s="140"/>
      <c r="G129" s="140"/>
      <c r="H129" s="140"/>
      <c r="I129" s="140"/>
      <c r="J129" s="140"/>
      <c r="K129" s="140"/>
      <c r="L129" s="141"/>
      <c r="M129" s="141"/>
      <c r="N129" s="140"/>
      <c r="O129" s="140"/>
      <c r="P129" s="140"/>
      <c r="Q129" s="150"/>
      <c r="R129" s="150"/>
      <c r="S129" s="150"/>
      <c r="T129" s="150"/>
      <c r="U129" s="150"/>
      <c r="V129" s="150"/>
      <c r="W129" s="150"/>
      <c r="X129" s="150"/>
      <c r="Y129" s="150"/>
      <c r="Z129" s="141"/>
      <c r="AA129" s="150"/>
      <c r="AB129" s="144"/>
      <c r="AC129" s="144"/>
      <c r="AD129" s="141"/>
      <c r="AE129" s="140"/>
      <c r="AF129" s="146"/>
      <c r="AG129" s="150"/>
      <c r="AH129" s="150"/>
      <c r="AI129" s="150"/>
      <c r="AJ129" s="148"/>
      <c r="AK129" s="149"/>
      <c r="AL129" s="149"/>
      <c r="AM129" s="149"/>
      <c r="AN129" s="149"/>
      <c r="AO129" s="150"/>
      <c r="AP129" s="140"/>
      <c r="AQ129" s="140"/>
      <c r="AR129" s="140"/>
      <c r="AS129" s="140"/>
      <c r="AT129" s="140"/>
      <c r="AU129" s="140"/>
      <c r="AV129" s="140"/>
      <c r="AW129" s="140"/>
      <c r="AX129" s="151"/>
      <c r="AY129" s="151"/>
      <c r="AZ129" s="140"/>
    </row>
    <row r="130" ht="15.75" customHeight="1">
      <c r="A130" s="140"/>
      <c r="B130" s="140"/>
      <c r="C130" s="140"/>
      <c r="D130" s="140"/>
      <c r="E130" s="140"/>
      <c r="F130" s="140"/>
      <c r="G130" s="140"/>
      <c r="H130" s="140"/>
      <c r="I130" s="140"/>
      <c r="J130" s="140"/>
      <c r="K130" s="140"/>
      <c r="L130" s="141"/>
      <c r="M130" s="141"/>
      <c r="N130" s="140"/>
      <c r="O130" s="140"/>
      <c r="P130" s="140"/>
      <c r="Q130" s="150"/>
      <c r="R130" s="150"/>
      <c r="S130" s="150"/>
      <c r="T130" s="150"/>
      <c r="U130" s="150"/>
      <c r="V130" s="150"/>
      <c r="W130" s="150"/>
      <c r="X130" s="150"/>
      <c r="Y130" s="150"/>
      <c r="Z130" s="141"/>
      <c r="AA130" s="150"/>
      <c r="AB130" s="144"/>
      <c r="AC130" s="144"/>
      <c r="AD130" s="141"/>
      <c r="AE130" s="140"/>
      <c r="AF130" s="146"/>
      <c r="AG130" s="150"/>
      <c r="AH130" s="150"/>
      <c r="AI130" s="150"/>
      <c r="AJ130" s="148"/>
      <c r="AK130" s="149"/>
      <c r="AL130" s="149"/>
      <c r="AM130" s="149"/>
      <c r="AN130" s="149"/>
      <c r="AO130" s="150"/>
      <c r="AP130" s="140"/>
      <c r="AQ130" s="140"/>
      <c r="AR130" s="140"/>
      <c r="AS130" s="140"/>
      <c r="AT130" s="140"/>
      <c r="AU130" s="140"/>
      <c r="AV130" s="140"/>
      <c r="AW130" s="140"/>
      <c r="AX130" s="151"/>
      <c r="AY130" s="151"/>
      <c r="AZ130" s="140"/>
    </row>
    <row r="131" ht="15.75" customHeight="1">
      <c r="A131" s="140"/>
      <c r="B131" s="140"/>
      <c r="C131" s="140"/>
      <c r="D131" s="140"/>
      <c r="E131" s="140"/>
      <c r="F131" s="140"/>
      <c r="G131" s="140"/>
      <c r="H131" s="140"/>
      <c r="I131" s="140"/>
      <c r="J131" s="140"/>
      <c r="K131" s="140"/>
      <c r="L131" s="141"/>
      <c r="M131" s="141"/>
      <c r="N131" s="140"/>
      <c r="O131" s="140"/>
      <c r="P131" s="140"/>
      <c r="Q131" s="150"/>
      <c r="R131" s="150"/>
      <c r="S131" s="150"/>
      <c r="T131" s="150"/>
      <c r="U131" s="150"/>
      <c r="V131" s="150"/>
      <c r="W131" s="150"/>
      <c r="X131" s="150"/>
      <c r="Y131" s="150"/>
      <c r="Z131" s="141"/>
      <c r="AA131" s="150"/>
      <c r="AB131" s="144"/>
      <c r="AC131" s="144"/>
      <c r="AD131" s="141"/>
      <c r="AE131" s="140"/>
      <c r="AF131" s="146"/>
      <c r="AG131" s="150"/>
      <c r="AH131" s="150"/>
      <c r="AI131" s="150"/>
      <c r="AJ131" s="148"/>
      <c r="AK131" s="149"/>
      <c r="AL131" s="149"/>
      <c r="AM131" s="149"/>
      <c r="AN131" s="149"/>
      <c r="AO131" s="150"/>
      <c r="AP131" s="140"/>
      <c r="AQ131" s="140"/>
      <c r="AR131" s="140"/>
      <c r="AS131" s="140"/>
      <c r="AT131" s="140"/>
      <c r="AU131" s="140"/>
      <c r="AV131" s="140"/>
      <c r="AW131" s="140"/>
      <c r="AX131" s="151"/>
      <c r="AY131" s="151"/>
      <c r="AZ131" s="140"/>
    </row>
    <row r="132" ht="15.75" customHeight="1">
      <c r="A132" s="140"/>
      <c r="B132" s="140"/>
      <c r="C132" s="140"/>
      <c r="D132" s="140"/>
      <c r="E132" s="140"/>
      <c r="F132" s="140"/>
      <c r="G132" s="140"/>
      <c r="H132" s="140"/>
      <c r="I132" s="140"/>
      <c r="J132" s="140"/>
      <c r="K132" s="140"/>
      <c r="L132" s="141"/>
      <c r="M132" s="141"/>
      <c r="N132" s="140"/>
      <c r="O132" s="140"/>
      <c r="P132" s="140"/>
      <c r="Q132" s="150"/>
      <c r="R132" s="150"/>
      <c r="S132" s="150"/>
      <c r="T132" s="150"/>
      <c r="U132" s="150"/>
      <c r="V132" s="150"/>
      <c r="W132" s="150"/>
      <c r="X132" s="150"/>
      <c r="Y132" s="150"/>
      <c r="Z132" s="140"/>
      <c r="AA132" s="150"/>
      <c r="AB132" s="144"/>
      <c r="AC132" s="144"/>
      <c r="AD132" s="141"/>
      <c r="AE132" s="140"/>
      <c r="AF132" s="150"/>
      <c r="AG132" s="150"/>
      <c r="AH132" s="150"/>
      <c r="AI132" s="150"/>
      <c r="AJ132" s="148"/>
      <c r="AK132" s="149"/>
      <c r="AL132" s="149"/>
      <c r="AM132" s="149"/>
      <c r="AN132" s="149"/>
      <c r="AO132" s="150"/>
      <c r="AP132" s="140"/>
      <c r="AQ132" s="140"/>
      <c r="AR132" s="140"/>
      <c r="AS132" s="140"/>
      <c r="AT132" s="140"/>
      <c r="AU132" s="140"/>
      <c r="AV132" s="140"/>
      <c r="AW132" s="140"/>
      <c r="AX132" s="151"/>
      <c r="AY132" s="151"/>
      <c r="AZ132" s="140"/>
    </row>
    <row r="133" ht="15.75" customHeight="1">
      <c r="A133" s="140"/>
      <c r="B133" s="140"/>
      <c r="C133" s="140"/>
      <c r="D133" s="140"/>
      <c r="E133" s="140"/>
      <c r="F133" s="140"/>
      <c r="G133" s="140"/>
      <c r="H133" s="140"/>
      <c r="I133" s="140"/>
      <c r="J133" s="140"/>
      <c r="K133" s="140"/>
      <c r="L133" s="141"/>
      <c r="M133" s="141"/>
      <c r="N133" s="140"/>
      <c r="O133" s="140"/>
      <c r="P133" s="140"/>
      <c r="Q133" s="150"/>
      <c r="R133" s="150"/>
      <c r="S133" s="150"/>
      <c r="T133" s="150"/>
      <c r="U133" s="150"/>
      <c r="V133" s="150"/>
      <c r="W133" s="150"/>
      <c r="X133" s="150"/>
      <c r="Y133" s="150"/>
      <c r="Z133" s="141"/>
      <c r="AA133" s="150"/>
      <c r="AB133" s="144"/>
      <c r="AC133" s="144"/>
      <c r="AD133" s="141"/>
      <c r="AE133" s="140"/>
      <c r="AF133" s="150"/>
      <c r="AG133" s="150"/>
      <c r="AH133" s="150"/>
      <c r="AI133" s="150"/>
      <c r="AJ133" s="148"/>
      <c r="AK133" s="149"/>
      <c r="AL133" s="149"/>
      <c r="AM133" s="149"/>
      <c r="AN133" s="149"/>
      <c r="AO133" s="150"/>
      <c r="AP133" s="140"/>
      <c r="AQ133" s="140"/>
      <c r="AR133" s="140"/>
      <c r="AS133" s="140"/>
      <c r="AT133" s="140"/>
      <c r="AU133" s="140"/>
      <c r="AV133" s="140"/>
      <c r="AW133" s="140"/>
      <c r="AX133" s="151"/>
      <c r="AY133" s="151"/>
      <c r="AZ133" s="140"/>
    </row>
    <row r="134" ht="15.75" customHeight="1">
      <c r="A134" s="140"/>
      <c r="B134" s="140"/>
      <c r="C134" s="140"/>
      <c r="D134" s="140"/>
      <c r="E134" s="140"/>
      <c r="F134" s="140"/>
      <c r="G134" s="140"/>
      <c r="H134" s="140"/>
      <c r="I134" s="140"/>
      <c r="J134" s="140"/>
      <c r="K134" s="140"/>
      <c r="L134" s="141"/>
      <c r="M134" s="141"/>
      <c r="N134" s="140"/>
      <c r="O134" s="140"/>
      <c r="P134" s="140"/>
      <c r="Q134" s="150"/>
      <c r="R134" s="150"/>
      <c r="S134" s="150"/>
      <c r="T134" s="150"/>
      <c r="U134" s="150"/>
      <c r="V134" s="150"/>
      <c r="W134" s="150"/>
      <c r="X134" s="150"/>
      <c r="Y134" s="150"/>
      <c r="Z134" s="141"/>
      <c r="AA134" s="150"/>
      <c r="AB134" s="144"/>
      <c r="AC134" s="144"/>
      <c r="AD134" s="141"/>
      <c r="AE134" s="140"/>
      <c r="AF134" s="150"/>
      <c r="AG134" s="150"/>
      <c r="AH134" s="150"/>
      <c r="AI134" s="150"/>
      <c r="AJ134" s="148"/>
      <c r="AK134" s="149"/>
      <c r="AL134" s="149"/>
      <c r="AM134" s="149"/>
      <c r="AN134" s="149"/>
      <c r="AO134" s="150"/>
      <c r="AP134" s="140"/>
      <c r="AQ134" s="140"/>
      <c r="AR134" s="140"/>
      <c r="AS134" s="140"/>
      <c r="AT134" s="140"/>
      <c r="AU134" s="140"/>
      <c r="AV134" s="140"/>
      <c r="AW134" s="140"/>
      <c r="AX134" s="151"/>
      <c r="AY134" s="151"/>
      <c r="AZ134" s="140"/>
    </row>
    <row r="135" ht="15.75" customHeight="1">
      <c r="A135" s="140"/>
      <c r="B135" s="140"/>
      <c r="C135" s="140"/>
      <c r="D135" s="140"/>
      <c r="E135" s="140"/>
      <c r="F135" s="140"/>
      <c r="G135" s="140"/>
      <c r="H135" s="140"/>
      <c r="I135" s="140"/>
      <c r="J135" s="140"/>
      <c r="K135" s="140"/>
      <c r="L135" s="141"/>
      <c r="M135" s="141"/>
      <c r="N135" s="140"/>
      <c r="O135" s="140"/>
      <c r="P135" s="140"/>
      <c r="Q135" s="150"/>
      <c r="R135" s="141"/>
      <c r="S135" s="150"/>
      <c r="T135" s="150"/>
      <c r="U135" s="150"/>
      <c r="V135" s="150"/>
      <c r="W135" s="150"/>
      <c r="X135" s="150"/>
      <c r="Y135" s="150"/>
      <c r="Z135" s="140"/>
      <c r="AA135" s="150"/>
      <c r="AB135" s="144"/>
      <c r="AC135" s="144"/>
      <c r="AD135" s="141"/>
      <c r="AE135" s="140"/>
      <c r="AF135" s="150"/>
      <c r="AG135" s="150"/>
      <c r="AH135" s="150"/>
      <c r="AI135" s="150"/>
      <c r="AJ135" s="148"/>
      <c r="AK135" s="149"/>
      <c r="AL135" s="149"/>
      <c r="AM135" s="149"/>
      <c r="AN135" s="149"/>
      <c r="AO135" s="150"/>
      <c r="AP135" s="140"/>
      <c r="AQ135" s="140"/>
      <c r="AR135" s="140"/>
      <c r="AS135" s="152"/>
      <c r="AT135" s="152"/>
      <c r="AU135" s="152"/>
      <c r="AV135" s="140"/>
      <c r="AW135" s="140"/>
      <c r="AX135" s="151"/>
      <c r="AY135" s="151"/>
      <c r="AZ135" s="140"/>
    </row>
    <row r="136" ht="15.75" customHeight="1">
      <c r="A136" s="140"/>
      <c r="B136" s="140"/>
      <c r="C136" s="140"/>
      <c r="D136" s="140"/>
      <c r="E136" s="140"/>
      <c r="F136" s="140"/>
      <c r="G136" s="140"/>
      <c r="H136" s="140"/>
      <c r="I136" s="140"/>
      <c r="J136" s="140"/>
      <c r="K136" s="140"/>
      <c r="L136" s="141"/>
      <c r="M136" s="141"/>
      <c r="N136" s="140"/>
      <c r="O136" s="140"/>
      <c r="P136" s="140"/>
      <c r="Q136" s="150"/>
      <c r="R136" s="150"/>
      <c r="S136" s="150"/>
      <c r="T136" s="150"/>
      <c r="U136" s="150"/>
      <c r="V136" s="150"/>
      <c r="W136" s="150"/>
      <c r="X136" s="150"/>
      <c r="Y136" s="150"/>
      <c r="Z136" s="141"/>
      <c r="AA136" s="150"/>
      <c r="AB136" s="144"/>
      <c r="AC136" s="144"/>
      <c r="AD136" s="141"/>
      <c r="AE136" s="140"/>
      <c r="AF136" s="150"/>
      <c r="AG136" s="150"/>
      <c r="AH136" s="150"/>
      <c r="AI136" s="150"/>
      <c r="AJ136" s="148"/>
      <c r="AK136" s="149"/>
      <c r="AL136" s="149"/>
      <c r="AM136" s="149"/>
      <c r="AN136" s="149"/>
      <c r="AO136" s="150"/>
      <c r="AP136" s="140"/>
      <c r="AQ136" s="140"/>
      <c r="AR136" s="140"/>
      <c r="AS136" s="140"/>
      <c r="AT136" s="140"/>
      <c r="AU136" s="140"/>
      <c r="AV136" s="140"/>
      <c r="AW136" s="140"/>
      <c r="AX136" s="151"/>
      <c r="AY136" s="151"/>
      <c r="AZ136" s="140"/>
    </row>
    <row r="137" ht="15.75" customHeight="1">
      <c r="A137" s="140"/>
      <c r="B137" s="140"/>
      <c r="C137" s="140"/>
      <c r="D137" s="140"/>
      <c r="E137" s="140"/>
      <c r="F137" s="140"/>
      <c r="G137" s="140"/>
      <c r="H137" s="140"/>
      <c r="I137" s="140"/>
      <c r="J137" s="140"/>
      <c r="K137" s="140"/>
      <c r="L137" s="141"/>
      <c r="M137" s="141"/>
      <c r="N137" s="140"/>
      <c r="O137" s="140"/>
      <c r="P137" s="140"/>
      <c r="Q137" s="150"/>
      <c r="R137" s="141"/>
      <c r="S137" s="150"/>
      <c r="T137" s="150"/>
      <c r="U137" s="150"/>
      <c r="V137" s="150"/>
      <c r="W137" s="150"/>
      <c r="X137" s="150"/>
      <c r="Y137" s="150"/>
      <c r="Z137" s="142"/>
      <c r="AA137" s="150"/>
      <c r="AB137" s="144"/>
      <c r="AC137" s="144"/>
      <c r="AD137" s="141"/>
      <c r="AE137" s="140"/>
      <c r="AF137" s="146"/>
      <c r="AG137" s="150"/>
      <c r="AH137" s="150"/>
      <c r="AI137" s="150"/>
      <c r="AJ137" s="148"/>
      <c r="AK137" s="149"/>
      <c r="AL137" s="149"/>
      <c r="AM137" s="149"/>
      <c r="AN137" s="149"/>
      <c r="AO137" s="150"/>
      <c r="AP137" s="140"/>
      <c r="AQ137" s="140"/>
      <c r="AR137" s="140"/>
      <c r="AS137" s="152"/>
      <c r="AT137" s="153"/>
      <c r="AU137" s="153"/>
      <c r="AV137" s="140"/>
      <c r="AW137" s="140"/>
      <c r="AX137" s="151"/>
      <c r="AY137" s="151"/>
      <c r="AZ137" s="140"/>
    </row>
    <row r="138" ht="15.75" customHeight="1">
      <c r="A138" s="140"/>
      <c r="B138" s="140"/>
      <c r="C138" s="140"/>
      <c r="D138" s="140"/>
      <c r="E138" s="140"/>
      <c r="F138" s="140"/>
      <c r="G138" s="140"/>
      <c r="H138" s="140"/>
      <c r="I138" s="140"/>
      <c r="J138" s="140"/>
      <c r="K138" s="140"/>
      <c r="L138" s="141"/>
      <c r="M138" s="141"/>
      <c r="N138" s="140"/>
      <c r="O138" s="140"/>
      <c r="P138" s="140"/>
      <c r="Q138" s="150"/>
      <c r="R138" s="150"/>
      <c r="S138" s="150"/>
      <c r="T138" s="150"/>
      <c r="U138" s="150"/>
      <c r="V138" s="150"/>
      <c r="W138" s="150"/>
      <c r="X138" s="150"/>
      <c r="Y138" s="150"/>
      <c r="Z138" s="141"/>
      <c r="AA138" s="150"/>
      <c r="AB138" s="144"/>
      <c r="AC138" s="144"/>
      <c r="AD138" s="141"/>
      <c r="AE138" s="140"/>
      <c r="AF138" s="146"/>
      <c r="AG138" s="150"/>
      <c r="AH138" s="150"/>
      <c r="AI138" s="150"/>
      <c r="AJ138" s="148"/>
      <c r="AK138" s="149"/>
      <c r="AL138" s="149"/>
      <c r="AM138" s="149"/>
      <c r="AN138" s="149"/>
      <c r="AO138" s="150"/>
      <c r="AP138" s="140"/>
      <c r="AQ138" s="140"/>
      <c r="AR138" s="140"/>
      <c r="AS138" s="140"/>
      <c r="AT138" s="140"/>
      <c r="AU138" s="140"/>
      <c r="AV138" s="140"/>
      <c r="AW138" s="140"/>
      <c r="AX138" s="151"/>
      <c r="AY138" s="151"/>
      <c r="AZ138" s="140"/>
    </row>
    <row r="139" ht="15.75" customHeight="1">
      <c r="A139" s="140"/>
      <c r="B139" s="140"/>
      <c r="C139" s="140"/>
      <c r="D139" s="140"/>
      <c r="E139" s="140"/>
      <c r="F139" s="140"/>
      <c r="G139" s="140"/>
      <c r="H139" s="140"/>
      <c r="I139" s="140"/>
      <c r="J139" s="140"/>
      <c r="K139" s="140"/>
      <c r="L139" s="141"/>
      <c r="M139" s="141"/>
      <c r="N139" s="140"/>
      <c r="O139" s="140"/>
      <c r="P139" s="140"/>
      <c r="Q139" s="150"/>
      <c r="R139" s="150"/>
      <c r="S139" s="150"/>
      <c r="T139" s="150"/>
      <c r="U139" s="150"/>
      <c r="V139" s="150"/>
      <c r="W139" s="150"/>
      <c r="X139" s="150"/>
      <c r="Y139" s="150"/>
      <c r="Z139" s="141"/>
      <c r="AA139" s="150"/>
      <c r="AB139" s="144"/>
      <c r="AC139" s="144"/>
      <c r="AD139" s="141"/>
      <c r="AE139" s="140"/>
      <c r="AF139" s="150"/>
      <c r="AG139" s="150"/>
      <c r="AH139" s="150"/>
      <c r="AI139" s="150"/>
      <c r="AJ139" s="148"/>
      <c r="AK139" s="149"/>
      <c r="AL139" s="149"/>
      <c r="AM139" s="149"/>
      <c r="AN139" s="149"/>
      <c r="AO139" s="150"/>
      <c r="AP139" s="140"/>
      <c r="AQ139" s="140"/>
      <c r="AR139" s="140"/>
      <c r="AS139" s="140"/>
      <c r="AT139" s="140"/>
      <c r="AU139" s="140"/>
      <c r="AV139" s="140"/>
      <c r="AW139" s="140"/>
      <c r="AX139" s="151"/>
      <c r="AY139" s="151"/>
      <c r="AZ139" s="140"/>
    </row>
    <row r="140" ht="15.75" customHeight="1">
      <c r="A140" s="140"/>
      <c r="B140" s="140"/>
      <c r="C140" s="140"/>
      <c r="D140" s="140"/>
      <c r="E140" s="140"/>
      <c r="F140" s="140"/>
      <c r="G140" s="140"/>
      <c r="H140" s="140"/>
      <c r="I140" s="140"/>
      <c r="J140" s="140"/>
      <c r="K140" s="140"/>
      <c r="L140" s="141"/>
      <c r="M140" s="141"/>
      <c r="N140" s="140"/>
      <c r="O140" s="140"/>
      <c r="P140" s="140"/>
      <c r="Q140" s="150"/>
      <c r="R140" s="150"/>
      <c r="S140" s="150"/>
      <c r="T140" s="150"/>
      <c r="U140" s="150"/>
      <c r="V140" s="150"/>
      <c r="W140" s="150"/>
      <c r="X140" s="150"/>
      <c r="Y140" s="150"/>
      <c r="Z140" s="141"/>
      <c r="AA140" s="150"/>
      <c r="AB140" s="144"/>
      <c r="AC140" s="144"/>
      <c r="AD140" s="141"/>
      <c r="AE140" s="140"/>
      <c r="AF140" s="146"/>
      <c r="AG140" s="150"/>
      <c r="AH140" s="150"/>
      <c r="AI140" s="150"/>
      <c r="AJ140" s="148"/>
      <c r="AK140" s="149"/>
      <c r="AL140" s="149"/>
      <c r="AM140" s="149"/>
      <c r="AN140" s="149"/>
      <c r="AO140" s="150"/>
      <c r="AP140" s="140"/>
      <c r="AQ140" s="140"/>
      <c r="AR140" s="140"/>
      <c r="AS140" s="140"/>
      <c r="AT140" s="140"/>
      <c r="AU140" s="140"/>
      <c r="AV140" s="140"/>
      <c r="AW140" s="140"/>
      <c r="AX140" s="151"/>
      <c r="AY140" s="151"/>
      <c r="AZ140" s="140"/>
    </row>
    <row r="141" ht="15.75" customHeight="1">
      <c r="A141" s="140"/>
      <c r="B141" s="140"/>
      <c r="C141" s="140"/>
      <c r="D141" s="140"/>
      <c r="E141" s="140"/>
      <c r="F141" s="140"/>
      <c r="G141" s="140"/>
      <c r="H141" s="140"/>
      <c r="I141" s="140"/>
      <c r="J141" s="140"/>
      <c r="K141" s="140"/>
      <c r="L141" s="141"/>
      <c r="M141" s="141"/>
      <c r="N141" s="140"/>
      <c r="O141" s="140"/>
      <c r="P141" s="140"/>
      <c r="Q141" s="150"/>
      <c r="R141" s="150"/>
      <c r="S141" s="150"/>
      <c r="T141" s="150"/>
      <c r="U141" s="150"/>
      <c r="V141" s="150"/>
      <c r="W141" s="150"/>
      <c r="X141" s="150"/>
      <c r="Y141" s="150"/>
      <c r="Z141" s="141"/>
      <c r="AA141" s="150"/>
      <c r="AB141" s="144"/>
      <c r="AC141" s="144"/>
      <c r="AD141" s="141"/>
      <c r="AE141" s="140"/>
      <c r="AF141" s="150"/>
      <c r="AG141" s="150"/>
      <c r="AH141" s="150"/>
      <c r="AI141" s="150"/>
      <c r="AJ141" s="148"/>
      <c r="AK141" s="149"/>
      <c r="AL141" s="149"/>
      <c r="AM141" s="149"/>
      <c r="AN141" s="149"/>
      <c r="AO141" s="150"/>
      <c r="AP141" s="140"/>
      <c r="AQ141" s="140"/>
      <c r="AR141" s="140"/>
      <c r="AS141" s="140"/>
      <c r="AT141" s="140"/>
      <c r="AU141" s="140"/>
      <c r="AV141" s="140"/>
      <c r="AW141" s="140"/>
      <c r="AX141" s="151"/>
      <c r="AY141" s="151"/>
      <c r="AZ141" s="140"/>
    </row>
    <row r="142" ht="15.75" customHeight="1">
      <c r="A142" s="140"/>
      <c r="B142" s="140"/>
      <c r="C142" s="140"/>
      <c r="D142" s="140"/>
      <c r="E142" s="140"/>
      <c r="F142" s="140"/>
      <c r="G142" s="140"/>
      <c r="H142" s="140"/>
      <c r="I142" s="140"/>
      <c r="J142" s="140"/>
      <c r="K142" s="140"/>
      <c r="L142" s="141"/>
      <c r="M142" s="141"/>
      <c r="N142" s="140"/>
      <c r="O142" s="140"/>
      <c r="P142" s="140"/>
      <c r="Q142" s="150"/>
      <c r="R142" s="150"/>
      <c r="S142" s="150"/>
      <c r="T142" s="150"/>
      <c r="U142" s="150"/>
      <c r="V142" s="150"/>
      <c r="W142" s="150"/>
      <c r="X142" s="150"/>
      <c r="Y142" s="150"/>
      <c r="Z142" s="141"/>
      <c r="AA142" s="150"/>
      <c r="AB142" s="144"/>
      <c r="AC142" s="144"/>
      <c r="AD142" s="141"/>
      <c r="AE142" s="140"/>
      <c r="AF142" s="146"/>
      <c r="AG142" s="150"/>
      <c r="AH142" s="150"/>
      <c r="AI142" s="150"/>
      <c r="AJ142" s="148"/>
      <c r="AK142" s="149"/>
      <c r="AL142" s="149"/>
      <c r="AM142" s="149"/>
      <c r="AN142" s="149"/>
      <c r="AO142" s="150"/>
      <c r="AP142" s="140"/>
      <c r="AQ142" s="140"/>
      <c r="AR142" s="140"/>
      <c r="AS142" s="140"/>
      <c r="AT142" s="140"/>
      <c r="AU142" s="140"/>
      <c r="AV142" s="140"/>
      <c r="AW142" s="140"/>
      <c r="AX142" s="151"/>
      <c r="AY142" s="151"/>
      <c r="AZ142" s="140"/>
    </row>
    <row r="143" ht="15.75" customHeight="1">
      <c r="A143" s="140"/>
      <c r="B143" s="140"/>
      <c r="C143" s="140"/>
      <c r="D143" s="140"/>
      <c r="E143" s="153"/>
      <c r="F143" s="140"/>
      <c r="G143" s="140"/>
      <c r="H143" s="140"/>
      <c r="I143" s="140"/>
      <c r="J143" s="140"/>
      <c r="K143" s="140"/>
      <c r="L143" s="141"/>
      <c r="M143" s="141"/>
      <c r="N143" s="140"/>
      <c r="O143" s="140"/>
      <c r="P143" s="140"/>
      <c r="Q143" s="150"/>
      <c r="R143" s="150"/>
      <c r="S143" s="150"/>
      <c r="T143" s="150"/>
      <c r="U143" s="150"/>
      <c r="V143" s="150"/>
      <c r="W143" s="150"/>
      <c r="X143" s="150"/>
      <c r="Y143" s="150"/>
      <c r="Z143" s="141"/>
      <c r="AA143" s="150"/>
      <c r="AB143" s="144"/>
      <c r="AC143" s="144"/>
      <c r="AD143" s="141"/>
      <c r="AE143" s="140"/>
      <c r="AF143" s="146"/>
      <c r="AG143" s="150"/>
      <c r="AH143" s="150"/>
      <c r="AI143" s="150"/>
      <c r="AJ143" s="148"/>
      <c r="AK143" s="149"/>
      <c r="AL143" s="149"/>
      <c r="AM143" s="149"/>
      <c r="AN143" s="149"/>
      <c r="AO143" s="150"/>
      <c r="AP143" s="140"/>
      <c r="AQ143" s="140"/>
      <c r="AR143" s="140"/>
      <c r="AS143" s="140"/>
      <c r="AT143" s="140"/>
      <c r="AU143" s="140"/>
      <c r="AV143" s="140"/>
      <c r="AW143" s="140"/>
      <c r="AX143" s="151"/>
      <c r="AY143" s="151"/>
      <c r="AZ143" s="140"/>
    </row>
    <row r="144" ht="15.75" customHeight="1">
      <c r="A144" s="140"/>
      <c r="B144" s="140"/>
      <c r="C144" s="140"/>
      <c r="D144" s="140"/>
      <c r="E144" s="140"/>
      <c r="F144" s="140"/>
      <c r="G144" s="140"/>
      <c r="H144" s="140"/>
      <c r="I144" s="140"/>
      <c r="J144" s="140"/>
      <c r="K144" s="140"/>
      <c r="L144" s="141"/>
      <c r="M144" s="141"/>
      <c r="N144" s="140"/>
      <c r="O144" s="140"/>
      <c r="P144" s="140"/>
      <c r="Q144" s="150"/>
      <c r="R144" s="141"/>
      <c r="S144" s="150"/>
      <c r="T144" s="150"/>
      <c r="U144" s="150"/>
      <c r="V144" s="150"/>
      <c r="W144" s="150"/>
      <c r="X144" s="150"/>
      <c r="Y144" s="150"/>
      <c r="Z144" s="141"/>
      <c r="AA144" s="150"/>
      <c r="AB144" s="144"/>
      <c r="AC144" s="144"/>
      <c r="AD144" s="141"/>
      <c r="AE144" s="140"/>
      <c r="AF144" s="150"/>
      <c r="AG144" s="150"/>
      <c r="AH144" s="150"/>
      <c r="AI144" s="150"/>
      <c r="AJ144" s="148"/>
      <c r="AK144" s="149"/>
      <c r="AL144" s="149"/>
      <c r="AM144" s="149"/>
      <c r="AN144" s="149"/>
      <c r="AO144" s="150"/>
      <c r="AP144" s="140"/>
      <c r="AQ144" s="140"/>
      <c r="AR144" s="140"/>
      <c r="AS144" s="152"/>
      <c r="AT144" s="153"/>
      <c r="AU144" s="153"/>
      <c r="AV144" s="140"/>
      <c r="AW144" s="140"/>
      <c r="AX144" s="151"/>
      <c r="AY144" s="151"/>
      <c r="AZ144" s="140"/>
    </row>
    <row r="145" ht="15.75" customHeight="1">
      <c r="A145" s="140"/>
      <c r="B145" s="140"/>
      <c r="C145" s="140"/>
      <c r="D145" s="140"/>
      <c r="E145" s="140"/>
      <c r="F145" s="140"/>
      <c r="G145" s="140"/>
      <c r="H145" s="140"/>
      <c r="I145" s="140"/>
      <c r="J145" s="140"/>
      <c r="K145" s="140"/>
      <c r="L145" s="141"/>
      <c r="M145" s="141"/>
      <c r="N145" s="140"/>
      <c r="O145" s="140"/>
      <c r="P145" s="140"/>
      <c r="Q145" s="150"/>
      <c r="R145" s="150"/>
      <c r="S145" s="150"/>
      <c r="T145" s="150"/>
      <c r="U145" s="150"/>
      <c r="V145" s="150"/>
      <c r="W145" s="150"/>
      <c r="X145" s="150"/>
      <c r="Y145" s="150"/>
      <c r="Z145" s="141"/>
      <c r="AA145" s="150"/>
      <c r="AB145" s="144"/>
      <c r="AC145" s="144"/>
      <c r="AD145" s="141"/>
      <c r="AE145" s="140"/>
      <c r="AF145" s="146"/>
      <c r="AG145" s="150"/>
      <c r="AH145" s="150"/>
      <c r="AI145" s="150"/>
      <c r="AJ145" s="148"/>
      <c r="AK145" s="149"/>
      <c r="AL145" s="149"/>
      <c r="AM145" s="149"/>
      <c r="AN145" s="149"/>
      <c r="AO145" s="150"/>
      <c r="AP145" s="140"/>
      <c r="AQ145" s="140"/>
      <c r="AR145" s="140"/>
      <c r="AS145" s="140"/>
      <c r="AT145" s="140"/>
      <c r="AU145" s="140"/>
      <c r="AV145" s="140"/>
      <c r="AW145" s="140"/>
      <c r="AX145" s="151"/>
      <c r="AY145" s="151"/>
      <c r="AZ145" s="140"/>
    </row>
    <row r="146" ht="15.75" customHeight="1">
      <c r="A146" s="140"/>
      <c r="B146" s="140"/>
      <c r="C146" s="140"/>
      <c r="D146" s="140"/>
      <c r="E146" s="140"/>
      <c r="F146" s="140"/>
      <c r="G146" s="140"/>
      <c r="H146" s="140"/>
      <c r="I146" s="140"/>
      <c r="J146" s="140"/>
      <c r="K146" s="140"/>
      <c r="L146" s="141"/>
      <c r="M146" s="141"/>
      <c r="N146" s="140"/>
      <c r="O146" s="140"/>
      <c r="P146" s="140"/>
      <c r="Q146" s="150"/>
      <c r="R146" s="150"/>
      <c r="S146" s="150"/>
      <c r="T146" s="150"/>
      <c r="U146" s="150"/>
      <c r="V146" s="150"/>
      <c r="W146" s="150"/>
      <c r="X146" s="150"/>
      <c r="Y146" s="150"/>
      <c r="Z146" s="141"/>
      <c r="AA146" s="150"/>
      <c r="AB146" s="144"/>
      <c r="AC146" s="144"/>
      <c r="AD146" s="141"/>
      <c r="AE146" s="140"/>
      <c r="AF146" s="146"/>
      <c r="AG146" s="150"/>
      <c r="AH146" s="150"/>
      <c r="AI146" s="150"/>
      <c r="AJ146" s="148"/>
      <c r="AK146" s="149"/>
      <c r="AL146" s="149"/>
      <c r="AM146" s="149"/>
      <c r="AN146" s="149"/>
      <c r="AO146" s="150"/>
      <c r="AP146" s="140"/>
      <c r="AQ146" s="140"/>
      <c r="AR146" s="140"/>
      <c r="AS146" s="140"/>
      <c r="AT146" s="140"/>
      <c r="AU146" s="140"/>
      <c r="AV146" s="140"/>
      <c r="AW146" s="140"/>
      <c r="AX146" s="151"/>
      <c r="AY146" s="151"/>
      <c r="AZ146" s="140"/>
    </row>
    <row r="147" ht="15.75" customHeight="1">
      <c r="A147" s="140"/>
      <c r="B147" s="140"/>
      <c r="C147" s="140"/>
      <c r="D147" s="140"/>
      <c r="E147" s="140"/>
      <c r="F147" s="140"/>
      <c r="G147" s="140"/>
      <c r="H147" s="140"/>
      <c r="I147" s="140"/>
      <c r="J147" s="140"/>
      <c r="K147" s="140"/>
      <c r="L147" s="141"/>
      <c r="M147" s="141"/>
      <c r="N147" s="140"/>
      <c r="O147" s="140"/>
      <c r="P147" s="140"/>
      <c r="Q147" s="150"/>
      <c r="R147" s="150"/>
      <c r="S147" s="150"/>
      <c r="T147" s="150"/>
      <c r="U147" s="150"/>
      <c r="V147" s="150"/>
      <c r="W147" s="150"/>
      <c r="X147" s="150"/>
      <c r="Y147" s="150"/>
      <c r="Z147" s="141"/>
      <c r="AA147" s="150"/>
      <c r="AB147" s="144"/>
      <c r="AC147" s="144"/>
      <c r="AD147" s="141"/>
      <c r="AE147" s="140"/>
      <c r="AF147" s="146"/>
      <c r="AG147" s="150"/>
      <c r="AH147" s="150"/>
      <c r="AI147" s="150"/>
      <c r="AJ147" s="148"/>
      <c r="AK147" s="149"/>
      <c r="AL147" s="149"/>
      <c r="AM147" s="149"/>
      <c r="AN147" s="149"/>
      <c r="AO147" s="150"/>
      <c r="AP147" s="140"/>
      <c r="AQ147" s="140"/>
      <c r="AR147" s="140"/>
      <c r="AS147" s="140"/>
      <c r="AT147" s="140"/>
      <c r="AU147" s="140"/>
      <c r="AV147" s="140"/>
      <c r="AW147" s="140"/>
      <c r="AX147" s="151"/>
      <c r="AY147" s="151"/>
      <c r="AZ147" s="140"/>
    </row>
    <row r="148" ht="15.75" customHeight="1">
      <c r="A148" s="140"/>
      <c r="B148" s="140"/>
      <c r="C148" s="140"/>
      <c r="D148" s="140"/>
      <c r="E148" s="140"/>
      <c r="F148" s="140"/>
      <c r="G148" s="140"/>
      <c r="H148" s="140"/>
      <c r="I148" s="140"/>
      <c r="J148" s="140"/>
      <c r="K148" s="140"/>
      <c r="L148" s="141"/>
      <c r="M148" s="141"/>
      <c r="N148" s="140"/>
      <c r="O148" s="140"/>
      <c r="P148" s="140"/>
      <c r="Q148" s="150"/>
      <c r="R148" s="150"/>
      <c r="S148" s="150"/>
      <c r="T148" s="150"/>
      <c r="U148" s="150"/>
      <c r="V148" s="150"/>
      <c r="W148" s="150"/>
      <c r="X148" s="150"/>
      <c r="Y148" s="150"/>
      <c r="Z148" s="141"/>
      <c r="AA148" s="150"/>
      <c r="AB148" s="144"/>
      <c r="AC148" s="144"/>
      <c r="AD148" s="141"/>
      <c r="AE148" s="140"/>
      <c r="AF148" s="146"/>
      <c r="AG148" s="150"/>
      <c r="AH148" s="150"/>
      <c r="AI148" s="150"/>
      <c r="AJ148" s="148"/>
      <c r="AK148" s="149"/>
      <c r="AL148" s="149"/>
      <c r="AM148" s="149"/>
      <c r="AN148" s="149"/>
      <c r="AO148" s="150"/>
      <c r="AP148" s="140"/>
      <c r="AQ148" s="140"/>
      <c r="AR148" s="140"/>
      <c r="AS148" s="140"/>
      <c r="AT148" s="140"/>
      <c r="AU148" s="140"/>
      <c r="AV148" s="140"/>
      <c r="AW148" s="140"/>
      <c r="AX148" s="151"/>
      <c r="AY148" s="151"/>
      <c r="AZ148" s="140"/>
    </row>
    <row r="149" ht="15.75" customHeight="1">
      <c r="A149" s="140"/>
      <c r="B149" s="140"/>
      <c r="C149" s="140"/>
      <c r="D149" s="140"/>
      <c r="E149" s="140"/>
      <c r="F149" s="140"/>
      <c r="G149" s="140"/>
      <c r="H149" s="140"/>
      <c r="I149" s="140"/>
      <c r="J149" s="140"/>
      <c r="K149" s="140"/>
      <c r="L149" s="141"/>
      <c r="M149" s="141"/>
      <c r="N149" s="140"/>
      <c r="O149" s="140"/>
      <c r="P149" s="140"/>
      <c r="Q149" s="150"/>
      <c r="R149" s="150"/>
      <c r="S149" s="150"/>
      <c r="T149" s="150"/>
      <c r="U149" s="150"/>
      <c r="V149" s="150"/>
      <c r="W149" s="150"/>
      <c r="X149" s="150"/>
      <c r="Y149" s="150"/>
      <c r="Z149" s="141"/>
      <c r="AA149" s="150"/>
      <c r="AB149" s="144"/>
      <c r="AC149" s="144"/>
      <c r="AD149" s="141"/>
      <c r="AE149" s="140"/>
      <c r="AF149" s="146"/>
      <c r="AG149" s="150"/>
      <c r="AH149" s="150"/>
      <c r="AI149" s="150"/>
      <c r="AJ149" s="148"/>
      <c r="AK149" s="149"/>
      <c r="AL149" s="149"/>
      <c r="AM149" s="149"/>
      <c r="AN149" s="149"/>
      <c r="AO149" s="150"/>
      <c r="AP149" s="140"/>
      <c r="AQ149" s="140"/>
      <c r="AR149" s="140"/>
      <c r="AS149" s="140"/>
      <c r="AT149" s="140"/>
      <c r="AU149" s="140"/>
      <c r="AV149" s="140"/>
      <c r="AW149" s="140"/>
      <c r="AX149" s="151"/>
      <c r="AY149" s="151"/>
      <c r="AZ149" s="140"/>
    </row>
    <row r="150" ht="15.75" customHeight="1">
      <c r="A150" s="140"/>
      <c r="B150" s="140"/>
      <c r="C150" s="140"/>
      <c r="D150" s="140"/>
      <c r="E150" s="153"/>
      <c r="F150" s="140"/>
      <c r="G150" s="140"/>
      <c r="H150" s="140"/>
      <c r="I150" s="140"/>
      <c r="J150" s="140"/>
      <c r="K150" s="140"/>
      <c r="L150" s="141"/>
      <c r="M150" s="141"/>
      <c r="N150" s="140"/>
      <c r="O150" s="140"/>
      <c r="P150" s="140"/>
      <c r="Q150" s="150"/>
      <c r="R150" s="150"/>
      <c r="S150" s="150"/>
      <c r="T150" s="150"/>
      <c r="U150" s="150"/>
      <c r="V150" s="150"/>
      <c r="W150" s="150"/>
      <c r="X150" s="150"/>
      <c r="Y150" s="150"/>
      <c r="Z150" s="141"/>
      <c r="AA150" s="150"/>
      <c r="AB150" s="144"/>
      <c r="AC150" s="144"/>
      <c r="AD150" s="141"/>
      <c r="AE150" s="140"/>
      <c r="AF150" s="146"/>
      <c r="AG150" s="150"/>
      <c r="AH150" s="150"/>
      <c r="AI150" s="150"/>
      <c r="AJ150" s="148"/>
      <c r="AK150" s="149"/>
      <c r="AL150" s="149"/>
      <c r="AM150" s="149"/>
      <c r="AN150" s="149"/>
      <c r="AO150" s="150"/>
      <c r="AP150" s="140"/>
      <c r="AQ150" s="140"/>
      <c r="AR150" s="140"/>
      <c r="AS150" s="140"/>
      <c r="AT150" s="140"/>
      <c r="AU150" s="140"/>
      <c r="AV150" s="140"/>
      <c r="AW150" s="140"/>
      <c r="AX150" s="151"/>
      <c r="AY150" s="151"/>
      <c r="AZ150" s="140"/>
    </row>
    <row r="151" ht="15.75" customHeight="1">
      <c r="A151" s="140"/>
      <c r="B151" s="140"/>
      <c r="C151" s="140"/>
      <c r="D151" s="140"/>
      <c r="E151" s="140"/>
      <c r="F151" s="140"/>
      <c r="G151" s="140"/>
      <c r="H151" s="140"/>
      <c r="I151" s="140"/>
      <c r="J151" s="140"/>
      <c r="K151" s="140"/>
      <c r="L151" s="141"/>
      <c r="M151" s="141"/>
      <c r="N151" s="140"/>
      <c r="O151" s="140"/>
      <c r="P151" s="140"/>
      <c r="Q151" s="150"/>
      <c r="R151" s="150"/>
      <c r="S151" s="150"/>
      <c r="T151" s="150"/>
      <c r="U151" s="150"/>
      <c r="V151" s="150"/>
      <c r="W151" s="150"/>
      <c r="X151" s="150"/>
      <c r="Y151" s="150"/>
      <c r="Z151" s="141"/>
      <c r="AA151" s="150"/>
      <c r="AB151" s="144"/>
      <c r="AC151" s="144"/>
      <c r="AD151" s="141"/>
      <c r="AE151" s="140"/>
      <c r="AF151" s="146"/>
      <c r="AG151" s="150"/>
      <c r="AH151" s="150"/>
      <c r="AI151" s="150"/>
      <c r="AJ151" s="148"/>
      <c r="AK151" s="149"/>
      <c r="AL151" s="149"/>
      <c r="AM151" s="149"/>
      <c r="AN151" s="149"/>
      <c r="AO151" s="150"/>
      <c r="AP151" s="140"/>
      <c r="AQ151" s="140"/>
      <c r="AR151" s="140"/>
      <c r="AS151" s="140"/>
      <c r="AT151" s="140"/>
      <c r="AU151" s="140"/>
      <c r="AV151" s="140"/>
      <c r="AW151" s="140"/>
      <c r="AX151" s="151"/>
      <c r="AY151" s="151"/>
      <c r="AZ151" s="140"/>
    </row>
    <row r="152" ht="15.75" customHeight="1">
      <c r="A152" s="140"/>
      <c r="B152" s="140"/>
      <c r="C152" s="140"/>
      <c r="D152" s="140"/>
      <c r="E152" s="140"/>
      <c r="F152" s="140"/>
      <c r="G152" s="140"/>
      <c r="H152" s="140"/>
      <c r="I152" s="140"/>
      <c r="J152" s="140"/>
      <c r="K152" s="140"/>
      <c r="L152" s="141"/>
      <c r="M152" s="141"/>
      <c r="N152" s="140"/>
      <c r="O152" s="140"/>
      <c r="P152" s="140"/>
      <c r="Q152" s="150"/>
      <c r="R152" s="150"/>
      <c r="S152" s="150"/>
      <c r="T152" s="150"/>
      <c r="U152" s="150"/>
      <c r="V152" s="150"/>
      <c r="W152" s="150"/>
      <c r="X152" s="150"/>
      <c r="Y152" s="150"/>
      <c r="Z152" s="141"/>
      <c r="AA152" s="150"/>
      <c r="AB152" s="144"/>
      <c r="AC152" s="144"/>
      <c r="AD152" s="141"/>
      <c r="AE152" s="140"/>
      <c r="AF152" s="146"/>
      <c r="AG152" s="150"/>
      <c r="AH152" s="150"/>
      <c r="AI152" s="150"/>
      <c r="AJ152" s="148"/>
      <c r="AK152" s="149"/>
      <c r="AL152" s="149"/>
      <c r="AM152" s="149"/>
      <c r="AN152" s="149"/>
      <c r="AO152" s="150"/>
      <c r="AP152" s="140"/>
      <c r="AQ152" s="140"/>
      <c r="AR152" s="140"/>
      <c r="AS152" s="140"/>
      <c r="AT152" s="140"/>
      <c r="AU152" s="140"/>
      <c r="AV152" s="140"/>
      <c r="AW152" s="140"/>
      <c r="AX152" s="151"/>
      <c r="AY152" s="151"/>
      <c r="AZ152" s="140"/>
    </row>
    <row r="153" ht="15.75" customHeight="1">
      <c r="A153" s="140"/>
      <c r="B153" s="140"/>
      <c r="C153" s="140"/>
      <c r="D153" s="140"/>
      <c r="E153" s="140"/>
      <c r="F153" s="140"/>
      <c r="G153" s="140"/>
      <c r="H153" s="140"/>
      <c r="I153" s="140"/>
      <c r="J153" s="140"/>
      <c r="K153" s="140"/>
      <c r="L153" s="141"/>
      <c r="M153" s="141"/>
      <c r="N153" s="140"/>
      <c r="O153" s="140"/>
      <c r="P153" s="140"/>
      <c r="Q153" s="150"/>
      <c r="R153" s="150"/>
      <c r="S153" s="150"/>
      <c r="T153" s="150"/>
      <c r="U153" s="150"/>
      <c r="V153" s="150"/>
      <c r="W153" s="150"/>
      <c r="X153" s="150"/>
      <c r="Y153" s="150"/>
      <c r="Z153" s="141"/>
      <c r="AA153" s="150"/>
      <c r="AB153" s="144"/>
      <c r="AC153" s="144"/>
      <c r="AD153" s="141"/>
      <c r="AE153" s="140"/>
      <c r="AF153" s="146"/>
      <c r="AG153" s="150"/>
      <c r="AH153" s="150"/>
      <c r="AI153" s="150"/>
      <c r="AJ153" s="148"/>
      <c r="AK153" s="149"/>
      <c r="AL153" s="149"/>
      <c r="AM153" s="149"/>
      <c r="AN153" s="149"/>
      <c r="AO153" s="150"/>
      <c r="AP153" s="140"/>
      <c r="AQ153" s="140"/>
      <c r="AR153" s="140"/>
      <c r="AS153" s="140"/>
      <c r="AT153" s="140"/>
      <c r="AU153" s="140"/>
      <c r="AV153" s="140"/>
      <c r="AW153" s="140"/>
      <c r="AX153" s="151"/>
      <c r="AY153" s="151"/>
      <c r="AZ153" s="140"/>
    </row>
    <row r="154" ht="15.75" customHeight="1">
      <c r="A154" s="140"/>
      <c r="B154" s="140"/>
      <c r="C154" s="140"/>
      <c r="D154" s="140"/>
      <c r="E154" s="140"/>
      <c r="F154" s="140"/>
      <c r="G154" s="140"/>
      <c r="H154" s="140"/>
      <c r="I154" s="140"/>
      <c r="J154" s="140"/>
      <c r="K154" s="140"/>
      <c r="L154" s="141"/>
      <c r="M154" s="141"/>
      <c r="N154" s="140"/>
      <c r="O154" s="140"/>
      <c r="P154" s="140"/>
      <c r="Q154" s="150"/>
      <c r="R154" s="150"/>
      <c r="S154" s="150"/>
      <c r="T154" s="150"/>
      <c r="U154" s="150"/>
      <c r="V154" s="150"/>
      <c r="W154" s="150"/>
      <c r="X154" s="150"/>
      <c r="Y154" s="150"/>
      <c r="Z154" s="141"/>
      <c r="AA154" s="150"/>
      <c r="AB154" s="144"/>
      <c r="AC154" s="144"/>
      <c r="AD154" s="141"/>
      <c r="AE154" s="140"/>
      <c r="AF154" s="146"/>
      <c r="AG154" s="150"/>
      <c r="AH154" s="150"/>
      <c r="AI154" s="150"/>
      <c r="AJ154" s="148"/>
      <c r="AK154" s="149"/>
      <c r="AL154" s="149"/>
      <c r="AM154" s="149"/>
      <c r="AN154" s="149"/>
      <c r="AO154" s="150"/>
      <c r="AP154" s="140"/>
      <c r="AQ154" s="140"/>
      <c r="AR154" s="140"/>
      <c r="AS154" s="140"/>
      <c r="AT154" s="140"/>
      <c r="AU154" s="140"/>
      <c r="AV154" s="140"/>
      <c r="AW154" s="140"/>
      <c r="AX154" s="151"/>
      <c r="AY154" s="151"/>
      <c r="AZ154" s="140"/>
    </row>
    <row r="155" ht="15.75" customHeight="1">
      <c r="A155" s="140"/>
      <c r="B155" s="140"/>
      <c r="C155" s="140"/>
      <c r="D155" s="140"/>
      <c r="E155" s="140"/>
      <c r="F155" s="140"/>
      <c r="G155" s="140"/>
      <c r="H155" s="140"/>
      <c r="I155" s="140"/>
      <c r="J155" s="140"/>
      <c r="K155" s="140"/>
      <c r="L155" s="141"/>
      <c r="M155" s="141"/>
      <c r="N155" s="140"/>
      <c r="O155" s="140"/>
      <c r="P155" s="140"/>
      <c r="Q155" s="150"/>
      <c r="R155" s="150"/>
      <c r="S155" s="150"/>
      <c r="T155" s="150"/>
      <c r="U155" s="150"/>
      <c r="V155" s="150"/>
      <c r="W155" s="150"/>
      <c r="X155" s="150"/>
      <c r="Y155" s="150"/>
      <c r="Z155" s="141"/>
      <c r="AA155" s="150"/>
      <c r="AB155" s="144"/>
      <c r="AC155" s="144"/>
      <c r="AD155" s="141"/>
      <c r="AE155" s="140"/>
      <c r="AF155" s="146"/>
      <c r="AG155" s="150"/>
      <c r="AH155" s="150"/>
      <c r="AI155" s="150"/>
      <c r="AJ155" s="148"/>
      <c r="AK155" s="149"/>
      <c r="AL155" s="149"/>
      <c r="AM155" s="149"/>
      <c r="AN155" s="149"/>
      <c r="AO155" s="150"/>
      <c r="AP155" s="140"/>
      <c r="AQ155" s="140"/>
      <c r="AR155" s="140"/>
      <c r="AS155" s="140"/>
      <c r="AT155" s="140"/>
      <c r="AU155" s="140"/>
      <c r="AV155" s="140"/>
      <c r="AW155" s="140"/>
      <c r="AX155" s="151"/>
      <c r="AY155" s="151"/>
      <c r="AZ155" s="140"/>
    </row>
    <row r="156" ht="15.75" customHeight="1">
      <c r="A156" s="140"/>
      <c r="B156" s="140"/>
      <c r="C156" s="140"/>
      <c r="D156" s="140"/>
      <c r="E156" s="140"/>
      <c r="F156" s="140"/>
      <c r="G156" s="140"/>
      <c r="H156" s="140"/>
      <c r="I156" s="140"/>
      <c r="J156" s="140"/>
      <c r="K156" s="140"/>
      <c r="L156" s="141"/>
      <c r="M156" s="141"/>
      <c r="N156" s="140"/>
      <c r="O156" s="140"/>
      <c r="P156" s="140"/>
      <c r="Q156" s="150"/>
      <c r="R156" s="150"/>
      <c r="S156" s="150"/>
      <c r="T156" s="150"/>
      <c r="U156" s="150"/>
      <c r="V156" s="150"/>
      <c r="W156" s="150"/>
      <c r="X156" s="150"/>
      <c r="Y156" s="150"/>
      <c r="Z156" s="141"/>
      <c r="AA156" s="150"/>
      <c r="AB156" s="144"/>
      <c r="AC156" s="144"/>
      <c r="AD156" s="141"/>
      <c r="AE156" s="140"/>
      <c r="AF156" s="146"/>
      <c r="AG156" s="150"/>
      <c r="AH156" s="150"/>
      <c r="AI156" s="150"/>
      <c r="AJ156" s="148"/>
      <c r="AK156" s="149"/>
      <c r="AL156" s="149"/>
      <c r="AM156" s="149"/>
      <c r="AN156" s="149"/>
      <c r="AO156" s="150"/>
      <c r="AP156" s="140"/>
      <c r="AQ156" s="140"/>
      <c r="AR156" s="140"/>
      <c r="AS156" s="140"/>
      <c r="AT156" s="140"/>
      <c r="AU156" s="140"/>
      <c r="AV156" s="140"/>
      <c r="AW156" s="140"/>
      <c r="AX156" s="151"/>
      <c r="AY156" s="151"/>
      <c r="AZ156" s="140"/>
    </row>
    <row r="157" ht="15.75" customHeight="1">
      <c r="A157" s="140"/>
      <c r="B157" s="140"/>
      <c r="C157" s="140"/>
      <c r="D157" s="140"/>
      <c r="E157" s="140"/>
      <c r="F157" s="140"/>
      <c r="G157" s="140"/>
      <c r="H157" s="140"/>
      <c r="I157" s="140"/>
      <c r="J157" s="140"/>
      <c r="K157" s="140"/>
      <c r="L157" s="141"/>
      <c r="M157" s="141"/>
      <c r="N157" s="140"/>
      <c r="O157" s="140"/>
      <c r="P157" s="140"/>
      <c r="Q157" s="150"/>
      <c r="R157" s="150"/>
      <c r="S157" s="150"/>
      <c r="T157" s="150"/>
      <c r="U157" s="150"/>
      <c r="V157" s="150"/>
      <c r="W157" s="150"/>
      <c r="X157" s="150"/>
      <c r="Y157" s="150"/>
      <c r="Z157" s="141"/>
      <c r="AA157" s="150"/>
      <c r="AB157" s="144"/>
      <c r="AC157" s="144"/>
      <c r="AD157" s="141"/>
      <c r="AE157" s="140"/>
      <c r="AF157" s="146"/>
      <c r="AG157" s="150"/>
      <c r="AH157" s="150"/>
      <c r="AI157" s="150"/>
      <c r="AJ157" s="148"/>
      <c r="AK157" s="149"/>
      <c r="AL157" s="149"/>
      <c r="AM157" s="149"/>
      <c r="AN157" s="149"/>
      <c r="AO157" s="150"/>
      <c r="AP157" s="140"/>
      <c r="AQ157" s="140"/>
      <c r="AR157" s="140"/>
      <c r="AS157" s="140"/>
      <c r="AT157" s="140"/>
      <c r="AU157" s="140"/>
      <c r="AV157" s="140"/>
      <c r="AW157" s="140"/>
      <c r="AX157" s="151"/>
      <c r="AY157" s="151"/>
      <c r="AZ157" s="140"/>
    </row>
    <row r="158" ht="15.75" customHeight="1">
      <c r="A158" s="140"/>
      <c r="B158" s="140"/>
      <c r="C158" s="140"/>
      <c r="D158" s="140"/>
      <c r="E158" s="140"/>
      <c r="F158" s="140"/>
      <c r="G158" s="140"/>
      <c r="H158" s="140"/>
      <c r="I158" s="140"/>
      <c r="J158" s="140"/>
      <c r="K158" s="140"/>
      <c r="L158" s="141"/>
      <c r="M158" s="141"/>
      <c r="N158" s="140"/>
      <c r="O158" s="140"/>
      <c r="P158" s="140"/>
      <c r="Q158" s="150"/>
      <c r="R158" s="150"/>
      <c r="S158" s="150"/>
      <c r="T158" s="150"/>
      <c r="U158" s="150"/>
      <c r="V158" s="150"/>
      <c r="W158" s="150"/>
      <c r="X158" s="150"/>
      <c r="Y158" s="150"/>
      <c r="Z158" s="141"/>
      <c r="AA158" s="150"/>
      <c r="AB158" s="144"/>
      <c r="AC158" s="144"/>
      <c r="AD158" s="141"/>
      <c r="AE158" s="140"/>
      <c r="AF158" s="146"/>
      <c r="AG158" s="150"/>
      <c r="AH158" s="150"/>
      <c r="AI158" s="150"/>
      <c r="AJ158" s="148"/>
      <c r="AK158" s="149"/>
      <c r="AL158" s="149"/>
      <c r="AM158" s="149"/>
      <c r="AN158" s="149"/>
      <c r="AO158" s="150"/>
      <c r="AP158" s="140"/>
      <c r="AQ158" s="140"/>
      <c r="AR158" s="140"/>
      <c r="AS158" s="140"/>
      <c r="AT158" s="140"/>
      <c r="AU158" s="140"/>
      <c r="AV158" s="140"/>
      <c r="AW158" s="140"/>
      <c r="AX158" s="151"/>
      <c r="AY158" s="151"/>
      <c r="AZ158" s="140"/>
    </row>
    <row r="159" ht="15.75" customHeight="1">
      <c r="A159" s="140"/>
      <c r="B159" s="140"/>
      <c r="C159" s="140"/>
      <c r="D159" s="140"/>
      <c r="E159" s="140"/>
      <c r="F159" s="140"/>
      <c r="G159" s="140"/>
      <c r="H159" s="140"/>
      <c r="I159" s="140"/>
      <c r="J159" s="140"/>
      <c r="K159" s="140"/>
      <c r="L159" s="141"/>
      <c r="M159" s="141"/>
      <c r="N159" s="140"/>
      <c r="O159" s="140"/>
      <c r="P159" s="140"/>
      <c r="Q159" s="150"/>
      <c r="R159" s="150"/>
      <c r="S159" s="150"/>
      <c r="T159" s="150"/>
      <c r="U159" s="150"/>
      <c r="V159" s="150"/>
      <c r="W159" s="150"/>
      <c r="X159" s="150"/>
      <c r="Y159" s="150"/>
      <c r="Z159" s="141"/>
      <c r="AA159" s="150"/>
      <c r="AB159" s="144"/>
      <c r="AC159" s="144"/>
      <c r="AD159" s="141"/>
      <c r="AE159" s="140"/>
      <c r="AF159" s="146"/>
      <c r="AG159" s="150"/>
      <c r="AH159" s="150"/>
      <c r="AI159" s="150"/>
      <c r="AJ159" s="148"/>
      <c r="AK159" s="149"/>
      <c r="AL159" s="149"/>
      <c r="AM159" s="149"/>
      <c r="AN159" s="149"/>
      <c r="AO159" s="150"/>
      <c r="AP159" s="140"/>
      <c r="AQ159" s="140"/>
      <c r="AR159" s="140"/>
      <c r="AS159" s="140"/>
      <c r="AT159" s="140"/>
      <c r="AU159" s="140"/>
      <c r="AV159" s="140"/>
      <c r="AW159" s="140"/>
      <c r="AX159" s="151"/>
      <c r="AY159" s="151"/>
      <c r="AZ159" s="140"/>
    </row>
    <row r="160" ht="15.75" customHeight="1">
      <c r="A160" s="140"/>
      <c r="B160" s="140"/>
      <c r="C160" s="140"/>
      <c r="D160" s="140"/>
      <c r="E160" s="153"/>
      <c r="F160" s="140"/>
      <c r="G160" s="140"/>
      <c r="H160" s="140"/>
      <c r="I160" s="140"/>
      <c r="J160" s="140"/>
      <c r="K160" s="140"/>
      <c r="L160" s="141"/>
      <c r="M160" s="141"/>
      <c r="N160" s="140"/>
      <c r="O160" s="140"/>
      <c r="P160" s="140"/>
      <c r="Q160" s="150"/>
      <c r="R160" s="141"/>
      <c r="S160" s="150"/>
      <c r="T160" s="150"/>
      <c r="U160" s="150"/>
      <c r="V160" s="150"/>
      <c r="W160" s="150"/>
      <c r="X160" s="150"/>
      <c r="Y160" s="150"/>
      <c r="Z160" s="141"/>
      <c r="AA160" s="150"/>
      <c r="AB160" s="144"/>
      <c r="AC160" s="144"/>
      <c r="AD160" s="141"/>
      <c r="AE160" s="140"/>
      <c r="AF160" s="146"/>
      <c r="AG160" s="150"/>
      <c r="AH160" s="150"/>
      <c r="AI160" s="150"/>
      <c r="AJ160" s="148"/>
      <c r="AK160" s="149"/>
      <c r="AL160" s="149"/>
      <c r="AM160" s="149"/>
      <c r="AN160" s="149"/>
      <c r="AO160" s="150"/>
      <c r="AP160" s="140"/>
      <c r="AQ160" s="140"/>
      <c r="AR160" s="140"/>
      <c r="AS160" s="152"/>
      <c r="AT160" s="152"/>
      <c r="AU160" s="152"/>
      <c r="AV160" s="140"/>
      <c r="AW160" s="140"/>
      <c r="AX160" s="151"/>
      <c r="AY160" s="151"/>
      <c r="AZ160" s="140"/>
    </row>
    <row r="161" ht="15.75" customHeight="1">
      <c r="A161" s="140"/>
      <c r="B161" s="140"/>
      <c r="C161" s="140"/>
      <c r="D161" s="140"/>
      <c r="E161" s="153"/>
      <c r="F161" s="140"/>
      <c r="G161" s="140"/>
      <c r="H161" s="140"/>
      <c r="I161" s="140"/>
      <c r="J161" s="140"/>
      <c r="K161" s="140"/>
      <c r="L161" s="141"/>
      <c r="M161" s="141"/>
      <c r="N161" s="140"/>
      <c r="O161" s="140"/>
      <c r="P161" s="140"/>
      <c r="Q161" s="150"/>
      <c r="R161" s="141"/>
      <c r="S161" s="150"/>
      <c r="T161" s="150"/>
      <c r="U161" s="150"/>
      <c r="V161" s="150"/>
      <c r="W161" s="150"/>
      <c r="X161" s="150"/>
      <c r="Y161" s="150"/>
      <c r="Z161" s="141"/>
      <c r="AA161" s="150"/>
      <c r="AB161" s="144"/>
      <c r="AC161" s="144"/>
      <c r="AD161" s="141"/>
      <c r="AE161" s="140"/>
      <c r="AF161" s="146"/>
      <c r="AG161" s="150"/>
      <c r="AH161" s="150"/>
      <c r="AI161" s="150"/>
      <c r="AJ161" s="148"/>
      <c r="AK161" s="149"/>
      <c r="AL161" s="149"/>
      <c r="AM161" s="149"/>
      <c r="AN161" s="149"/>
      <c r="AO161" s="150"/>
      <c r="AP161" s="140"/>
      <c r="AQ161" s="140"/>
      <c r="AR161" s="140"/>
      <c r="AS161" s="152"/>
      <c r="AT161" s="152"/>
      <c r="AU161" s="152"/>
      <c r="AV161" s="140"/>
      <c r="AW161" s="140"/>
      <c r="AX161" s="151"/>
      <c r="AY161" s="151"/>
      <c r="AZ161" s="140"/>
    </row>
    <row r="162" ht="15.75" customHeight="1">
      <c r="A162" s="140"/>
      <c r="B162" s="140"/>
      <c r="C162" s="140"/>
      <c r="D162" s="140"/>
      <c r="E162" s="140"/>
      <c r="F162" s="140"/>
      <c r="G162" s="140"/>
      <c r="H162" s="140"/>
      <c r="I162" s="140"/>
      <c r="J162" s="140"/>
      <c r="K162" s="140"/>
      <c r="L162" s="141"/>
      <c r="M162" s="141"/>
      <c r="N162" s="140"/>
      <c r="O162" s="140"/>
      <c r="P162" s="140"/>
      <c r="Q162" s="150"/>
      <c r="R162" s="150"/>
      <c r="S162" s="150"/>
      <c r="T162" s="150"/>
      <c r="U162" s="150"/>
      <c r="V162" s="150"/>
      <c r="W162" s="150"/>
      <c r="X162" s="150"/>
      <c r="Y162" s="150"/>
      <c r="Z162" s="141"/>
      <c r="AA162" s="150"/>
      <c r="AB162" s="144"/>
      <c r="AC162" s="144"/>
      <c r="AD162" s="141"/>
      <c r="AE162" s="140"/>
      <c r="AF162" s="146"/>
      <c r="AG162" s="150"/>
      <c r="AH162" s="150"/>
      <c r="AI162" s="150"/>
      <c r="AJ162" s="148"/>
      <c r="AK162" s="149"/>
      <c r="AL162" s="149"/>
      <c r="AM162" s="149"/>
      <c r="AN162" s="149"/>
      <c r="AO162" s="150"/>
      <c r="AP162" s="140"/>
      <c r="AQ162" s="140"/>
      <c r="AR162" s="140"/>
      <c r="AS162" s="140"/>
      <c r="AT162" s="140"/>
      <c r="AU162" s="140"/>
      <c r="AV162" s="140"/>
      <c r="AW162" s="140"/>
      <c r="AX162" s="151"/>
      <c r="AY162" s="151"/>
      <c r="AZ162" s="140"/>
    </row>
    <row r="163" ht="15.75" customHeight="1">
      <c r="A163" s="140"/>
      <c r="B163" s="140"/>
      <c r="C163" s="140"/>
      <c r="D163" s="140"/>
      <c r="E163" s="140"/>
      <c r="F163" s="140"/>
      <c r="G163" s="140"/>
      <c r="H163" s="140"/>
      <c r="I163" s="140"/>
      <c r="J163" s="140"/>
      <c r="K163" s="140"/>
      <c r="L163" s="141"/>
      <c r="M163" s="141"/>
      <c r="N163" s="140"/>
      <c r="O163" s="140"/>
      <c r="P163" s="140"/>
      <c r="Q163" s="150"/>
      <c r="R163" s="150"/>
      <c r="S163" s="150"/>
      <c r="T163" s="150"/>
      <c r="U163" s="150"/>
      <c r="V163" s="150"/>
      <c r="W163" s="150"/>
      <c r="X163" s="150"/>
      <c r="Y163" s="150"/>
      <c r="Z163" s="141"/>
      <c r="AA163" s="150"/>
      <c r="AB163" s="144"/>
      <c r="AC163" s="144"/>
      <c r="AD163" s="141"/>
      <c r="AE163" s="140"/>
      <c r="AF163" s="146"/>
      <c r="AG163" s="150"/>
      <c r="AH163" s="150"/>
      <c r="AI163" s="150"/>
      <c r="AJ163" s="148"/>
      <c r="AK163" s="149"/>
      <c r="AL163" s="149"/>
      <c r="AM163" s="149"/>
      <c r="AN163" s="149"/>
      <c r="AO163" s="150"/>
      <c r="AP163" s="140"/>
      <c r="AQ163" s="140"/>
      <c r="AR163" s="140"/>
      <c r="AS163" s="140"/>
      <c r="AT163" s="140"/>
      <c r="AU163" s="140"/>
      <c r="AV163" s="140"/>
      <c r="AW163" s="140"/>
      <c r="AX163" s="151"/>
      <c r="AY163" s="151"/>
      <c r="AZ163" s="140"/>
    </row>
    <row r="164" ht="15.75" customHeight="1">
      <c r="A164" s="140"/>
      <c r="B164" s="140"/>
      <c r="C164" s="140"/>
      <c r="D164" s="140"/>
      <c r="E164" s="140"/>
      <c r="F164" s="140"/>
      <c r="G164" s="140"/>
      <c r="H164" s="140"/>
      <c r="I164" s="140"/>
      <c r="J164" s="140"/>
      <c r="K164" s="140"/>
      <c r="L164" s="141"/>
      <c r="M164" s="141"/>
      <c r="N164" s="140"/>
      <c r="O164" s="140"/>
      <c r="P164" s="140"/>
      <c r="Q164" s="150"/>
      <c r="R164" s="141"/>
      <c r="S164" s="150"/>
      <c r="T164" s="150"/>
      <c r="U164" s="150"/>
      <c r="V164" s="150"/>
      <c r="W164" s="150"/>
      <c r="X164" s="150"/>
      <c r="Y164" s="150"/>
      <c r="Z164" s="140"/>
      <c r="AA164" s="150"/>
      <c r="AB164" s="144"/>
      <c r="AC164" s="144"/>
      <c r="AD164" s="141"/>
      <c r="AE164" s="140"/>
      <c r="AF164" s="146"/>
      <c r="AG164" s="150"/>
      <c r="AH164" s="150"/>
      <c r="AI164" s="150"/>
      <c r="AJ164" s="148"/>
      <c r="AK164" s="149"/>
      <c r="AL164" s="149"/>
      <c r="AM164" s="149"/>
      <c r="AN164" s="149"/>
      <c r="AO164" s="150"/>
      <c r="AP164" s="140"/>
      <c r="AQ164" s="140"/>
      <c r="AR164" s="140"/>
      <c r="AS164" s="152"/>
      <c r="AT164" s="152"/>
      <c r="AU164" s="153"/>
      <c r="AV164" s="140"/>
      <c r="AW164" s="140"/>
      <c r="AX164" s="151"/>
      <c r="AY164" s="151"/>
      <c r="AZ164" s="140"/>
    </row>
    <row r="165" ht="15.75" customHeight="1">
      <c r="A165" s="140"/>
      <c r="B165" s="140"/>
      <c r="C165" s="140"/>
      <c r="D165" s="140"/>
      <c r="E165" s="140"/>
      <c r="F165" s="140"/>
      <c r="G165" s="140"/>
      <c r="H165" s="140"/>
      <c r="I165" s="140"/>
      <c r="J165" s="140"/>
      <c r="K165" s="140"/>
      <c r="L165" s="141"/>
      <c r="M165" s="141"/>
      <c r="N165" s="140"/>
      <c r="O165" s="140"/>
      <c r="P165" s="140"/>
      <c r="Q165" s="150"/>
      <c r="R165" s="150"/>
      <c r="S165" s="150"/>
      <c r="T165" s="150"/>
      <c r="U165" s="150"/>
      <c r="V165" s="150"/>
      <c r="W165" s="150"/>
      <c r="X165" s="150"/>
      <c r="Y165" s="150"/>
      <c r="Z165" s="141"/>
      <c r="AA165" s="150"/>
      <c r="AB165" s="144"/>
      <c r="AC165" s="144"/>
      <c r="AD165" s="141"/>
      <c r="AE165" s="140"/>
      <c r="AF165" s="146"/>
      <c r="AG165" s="150"/>
      <c r="AH165" s="150"/>
      <c r="AI165" s="150"/>
      <c r="AJ165" s="148"/>
      <c r="AK165" s="149"/>
      <c r="AL165" s="149"/>
      <c r="AM165" s="149"/>
      <c r="AN165" s="149"/>
      <c r="AO165" s="150"/>
      <c r="AP165" s="140"/>
      <c r="AQ165" s="140"/>
      <c r="AR165" s="140"/>
      <c r="AS165" s="140"/>
      <c r="AT165" s="140"/>
      <c r="AU165" s="140"/>
      <c r="AV165" s="140"/>
      <c r="AW165" s="140"/>
      <c r="AX165" s="151"/>
      <c r="AY165" s="151"/>
      <c r="AZ165" s="140"/>
    </row>
    <row r="166" ht="15.75" customHeight="1">
      <c r="A166" s="140"/>
      <c r="B166" s="140"/>
      <c r="C166" s="140"/>
      <c r="D166" s="140"/>
      <c r="E166" s="140"/>
      <c r="F166" s="140"/>
      <c r="G166" s="140"/>
      <c r="H166" s="140"/>
      <c r="I166" s="140"/>
      <c r="J166" s="140"/>
      <c r="K166" s="140"/>
      <c r="L166" s="141"/>
      <c r="M166" s="141"/>
      <c r="N166" s="140"/>
      <c r="O166" s="140"/>
      <c r="P166" s="140"/>
      <c r="Q166" s="150"/>
      <c r="R166" s="150"/>
      <c r="S166" s="150"/>
      <c r="T166" s="150"/>
      <c r="U166" s="150"/>
      <c r="V166" s="150"/>
      <c r="W166" s="150"/>
      <c r="X166" s="150"/>
      <c r="Y166" s="150"/>
      <c r="Z166" s="141"/>
      <c r="AA166" s="150"/>
      <c r="AB166" s="144"/>
      <c r="AC166" s="144"/>
      <c r="AD166" s="141"/>
      <c r="AE166" s="140"/>
      <c r="AF166" s="150"/>
      <c r="AG166" s="150"/>
      <c r="AH166" s="150"/>
      <c r="AI166" s="150"/>
      <c r="AJ166" s="148"/>
      <c r="AK166" s="149"/>
      <c r="AL166" s="149"/>
      <c r="AM166" s="149"/>
      <c r="AN166" s="149"/>
      <c r="AO166" s="150"/>
      <c r="AP166" s="140"/>
      <c r="AQ166" s="140"/>
      <c r="AR166" s="140"/>
      <c r="AS166" s="140"/>
      <c r="AT166" s="140"/>
      <c r="AU166" s="140"/>
      <c r="AV166" s="140"/>
      <c r="AW166" s="140"/>
      <c r="AX166" s="151"/>
      <c r="AY166" s="151"/>
      <c r="AZ166" s="140"/>
    </row>
    <row r="167" ht="15.75" customHeight="1">
      <c r="A167" s="140"/>
      <c r="B167" s="140"/>
      <c r="C167" s="140"/>
      <c r="D167" s="140"/>
      <c r="E167" s="140"/>
      <c r="F167" s="140"/>
      <c r="G167" s="140"/>
      <c r="H167" s="140"/>
      <c r="I167" s="140"/>
      <c r="J167" s="140"/>
      <c r="K167" s="140"/>
      <c r="L167" s="141"/>
      <c r="M167" s="141"/>
      <c r="N167" s="140"/>
      <c r="O167" s="140"/>
      <c r="P167" s="140"/>
      <c r="Q167" s="150"/>
      <c r="R167" s="150"/>
      <c r="S167" s="150"/>
      <c r="T167" s="150"/>
      <c r="U167" s="150"/>
      <c r="V167" s="150"/>
      <c r="W167" s="150"/>
      <c r="X167" s="150"/>
      <c r="Y167" s="150"/>
      <c r="Z167" s="141"/>
      <c r="AA167" s="150"/>
      <c r="AB167" s="144"/>
      <c r="AC167" s="144"/>
      <c r="AD167" s="141"/>
      <c r="AE167" s="140"/>
      <c r="AF167" s="146"/>
      <c r="AG167" s="150"/>
      <c r="AH167" s="150"/>
      <c r="AI167" s="150"/>
      <c r="AJ167" s="148"/>
      <c r="AK167" s="149"/>
      <c r="AL167" s="149"/>
      <c r="AM167" s="149"/>
      <c r="AN167" s="149"/>
      <c r="AO167" s="150"/>
      <c r="AP167" s="140"/>
      <c r="AQ167" s="140"/>
      <c r="AR167" s="140"/>
      <c r="AS167" s="140"/>
      <c r="AT167" s="140"/>
      <c r="AU167" s="140"/>
      <c r="AV167" s="140"/>
      <c r="AW167" s="140"/>
      <c r="AX167" s="151"/>
      <c r="AY167" s="151"/>
      <c r="AZ167" s="140"/>
    </row>
    <row r="168" ht="15.75" customHeight="1">
      <c r="A168" s="140"/>
      <c r="B168" s="140"/>
      <c r="C168" s="140"/>
      <c r="D168" s="140"/>
      <c r="E168" s="140"/>
      <c r="F168" s="140"/>
      <c r="G168" s="140"/>
      <c r="H168" s="140"/>
      <c r="I168" s="140"/>
      <c r="J168" s="140"/>
      <c r="K168" s="140"/>
      <c r="L168" s="141"/>
      <c r="M168" s="141"/>
      <c r="N168" s="140"/>
      <c r="O168" s="140"/>
      <c r="P168" s="140"/>
      <c r="Q168" s="150"/>
      <c r="R168" s="150"/>
      <c r="S168" s="150"/>
      <c r="T168" s="150"/>
      <c r="U168" s="150"/>
      <c r="V168" s="150"/>
      <c r="W168" s="150"/>
      <c r="X168" s="150"/>
      <c r="Y168" s="150"/>
      <c r="Z168" s="141"/>
      <c r="AA168" s="150"/>
      <c r="AB168" s="144"/>
      <c r="AC168" s="144"/>
      <c r="AD168" s="141"/>
      <c r="AE168" s="140"/>
      <c r="AF168" s="146"/>
      <c r="AG168" s="150"/>
      <c r="AH168" s="150"/>
      <c r="AI168" s="150"/>
      <c r="AJ168" s="148"/>
      <c r="AK168" s="149"/>
      <c r="AL168" s="149"/>
      <c r="AM168" s="149"/>
      <c r="AN168" s="149"/>
      <c r="AO168" s="150"/>
      <c r="AP168" s="140"/>
      <c r="AQ168" s="140"/>
      <c r="AR168" s="140"/>
      <c r="AS168" s="140"/>
      <c r="AT168" s="140"/>
      <c r="AU168" s="140"/>
      <c r="AV168" s="140"/>
      <c r="AW168" s="140"/>
      <c r="AX168" s="151"/>
      <c r="AY168" s="151"/>
      <c r="AZ168" s="140"/>
    </row>
    <row r="169" ht="15.75" customHeight="1">
      <c r="A169" s="140"/>
      <c r="B169" s="140"/>
      <c r="C169" s="140"/>
      <c r="D169" s="140"/>
      <c r="E169" s="153"/>
      <c r="F169" s="140"/>
      <c r="G169" s="140"/>
      <c r="H169" s="140"/>
      <c r="I169" s="140"/>
      <c r="J169" s="140"/>
      <c r="K169" s="140"/>
      <c r="L169" s="141"/>
      <c r="M169" s="141"/>
      <c r="N169" s="140"/>
      <c r="O169" s="140"/>
      <c r="P169" s="140"/>
      <c r="Q169" s="150"/>
      <c r="R169" s="150"/>
      <c r="S169" s="150"/>
      <c r="T169" s="150"/>
      <c r="U169" s="150"/>
      <c r="V169" s="150"/>
      <c r="W169" s="150"/>
      <c r="X169" s="150"/>
      <c r="Y169" s="150"/>
      <c r="Z169" s="141"/>
      <c r="AA169" s="150"/>
      <c r="AB169" s="144"/>
      <c r="AC169" s="144"/>
      <c r="AD169" s="141"/>
      <c r="AE169" s="140"/>
      <c r="AF169" s="146"/>
      <c r="AG169" s="150"/>
      <c r="AH169" s="150"/>
      <c r="AI169" s="150"/>
      <c r="AJ169" s="148"/>
      <c r="AK169" s="149"/>
      <c r="AL169" s="149"/>
      <c r="AM169" s="149"/>
      <c r="AN169" s="149"/>
      <c r="AO169" s="150"/>
      <c r="AP169" s="140"/>
      <c r="AQ169" s="140"/>
      <c r="AR169" s="140"/>
      <c r="AS169" s="140"/>
      <c r="AT169" s="140"/>
      <c r="AU169" s="140"/>
      <c r="AV169" s="140"/>
      <c r="AW169" s="140"/>
      <c r="AX169" s="151"/>
      <c r="AY169" s="151"/>
      <c r="AZ169" s="140"/>
    </row>
    <row r="170" ht="15.75" customHeight="1">
      <c r="A170" s="140"/>
      <c r="B170" s="140"/>
      <c r="C170" s="140"/>
      <c r="D170" s="140"/>
      <c r="E170" s="140"/>
      <c r="F170" s="140"/>
      <c r="G170" s="140"/>
      <c r="H170" s="140"/>
      <c r="I170" s="140"/>
      <c r="J170" s="140"/>
      <c r="K170" s="140"/>
      <c r="L170" s="141"/>
      <c r="M170" s="141"/>
      <c r="N170" s="140"/>
      <c r="O170" s="140"/>
      <c r="P170" s="140"/>
      <c r="Q170" s="150"/>
      <c r="R170" s="150"/>
      <c r="S170" s="150"/>
      <c r="T170" s="150"/>
      <c r="U170" s="150"/>
      <c r="V170" s="150"/>
      <c r="W170" s="150"/>
      <c r="X170" s="150"/>
      <c r="Y170" s="150"/>
      <c r="Z170" s="141"/>
      <c r="AA170" s="150"/>
      <c r="AB170" s="144"/>
      <c r="AC170" s="144"/>
      <c r="AD170" s="141"/>
      <c r="AE170" s="140"/>
      <c r="AF170" s="146"/>
      <c r="AG170" s="150"/>
      <c r="AH170" s="150"/>
      <c r="AI170" s="150"/>
      <c r="AJ170" s="148"/>
      <c r="AK170" s="149"/>
      <c r="AL170" s="149"/>
      <c r="AM170" s="149"/>
      <c r="AN170" s="149"/>
      <c r="AO170" s="150"/>
      <c r="AP170" s="140"/>
      <c r="AQ170" s="140"/>
      <c r="AR170" s="140"/>
      <c r="AS170" s="140"/>
      <c r="AT170" s="140"/>
      <c r="AU170" s="140"/>
      <c r="AV170" s="140"/>
      <c r="AW170" s="140"/>
      <c r="AX170" s="151"/>
      <c r="AY170" s="151"/>
      <c r="AZ170" s="140"/>
    </row>
    <row r="171" ht="15.75" customHeight="1">
      <c r="A171" s="140"/>
      <c r="B171" s="140"/>
      <c r="C171" s="140"/>
      <c r="D171" s="140"/>
      <c r="E171" s="140"/>
      <c r="F171" s="140"/>
      <c r="G171" s="140"/>
      <c r="H171" s="140"/>
      <c r="I171" s="140"/>
      <c r="J171" s="140"/>
      <c r="K171" s="140"/>
      <c r="L171" s="141"/>
      <c r="M171" s="141"/>
      <c r="N171" s="140"/>
      <c r="O171" s="140"/>
      <c r="P171" s="140"/>
      <c r="Q171" s="150"/>
      <c r="R171" s="141"/>
      <c r="S171" s="150"/>
      <c r="T171" s="150"/>
      <c r="U171" s="150"/>
      <c r="V171" s="150"/>
      <c r="W171" s="150"/>
      <c r="X171" s="150"/>
      <c r="Y171" s="150"/>
      <c r="Z171" s="140"/>
      <c r="AA171" s="150"/>
      <c r="AB171" s="144"/>
      <c r="AC171" s="144"/>
      <c r="AD171" s="141"/>
      <c r="AE171" s="140"/>
      <c r="AF171" s="150"/>
      <c r="AG171" s="150"/>
      <c r="AH171" s="150"/>
      <c r="AI171" s="150"/>
      <c r="AJ171" s="148"/>
      <c r="AK171" s="149"/>
      <c r="AL171" s="149"/>
      <c r="AM171" s="149"/>
      <c r="AN171" s="149"/>
      <c r="AO171" s="150"/>
      <c r="AP171" s="140"/>
      <c r="AQ171" s="140"/>
      <c r="AR171" s="140"/>
      <c r="AS171" s="152"/>
      <c r="AT171" s="153"/>
      <c r="AU171" s="153"/>
      <c r="AV171" s="140"/>
      <c r="AW171" s="140"/>
      <c r="AX171" s="151"/>
      <c r="AY171" s="151"/>
      <c r="AZ171" s="140"/>
    </row>
    <row r="172" ht="15.75" customHeight="1">
      <c r="A172" s="140"/>
      <c r="B172" s="140"/>
      <c r="C172" s="140"/>
      <c r="D172" s="140"/>
      <c r="E172" s="140"/>
      <c r="F172" s="140"/>
      <c r="G172" s="140"/>
      <c r="H172" s="140"/>
      <c r="I172" s="140"/>
      <c r="J172" s="140"/>
      <c r="K172" s="140"/>
      <c r="L172" s="141"/>
      <c r="M172" s="141"/>
      <c r="N172" s="140"/>
      <c r="O172" s="140"/>
      <c r="P172" s="140"/>
      <c r="Q172" s="150"/>
      <c r="R172" s="150"/>
      <c r="S172" s="150"/>
      <c r="T172" s="150"/>
      <c r="U172" s="150"/>
      <c r="V172" s="150"/>
      <c r="W172" s="150"/>
      <c r="X172" s="150"/>
      <c r="Y172" s="150"/>
      <c r="Z172" s="141"/>
      <c r="AA172" s="150"/>
      <c r="AB172" s="144"/>
      <c r="AC172" s="144"/>
      <c r="AD172" s="141"/>
      <c r="AE172" s="140"/>
      <c r="AF172" s="150"/>
      <c r="AG172" s="150"/>
      <c r="AH172" s="150"/>
      <c r="AI172" s="150"/>
      <c r="AJ172" s="148"/>
      <c r="AK172" s="149"/>
      <c r="AL172" s="149"/>
      <c r="AM172" s="149"/>
      <c r="AN172" s="149"/>
      <c r="AO172" s="150"/>
      <c r="AP172" s="140"/>
      <c r="AQ172" s="140"/>
      <c r="AR172" s="140"/>
      <c r="AS172" s="140"/>
      <c r="AT172" s="140"/>
      <c r="AU172" s="140"/>
      <c r="AV172" s="140"/>
      <c r="AW172" s="140"/>
      <c r="AX172" s="151"/>
      <c r="AY172" s="151"/>
      <c r="AZ172" s="140"/>
    </row>
    <row r="173" ht="15.75" customHeight="1">
      <c r="A173" s="140"/>
      <c r="B173" s="140"/>
      <c r="C173" s="140"/>
      <c r="D173" s="140"/>
      <c r="E173" s="140"/>
      <c r="F173" s="140"/>
      <c r="G173" s="140"/>
      <c r="H173" s="140"/>
      <c r="I173" s="140"/>
      <c r="J173" s="140"/>
      <c r="K173" s="140"/>
      <c r="L173" s="141"/>
      <c r="M173" s="141"/>
      <c r="N173" s="140"/>
      <c r="O173" s="140"/>
      <c r="P173" s="140"/>
      <c r="Q173" s="150"/>
      <c r="R173" s="150"/>
      <c r="S173" s="150"/>
      <c r="T173" s="150"/>
      <c r="U173" s="150"/>
      <c r="V173" s="150"/>
      <c r="W173" s="150"/>
      <c r="X173" s="150"/>
      <c r="Y173" s="150"/>
      <c r="Z173" s="141"/>
      <c r="AA173" s="150"/>
      <c r="AB173" s="144"/>
      <c r="AC173" s="144"/>
      <c r="AD173" s="141"/>
      <c r="AE173" s="140"/>
      <c r="AF173" s="146"/>
      <c r="AG173" s="150"/>
      <c r="AH173" s="150"/>
      <c r="AI173" s="150"/>
      <c r="AJ173" s="148"/>
      <c r="AK173" s="149"/>
      <c r="AL173" s="149"/>
      <c r="AM173" s="149"/>
      <c r="AN173" s="149"/>
      <c r="AO173" s="150"/>
      <c r="AP173" s="140"/>
      <c r="AQ173" s="140"/>
      <c r="AR173" s="140"/>
      <c r="AS173" s="140"/>
      <c r="AT173" s="140"/>
      <c r="AU173" s="140"/>
      <c r="AV173" s="140"/>
      <c r="AW173" s="140"/>
      <c r="AX173" s="151"/>
      <c r="AY173" s="151"/>
      <c r="AZ173" s="140"/>
    </row>
    <row r="174" ht="15.75" customHeight="1">
      <c r="A174" s="140"/>
      <c r="B174" s="140"/>
      <c r="C174" s="140"/>
      <c r="D174" s="140"/>
      <c r="E174" s="140"/>
      <c r="F174" s="140"/>
      <c r="G174" s="140"/>
      <c r="H174" s="140"/>
      <c r="I174" s="140"/>
      <c r="J174" s="140"/>
      <c r="K174" s="140"/>
      <c r="L174" s="141"/>
      <c r="M174" s="141"/>
      <c r="N174" s="140"/>
      <c r="O174" s="140"/>
      <c r="P174" s="140"/>
      <c r="Q174" s="150"/>
      <c r="R174" s="150"/>
      <c r="S174" s="150"/>
      <c r="T174" s="150"/>
      <c r="U174" s="150"/>
      <c r="V174" s="150"/>
      <c r="W174" s="150"/>
      <c r="X174" s="150"/>
      <c r="Y174" s="150"/>
      <c r="Z174" s="141"/>
      <c r="AA174" s="150"/>
      <c r="AB174" s="144"/>
      <c r="AC174" s="144"/>
      <c r="AD174" s="141"/>
      <c r="AE174" s="140"/>
      <c r="AF174" s="146"/>
      <c r="AG174" s="150"/>
      <c r="AH174" s="150"/>
      <c r="AI174" s="150"/>
      <c r="AJ174" s="148"/>
      <c r="AK174" s="149"/>
      <c r="AL174" s="149"/>
      <c r="AM174" s="149"/>
      <c r="AN174" s="149"/>
      <c r="AO174" s="150"/>
      <c r="AP174" s="140"/>
      <c r="AQ174" s="140"/>
      <c r="AR174" s="140"/>
      <c r="AS174" s="140"/>
      <c r="AT174" s="140"/>
      <c r="AU174" s="140"/>
      <c r="AV174" s="140"/>
      <c r="AW174" s="140"/>
      <c r="AX174" s="151"/>
      <c r="AY174" s="151"/>
      <c r="AZ174" s="140"/>
    </row>
    <row r="175" ht="15.75" customHeight="1">
      <c r="A175" s="140"/>
      <c r="B175" s="140"/>
      <c r="C175" s="140"/>
      <c r="D175" s="140"/>
      <c r="E175" s="140"/>
      <c r="F175" s="140"/>
      <c r="G175" s="140"/>
      <c r="H175" s="140"/>
      <c r="I175" s="140"/>
      <c r="J175" s="140"/>
      <c r="K175" s="140"/>
      <c r="L175" s="141"/>
      <c r="M175" s="141"/>
      <c r="N175" s="140"/>
      <c r="O175" s="140"/>
      <c r="P175" s="140"/>
      <c r="Q175" s="150"/>
      <c r="R175" s="150"/>
      <c r="S175" s="150"/>
      <c r="T175" s="150"/>
      <c r="U175" s="150"/>
      <c r="V175" s="150"/>
      <c r="W175" s="150"/>
      <c r="X175" s="150"/>
      <c r="Y175" s="150"/>
      <c r="Z175" s="141"/>
      <c r="AA175" s="150"/>
      <c r="AB175" s="144"/>
      <c r="AC175" s="144"/>
      <c r="AD175" s="141"/>
      <c r="AE175" s="140"/>
      <c r="AF175" s="150"/>
      <c r="AG175" s="150"/>
      <c r="AH175" s="150"/>
      <c r="AI175" s="150"/>
      <c r="AJ175" s="148"/>
      <c r="AK175" s="149"/>
      <c r="AL175" s="149"/>
      <c r="AM175" s="149"/>
      <c r="AN175" s="149"/>
      <c r="AO175" s="150"/>
      <c r="AP175" s="140"/>
      <c r="AQ175" s="140"/>
      <c r="AR175" s="140"/>
      <c r="AS175" s="140"/>
      <c r="AT175" s="140"/>
      <c r="AU175" s="140"/>
      <c r="AV175" s="140"/>
      <c r="AW175" s="140"/>
      <c r="AX175" s="151"/>
      <c r="AY175" s="151"/>
      <c r="AZ175" s="140"/>
    </row>
    <row r="176" ht="15.75" customHeight="1">
      <c r="A176" s="140"/>
      <c r="B176" s="140"/>
      <c r="C176" s="140"/>
      <c r="D176" s="140"/>
      <c r="E176" s="140"/>
      <c r="F176" s="140"/>
      <c r="G176" s="140"/>
      <c r="H176" s="140"/>
      <c r="I176" s="140"/>
      <c r="J176" s="140"/>
      <c r="K176" s="140"/>
      <c r="L176" s="141"/>
      <c r="M176" s="141"/>
      <c r="N176" s="140"/>
      <c r="O176" s="140"/>
      <c r="P176" s="140"/>
      <c r="Q176" s="150"/>
      <c r="R176" s="150"/>
      <c r="S176" s="150"/>
      <c r="T176" s="150"/>
      <c r="U176" s="150"/>
      <c r="V176" s="150"/>
      <c r="W176" s="150"/>
      <c r="X176" s="150"/>
      <c r="Y176" s="150"/>
      <c r="Z176" s="141"/>
      <c r="AA176" s="150"/>
      <c r="AB176" s="144"/>
      <c r="AC176" s="144"/>
      <c r="AD176" s="141"/>
      <c r="AE176" s="140"/>
      <c r="AF176" s="150"/>
      <c r="AG176" s="150"/>
      <c r="AH176" s="150"/>
      <c r="AI176" s="150"/>
      <c r="AJ176" s="148"/>
      <c r="AK176" s="149"/>
      <c r="AL176" s="149"/>
      <c r="AM176" s="149"/>
      <c r="AN176" s="149"/>
      <c r="AO176" s="150"/>
      <c r="AP176" s="140"/>
      <c r="AQ176" s="140"/>
      <c r="AR176" s="140"/>
      <c r="AS176" s="140"/>
      <c r="AT176" s="140"/>
      <c r="AU176" s="140"/>
      <c r="AV176" s="140"/>
      <c r="AW176" s="140"/>
      <c r="AX176" s="151"/>
      <c r="AY176" s="151"/>
      <c r="AZ176" s="140"/>
    </row>
    <row r="177" ht="15.75" customHeight="1">
      <c r="A177" s="140"/>
      <c r="B177" s="140"/>
      <c r="C177" s="140"/>
      <c r="D177" s="140"/>
      <c r="E177" s="140"/>
      <c r="F177" s="140"/>
      <c r="G177" s="140"/>
      <c r="H177" s="140"/>
      <c r="I177" s="140"/>
      <c r="J177" s="140"/>
      <c r="K177" s="140"/>
      <c r="L177" s="141"/>
      <c r="M177" s="141"/>
      <c r="N177" s="140"/>
      <c r="O177" s="140"/>
      <c r="P177" s="140"/>
      <c r="Q177" s="150"/>
      <c r="R177" s="150"/>
      <c r="S177" s="150"/>
      <c r="T177" s="150"/>
      <c r="U177" s="150"/>
      <c r="V177" s="150"/>
      <c r="W177" s="150"/>
      <c r="X177" s="150"/>
      <c r="Y177" s="150"/>
      <c r="Z177" s="141"/>
      <c r="AA177" s="150"/>
      <c r="AB177" s="144"/>
      <c r="AC177" s="144"/>
      <c r="AD177" s="141"/>
      <c r="AE177" s="140"/>
      <c r="AF177" s="146"/>
      <c r="AG177" s="150"/>
      <c r="AH177" s="150"/>
      <c r="AI177" s="150"/>
      <c r="AJ177" s="148"/>
      <c r="AK177" s="149"/>
      <c r="AL177" s="149"/>
      <c r="AM177" s="149"/>
      <c r="AN177" s="149"/>
      <c r="AO177" s="150"/>
      <c r="AP177" s="140"/>
      <c r="AQ177" s="140"/>
      <c r="AR177" s="140"/>
      <c r="AS177" s="140"/>
      <c r="AT177" s="140"/>
      <c r="AU177" s="140"/>
      <c r="AV177" s="140"/>
      <c r="AW177" s="140"/>
      <c r="AX177" s="151"/>
      <c r="AY177" s="151"/>
      <c r="AZ177" s="140"/>
    </row>
    <row r="178" ht="15.75" customHeight="1">
      <c r="A178" s="140"/>
      <c r="B178" s="140"/>
      <c r="C178" s="140"/>
      <c r="D178" s="140"/>
      <c r="E178" s="140"/>
      <c r="F178" s="140"/>
      <c r="G178" s="140"/>
      <c r="H178" s="140"/>
      <c r="I178" s="140"/>
      <c r="J178" s="140"/>
      <c r="K178" s="140"/>
      <c r="L178" s="141"/>
      <c r="M178" s="141"/>
      <c r="N178" s="140"/>
      <c r="O178" s="140"/>
      <c r="P178" s="140"/>
      <c r="Q178" s="150"/>
      <c r="R178" s="150"/>
      <c r="S178" s="150"/>
      <c r="T178" s="150"/>
      <c r="U178" s="150"/>
      <c r="V178" s="150"/>
      <c r="W178" s="150"/>
      <c r="X178" s="150"/>
      <c r="Y178" s="150"/>
      <c r="Z178" s="141"/>
      <c r="AA178" s="150"/>
      <c r="AB178" s="144"/>
      <c r="AC178" s="144"/>
      <c r="AD178" s="141"/>
      <c r="AE178" s="140"/>
      <c r="AF178" s="146"/>
      <c r="AG178" s="150"/>
      <c r="AH178" s="150"/>
      <c r="AI178" s="150"/>
      <c r="AJ178" s="148"/>
      <c r="AK178" s="149"/>
      <c r="AL178" s="149"/>
      <c r="AM178" s="149"/>
      <c r="AN178" s="149"/>
      <c r="AO178" s="150"/>
      <c r="AP178" s="140"/>
      <c r="AQ178" s="140"/>
      <c r="AR178" s="140"/>
      <c r="AS178" s="140"/>
      <c r="AT178" s="140"/>
      <c r="AU178" s="140"/>
      <c r="AV178" s="140"/>
      <c r="AW178" s="140"/>
      <c r="AX178" s="151"/>
      <c r="AY178" s="151"/>
      <c r="AZ178" s="140"/>
    </row>
    <row r="179" ht="15.75" customHeight="1">
      <c r="A179" s="140"/>
      <c r="B179" s="140"/>
      <c r="C179" s="140"/>
      <c r="D179" s="140"/>
      <c r="E179" s="140"/>
      <c r="F179" s="140"/>
      <c r="G179" s="140"/>
      <c r="H179" s="140"/>
      <c r="I179" s="140"/>
      <c r="J179" s="140"/>
      <c r="K179" s="140"/>
      <c r="L179" s="141"/>
      <c r="M179" s="141"/>
      <c r="N179" s="140"/>
      <c r="O179" s="140"/>
      <c r="P179" s="140"/>
      <c r="Q179" s="150"/>
      <c r="R179" s="150"/>
      <c r="S179" s="150"/>
      <c r="T179" s="150"/>
      <c r="U179" s="150"/>
      <c r="V179" s="150"/>
      <c r="W179" s="150"/>
      <c r="X179" s="150"/>
      <c r="Y179" s="150"/>
      <c r="Z179" s="141"/>
      <c r="AA179" s="150"/>
      <c r="AB179" s="144"/>
      <c r="AC179" s="144"/>
      <c r="AD179" s="141"/>
      <c r="AE179" s="140"/>
      <c r="AF179" s="146"/>
      <c r="AG179" s="150"/>
      <c r="AH179" s="150"/>
      <c r="AI179" s="150"/>
      <c r="AJ179" s="148"/>
      <c r="AK179" s="149"/>
      <c r="AL179" s="149"/>
      <c r="AM179" s="149"/>
      <c r="AN179" s="149"/>
      <c r="AO179" s="150"/>
      <c r="AP179" s="140"/>
      <c r="AQ179" s="140"/>
      <c r="AR179" s="140"/>
      <c r="AS179" s="140"/>
      <c r="AT179" s="140"/>
      <c r="AU179" s="140"/>
      <c r="AV179" s="140"/>
      <c r="AW179" s="140"/>
      <c r="AX179" s="151"/>
      <c r="AY179" s="151"/>
      <c r="AZ179" s="140"/>
    </row>
    <row r="180" ht="15.75" customHeight="1">
      <c r="A180" s="140"/>
      <c r="B180" s="140"/>
      <c r="C180" s="140"/>
      <c r="D180" s="140"/>
      <c r="E180" s="140"/>
      <c r="F180" s="140"/>
      <c r="G180" s="140"/>
      <c r="H180" s="140"/>
      <c r="I180" s="140"/>
      <c r="J180" s="140"/>
      <c r="K180" s="140"/>
      <c r="L180" s="141"/>
      <c r="M180" s="141"/>
      <c r="N180" s="140"/>
      <c r="O180" s="140"/>
      <c r="P180" s="140"/>
      <c r="Q180" s="150"/>
      <c r="R180" s="150"/>
      <c r="S180" s="150"/>
      <c r="T180" s="150"/>
      <c r="U180" s="150"/>
      <c r="V180" s="150"/>
      <c r="W180" s="150"/>
      <c r="X180" s="150"/>
      <c r="Y180" s="150"/>
      <c r="Z180" s="141"/>
      <c r="AA180" s="150"/>
      <c r="AB180" s="144"/>
      <c r="AC180" s="144"/>
      <c r="AD180" s="141"/>
      <c r="AE180" s="140"/>
      <c r="AF180" s="146"/>
      <c r="AG180" s="150"/>
      <c r="AH180" s="150"/>
      <c r="AI180" s="150"/>
      <c r="AJ180" s="148"/>
      <c r="AK180" s="149"/>
      <c r="AL180" s="149"/>
      <c r="AM180" s="149"/>
      <c r="AN180" s="149"/>
      <c r="AO180" s="150"/>
      <c r="AP180" s="140"/>
      <c r="AQ180" s="140"/>
      <c r="AR180" s="140"/>
      <c r="AS180" s="140"/>
      <c r="AT180" s="140"/>
      <c r="AU180" s="140"/>
      <c r="AV180" s="140"/>
      <c r="AW180" s="140"/>
      <c r="AX180" s="151"/>
      <c r="AY180" s="151"/>
      <c r="AZ180" s="140"/>
    </row>
    <row r="181" ht="15.75" customHeight="1">
      <c r="A181" s="140"/>
      <c r="B181" s="140"/>
      <c r="C181" s="140"/>
      <c r="D181" s="140"/>
      <c r="E181" s="140"/>
      <c r="F181" s="140"/>
      <c r="G181" s="140"/>
      <c r="H181" s="140"/>
      <c r="I181" s="140"/>
      <c r="J181" s="140"/>
      <c r="K181" s="140"/>
      <c r="L181" s="141"/>
      <c r="M181" s="141"/>
      <c r="N181" s="140"/>
      <c r="O181" s="140"/>
      <c r="P181" s="140"/>
      <c r="Q181" s="150"/>
      <c r="R181" s="150"/>
      <c r="S181" s="150"/>
      <c r="T181" s="150"/>
      <c r="U181" s="150"/>
      <c r="V181" s="150"/>
      <c r="W181" s="150"/>
      <c r="X181" s="150"/>
      <c r="Y181" s="150"/>
      <c r="Z181" s="141"/>
      <c r="AA181" s="150"/>
      <c r="AB181" s="144"/>
      <c r="AC181" s="144"/>
      <c r="AD181" s="141"/>
      <c r="AE181" s="140"/>
      <c r="AF181" s="146"/>
      <c r="AG181" s="150"/>
      <c r="AH181" s="150"/>
      <c r="AI181" s="150"/>
      <c r="AJ181" s="148"/>
      <c r="AK181" s="149"/>
      <c r="AL181" s="149"/>
      <c r="AM181" s="149"/>
      <c r="AN181" s="149"/>
      <c r="AO181" s="150"/>
      <c r="AP181" s="140"/>
      <c r="AQ181" s="140"/>
      <c r="AR181" s="140"/>
      <c r="AS181" s="140"/>
      <c r="AT181" s="140"/>
      <c r="AU181" s="140"/>
      <c r="AV181" s="140"/>
      <c r="AW181" s="140"/>
      <c r="AX181" s="151"/>
      <c r="AY181" s="151"/>
      <c r="AZ181" s="140"/>
    </row>
    <row r="182" ht="15.75" customHeight="1">
      <c r="A182" s="140"/>
      <c r="B182" s="140"/>
      <c r="C182" s="140"/>
      <c r="D182" s="140"/>
      <c r="E182" s="140"/>
      <c r="F182" s="140"/>
      <c r="G182" s="140"/>
      <c r="H182" s="140"/>
      <c r="I182" s="140"/>
      <c r="J182" s="140"/>
      <c r="K182" s="140"/>
      <c r="L182" s="141"/>
      <c r="M182" s="141"/>
      <c r="N182" s="140"/>
      <c r="O182" s="140"/>
      <c r="P182" s="140"/>
      <c r="Q182" s="150"/>
      <c r="R182" s="150"/>
      <c r="S182" s="150"/>
      <c r="T182" s="150"/>
      <c r="U182" s="150"/>
      <c r="V182" s="150"/>
      <c r="W182" s="150"/>
      <c r="X182" s="150"/>
      <c r="Y182" s="150"/>
      <c r="Z182" s="141"/>
      <c r="AA182" s="150"/>
      <c r="AB182" s="144"/>
      <c r="AC182" s="144"/>
      <c r="AD182" s="141"/>
      <c r="AE182" s="140"/>
      <c r="AF182" s="146"/>
      <c r="AG182" s="150"/>
      <c r="AH182" s="150"/>
      <c r="AI182" s="150"/>
      <c r="AJ182" s="148"/>
      <c r="AK182" s="149"/>
      <c r="AL182" s="149"/>
      <c r="AM182" s="149"/>
      <c r="AN182" s="149"/>
      <c r="AO182" s="150"/>
      <c r="AP182" s="140"/>
      <c r="AQ182" s="140"/>
      <c r="AR182" s="140"/>
      <c r="AS182" s="140"/>
      <c r="AT182" s="140"/>
      <c r="AU182" s="140"/>
      <c r="AV182" s="140"/>
      <c r="AW182" s="140"/>
      <c r="AX182" s="151"/>
      <c r="AY182" s="151"/>
      <c r="AZ182" s="140"/>
    </row>
    <row r="183" ht="15.75" customHeight="1">
      <c r="A183" s="140"/>
      <c r="B183" s="140"/>
      <c r="C183" s="140"/>
      <c r="D183" s="140"/>
      <c r="E183" s="140"/>
      <c r="F183" s="140"/>
      <c r="G183" s="140"/>
      <c r="H183" s="140"/>
      <c r="I183" s="140"/>
      <c r="J183" s="140"/>
      <c r="K183" s="140"/>
      <c r="L183" s="141"/>
      <c r="M183" s="141"/>
      <c r="N183" s="140"/>
      <c r="O183" s="140"/>
      <c r="P183" s="140"/>
      <c r="Q183" s="150"/>
      <c r="R183" s="150"/>
      <c r="S183" s="150"/>
      <c r="T183" s="150"/>
      <c r="U183" s="150"/>
      <c r="V183" s="150"/>
      <c r="W183" s="150"/>
      <c r="X183" s="150"/>
      <c r="Y183" s="150"/>
      <c r="Z183" s="141"/>
      <c r="AA183" s="150"/>
      <c r="AB183" s="144"/>
      <c r="AC183" s="144"/>
      <c r="AD183" s="141"/>
      <c r="AE183" s="140"/>
      <c r="AF183" s="146"/>
      <c r="AG183" s="150"/>
      <c r="AH183" s="150"/>
      <c r="AI183" s="150"/>
      <c r="AJ183" s="148"/>
      <c r="AK183" s="149"/>
      <c r="AL183" s="149"/>
      <c r="AM183" s="149"/>
      <c r="AN183" s="149"/>
      <c r="AO183" s="150"/>
      <c r="AP183" s="140"/>
      <c r="AQ183" s="140"/>
      <c r="AR183" s="140"/>
      <c r="AS183" s="140"/>
      <c r="AT183" s="140"/>
      <c r="AU183" s="140"/>
      <c r="AV183" s="140"/>
      <c r="AW183" s="140"/>
      <c r="AX183" s="151"/>
      <c r="AY183" s="151"/>
      <c r="AZ183" s="140"/>
    </row>
    <row r="184" ht="15.75" customHeight="1">
      <c r="A184" s="140"/>
      <c r="B184" s="140"/>
      <c r="C184" s="140"/>
      <c r="D184" s="140"/>
      <c r="E184" s="140"/>
      <c r="F184" s="140"/>
      <c r="G184" s="140"/>
      <c r="H184" s="140"/>
      <c r="I184" s="140"/>
      <c r="J184" s="140"/>
      <c r="K184" s="140"/>
      <c r="L184" s="141"/>
      <c r="M184" s="141"/>
      <c r="N184" s="140"/>
      <c r="O184" s="140"/>
      <c r="P184" s="140"/>
      <c r="Q184" s="150"/>
      <c r="R184" s="150"/>
      <c r="S184" s="150"/>
      <c r="T184" s="150"/>
      <c r="U184" s="150"/>
      <c r="V184" s="150"/>
      <c r="W184" s="150"/>
      <c r="X184" s="150"/>
      <c r="Y184" s="150"/>
      <c r="Z184" s="141"/>
      <c r="AA184" s="150"/>
      <c r="AB184" s="144"/>
      <c r="AC184" s="144"/>
      <c r="AD184" s="141"/>
      <c r="AE184" s="140"/>
      <c r="AF184" s="146"/>
      <c r="AG184" s="150"/>
      <c r="AH184" s="150"/>
      <c r="AI184" s="150"/>
      <c r="AJ184" s="148"/>
      <c r="AK184" s="149"/>
      <c r="AL184" s="149"/>
      <c r="AM184" s="149"/>
      <c r="AN184" s="149"/>
      <c r="AO184" s="150"/>
      <c r="AP184" s="140"/>
      <c r="AQ184" s="140"/>
      <c r="AR184" s="140"/>
      <c r="AS184" s="140"/>
      <c r="AT184" s="140"/>
      <c r="AU184" s="140"/>
      <c r="AV184" s="140"/>
      <c r="AW184" s="140"/>
      <c r="AX184" s="151"/>
      <c r="AY184" s="151"/>
      <c r="AZ184" s="140"/>
    </row>
    <row r="185" ht="15.75" customHeight="1">
      <c r="A185" s="140"/>
      <c r="B185" s="140"/>
      <c r="C185" s="140"/>
      <c r="D185" s="140"/>
      <c r="E185" s="153"/>
      <c r="F185" s="140"/>
      <c r="G185" s="140"/>
      <c r="H185" s="140"/>
      <c r="I185" s="140"/>
      <c r="J185" s="140"/>
      <c r="K185" s="140"/>
      <c r="L185" s="141"/>
      <c r="M185" s="141"/>
      <c r="N185" s="140"/>
      <c r="O185" s="140"/>
      <c r="P185" s="140"/>
      <c r="Q185" s="150"/>
      <c r="R185" s="141"/>
      <c r="S185" s="150"/>
      <c r="T185" s="150"/>
      <c r="U185" s="141"/>
      <c r="V185" s="141"/>
      <c r="W185" s="141"/>
      <c r="X185" s="141"/>
      <c r="Y185" s="141"/>
      <c r="Z185" s="141"/>
      <c r="AA185" s="141"/>
      <c r="AB185" s="144"/>
      <c r="AC185" s="144"/>
      <c r="AD185" s="141"/>
      <c r="AE185" s="140"/>
      <c r="AF185" s="146"/>
      <c r="AG185" s="150"/>
      <c r="AH185" s="150"/>
      <c r="AI185" s="150"/>
      <c r="AJ185" s="148"/>
      <c r="AK185" s="149"/>
      <c r="AL185" s="149"/>
      <c r="AM185" s="149"/>
      <c r="AN185" s="149"/>
      <c r="AO185" s="150"/>
      <c r="AP185" s="140"/>
      <c r="AQ185" s="140"/>
      <c r="AR185" s="140"/>
      <c r="AS185" s="152"/>
      <c r="AT185" s="153"/>
      <c r="AU185" s="153"/>
      <c r="AV185" s="140"/>
      <c r="AW185" s="140"/>
      <c r="AX185" s="151"/>
      <c r="AY185" s="151"/>
      <c r="AZ185" s="140"/>
    </row>
    <row r="186" ht="15.75" customHeight="1">
      <c r="A186" s="140"/>
      <c r="B186" s="140"/>
      <c r="C186" s="140"/>
      <c r="D186" s="140"/>
      <c r="E186" s="153"/>
      <c r="F186" s="140"/>
      <c r="G186" s="140"/>
      <c r="H186" s="140"/>
      <c r="I186" s="140"/>
      <c r="J186" s="140"/>
      <c r="K186" s="140"/>
      <c r="L186" s="141"/>
      <c r="M186" s="141"/>
      <c r="N186" s="140"/>
      <c r="O186" s="140"/>
      <c r="P186" s="140"/>
      <c r="Q186" s="150"/>
      <c r="R186" s="141"/>
      <c r="S186" s="150"/>
      <c r="T186" s="150"/>
      <c r="U186" s="141"/>
      <c r="V186" s="141"/>
      <c r="W186" s="141"/>
      <c r="X186" s="141"/>
      <c r="Y186" s="141"/>
      <c r="Z186" s="141"/>
      <c r="AA186" s="141"/>
      <c r="AB186" s="144"/>
      <c r="AC186" s="144"/>
      <c r="AD186" s="141"/>
      <c r="AE186" s="140"/>
      <c r="AF186" s="146"/>
      <c r="AG186" s="150"/>
      <c r="AH186" s="150"/>
      <c r="AI186" s="150"/>
      <c r="AJ186" s="148"/>
      <c r="AK186" s="149"/>
      <c r="AL186" s="149"/>
      <c r="AM186" s="149"/>
      <c r="AN186" s="149"/>
      <c r="AO186" s="150"/>
      <c r="AP186" s="140"/>
      <c r="AQ186" s="140"/>
      <c r="AR186" s="140"/>
      <c r="AS186" s="152"/>
      <c r="AT186" s="153"/>
      <c r="AU186" s="153"/>
      <c r="AV186" s="140"/>
      <c r="AW186" s="140"/>
      <c r="AX186" s="151"/>
      <c r="AY186" s="151"/>
      <c r="AZ186" s="140"/>
    </row>
    <row r="187" ht="15.75" customHeight="1">
      <c r="A187" s="140"/>
      <c r="B187" s="140"/>
      <c r="C187" s="140"/>
      <c r="D187" s="140"/>
      <c r="E187" s="153"/>
      <c r="F187" s="140"/>
      <c r="G187" s="140"/>
      <c r="H187" s="140"/>
      <c r="I187" s="140"/>
      <c r="J187" s="140"/>
      <c r="K187" s="140"/>
      <c r="L187" s="141"/>
      <c r="M187" s="141"/>
      <c r="N187" s="140"/>
      <c r="O187" s="140"/>
      <c r="P187" s="140"/>
      <c r="Q187" s="150"/>
      <c r="R187" s="141"/>
      <c r="S187" s="150"/>
      <c r="T187" s="150"/>
      <c r="U187" s="141"/>
      <c r="V187" s="141"/>
      <c r="W187" s="141"/>
      <c r="X187" s="141"/>
      <c r="Y187" s="141"/>
      <c r="Z187" s="141"/>
      <c r="AA187" s="141"/>
      <c r="AB187" s="144"/>
      <c r="AC187" s="144"/>
      <c r="AD187" s="141"/>
      <c r="AE187" s="140"/>
      <c r="AF187" s="146"/>
      <c r="AG187" s="150"/>
      <c r="AH187" s="150"/>
      <c r="AI187" s="150"/>
      <c r="AJ187" s="148"/>
      <c r="AK187" s="149"/>
      <c r="AL187" s="149"/>
      <c r="AM187" s="149"/>
      <c r="AN187" s="149"/>
      <c r="AO187" s="150"/>
      <c r="AP187" s="140"/>
      <c r="AQ187" s="140"/>
      <c r="AR187" s="140"/>
      <c r="AS187" s="152"/>
      <c r="AT187" s="153"/>
      <c r="AU187" s="153"/>
      <c r="AV187" s="140"/>
      <c r="AW187" s="140"/>
      <c r="AX187" s="151"/>
      <c r="AY187" s="151"/>
      <c r="AZ187" s="140"/>
    </row>
    <row r="188" ht="15.75" customHeight="1">
      <c r="A188" s="140"/>
      <c r="B188" s="140"/>
      <c r="C188" s="140"/>
      <c r="D188" s="140"/>
      <c r="E188" s="153"/>
      <c r="F188" s="140"/>
      <c r="G188" s="140"/>
      <c r="H188" s="140"/>
      <c r="I188" s="140"/>
      <c r="J188" s="140"/>
      <c r="K188" s="140"/>
      <c r="L188" s="141"/>
      <c r="M188" s="141"/>
      <c r="N188" s="140"/>
      <c r="O188" s="140"/>
      <c r="P188" s="140"/>
      <c r="Q188" s="150"/>
      <c r="R188" s="141"/>
      <c r="S188" s="150"/>
      <c r="T188" s="150"/>
      <c r="U188" s="141"/>
      <c r="V188" s="141"/>
      <c r="W188" s="141"/>
      <c r="X188" s="141"/>
      <c r="Y188" s="141"/>
      <c r="Z188" s="141"/>
      <c r="AA188" s="141"/>
      <c r="AB188" s="144"/>
      <c r="AC188" s="144"/>
      <c r="AD188" s="141"/>
      <c r="AE188" s="140"/>
      <c r="AF188" s="146"/>
      <c r="AG188" s="150"/>
      <c r="AH188" s="150"/>
      <c r="AI188" s="150"/>
      <c r="AJ188" s="148"/>
      <c r="AK188" s="149"/>
      <c r="AL188" s="149"/>
      <c r="AM188" s="149"/>
      <c r="AN188" s="149"/>
      <c r="AO188" s="150"/>
      <c r="AP188" s="140"/>
      <c r="AQ188" s="140"/>
      <c r="AR188" s="140"/>
      <c r="AS188" s="152"/>
      <c r="AT188" s="153"/>
      <c r="AU188" s="153"/>
      <c r="AV188" s="140"/>
      <c r="AW188" s="140"/>
      <c r="AX188" s="151"/>
      <c r="AY188" s="151"/>
      <c r="AZ188" s="140"/>
    </row>
    <row r="189" ht="15.75" customHeight="1">
      <c r="A189" s="140"/>
      <c r="B189" s="140"/>
      <c r="C189" s="140"/>
      <c r="D189" s="140"/>
      <c r="E189" s="140"/>
      <c r="F189" s="140"/>
      <c r="G189" s="140"/>
      <c r="H189" s="140"/>
      <c r="I189" s="140"/>
      <c r="J189" s="140"/>
      <c r="K189" s="140"/>
      <c r="L189" s="141"/>
      <c r="M189" s="141"/>
      <c r="N189" s="140"/>
      <c r="O189" s="140"/>
      <c r="P189" s="140"/>
      <c r="Q189" s="150"/>
      <c r="R189" s="150"/>
      <c r="S189" s="150"/>
      <c r="T189" s="150"/>
      <c r="U189" s="150"/>
      <c r="V189" s="150"/>
      <c r="W189" s="150"/>
      <c r="X189" s="150"/>
      <c r="Y189" s="150"/>
      <c r="Z189" s="141"/>
      <c r="AA189" s="150"/>
      <c r="AB189" s="144"/>
      <c r="AC189" s="144"/>
      <c r="AD189" s="141"/>
      <c r="AE189" s="140"/>
      <c r="AF189" s="146"/>
      <c r="AG189" s="150"/>
      <c r="AH189" s="150"/>
      <c r="AI189" s="150"/>
      <c r="AJ189" s="148"/>
      <c r="AK189" s="149"/>
      <c r="AL189" s="149"/>
      <c r="AM189" s="149"/>
      <c r="AN189" s="149"/>
      <c r="AO189" s="150"/>
      <c r="AP189" s="140"/>
      <c r="AQ189" s="140"/>
      <c r="AR189" s="140"/>
      <c r="AS189" s="140"/>
      <c r="AT189" s="140"/>
      <c r="AU189" s="140"/>
      <c r="AV189" s="140"/>
      <c r="AW189" s="140"/>
      <c r="AX189" s="151"/>
      <c r="AY189" s="151"/>
      <c r="AZ189" s="140"/>
    </row>
    <row r="190" ht="15.75" customHeight="1">
      <c r="A190" s="140"/>
      <c r="B190" s="140"/>
      <c r="C190" s="140"/>
      <c r="D190" s="140"/>
      <c r="E190" s="140"/>
      <c r="F190" s="140"/>
      <c r="G190" s="140"/>
      <c r="H190" s="140"/>
      <c r="I190" s="140"/>
      <c r="J190" s="140"/>
      <c r="K190" s="140"/>
      <c r="L190" s="141"/>
      <c r="M190" s="141"/>
      <c r="N190" s="140"/>
      <c r="O190" s="140"/>
      <c r="P190" s="140"/>
      <c r="Q190" s="150"/>
      <c r="R190" s="150"/>
      <c r="S190" s="150"/>
      <c r="T190" s="150"/>
      <c r="U190" s="150"/>
      <c r="V190" s="150"/>
      <c r="W190" s="150"/>
      <c r="X190" s="150"/>
      <c r="Y190" s="150"/>
      <c r="Z190" s="141"/>
      <c r="AA190" s="150"/>
      <c r="AB190" s="144"/>
      <c r="AC190" s="144"/>
      <c r="AD190" s="141"/>
      <c r="AE190" s="140"/>
      <c r="AF190" s="146"/>
      <c r="AG190" s="150"/>
      <c r="AH190" s="150"/>
      <c r="AI190" s="150"/>
      <c r="AJ190" s="148"/>
      <c r="AK190" s="149"/>
      <c r="AL190" s="149"/>
      <c r="AM190" s="149"/>
      <c r="AN190" s="149"/>
      <c r="AO190" s="150"/>
      <c r="AP190" s="140"/>
      <c r="AQ190" s="140"/>
      <c r="AR190" s="140"/>
      <c r="AS190" s="140"/>
      <c r="AT190" s="140"/>
      <c r="AU190" s="140"/>
      <c r="AV190" s="140"/>
      <c r="AW190" s="140"/>
      <c r="AX190" s="151"/>
      <c r="AY190" s="151"/>
      <c r="AZ190" s="140"/>
    </row>
    <row r="191" ht="15.75" customHeight="1">
      <c r="A191" s="140"/>
      <c r="B191" s="140"/>
      <c r="C191" s="140"/>
      <c r="D191" s="140"/>
      <c r="E191" s="140"/>
      <c r="F191" s="140"/>
      <c r="G191" s="140"/>
      <c r="H191" s="140"/>
      <c r="I191" s="140"/>
      <c r="J191" s="140"/>
      <c r="K191" s="140"/>
      <c r="L191" s="141"/>
      <c r="M191" s="141"/>
      <c r="N191" s="140"/>
      <c r="O191" s="140"/>
      <c r="P191" s="140"/>
      <c r="Q191" s="150"/>
      <c r="R191" s="150"/>
      <c r="S191" s="150"/>
      <c r="T191" s="150"/>
      <c r="U191" s="150"/>
      <c r="V191" s="150"/>
      <c r="W191" s="150"/>
      <c r="X191" s="150"/>
      <c r="Y191" s="150"/>
      <c r="Z191" s="141"/>
      <c r="AA191" s="150"/>
      <c r="AB191" s="144"/>
      <c r="AC191" s="144"/>
      <c r="AD191" s="141"/>
      <c r="AE191" s="140"/>
      <c r="AF191" s="146"/>
      <c r="AG191" s="150"/>
      <c r="AH191" s="150"/>
      <c r="AI191" s="150"/>
      <c r="AJ191" s="148"/>
      <c r="AK191" s="149"/>
      <c r="AL191" s="149"/>
      <c r="AM191" s="149"/>
      <c r="AN191" s="149"/>
      <c r="AO191" s="150"/>
      <c r="AP191" s="140"/>
      <c r="AQ191" s="140"/>
      <c r="AR191" s="140"/>
      <c r="AS191" s="140"/>
      <c r="AT191" s="140"/>
      <c r="AU191" s="140"/>
      <c r="AV191" s="140"/>
      <c r="AW191" s="140"/>
      <c r="AX191" s="151"/>
      <c r="AY191" s="151"/>
      <c r="AZ191" s="140"/>
    </row>
    <row r="192" ht="15.75" customHeight="1">
      <c r="A192" s="140"/>
      <c r="B192" s="140"/>
      <c r="C192" s="140"/>
      <c r="D192" s="140"/>
      <c r="E192" s="140"/>
      <c r="F192" s="140"/>
      <c r="G192" s="140"/>
      <c r="H192" s="140"/>
      <c r="I192" s="140"/>
      <c r="J192" s="140"/>
      <c r="K192" s="140"/>
      <c r="L192" s="141"/>
      <c r="M192" s="141"/>
      <c r="N192" s="140"/>
      <c r="O192" s="140"/>
      <c r="P192" s="140"/>
      <c r="Q192" s="150"/>
      <c r="R192" s="150"/>
      <c r="S192" s="150"/>
      <c r="T192" s="150"/>
      <c r="U192" s="150"/>
      <c r="V192" s="150"/>
      <c r="W192" s="150"/>
      <c r="X192" s="150"/>
      <c r="Y192" s="150"/>
      <c r="Z192" s="141"/>
      <c r="AA192" s="150"/>
      <c r="AB192" s="144"/>
      <c r="AC192" s="144"/>
      <c r="AD192" s="141"/>
      <c r="AE192" s="140"/>
      <c r="AF192" s="150"/>
      <c r="AG192" s="150"/>
      <c r="AH192" s="150"/>
      <c r="AI192" s="150"/>
      <c r="AJ192" s="148"/>
      <c r="AK192" s="149"/>
      <c r="AL192" s="149"/>
      <c r="AM192" s="149"/>
      <c r="AN192" s="149"/>
      <c r="AO192" s="150"/>
      <c r="AP192" s="140"/>
      <c r="AQ192" s="140"/>
      <c r="AR192" s="140"/>
      <c r="AS192" s="140"/>
      <c r="AT192" s="140"/>
      <c r="AU192" s="140"/>
      <c r="AV192" s="140"/>
      <c r="AW192" s="140"/>
      <c r="AX192" s="151"/>
      <c r="AY192" s="151"/>
      <c r="AZ192" s="140"/>
    </row>
    <row r="193" ht="15.75" customHeight="1">
      <c r="A193" s="140"/>
      <c r="B193" s="140"/>
      <c r="C193" s="140"/>
      <c r="D193" s="140"/>
      <c r="E193" s="140"/>
      <c r="F193" s="140"/>
      <c r="G193" s="140"/>
      <c r="H193" s="140"/>
      <c r="I193" s="140"/>
      <c r="J193" s="140"/>
      <c r="K193" s="140"/>
      <c r="L193" s="141"/>
      <c r="M193" s="141"/>
      <c r="N193" s="140"/>
      <c r="O193" s="140"/>
      <c r="P193" s="140"/>
      <c r="Q193" s="150"/>
      <c r="R193" s="150"/>
      <c r="S193" s="150"/>
      <c r="T193" s="150"/>
      <c r="U193" s="150"/>
      <c r="V193" s="150"/>
      <c r="W193" s="150"/>
      <c r="X193" s="150"/>
      <c r="Y193" s="150"/>
      <c r="Z193" s="141"/>
      <c r="AA193" s="150"/>
      <c r="AB193" s="144"/>
      <c r="AC193" s="144"/>
      <c r="AD193" s="141"/>
      <c r="AE193" s="140"/>
      <c r="AF193" s="146"/>
      <c r="AG193" s="150"/>
      <c r="AH193" s="150"/>
      <c r="AI193" s="150"/>
      <c r="AJ193" s="148"/>
      <c r="AK193" s="149"/>
      <c r="AL193" s="149"/>
      <c r="AM193" s="149"/>
      <c r="AN193" s="149"/>
      <c r="AO193" s="150"/>
      <c r="AP193" s="140"/>
      <c r="AQ193" s="140"/>
      <c r="AR193" s="140"/>
      <c r="AS193" s="140"/>
      <c r="AT193" s="140"/>
      <c r="AU193" s="140"/>
      <c r="AV193" s="140"/>
      <c r="AW193" s="140"/>
      <c r="AX193" s="151"/>
      <c r="AY193" s="151"/>
      <c r="AZ193" s="140"/>
    </row>
    <row r="194" ht="15.75" customHeight="1">
      <c r="A194" s="140"/>
      <c r="B194" s="140"/>
      <c r="C194" s="140"/>
      <c r="D194" s="140"/>
      <c r="E194" s="140"/>
      <c r="F194" s="140"/>
      <c r="G194" s="140"/>
      <c r="H194" s="140"/>
      <c r="I194" s="140"/>
      <c r="J194" s="140"/>
      <c r="K194" s="140"/>
      <c r="L194" s="141"/>
      <c r="M194" s="141"/>
      <c r="N194" s="140"/>
      <c r="O194" s="140"/>
      <c r="P194" s="140"/>
      <c r="Q194" s="150"/>
      <c r="R194" s="150"/>
      <c r="S194" s="150"/>
      <c r="T194" s="150"/>
      <c r="U194" s="150"/>
      <c r="V194" s="150"/>
      <c r="W194" s="150"/>
      <c r="X194" s="150"/>
      <c r="Y194" s="150"/>
      <c r="Z194" s="141"/>
      <c r="AA194" s="150"/>
      <c r="AB194" s="144"/>
      <c r="AC194" s="144"/>
      <c r="AD194" s="141"/>
      <c r="AE194" s="140"/>
      <c r="AF194" s="146"/>
      <c r="AG194" s="150"/>
      <c r="AH194" s="150"/>
      <c r="AI194" s="150"/>
      <c r="AJ194" s="148"/>
      <c r="AK194" s="149"/>
      <c r="AL194" s="149"/>
      <c r="AM194" s="149"/>
      <c r="AN194" s="149"/>
      <c r="AO194" s="150"/>
      <c r="AP194" s="140"/>
      <c r="AQ194" s="140"/>
      <c r="AR194" s="140"/>
      <c r="AS194" s="140"/>
      <c r="AT194" s="140"/>
      <c r="AU194" s="140"/>
      <c r="AV194" s="140"/>
      <c r="AW194" s="140"/>
      <c r="AX194" s="151"/>
      <c r="AY194" s="151"/>
      <c r="AZ194" s="140"/>
    </row>
    <row r="195" ht="15.75" customHeight="1">
      <c r="A195" s="140"/>
      <c r="B195" s="140"/>
      <c r="C195" s="140"/>
      <c r="D195" s="140"/>
      <c r="E195" s="140"/>
      <c r="F195" s="140"/>
      <c r="G195" s="140"/>
      <c r="H195" s="140"/>
      <c r="I195" s="140"/>
      <c r="J195" s="140"/>
      <c r="K195" s="140"/>
      <c r="L195" s="141"/>
      <c r="M195" s="141"/>
      <c r="N195" s="140"/>
      <c r="O195" s="140"/>
      <c r="P195" s="140"/>
      <c r="Q195" s="150"/>
      <c r="R195" s="150"/>
      <c r="S195" s="150"/>
      <c r="T195" s="150"/>
      <c r="U195" s="150"/>
      <c r="V195" s="150"/>
      <c r="W195" s="150"/>
      <c r="X195" s="150"/>
      <c r="Y195" s="150"/>
      <c r="Z195" s="141"/>
      <c r="AA195" s="150"/>
      <c r="AB195" s="144"/>
      <c r="AC195" s="144"/>
      <c r="AD195" s="141"/>
      <c r="AE195" s="140"/>
      <c r="AF195" s="146"/>
      <c r="AG195" s="150"/>
      <c r="AH195" s="150"/>
      <c r="AI195" s="150"/>
      <c r="AJ195" s="148"/>
      <c r="AK195" s="149"/>
      <c r="AL195" s="149"/>
      <c r="AM195" s="149"/>
      <c r="AN195" s="149"/>
      <c r="AO195" s="150"/>
      <c r="AP195" s="140"/>
      <c r="AQ195" s="140"/>
      <c r="AR195" s="140"/>
      <c r="AS195" s="140"/>
      <c r="AT195" s="140"/>
      <c r="AU195" s="140"/>
      <c r="AV195" s="140"/>
      <c r="AW195" s="140"/>
      <c r="AX195" s="151"/>
      <c r="AY195" s="151"/>
      <c r="AZ195" s="140"/>
    </row>
    <row r="196" ht="15.75" customHeight="1">
      <c r="A196" s="140"/>
      <c r="B196" s="140"/>
      <c r="C196" s="140"/>
      <c r="D196" s="140"/>
      <c r="E196" s="140"/>
      <c r="F196" s="140"/>
      <c r="G196" s="140"/>
      <c r="H196" s="140"/>
      <c r="I196" s="140"/>
      <c r="J196" s="140"/>
      <c r="K196" s="140"/>
      <c r="L196" s="141"/>
      <c r="M196" s="141"/>
      <c r="N196" s="140"/>
      <c r="O196" s="140"/>
      <c r="P196" s="140"/>
      <c r="Q196" s="150"/>
      <c r="R196" s="150"/>
      <c r="S196" s="150"/>
      <c r="T196" s="150"/>
      <c r="U196" s="150"/>
      <c r="V196" s="150"/>
      <c r="W196" s="150"/>
      <c r="X196" s="150"/>
      <c r="Y196" s="150"/>
      <c r="Z196" s="141"/>
      <c r="AA196" s="150"/>
      <c r="AB196" s="144"/>
      <c r="AC196" s="144"/>
      <c r="AD196" s="141"/>
      <c r="AE196" s="140"/>
      <c r="AF196" s="146"/>
      <c r="AG196" s="150"/>
      <c r="AH196" s="150"/>
      <c r="AI196" s="150"/>
      <c r="AJ196" s="148"/>
      <c r="AK196" s="149"/>
      <c r="AL196" s="149"/>
      <c r="AM196" s="149"/>
      <c r="AN196" s="149"/>
      <c r="AO196" s="150"/>
      <c r="AP196" s="140"/>
      <c r="AQ196" s="140"/>
      <c r="AR196" s="140"/>
      <c r="AS196" s="140"/>
      <c r="AT196" s="140"/>
      <c r="AU196" s="140"/>
      <c r="AV196" s="140"/>
      <c r="AW196" s="140"/>
      <c r="AX196" s="151"/>
      <c r="AY196" s="151"/>
      <c r="AZ196" s="140"/>
    </row>
    <row r="197" ht="15.75" customHeight="1">
      <c r="A197" s="140"/>
      <c r="B197" s="140"/>
      <c r="C197" s="140"/>
      <c r="D197" s="140"/>
      <c r="E197" s="140"/>
      <c r="F197" s="140"/>
      <c r="G197" s="140"/>
      <c r="H197" s="140"/>
      <c r="I197" s="140"/>
      <c r="J197" s="140"/>
      <c r="K197" s="140"/>
      <c r="L197" s="141"/>
      <c r="M197" s="141"/>
      <c r="N197" s="140"/>
      <c r="O197" s="140"/>
      <c r="P197" s="140"/>
      <c r="Q197" s="150"/>
      <c r="R197" s="150"/>
      <c r="S197" s="150"/>
      <c r="T197" s="150"/>
      <c r="U197" s="150"/>
      <c r="V197" s="150"/>
      <c r="W197" s="150"/>
      <c r="X197" s="150"/>
      <c r="Y197" s="150"/>
      <c r="Z197" s="141"/>
      <c r="AA197" s="150"/>
      <c r="AB197" s="144"/>
      <c r="AC197" s="144"/>
      <c r="AD197" s="141"/>
      <c r="AE197" s="140"/>
      <c r="AF197" s="146"/>
      <c r="AG197" s="150"/>
      <c r="AH197" s="150"/>
      <c r="AI197" s="150"/>
      <c r="AJ197" s="148"/>
      <c r="AK197" s="149"/>
      <c r="AL197" s="149"/>
      <c r="AM197" s="149"/>
      <c r="AN197" s="149"/>
      <c r="AO197" s="150"/>
      <c r="AP197" s="140"/>
      <c r="AQ197" s="140"/>
      <c r="AR197" s="140"/>
      <c r="AS197" s="140"/>
      <c r="AT197" s="140"/>
      <c r="AU197" s="140"/>
      <c r="AV197" s="140"/>
      <c r="AW197" s="140"/>
      <c r="AX197" s="151"/>
      <c r="AY197" s="151"/>
      <c r="AZ197" s="140"/>
    </row>
    <row r="198" ht="15.75" customHeight="1">
      <c r="A198" s="140"/>
      <c r="B198" s="140"/>
      <c r="C198" s="140"/>
      <c r="D198" s="140"/>
      <c r="E198" s="140"/>
      <c r="F198" s="140"/>
      <c r="G198" s="140"/>
      <c r="H198" s="140"/>
      <c r="I198" s="140"/>
      <c r="J198" s="140"/>
      <c r="K198" s="140"/>
      <c r="L198" s="141"/>
      <c r="M198" s="141"/>
      <c r="N198" s="140"/>
      <c r="O198" s="140"/>
      <c r="P198" s="140"/>
      <c r="Q198" s="150"/>
      <c r="R198" s="150"/>
      <c r="S198" s="150"/>
      <c r="T198" s="150"/>
      <c r="U198" s="150"/>
      <c r="V198" s="150"/>
      <c r="W198" s="150"/>
      <c r="X198" s="150"/>
      <c r="Y198" s="150"/>
      <c r="Z198" s="141"/>
      <c r="AA198" s="150"/>
      <c r="AB198" s="144"/>
      <c r="AC198" s="144"/>
      <c r="AD198" s="141"/>
      <c r="AE198" s="140"/>
      <c r="AF198" s="146"/>
      <c r="AG198" s="150"/>
      <c r="AH198" s="150"/>
      <c r="AI198" s="150"/>
      <c r="AJ198" s="148"/>
      <c r="AK198" s="149"/>
      <c r="AL198" s="149"/>
      <c r="AM198" s="149"/>
      <c r="AN198" s="149"/>
      <c r="AO198" s="150"/>
      <c r="AP198" s="140"/>
      <c r="AQ198" s="140"/>
      <c r="AR198" s="140"/>
      <c r="AS198" s="140"/>
      <c r="AT198" s="140"/>
      <c r="AU198" s="140"/>
      <c r="AV198" s="140"/>
      <c r="AW198" s="140"/>
      <c r="AX198" s="151"/>
      <c r="AY198" s="151"/>
      <c r="AZ198" s="140"/>
    </row>
    <row r="199" ht="15.75" customHeight="1">
      <c r="A199" s="140"/>
      <c r="B199" s="140"/>
      <c r="C199" s="140"/>
      <c r="D199" s="140"/>
      <c r="E199" s="140"/>
      <c r="F199" s="140"/>
      <c r="G199" s="140"/>
      <c r="H199" s="140"/>
      <c r="I199" s="140"/>
      <c r="J199" s="140"/>
      <c r="K199" s="140"/>
      <c r="L199" s="141"/>
      <c r="M199" s="141"/>
      <c r="N199" s="140"/>
      <c r="O199" s="140"/>
      <c r="P199" s="140"/>
      <c r="Q199" s="150"/>
      <c r="R199" s="150"/>
      <c r="S199" s="150"/>
      <c r="T199" s="150"/>
      <c r="U199" s="150"/>
      <c r="V199" s="150"/>
      <c r="W199" s="150"/>
      <c r="X199" s="150"/>
      <c r="Y199" s="150"/>
      <c r="Z199" s="141"/>
      <c r="AA199" s="150"/>
      <c r="AB199" s="144"/>
      <c r="AC199" s="144"/>
      <c r="AD199" s="141"/>
      <c r="AE199" s="140"/>
      <c r="AF199" s="146"/>
      <c r="AG199" s="150"/>
      <c r="AH199" s="150"/>
      <c r="AI199" s="150"/>
      <c r="AJ199" s="148"/>
      <c r="AK199" s="149"/>
      <c r="AL199" s="149"/>
      <c r="AM199" s="149"/>
      <c r="AN199" s="149"/>
      <c r="AO199" s="150"/>
      <c r="AP199" s="140"/>
      <c r="AQ199" s="140"/>
      <c r="AR199" s="140"/>
      <c r="AS199" s="140"/>
      <c r="AT199" s="140"/>
      <c r="AU199" s="140"/>
      <c r="AV199" s="140"/>
      <c r="AW199" s="140"/>
      <c r="AX199" s="151"/>
      <c r="AY199" s="151"/>
      <c r="AZ199" s="140"/>
    </row>
    <row r="200" ht="15.75" customHeight="1">
      <c r="A200" s="140"/>
      <c r="B200" s="140"/>
      <c r="C200" s="140"/>
      <c r="D200" s="140"/>
      <c r="E200" s="153"/>
      <c r="F200" s="140"/>
      <c r="G200" s="140"/>
      <c r="H200" s="140"/>
      <c r="I200" s="140"/>
      <c r="J200" s="140"/>
      <c r="K200" s="140"/>
      <c r="L200" s="141"/>
      <c r="M200" s="141"/>
      <c r="N200" s="140"/>
      <c r="O200" s="140"/>
      <c r="P200" s="140"/>
      <c r="Q200" s="150"/>
      <c r="R200" s="141"/>
      <c r="S200" s="150"/>
      <c r="T200" s="150"/>
      <c r="U200" s="141"/>
      <c r="V200" s="141"/>
      <c r="W200" s="141"/>
      <c r="X200" s="141"/>
      <c r="Y200" s="141"/>
      <c r="Z200" s="141"/>
      <c r="AA200" s="141"/>
      <c r="AB200" s="144"/>
      <c r="AC200" s="144"/>
      <c r="AD200" s="141"/>
      <c r="AE200" s="140"/>
      <c r="AF200" s="146"/>
      <c r="AG200" s="150"/>
      <c r="AH200" s="150"/>
      <c r="AI200" s="150"/>
      <c r="AJ200" s="148"/>
      <c r="AK200" s="149"/>
      <c r="AL200" s="149"/>
      <c r="AM200" s="149"/>
      <c r="AN200" s="149"/>
      <c r="AO200" s="150"/>
      <c r="AP200" s="140"/>
      <c r="AQ200" s="140"/>
      <c r="AR200" s="140"/>
      <c r="AS200" s="152"/>
      <c r="AT200" s="152"/>
      <c r="AU200" s="153"/>
      <c r="AV200" s="140"/>
      <c r="AW200" s="140"/>
      <c r="AX200" s="151"/>
      <c r="AY200" s="151"/>
      <c r="AZ200" s="140"/>
    </row>
    <row r="201" ht="15.75" customHeight="1">
      <c r="A201" s="140"/>
      <c r="B201" s="140"/>
      <c r="C201" s="140"/>
      <c r="D201" s="140"/>
      <c r="E201" s="140"/>
      <c r="F201" s="140"/>
      <c r="G201" s="140"/>
      <c r="H201" s="140"/>
      <c r="I201" s="140"/>
      <c r="J201" s="140"/>
      <c r="K201" s="140"/>
      <c r="L201" s="141"/>
      <c r="M201" s="141"/>
      <c r="N201" s="140"/>
      <c r="O201" s="140"/>
      <c r="P201" s="140"/>
      <c r="Q201" s="150"/>
      <c r="R201" s="150"/>
      <c r="S201" s="150"/>
      <c r="T201" s="150"/>
      <c r="U201" s="150"/>
      <c r="V201" s="150"/>
      <c r="W201" s="150"/>
      <c r="X201" s="150"/>
      <c r="Y201" s="150"/>
      <c r="Z201" s="141"/>
      <c r="AA201" s="150"/>
      <c r="AB201" s="144"/>
      <c r="AC201" s="144"/>
      <c r="AD201" s="141"/>
      <c r="AE201" s="140"/>
      <c r="AF201" s="146"/>
      <c r="AG201" s="150"/>
      <c r="AH201" s="150"/>
      <c r="AI201" s="150"/>
      <c r="AJ201" s="148"/>
      <c r="AK201" s="149"/>
      <c r="AL201" s="149"/>
      <c r="AM201" s="149"/>
      <c r="AN201" s="149"/>
      <c r="AO201" s="150"/>
      <c r="AP201" s="140"/>
      <c r="AQ201" s="140"/>
      <c r="AR201" s="140"/>
      <c r="AS201" s="140"/>
      <c r="AT201" s="140"/>
      <c r="AU201" s="140"/>
      <c r="AV201" s="140"/>
      <c r="AW201" s="140"/>
      <c r="AX201" s="151"/>
      <c r="AY201" s="151"/>
      <c r="AZ201" s="140"/>
    </row>
    <row r="202" ht="15.75" customHeight="1">
      <c r="A202" s="140"/>
      <c r="B202" s="140"/>
      <c r="C202" s="140"/>
      <c r="D202" s="140"/>
      <c r="E202" s="153"/>
      <c r="F202" s="140"/>
      <c r="G202" s="140"/>
      <c r="H202" s="140"/>
      <c r="I202" s="140"/>
      <c r="J202" s="140"/>
      <c r="K202" s="140"/>
      <c r="L202" s="141"/>
      <c r="M202" s="141"/>
      <c r="N202" s="140"/>
      <c r="O202" s="140"/>
      <c r="P202" s="140"/>
      <c r="Q202" s="150"/>
      <c r="R202" s="141"/>
      <c r="S202" s="150"/>
      <c r="T202" s="150"/>
      <c r="U202" s="150"/>
      <c r="V202" s="150"/>
      <c r="W202" s="150"/>
      <c r="X202" s="150"/>
      <c r="Y202" s="150"/>
      <c r="Z202" s="141"/>
      <c r="AA202" s="150"/>
      <c r="AB202" s="144"/>
      <c r="AC202" s="144"/>
      <c r="AD202" s="141"/>
      <c r="AE202" s="140"/>
      <c r="AF202" s="146"/>
      <c r="AG202" s="150"/>
      <c r="AH202" s="150"/>
      <c r="AI202" s="150"/>
      <c r="AJ202" s="148"/>
      <c r="AK202" s="149"/>
      <c r="AL202" s="149"/>
      <c r="AM202" s="149"/>
      <c r="AN202" s="149"/>
      <c r="AO202" s="150"/>
      <c r="AP202" s="140"/>
      <c r="AQ202" s="140"/>
      <c r="AR202" s="140"/>
      <c r="AS202" s="152"/>
      <c r="AT202" s="152"/>
      <c r="AU202" s="152"/>
      <c r="AV202" s="140"/>
      <c r="AW202" s="140"/>
      <c r="AX202" s="151"/>
      <c r="AY202" s="151"/>
      <c r="AZ202" s="140"/>
    </row>
    <row r="203" ht="15.75" customHeight="1">
      <c r="A203" s="140"/>
      <c r="B203" s="140"/>
      <c r="C203" s="140"/>
      <c r="D203" s="140"/>
      <c r="E203" s="140"/>
      <c r="F203" s="140"/>
      <c r="G203" s="140"/>
      <c r="H203" s="140"/>
      <c r="I203" s="140"/>
      <c r="J203" s="140"/>
      <c r="K203" s="140"/>
      <c r="L203" s="141"/>
      <c r="M203" s="141"/>
      <c r="N203" s="140"/>
      <c r="O203" s="140"/>
      <c r="P203" s="140"/>
      <c r="Q203" s="150"/>
      <c r="R203" s="150"/>
      <c r="S203" s="150"/>
      <c r="T203" s="150"/>
      <c r="U203" s="141"/>
      <c r="V203" s="141"/>
      <c r="W203" s="141"/>
      <c r="X203" s="141"/>
      <c r="Y203" s="141"/>
      <c r="Z203" s="141"/>
      <c r="AA203" s="141"/>
      <c r="AB203" s="144"/>
      <c r="AC203" s="144"/>
      <c r="AD203" s="141"/>
      <c r="AE203" s="140"/>
      <c r="AF203" s="146"/>
      <c r="AG203" s="150"/>
      <c r="AH203" s="150"/>
      <c r="AI203" s="150"/>
      <c r="AJ203" s="148"/>
      <c r="AK203" s="149"/>
      <c r="AL203" s="149"/>
      <c r="AM203" s="149"/>
      <c r="AN203" s="149"/>
      <c r="AO203" s="150"/>
      <c r="AP203" s="140"/>
      <c r="AQ203" s="140"/>
      <c r="AR203" s="140"/>
      <c r="AS203" s="140"/>
      <c r="AT203" s="140"/>
      <c r="AU203" s="140"/>
      <c r="AV203" s="140"/>
      <c r="AW203" s="140"/>
      <c r="AX203" s="151"/>
      <c r="AY203" s="151"/>
      <c r="AZ203" s="140"/>
    </row>
    <row r="204" ht="15.75" customHeight="1">
      <c r="A204" s="140"/>
      <c r="B204" s="140"/>
      <c r="C204" s="140"/>
      <c r="D204" s="140"/>
      <c r="E204" s="140"/>
      <c r="F204" s="140"/>
      <c r="G204" s="140"/>
      <c r="H204" s="140"/>
      <c r="I204" s="140"/>
      <c r="J204" s="140"/>
      <c r="K204" s="140"/>
      <c r="L204" s="141"/>
      <c r="M204" s="141"/>
      <c r="N204" s="140"/>
      <c r="O204" s="140"/>
      <c r="P204" s="140"/>
      <c r="Q204" s="150"/>
      <c r="R204" s="150"/>
      <c r="S204" s="150"/>
      <c r="T204" s="150"/>
      <c r="U204" s="141"/>
      <c r="V204" s="141"/>
      <c r="W204" s="141"/>
      <c r="X204" s="141"/>
      <c r="Y204" s="141"/>
      <c r="Z204" s="141"/>
      <c r="AA204" s="141"/>
      <c r="AB204" s="144"/>
      <c r="AC204" s="144"/>
      <c r="AD204" s="141"/>
      <c r="AE204" s="140"/>
      <c r="AF204" s="146"/>
      <c r="AG204" s="150"/>
      <c r="AH204" s="150"/>
      <c r="AI204" s="150"/>
      <c r="AJ204" s="148"/>
      <c r="AK204" s="149"/>
      <c r="AL204" s="149"/>
      <c r="AM204" s="149"/>
      <c r="AN204" s="149"/>
      <c r="AO204" s="150"/>
      <c r="AP204" s="140"/>
      <c r="AQ204" s="140"/>
      <c r="AR204" s="140"/>
      <c r="AS204" s="140"/>
      <c r="AT204" s="140"/>
      <c r="AU204" s="140"/>
      <c r="AV204" s="140"/>
      <c r="AW204" s="140"/>
      <c r="AX204" s="151"/>
      <c r="AY204" s="151"/>
      <c r="AZ204" s="140"/>
    </row>
    <row r="205" ht="15.75" customHeight="1">
      <c r="A205" s="140"/>
      <c r="B205" s="140"/>
      <c r="C205" s="140"/>
      <c r="D205" s="140"/>
      <c r="E205" s="140"/>
      <c r="F205" s="140"/>
      <c r="G205" s="140"/>
      <c r="H205" s="140"/>
      <c r="I205" s="140"/>
      <c r="J205" s="140"/>
      <c r="K205" s="140"/>
      <c r="L205" s="141"/>
      <c r="M205" s="141"/>
      <c r="N205" s="140"/>
      <c r="O205" s="140"/>
      <c r="P205" s="140"/>
      <c r="Q205" s="150"/>
      <c r="R205" s="150"/>
      <c r="S205" s="150"/>
      <c r="T205" s="150"/>
      <c r="U205" s="150"/>
      <c r="V205" s="150"/>
      <c r="W205" s="150"/>
      <c r="X205" s="150"/>
      <c r="Y205" s="150"/>
      <c r="Z205" s="141"/>
      <c r="AA205" s="150"/>
      <c r="AB205" s="144"/>
      <c r="AC205" s="144"/>
      <c r="AD205" s="141"/>
      <c r="AE205" s="140"/>
      <c r="AF205" s="146"/>
      <c r="AG205" s="150"/>
      <c r="AH205" s="150"/>
      <c r="AI205" s="150"/>
      <c r="AJ205" s="148"/>
      <c r="AK205" s="149"/>
      <c r="AL205" s="149"/>
      <c r="AM205" s="149"/>
      <c r="AN205" s="149"/>
      <c r="AO205" s="150"/>
      <c r="AP205" s="140"/>
      <c r="AQ205" s="140"/>
      <c r="AR205" s="140"/>
      <c r="AS205" s="140"/>
      <c r="AT205" s="140"/>
      <c r="AU205" s="140"/>
      <c r="AV205" s="140"/>
      <c r="AW205" s="140"/>
      <c r="AX205" s="151"/>
      <c r="AY205" s="151"/>
      <c r="AZ205" s="140"/>
    </row>
    <row r="206" ht="15.75" customHeight="1">
      <c r="A206" s="140"/>
      <c r="B206" s="140"/>
      <c r="C206" s="140"/>
      <c r="D206" s="140"/>
      <c r="E206" s="153"/>
      <c r="F206" s="140"/>
      <c r="G206" s="140"/>
      <c r="H206" s="140"/>
      <c r="I206" s="140"/>
      <c r="J206" s="140"/>
      <c r="K206" s="140"/>
      <c r="L206" s="141"/>
      <c r="M206" s="141"/>
      <c r="N206" s="140"/>
      <c r="O206" s="140"/>
      <c r="P206" s="140"/>
      <c r="Q206" s="150"/>
      <c r="R206" s="150"/>
      <c r="S206" s="150"/>
      <c r="T206" s="150"/>
      <c r="U206" s="150"/>
      <c r="V206" s="150"/>
      <c r="W206" s="150"/>
      <c r="X206" s="150"/>
      <c r="Y206" s="150"/>
      <c r="Z206" s="141"/>
      <c r="AA206" s="150"/>
      <c r="AB206" s="144"/>
      <c r="AC206" s="144"/>
      <c r="AD206" s="141"/>
      <c r="AE206" s="140"/>
      <c r="AF206" s="146"/>
      <c r="AG206" s="150"/>
      <c r="AH206" s="150"/>
      <c r="AI206" s="150"/>
      <c r="AJ206" s="148"/>
      <c r="AK206" s="149"/>
      <c r="AL206" s="149"/>
      <c r="AM206" s="149"/>
      <c r="AN206" s="149"/>
      <c r="AO206" s="150"/>
      <c r="AP206" s="140"/>
      <c r="AQ206" s="140"/>
      <c r="AR206" s="140"/>
      <c r="AS206" s="140"/>
      <c r="AT206" s="140"/>
      <c r="AU206" s="140"/>
      <c r="AV206" s="140"/>
      <c r="AW206" s="140"/>
      <c r="AX206" s="151"/>
      <c r="AY206" s="151"/>
      <c r="AZ206" s="140"/>
    </row>
    <row r="207" ht="15.75" customHeight="1">
      <c r="A207" s="140"/>
      <c r="B207" s="140"/>
      <c r="C207" s="140"/>
      <c r="D207" s="140"/>
      <c r="E207" s="140"/>
      <c r="F207" s="140"/>
      <c r="G207" s="140"/>
      <c r="H207" s="140"/>
      <c r="I207" s="140"/>
      <c r="J207" s="140"/>
      <c r="K207" s="140"/>
      <c r="L207" s="141"/>
      <c r="M207" s="141"/>
      <c r="N207" s="140"/>
      <c r="O207" s="140"/>
      <c r="P207" s="140"/>
      <c r="Q207" s="150"/>
      <c r="R207" s="150"/>
      <c r="S207" s="150"/>
      <c r="T207" s="150"/>
      <c r="U207" s="150"/>
      <c r="V207" s="150"/>
      <c r="W207" s="150"/>
      <c r="X207" s="150"/>
      <c r="Y207" s="150"/>
      <c r="Z207" s="141"/>
      <c r="AA207" s="150"/>
      <c r="AB207" s="144"/>
      <c r="AC207" s="144"/>
      <c r="AD207" s="141"/>
      <c r="AE207" s="140"/>
      <c r="AF207" s="146"/>
      <c r="AG207" s="150"/>
      <c r="AH207" s="150"/>
      <c r="AI207" s="150"/>
      <c r="AJ207" s="148"/>
      <c r="AK207" s="149"/>
      <c r="AL207" s="149"/>
      <c r="AM207" s="149"/>
      <c r="AN207" s="149"/>
      <c r="AO207" s="150"/>
      <c r="AP207" s="140"/>
      <c r="AQ207" s="140"/>
      <c r="AR207" s="140"/>
      <c r="AS207" s="140"/>
      <c r="AT207" s="140"/>
      <c r="AU207" s="140"/>
      <c r="AV207" s="140"/>
      <c r="AW207" s="140"/>
      <c r="AX207" s="151"/>
      <c r="AY207" s="151"/>
      <c r="AZ207" s="140"/>
    </row>
    <row r="208" ht="15.75" customHeight="1">
      <c r="A208" s="140"/>
      <c r="B208" s="140"/>
      <c r="C208" s="140"/>
      <c r="D208" s="140"/>
      <c r="E208" s="140"/>
      <c r="F208" s="140"/>
      <c r="G208" s="140"/>
      <c r="H208" s="140"/>
      <c r="I208" s="140"/>
      <c r="J208" s="140"/>
      <c r="K208" s="140"/>
      <c r="L208" s="141"/>
      <c r="M208" s="141"/>
      <c r="N208" s="140"/>
      <c r="O208" s="140"/>
      <c r="P208" s="140"/>
      <c r="Q208" s="150"/>
      <c r="R208" s="150"/>
      <c r="S208" s="150"/>
      <c r="T208" s="150"/>
      <c r="U208" s="141"/>
      <c r="V208" s="141"/>
      <c r="W208" s="141"/>
      <c r="X208" s="141"/>
      <c r="Y208" s="141"/>
      <c r="Z208" s="141"/>
      <c r="AA208" s="141"/>
      <c r="AB208" s="144"/>
      <c r="AC208" s="144"/>
      <c r="AD208" s="141"/>
      <c r="AE208" s="140"/>
      <c r="AF208" s="146"/>
      <c r="AG208" s="150"/>
      <c r="AH208" s="150"/>
      <c r="AI208" s="150"/>
      <c r="AJ208" s="148"/>
      <c r="AK208" s="149"/>
      <c r="AL208" s="149"/>
      <c r="AM208" s="149"/>
      <c r="AN208" s="149"/>
      <c r="AO208" s="150"/>
      <c r="AP208" s="140"/>
      <c r="AQ208" s="140"/>
      <c r="AR208" s="140"/>
      <c r="AS208" s="140"/>
      <c r="AT208" s="140"/>
      <c r="AU208" s="140"/>
      <c r="AV208" s="140"/>
      <c r="AW208" s="140"/>
      <c r="AX208" s="151"/>
      <c r="AY208" s="151"/>
      <c r="AZ208" s="140"/>
    </row>
    <row r="209" ht="15.75" customHeight="1">
      <c r="A209" s="140"/>
      <c r="B209" s="140"/>
      <c r="C209" s="140"/>
      <c r="D209" s="140"/>
      <c r="E209" s="140"/>
      <c r="F209" s="140"/>
      <c r="G209" s="140"/>
      <c r="H209" s="140"/>
      <c r="I209" s="140"/>
      <c r="J209" s="140"/>
      <c r="K209" s="140"/>
      <c r="L209" s="141"/>
      <c r="M209" s="141"/>
      <c r="N209" s="140"/>
      <c r="O209" s="140"/>
      <c r="P209" s="140"/>
      <c r="Q209" s="150"/>
      <c r="R209" s="150"/>
      <c r="S209" s="150"/>
      <c r="T209" s="150"/>
      <c r="U209" s="141"/>
      <c r="V209" s="141"/>
      <c r="W209" s="141"/>
      <c r="X209" s="141"/>
      <c r="Y209" s="141"/>
      <c r="Z209" s="141"/>
      <c r="AA209" s="141"/>
      <c r="AB209" s="144"/>
      <c r="AC209" s="144"/>
      <c r="AD209" s="141"/>
      <c r="AE209" s="140"/>
      <c r="AF209" s="146"/>
      <c r="AG209" s="150"/>
      <c r="AH209" s="150"/>
      <c r="AI209" s="150"/>
      <c r="AJ209" s="148"/>
      <c r="AK209" s="149"/>
      <c r="AL209" s="149"/>
      <c r="AM209" s="149"/>
      <c r="AN209" s="149"/>
      <c r="AO209" s="150"/>
      <c r="AP209" s="140"/>
      <c r="AQ209" s="140"/>
      <c r="AR209" s="140"/>
      <c r="AS209" s="140"/>
      <c r="AT209" s="140"/>
      <c r="AU209" s="140"/>
      <c r="AV209" s="140"/>
      <c r="AW209" s="140"/>
      <c r="AX209" s="151"/>
      <c r="AY209" s="151"/>
      <c r="AZ209" s="140"/>
    </row>
    <row r="210" ht="15.75" customHeight="1">
      <c r="A210" s="140"/>
      <c r="B210" s="140"/>
      <c r="C210" s="140"/>
      <c r="D210" s="140"/>
      <c r="E210" s="140"/>
      <c r="F210" s="140"/>
      <c r="G210" s="140"/>
      <c r="H210" s="140"/>
      <c r="I210" s="140"/>
      <c r="J210" s="140"/>
      <c r="K210" s="140"/>
      <c r="L210" s="141"/>
      <c r="M210" s="141"/>
      <c r="N210" s="140"/>
      <c r="O210" s="140"/>
      <c r="P210" s="140"/>
      <c r="Q210" s="150"/>
      <c r="R210" s="150"/>
      <c r="S210" s="150"/>
      <c r="T210" s="150"/>
      <c r="U210" s="150"/>
      <c r="V210" s="150"/>
      <c r="W210" s="150"/>
      <c r="X210" s="150"/>
      <c r="Y210" s="150"/>
      <c r="Z210" s="141"/>
      <c r="AA210" s="150"/>
      <c r="AB210" s="144"/>
      <c r="AC210" s="144"/>
      <c r="AD210" s="141"/>
      <c r="AE210" s="140"/>
      <c r="AF210" s="150"/>
      <c r="AG210" s="150"/>
      <c r="AH210" s="150"/>
      <c r="AI210" s="150"/>
      <c r="AJ210" s="148"/>
      <c r="AK210" s="149"/>
      <c r="AL210" s="149"/>
      <c r="AM210" s="149"/>
      <c r="AN210" s="149"/>
      <c r="AO210" s="150"/>
      <c r="AP210" s="140"/>
      <c r="AQ210" s="140"/>
      <c r="AR210" s="140"/>
      <c r="AS210" s="140"/>
      <c r="AT210" s="140"/>
      <c r="AU210" s="140"/>
      <c r="AV210" s="140"/>
      <c r="AW210" s="140"/>
      <c r="AX210" s="151"/>
      <c r="AY210" s="151"/>
      <c r="AZ210" s="140"/>
    </row>
    <row r="211" ht="15.75" customHeight="1">
      <c r="A211" s="140"/>
      <c r="B211" s="140"/>
      <c r="C211" s="140"/>
      <c r="D211" s="140"/>
      <c r="E211" s="140"/>
      <c r="F211" s="140"/>
      <c r="G211" s="140"/>
      <c r="H211" s="140"/>
      <c r="I211" s="140"/>
      <c r="J211" s="140"/>
      <c r="K211" s="140"/>
      <c r="L211" s="141"/>
      <c r="M211" s="141"/>
      <c r="N211" s="140"/>
      <c r="O211" s="140"/>
      <c r="P211" s="140"/>
      <c r="Q211" s="150"/>
      <c r="R211" s="150"/>
      <c r="S211" s="150"/>
      <c r="T211" s="150"/>
      <c r="U211" s="141"/>
      <c r="V211" s="141"/>
      <c r="W211" s="141"/>
      <c r="X211" s="141"/>
      <c r="Y211" s="141"/>
      <c r="Z211" s="141"/>
      <c r="AA211" s="141"/>
      <c r="AB211" s="144"/>
      <c r="AC211" s="144"/>
      <c r="AD211" s="141"/>
      <c r="AE211" s="140"/>
      <c r="AF211" s="146"/>
      <c r="AG211" s="150"/>
      <c r="AH211" s="150"/>
      <c r="AI211" s="150"/>
      <c r="AJ211" s="148"/>
      <c r="AK211" s="149"/>
      <c r="AL211" s="149"/>
      <c r="AM211" s="149"/>
      <c r="AN211" s="149"/>
      <c r="AO211" s="150"/>
      <c r="AP211" s="140"/>
      <c r="AQ211" s="140"/>
      <c r="AR211" s="140"/>
      <c r="AS211" s="140"/>
      <c r="AT211" s="140"/>
      <c r="AU211" s="140"/>
      <c r="AV211" s="140"/>
      <c r="AW211" s="140"/>
      <c r="AX211" s="151"/>
      <c r="AY211" s="151"/>
      <c r="AZ211" s="140"/>
    </row>
    <row r="212" ht="15.75" customHeight="1">
      <c r="A212" s="140"/>
      <c r="B212" s="140"/>
      <c r="C212" s="140"/>
      <c r="D212" s="140"/>
      <c r="E212" s="140"/>
      <c r="F212" s="140"/>
      <c r="G212" s="140"/>
      <c r="H212" s="140"/>
      <c r="I212" s="140"/>
      <c r="J212" s="140"/>
      <c r="K212" s="140"/>
      <c r="L212" s="141"/>
      <c r="M212" s="141"/>
      <c r="N212" s="140"/>
      <c r="O212" s="140"/>
      <c r="P212" s="140"/>
      <c r="Q212" s="150"/>
      <c r="R212" s="150"/>
      <c r="S212" s="150"/>
      <c r="T212" s="150"/>
      <c r="U212" s="150"/>
      <c r="V212" s="150"/>
      <c r="W212" s="150"/>
      <c r="X212" s="150"/>
      <c r="Y212" s="150"/>
      <c r="Z212" s="141"/>
      <c r="AA212" s="150"/>
      <c r="AB212" s="144"/>
      <c r="AC212" s="144"/>
      <c r="AD212" s="141"/>
      <c r="AE212" s="140"/>
      <c r="AF212" s="150"/>
      <c r="AG212" s="150"/>
      <c r="AH212" s="150"/>
      <c r="AI212" s="150"/>
      <c r="AJ212" s="148"/>
      <c r="AK212" s="149"/>
      <c r="AL212" s="149"/>
      <c r="AM212" s="149"/>
      <c r="AN212" s="149"/>
      <c r="AO212" s="150"/>
      <c r="AP212" s="140"/>
      <c r="AQ212" s="140"/>
      <c r="AR212" s="140"/>
      <c r="AS212" s="140"/>
      <c r="AT212" s="140"/>
      <c r="AU212" s="140"/>
      <c r="AV212" s="140"/>
      <c r="AW212" s="140"/>
      <c r="AX212" s="151"/>
      <c r="AY212" s="151"/>
      <c r="AZ212" s="140"/>
    </row>
    <row r="213" ht="15.75" customHeight="1">
      <c r="A213" s="140"/>
      <c r="B213" s="140"/>
      <c r="C213" s="140"/>
      <c r="D213" s="140"/>
      <c r="E213" s="140"/>
      <c r="F213" s="140"/>
      <c r="G213" s="140"/>
      <c r="H213" s="140"/>
      <c r="I213" s="140"/>
      <c r="J213" s="140"/>
      <c r="K213" s="140"/>
      <c r="L213" s="141"/>
      <c r="M213" s="141"/>
      <c r="N213" s="140"/>
      <c r="O213" s="140"/>
      <c r="P213" s="140"/>
      <c r="Q213" s="150"/>
      <c r="R213" s="150"/>
      <c r="S213" s="150"/>
      <c r="T213" s="150"/>
      <c r="U213" s="150"/>
      <c r="V213" s="150"/>
      <c r="W213" s="150"/>
      <c r="X213" s="150"/>
      <c r="Y213" s="150"/>
      <c r="Z213" s="141"/>
      <c r="AA213" s="150"/>
      <c r="AB213" s="144"/>
      <c r="AC213" s="144"/>
      <c r="AD213" s="141"/>
      <c r="AE213" s="140"/>
      <c r="AF213" s="150"/>
      <c r="AG213" s="150"/>
      <c r="AH213" s="150"/>
      <c r="AI213" s="150"/>
      <c r="AJ213" s="148"/>
      <c r="AK213" s="149"/>
      <c r="AL213" s="149"/>
      <c r="AM213" s="149"/>
      <c r="AN213" s="149"/>
      <c r="AO213" s="150"/>
      <c r="AP213" s="140"/>
      <c r="AQ213" s="140"/>
      <c r="AR213" s="140"/>
      <c r="AS213" s="140"/>
      <c r="AT213" s="140"/>
      <c r="AU213" s="140"/>
      <c r="AV213" s="140"/>
      <c r="AW213" s="140"/>
      <c r="AX213" s="151"/>
      <c r="AY213" s="151"/>
      <c r="AZ213" s="140"/>
    </row>
    <row r="214" ht="15.75" customHeight="1">
      <c r="A214" s="140"/>
      <c r="B214" s="140"/>
      <c r="C214" s="140"/>
      <c r="D214" s="140"/>
      <c r="E214" s="140"/>
      <c r="F214" s="140"/>
      <c r="G214" s="140"/>
      <c r="H214" s="140"/>
      <c r="I214" s="140"/>
      <c r="J214" s="140"/>
      <c r="K214" s="140"/>
      <c r="L214" s="141"/>
      <c r="M214" s="141"/>
      <c r="N214" s="140"/>
      <c r="O214" s="140"/>
      <c r="P214" s="140"/>
      <c r="Q214" s="150"/>
      <c r="R214" s="150"/>
      <c r="S214" s="150"/>
      <c r="T214" s="150"/>
      <c r="U214" s="150"/>
      <c r="V214" s="150"/>
      <c r="W214" s="150"/>
      <c r="X214" s="150"/>
      <c r="Y214" s="150"/>
      <c r="Z214" s="140"/>
      <c r="AA214" s="150"/>
      <c r="AB214" s="144"/>
      <c r="AC214" s="144"/>
      <c r="AD214" s="141"/>
      <c r="AE214" s="140"/>
      <c r="AF214" s="150"/>
      <c r="AG214" s="150"/>
      <c r="AH214" s="150"/>
      <c r="AI214" s="150"/>
      <c r="AJ214" s="148"/>
      <c r="AK214" s="149"/>
      <c r="AL214" s="149"/>
      <c r="AM214" s="149"/>
      <c r="AN214" s="149"/>
      <c r="AO214" s="150"/>
      <c r="AP214" s="140"/>
      <c r="AQ214" s="140"/>
      <c r="AR214" s="140"/>
      <c r="AS214" s="140"/>
      <c r="AT214" s="140"/>
      <c r="AU214" s="140"/>
      <c r="AV214" s="140"/>
      <c r="AW214" s="140"/>
      <c r="AX214" s="151"/>
      <c r="AY214" s="151"/>
      <c r="AZ214" s="140"/>
    </row>
    <row r="215" ht="15.75" customHeight="1">
      <c r="A215" s="140"/>
      <c r="B215" s="140"/>
      <c r="C215" s="140"/>
      <c r="D215" s="140"/>
      <c r="E215" s="140"/>
      <c r="F215" s="140"/>
      <c r="G215" s="140"/>
      <c r="H215" s="140"/>
      <c r="I215" s="140"/>
      <c r="J215" s="140"/>
      <c r="K215" s="140"/>
      <c r="L215" s="141"/>
      <c r="M215" s="141"/>
      <c r="N215" s="140"/>
      <c r="O215" s="140"/>
      <c r="P215" s="140"/>
      <c r="Q215" s="150"/>
      <c r="R215" s="150"/>
      <c r="S215" s="150"/>
      <c r="T215" s="150"/>
      <c r="U215" s="150"/>
      <c r="V215" s="150"/>
      <c r="W215" s="150"/>
      <c r="X215" s="150"/>
      <c r="Y215" s="150"/>
      <c r="Z215" s="141"/>
      <c r="AA215" s="150"/>
      <c r="AB215" s="144"/>
      <c r="AC215" s="144"/>
      <c r="AD215" s="141"/>
      <c r="AE215" s="140"/>
      <c r="AF215" s="150"/>
      <c r="AG215" s="150"/>
      <c r="AH215" s="150"/>
      <c r="AI215" s="150"/>
      <c r="AJ215" s="148"/>
      <c r="AK215" s="149"/>
      <c r="AL215" s="149"/>
      <c r="AM215" s="149"/>
      <c r="AN215" s="149"/>
      <c r="AO215" s="150"/>
      <c r="AP215" s="140"/>
      <c r="AQ215" s="140"/>
      <c r="AR215" s="140"/>
      <c r="AS215" s="140"/>
      <c r="AT215" s="140"/>
      <c r="AU215" s="140"/>
      <c r="AV215" s="140"/>
      <c r="AW215" s="140"/>
      <c r="AX215" s="151"/>
      <c r="AY215" s="151"/>
      <c r="AZ215" s="140"/>
    </row>
    <row r="216" ht="15.75" customHeight="1">
      <c r="A216" s="140"/>
      <c r="B216" s="140"/>
      <c r="C216" s="140"/>
      <c r="D216" s="140"/>
      <c r="E216" s="140"/>
      <c r="F216" s="140"/>
      <c r="G216" s="140"/>
      <c r="H216" s="140"/>
      <c r="I216" s="140"/>
      <c r="J216" s="140"/>
      <c r="K216" s="140"/>
      <c r="L216" s="141"/>
      <c r="M216" s="141"/>
      <c r="N216" s="140"/>
      <c r="O216" s="140"/>
      <c r="P216" s="140"/>
      <c r="Q216" s="150"/>
      <c r="R216" s="150"/>
      <c r="S216" s="150"/>
      <c r="T216" s="150"/>
      <c r="U216" s="141"/>
      <c r="V216" s="141"/>
      <c r="W216" s="141"/>
      <c r="X216" s="141"/>
      <c r="Y216" s="141"/>
      <c r="Z216" s="141"/>
      <c r="AA216" s="141"/>
      <c r="AB216" s="144"/>
      <c r="AC216" s="144"/>
      <c r="AD216" s="141"/>
      <c r="AE216" s="140"/>
      <c r="AF216" s="150"/>
      <c r="AG216" s="150"/>
      <c r="AH216" s="150"/>
      <c r="AI216" s="150"/>
      <c r="AJ216" s="148"/>
      <c r="AK216" s="149"/>
      <c r="AL216" s="149"/>
      <c r="AM216" s="149"/>
      <c r="AN216" s="149"/>
      <c r="AO216" s="150"/>
      <c r="AP216" s="140"/>
      <c r="AQ216" s="140"/>
      <c r="AR216" s="140"/>
      <c r="AS216" s="140"/>
      <c r="AT216" s="140"/>
      <c r="AU216" s="140"/>
      <c r="AV216" s="140"/>
      <c r="AW216" s="140"/>
      <c r="AX216" s="151"/>
      <c r="AY216" s="151"/>
      <c r="AZ216" s="140"/>
    </row>
    <row r="217" ht="15.75" customHeight="1">
      <c r="A217" s="140"/>
      <c r="B217" s="140"/>
      <c r="C217" s="140"/>
      <c r="D217" s="140"/>
      <c r="E217" s="140"/>
      <c r="F217" s="140"/>
      <c r="G217" s="140"/>
      <c r="H217" s="140"/>
      <c r="I217" s="140"/>
      <c r="J217" s="140"/>
      <c r="K217" s="140"/>
      <c r="L217" s="141"/>
      <c r="M217" s="141"/>
      <c r="N217" s="140"/>
      <c r="O217" s="140"/>
      <c r="P217" s="140"/>
      <c r="Q217" s="150"/>
      <c r="R217" s="150"/>
      <c r="S217" s="150"/>
      <c r="T217" s="150"/>
      <c r="U217" s="150"/>
      <c r="V217" s="150"/>
      <c r="W217" s="150"/>
      <c r="X217" s="150"/>
      <c r="Y217" s="150"/>
      <c r="Z217" s="141"/>
      <c r="AA217" s="150"/>
      <c r="AB217" s="144"/>
      <c r="AC217" s="144"/>
      <c r="AD217" s="141"/>
      <c r="AE217" s="140"/>
      <c r="AF217" s="146"/>
      <c r="AG217" s="150"/>
      <c r="AH217" s="150"/>
      <c r="AI217" s="150"/>
      <c r="AJ217" s="148"/>
      <c r="AK217" s="149"/>
      <c r="AL217" s="149"/>
      <c r="AM217" s="149"/>
      <c r="AN217" s="149"/>
      <c r="AO217" s="150"/>
      <c r="AP217" s="140"/>
      <c r="AQ217" s="140"/>
      <c r="AR217" s="140"/>
      <c r="AS217" s="140"/>
      <c r="AT217" s="140"/>
      <c r="AU217" s="140"/>
      <c r="AV217" s="140"/>
      <c r="AW217" s="140"/>
      <c r="AX217" s="151"/>
      <c r="AY217" s="151"/>
      <c r="AZ217" s="140"/>
    </row>
    <row r="218" ht="15.75" customHeight="1">
      <c r="A218" s="140"/>
      <c r="B218" s="140"/>
      <c r="C218" s="140"/>
      <c r="D218" s="140"/>
      <c r="E218" s="140"/>
      <c r="F218" s="140"/>
      <c r="G218" s="140"/>
      <c r="H218" s="140"/>
      <c r="I218" s="140"/>
      <c r="J218" s="140"/>
      <c r="K218" s="140"/>
      <c r="L218" s="141"/>
      <c r="M218" s="141"/>
      <c r="N218" s="140"/>
      <c r="O218" s="140"/>
      <c r="P218" s="140"/>
      <c r="Q218" s="150"/>
      <c r="R218" s="150"/>
      <c r="S218" s="150"/>
      <c r="T218" s="150"/>
      <c r="U218" s="150"/>
      <c r="V218" s="150"/>
      <c r="W218" s="150"/>
      <c r="X218" s="150"/>
      <c r="Y218" s="150"/>
      <c r="Z218" s="141"/>
      <c r="AA218" s="150"/>
      <c r="AB218" s="144"/>
      <c r="AC218" s="144"/>
      <c r="AD218" s="141"/>
      <c r="AE218" s="140"/>
      <c r="AF218" s="146"/>
      <c r="AG218" s="150"/>
      <c r="AH218" s="150"/>
      <c r="AI218" s="150"/>
      <c r="AJ218" s="148"/>
      <c r="AK218" s="149"/>
      <c r="AL218" s="149"/>
      <c r="AM218" s="149"/>
      <c r="AN218" s="149"/>
      <c r="AO218" s="150"/>
      <c r="AP218" s="140"/>
      <c r="AQ218" s="140"/>
      <c r="AR218" s="140"/>
      <c r="AS218" s="140"/>
      <c r="AT218" s="140"/>
      <c r="AU218" s="140"/>
      <c r="AV218" s="140"/>
      <c r="AW218" s="140"/>
      <c r="AX218" s="151"/>
      <c r="AY218" s="151"/>
      <c r="AZ218" s="140"/>
    </row>
    <row r="219" ht="15.75" customHeight="1">
      <c r="A219" s="140"/>
      <c r="B219" s="140"/>
      <c r="C219" s="140"/>
      <c r="D219" s="140"/>
      <c r="E219" s="140"/>
      <c r="F219" s="140"/>
      <c r="G219" s="140"/>
      <c r="H219" s="140"/>
      <c r="I219" s="140"/>
      <c r="J219" s="140"/>
      <c r="K219" s="140"/>
      <c r="L219" s="141"/>
      <c r="M219" s="141"/>
      <c r="N219" s="140"/>
      <c r="O219" s="140"/>
      <c r="P219" s="140"/>
      <c r="Q219" s="150"/>
      <c r="R219" s="150"/>
      <c r="S219" s="150"/>
      <c r="T219" s="150"/>
      <c r="U219" s="150"/>
      <c r="V219" s="150"/>
      <c r="W219" s="150"/>
      <c r="X219" s="150"/>
      <c r="Y219" s="150"/>
      <c r="Z219" s="141"/>
      <c r="AA219" s="150"/>
      <c r="AB219" s="144"/>
      <c r="AC219" s="144"/>
      <c r="AD219" s="141"/>
      <c r="AE219" s="140"/>
      <c r="AF219" s="146"/>
      <c r="AG219" s="150"/>
      <c r="AH219" s="150"/>
      <c r="AI219" s="150"/>
      <c r="AJ219" s="148"/>
      <c r="AK219" s="149"/>
      <c r="AL219" s="149"/>
      <c r="AM219" s="149"/>
      <c r="AN219" s="149"/>
      <c r="AO219" s="150"/>
      <c r="AP219" s="140"/>
      <c r="AQ219" s="140"/>
      <c r="AR219" s="140"/>
      <c r="AS219" s="140"/>
      <c r="AT219" s="140"/>
      <c r="AU219" s="140"/>
      <c r="AV219" s="140"/>
      <c r="AW219" s="140"/>
      <c r="AX219" s="151"/>
      <c r="AY219" s="151"/>
      <c r="AZ219" s="140"/>
    </row>
    <row r="220" ht="15.75" customHeight="1">
      <c r="A220" s="140"/>
      <c r="B220" s="140"/>
      <c r="C220" s="140"/>
      <c r="D220" s="140"/>
      <c r="E220" s="140"/>
      <c r="F220" s="140"/>
      <c r="G220" s="140"/>
      <c r="H220" s="140"/>
      <c r="I220" s="140"/>
      <c r="J220" s="140"/>
      <c r="K220" s="140"/>
      <c r="L220" s="141"/>
      <c r="M220" s="141"/>
      <c r="N220" s="140"/>
      <c r="O220" s="140"/>
      <c r="P220" s="140"/>
      <c r="Q220" s="150"/>
      <c r="R220" s="141"/>
      <c r="S220" s="150"/>
      <c r="T220" s="150"/>
      <c r="U220" s="150"/>
      <c r="V220" s="150"/>
      <c r="W220" s="150"/>
      <c r="X220" s="150"/>
      <c r="Y220" s="150"/>
      <c r="Z220" s="141"/>
      <c r="AA220" s="150"/>
      <c r="AB220" s="144"/>
      <c r="AC220" s="144"/>
      <c r="AD220" s="141"/>
      <c r="AE220" s="140"/>
      <c r="AF220" s="146"/>
      <c r="AG220" s="150"/>
      <c r="AH220" s="150"/>
      <c r="AI220" s="150"/>
      <c r="AJ220" s="148"/>
      <c r="AK220" s="149"/>
      <c r="AL220" s="149"/>
      <c r="AM220" s="149"/>
      <c r="AN220" s="149"/>
      <c r="AO220" s="150"/>
      <c r="AP220" s="140"/>
      <c r="AQ220" s="140"/>
      <c r="AR220" s="140"/>
      <c r="AS220" s="152"/>
      <c r="AT220" s="153"/>
      <c r="AU220" s="153"/>
      <c r="AV220" s="140"/>
      <c r="AW220" s="140"/>
      <c r="AX220" s="151"/>
      <c r="AY220" s="151"/>
      <c r="AZ220" s="140"/>
    </row>
    <row r="221" ht="15.75" customHeight="1">
      <c r="A221" s="154"/>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c r="AJ221" s="154"/>
      <c r="AK221" s="154"/>
      <c r="AL221" s="154"/>
      <c r="AM221" s="154"/>
      <c r="AN221" s="154"/>
      <c r="AO221" s="154"/>
      <c r="AP221" s="154"/>
      <c r="AQ221" s="154"/>
      <c r="AR221" s="154"/>
      <c r="AS221" s="154"/>
      <c r="AT221" s="154"/>
      <c r="AU221" s="154"/>
      <c r="AV221" s="154"/>
      <c r="AW221" s="154"/>
      <c r="AX221" s="154"/>
      <c r="AY221" s="154"/>
      <c r="AZ221" s="154"/>
    </row>
    <row r="222" ht="15.75" customHeight="1">
      <c r="A222" s="154"/>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c r="AJ222" s="154"/>
      <c r="AK222" s="154"/>
      <c r="AL222" s="154"/>
      <c r="AM222" s="154"/>
      <c r="AN222" s="154"/>
      <c r="AO222" s="154"/>
      <c r="AP222" s="154"/>
      <c r="AQ222" s="154"/>
      <c r="AR222" s="154"/>
      <c r="AS222" s="154"/>
      <c r="AT222" s="154"/>
      <c r="AU222" s="154"/>
      <c r="AV222" s="154"/>
      <c r="AW222" s="154"/>
      <c r="AX222" s="154"/>
      <c r="AY222" s="154"/>
      <c r="AZ222" s="154"/>
    </row>
    <row r="223" ht="15.75" customHeight="1">
      <c r="A223" s="154"/>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c r="AJ223" s="154"/>
      <c r="AK223" s="154"/>
      <c r="AL223" s="154"/>
      <c r="AM223" s="154"/>
      <c r="AN223" s="154"/>
      <c r="AO223" s="154"/>
      <c r="AP223" s="154"/>
      <c r="AQ223" s="154"/>
      <c r="AR223" s="154"/>
      <c r="AS223" s="154"/>
      <c r="AT223" s="154"/>
      <c r="AU223" s="154"/>
      <c r="AV223" s="154"/>
      <c r="AW223" s="154"/>
      <c r="AX223" s="154"/>
      <c r="AY223" s="154"/>
      <c r="AZ223" s="154"/>
    </row>
    <row r="224" ht="15.75" customHeight="1">
      <c r="A224" s="154"/>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c r="AJ224" s="154"/>
      <c r="AK224" s="154"/>
      <c r="AL224" s="154"/>
      <c r="AM224" s="154"/>
      <c r="AN224" s="154"/>
      <c r="AO224" s="154"/>
      <c r="AP224" s="154"/>
      <c r="AQ224" s="154"/>
      <c r="AR224" s="154"/>
      <c r="AS224" s="154"/>
      <c r="AT224" s="154"/>
      <c r="AU224" s="154"/>
      <c r="AV224" s="154"/>
      <c r="AW224" s="154"/>
      <c r="AX224" s="154"/>
      <c r="AY224" s="154"/>
      <c r="AZ224" s="154"/>
    </row>
    <row r="225" ht="15.75" customHeight="1">
      <c r="A225" s="154"/>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c r="AJ225" s="154"/>
      <c r="AK225" s="154"/>
      <c r="AL225" s="154"/>
      <c r="AM225" s="154"/>
      <c r="AN225" s="154"/>
      <c r="AO225" s="154"/>
      <c r="AP225" s="154"/>
      <c r="AQ225" s="154"/>
      <c r="AR225" s="154"/>
      <c r="AS225" s="154"/>
      <c r="AT225" s="154"/>
      <c r="AU225" s="154"/>
      <c r="AV225" s="154"/>
      <c r="AW225" s="154"/>
      <c r="AX225" s="154"/>
      <c r="AY225" s="154"/>
      <c r="AZ225" s="154"/>
    </row>
    <row r="226" ht="15.75" customHeight="1">
      <c r="A226" s="154"/>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c r="AJ226" s="154"/>
      <c r="AK226" s="154"/>
      <c r="AL226" s="154"/>
      <c r="AM226" s="154"/>
      <c r="AN226" s="154"/>
      <c r="AO226" s="154"/>
      <c r="AP226" s="154"/>
      <c r="AQ226" s="154"/>
      <c r="AR226" s="154"/>
      <c r="AS226" s="154"/>
      <c r="AT226" s="154"/>
      <c r="AU226" s="154"/>
      <c r="AV226" s="154"/>
      <c r="AW226" s="154"/>
      <c r="AX226" s="154"/>
      <c r="AY226" s="154"/>
      <c r="AZ226" s="154"/>
    </row>
    <row r="227" ht="15.75" customHeight="1">
      <c r="A227" s="154"/>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c r="AJ227" s="154"/>
      <c r="AK227" s="154"/>
      <c r="AL227" s="154"/>
      <c r="AM227" s="154"/>
      <c r="AN227" s="154"/>
      <c r="AO227" s="154"/>
      <c r="AP227" s="154"/>
      <c r="AQ227" s="154"/>
      <c r="AR227" s="154"/>
      <c r="AS227" s="154"/>
      <c r="AT227" s="154"/>
      <c r="AU227" s="154"/>
      <c r="AV227" s="154"/>
      <c r="AW227" s="154"/>
      <c r="AX227" s="154"/>
      <c r="AY227" s="154"/>
      <c r="AZ227" s="154"/>
    </row>
    <row r="228" ht="15.75" customHeight="1">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row>
    <row r="229" ht="15.75" customHeight="1">
      <c r="A229" s="154"/>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row>
    <row r="230" ht="15.75" customHeight="1">
      <c r="A230" s="154"/>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row>
    <row r="231" ht="15.75" customHeight="1">
      <c r="A231" s="154"/>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c r="AJ231" s="154"/>
      <c r="AK231" s="154"/>
      <c r="AL231" s="154"/>
      <c r="AM231" s="154"/>
      <c r="AN231" s="154"/>
      <c r="AO231" s="154"/>
      <c r="AP231" s="154"/>
      <c r="AQ231" s="154"/>
      <c r="AR231" s="154"/>
      <c r="AS231" s="154"/>
      <c r="AT231" s="154"/>
      <c r="AU231" s="154"/>
      <c r="AV231" s="154"/>
      <c r="AW231" s="154"/>
      <c r="AX231" s="154"/>
      <c r="AY231" s="154"/>
      <c r="AZ231" s="154"/>
    </row>
    <row r="232" ht="15.75" customHeight="1">
      <c r="A232" s="154"/>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c r="AJ232" s="154"/>
      <c r="AK232" s="154"/>
      <c r="AL232" s="154"/>
      <c r="AM232" s="154"/>
      <c r="AN232" s="154"/>
      <c r="AO232" s="154"/>
      <c r="AP232" s="154"/>
      <c r="AQ232" s="154"/>
      <c r="AR232" s="154"/>
      <c r="AS232" s="154"/>
      <c r="AT232" s="154"/>
      <c r="AU232" s="154"/>
      <c r="AV232" s="154"/>
      <c r="AW232" s="154"/>
      <c r="AX232" s="154"/>
      <c r="AY232" s="154"/>
      <c r="AZ232" s="154"/>
    </row>
    <row r="233" ht="15.75" customHeight="1">
      <c r="A233" s="154"/>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c r="AJ233" s="154"/>
      <c r="AK233" s="154"/>
      <c r="AL233" s="154"/>
      <c r="AM233" s="154"/>
      <c r="AN233" s="154"/>
      <c r="AO233" s="154"/>
      <c r="AP233" s="154"/>
      <c r="AQ233" s="154"/>
      <c r="AR233" s="154"/>
      <c r="AS233" s="154"/>
      <c r="AT233" s="154"/>
      <c r="AU233" s="154"/>
      <c r="AV233" s="154"/>
      <c r="AW233" s="154"/>
      <c r="AX233" s="154"/>
      <c r="AY233" s="154"/>
      <c r="AZ233" s="154"/>
    </row>
    <row r="234" ht="15.75" customHeight="1">
      <c r="A234" s="154"/>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c r="AJ234" s="154"/>
      <c r="AK234" s="154"/>
      <c r="AL234" s="154"/>
      <c r="AM234" s="154"/>
      <c r="AN234" s="154"/>
      <c r="AO234" s="154"/>
      <c r="AP234" s="154"/>
      <c r="AQ234" s="154"/>
      <c r="AR234" s="154"/>
      <c r="AS234" s="154"/>
      <c r="AT234" s="154"/>
      <c r="AU234" s="154"/>
      <c r="AV234" s="154"/>
      <c r="AW234" s="154"/>
      <c r="AX234" s="154"/>
      <c r="AY234" s="154"/>
      <c r="AZ234" s="154"/>
    </row>
    <row r="235" ht="15.75" customHeight="1">
      <c r="A235" s="154"/>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c r="AJ235" s="154"/>
      <c r="AK235" s="154"/>
      <c r="AL235" s="154"/>
      <c r="AM235" s="154"/>
      <c r="AN235" s="154"/>
      <c r="AO235" s="154"/>
      <c r="AP235" s="154"/>
      <c r="AQ235" s="154"/>
      <c r="AR235" s="154"/>
      <c r="AS235" s="154"/>
      <c r="AT235" s="154"/>
      <c r="AU235" s="154"/>
      <c r="AV235" s="154"/>
      <c r="AW235" s="154"/>
      <c r="AX235" s="154"/>
      <c r="AY235" s="154"/>
      <c r="AZ235" s="154"/>
    </row>
    <row r="236" ht="15.75" customHeight="1">
      <c r="A236" s="154"/>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row>
    <row r="237" ht="15.75" customHeight="1">
      <c r="A237" s="154"/>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c r="AJ237" s="154"/>
      <c r="AK237" s="154"/>
      <c r="AL237" s="154"/>
      <c r="AM237" s="154"/>
      <c r="AN237" s="154"/>
      <c r="AO237" s="154"/>
      <c r="AP237" s="154"/>
      <c r="AQ237" s="154"/>
      <c r="AR237" s="154"/>
      <c r="AS237" s="154"/>
      <c r="AT237" s="154"/>
      <c r="AU237" s="154"/>
      <c r="AV237" s="154"/>
      <c r="AW237" s="154"/>
      <c r="AX237" s="154"/>
      <c r="AY237" s="154"/>
      <c r="AZ237" s="154"/>
    </row>
    <row r="238" ht="15.75" customHeight="1">
      <c r="A238" s="154"/>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c r="AJ238" s="154"/>
      <c r="AK238" s="154"/>
      <c r="AL238" s="154"/>
      <c r="AM238" s="154"/>
      <c r="AN238" s="154"/>
      <c r="AO238" s="154"/>
      <c r="AP238" s="154"/>
      <c r="AQ238" s="154"/>
      <c r="AR238" s="154"/>
      <c r="AS238" s="154"/>
      <c r="AT238" s="154"/>
      <c r="AU238" s="154"/>
      <c r="AV238" s="154"/>
      <c r="AW238" s="154"/>
      <c r="AX238" s="154"/>
      <c r="AY238" s="154"/>
      <c r="AZ238" s="154"/>
    </row>
    <row r="239" ht="15.75" customHeight="1">
      <c r="A239" s="154"/>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c r="AJ239" s="154"/>
      <c r="AK239" s="154"/>
      <c r="AL239" s="154"/>
      <c r="AM239" s="154"/>
      <c r="AN239" s="154"/>
      <c r="AO239" s="154"/>
      <c r="AP239" s="154"/>
      <c r="AQ239" s="154"/>
      <c r="AR239" s="154"/>
      <c r="AS239" s="154"/>
      <c r="AT239" s="154"/>
      <c r="AU239" s="154"/>
      <c r="AV239" s="154"/>
      <c r="AW239" s="154"/>
      <c r="AX239" s="154"/>
      <c r="AY239" s="154"/>
      <c r="AZ239" s="154"/>
    </row>
    <row r="240" ht="15.75" customHeight="1">
      <c r="A240" s="154"/>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c r="AJ240" s="154"/>
      <c r="AK240" s="154"/>
      <c r="AL240" s="154"/>
      <c r="AM240" s="154"/>
      <c r="AN240" s="154"/>
      <c r="AO240" s="154"/>
      <c r="AP240" s="154"/>
      <c r="AQ240" s="154"/>
      <c r="AR240" s="154"/>
      <c r="AS240" s="154"/>
      <c r="AT240" s="154"/>
      <c r="AU240" s="154"/>
      <c r="AV240" s="154"/>
      <c r="AW240" s="154"/>
      <c r="AX240" s="154"/>
      <c r="AY240" s="154"/>
      <c r="AZ240" s="154"/>
    </row>
    <row r="241" ht="15.75" customHeight="1">
      <c r="A241" s="154"/>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c r="AJ241" s="154"/>
      <c r="AK241" s="154"/>
      <c r="AL241" s="154"/>
      <c r="AM241" s="154"/>
      <c r="AN241" s="154"/>
      <c r="AO241" s="154"/>
      <c r="AP241" s="154"/>
      <c r="AQ241" s="154"/>
      <c r="AR241" s="154"/>
      <c r="AS241" s="154"/>
      <c r="AT241" s="154"/>
      <c r="AU241" s="154"/>
      <c r="AV241" s="154"/>
      <c r="AW241" s="154"/>
      <c r="AX241" s="154"/>
      <c r="AY241" s="154"/>
      <c r="AZ241" s="154"/>
    </row>
    <row r="242" ht="15.75" customHeight="1">
      <c r="A242" s="154"/>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c r="AJ242" s="154"/>
      <c r="AK242" s="154"/>
      <c r="AL242" s="154"/>
      <c r="AM242" s="154"/>
      <c r="AN242" s="154"/>
      <c r="AO242" s="154"/>
      <c r="AP242" s="154"/>
      <c r="AQ242" s="154"/>
      <c r="AR242" s="154"/>
      <c r="AS242" s="154"/>
      <c r="AT242" s="154"/>
      <c r="AU242" s="154"/>
      <c r="AV242" s="154"/>
      <c r="AW242" s="154"/>
      <c r="AX242" s="154"/>
      <c r="AY242" s="154"/>
      <c r="AZ242" s="154"/>
    </row>
    <row r="243" ht="15.75" customHeight="1">
      <c r="A243" s="154"/>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c r="AJ243" s="154"/>
      <c r="AK243" s="154"/>
      <c r="AL243" s="154"/>
      <c r="AM243" s="154"/>
      <c r="AN243" s="154"/>
      <c r="AO243" s="154"/>
      <c r="AP243" s="154"/>
      <c r="AQ243" s="154"/>
      <c r="AR243" s="154"/>
      <c r="AS243" s="154"/>
      <c r="AT243" s="154"/>
      <c r="AU243" s="154"/>
      <c r="AV243" s="154"/>
      <c r="AW243" s="154"/>
      <c r="AX243" s="154"/>
      <c r="AY243" s="154"/>
      <c r="AZ243" s="154"/>
    </row>
    <row r="244" ht="15.75" customHeight="1">
      <c r="A244" s="154"/>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c r="AJ244" s="154"/>
      <c r="AK244" s="154"/>
      <c r="AL244" s="154"/>
      <c r="AM244" s="154"/>
      <c r="AN244" s="154"/>
      <c r="AO244" s="154"/>
      <c r="AP244" s="154"/>
      <c r="AQ244" s="154"/>
      <c r="AR244" s="154"/>
      <c r="AS244" s="154"/>
      <c r="AT244" s="154"/>
      <c r="AU244" s="154"/>
      <c r="AV244" s="154"/>
      <c r="AW244" s="154"/>
      <c r="AX244" s="154"/>
      <c r="AY244" s="154"/>
      <c r="AZ244" s="154"/>
    </row>
    <row r="245" ht="15.75" customHeight="1">
      <c r="A245" s="154"/>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c r="AJ245" s="154"/>
      <c r="AK245" s="154"/>
      <c r="AL245" s="154"/>
      <c r="AM245" s="154"/>
      <c r="AN245" s="154"/>
      <c r="AO245" s="154"/>
      <c r="AP245" s="154"/>
      <c r="AQ245" s="154"/>
      <c r="AR245" s="154"/>
      <c r="AS245" s="154"/>
      <c r="AT245" s="154"/>
      <c r="AU245" s="154"/>
      <c r="AV245" s="154"/>
      <c r="AW245" s="154"/>
      <c r="AX245" s="154"/>
      <c r="AY245" s="154"/>
      <c r="AZ245" s="154"/>
    </row>
    <row r="246" ht="15.75" customHeight="1">
      <c r="A246" s="154"/>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c r="AJ246" s="154"/>
      <c r="AK246" s="154"/>
      <c r="AL246" s="154"/>
      <c r="AM246" s="154"/>
      <c r="AN246" s="154"/>
      <c r="AO246" s="154"/>
      <c r="AP246" s="154"/>
      <c r="AQ246" s="154"/>
      <c r="AR246" s="154"/>
      <c r="AS246" s="154"/>
      <c r="AT246" s="154"/>
      <c r="AU246" s="154"/>
      <c r="AV246" s="154"/>
      <c r="AW246" s="154"/>
      <c r="AX246" s="154"/>
      <c r="AY246" s="154"/>
      <c r="AZ246" s="154"/>
    </row>
    <row r="247" ht="15.75" customHeight="1">
      <c r="A247" s="154"/>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row>
    <row r="248" ht="15.75" customHeight="1">
      <c r="A248" s="154"/>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c r="AJ248" s="154"/>
      <c r="AK248" s="154"/>
      <c r="AL248" s="154"/>
      <c r="AM248" s="154"/>
      <c r="AN248" s="154"/>
      <c r="AO248" s="154"/>
      <c r="AP248" s="154"/>
      <c r="AQ248" s="154"/>
      <c r="AR248" s="154"/>
      <c r="AS248" s="154"/>
      <c r="AT248" s="154"/>
      <c r="AU248" s="154"/>
      <c r="AV248" s="154"/>
      <c r="AW248" s="154"/>
      <c r="AX248" s="154"/>
      <c r="AY248" s="154"/>
      <c r="AZ248" s="154"/>
    </row>
    <row r="249" ht="15.75" customHeight="1">
      <c r="A249" s="154"/>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row>
    <row r="250" ht="15.75" customHeight="1">
      <c r="A250" s="154"/>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c r="AJ250" s="154"/>
      <c r="AK250" s="154"/>
      <c r="AL250" s="154"/>
      <c r="AM250" s="154"/>
      <c r="AN250" s="154"/>
      <c r="AO250" s="154"/>
      <c r="AP250" s="154"/>
      <c r="AQ250" s="154"/>
      <c r="AR250" s="154"/>
      <c r="AS250" s="154"/>
      <c r="AT250" s="154"/>
      <c r="AU250" s="154"/>
      <c r="AV250" s="154"/>
      <c r="AW250" s="154"/>
      <c r="AX250" s="154"/>
      <c r="AY250" s="154"/>
      <c r="AZ250" s="154"/>
    </row>
    <row r="251" ht="15.75" customHeight="1">
      <c r="A251" s="154"/>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c r="AJ251" s="154"/>
      <c r="AK251" s="154"/>
      <c r="AL251" s="154"/>
      <c r="AM251" s="154"/>
      <c r="AN251" s="154"/>
      <c r="AO251" s="154"/>
      <c r="AP251" s="154"/>
      <c r="AQ251" s="154"/>
      <c r="AR251" s="154"/>
      <c r="AS251" s="154"/>
      <c r="AT251" s="154"/>
      <c r="AU251" s="154"/>
      <c r="AV251" s="154"/>
      <c r="AW251" s="154"/>
      <c r="AX251" s="154"/>
      <c r="AY251" s="154"/>
      <c r="AZ251" s="154"/>
    </row>
    <row r="252" ht="15.75" customHeight="1">
      <c r="A252" s="154"/>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c r="AJ252" s="154"/>
      <c r="AK252" s="154"/>
      <c r="AL252" s="154"/>
      <c r="AM252" s="154"/>
      <c r="AN252" s="154"/>
      <c r="AO252" s="154"/>
      <c r="AP252" s="154"/>
      <c r="AQ252" s="154"/>
      <c r="AR252" s="154"/>
      <c r="AS252" s="154"/>
      <c r="AT252" s="154"/>
      <c r="AU252" s="154"/>
      <c r="AV252" s="154"/>
      <c r="AW252" s="154"/>
      <c r="AX252" s="154"/>
      <c r="AY252" s="154"/>
      <c r="AZ252" s="154"/>
    </row>
    <row r="253" ht="15.75" customHeight="1">
      <c r="A253" s="154"/>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row>
    <row r="254" ht="15.75" customHeight="1">
      <c r="A254" s="154"/>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c r="AJ254" s="154"/>
      <c r="AK254" s="154"/>
      <c r="AL254" s="154"/>
      <c r="AM254" s="154"/>
      <c r="AN254" s="154"/>
      <c r="AO254" s="154"/>
      <c r="AP254" s="154"/>
      <c r="AQ254" s="154"/>
      <c r="AR254" s="154"/>
      <c r="AS254" s="154"/>
      <c r="AT254" s="154"/>
      <c r="AU254" s="154"/>
      <c r="AV254" s="154"/>
      <c r="AW254" s="154"/>
      <c r="AX254" s="154"/>
      <c r="AY254" s="154"/>
      <c r="AZ254" s="154"/>
    </row>
    <row r="255" ht="15.75" customHeight="1">
      <c r="A255" s="154"/>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row>
    <row r="256" ht="15.75" customHeight="1">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row>
    <row r="257" ht="15.75" customHeight="1">
      <c r="A257" s="154"/>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row>
    <row r="258" ht="15.75" customHeight="1">
      <c r="A258" s="154"/>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row>
    <row r="259" ht="15.75" customHeight="1">
      <c r="A259" s="154"/>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154"/>
      <c r="AX259" s="154"/>
      <c r="AY259" s="154"/>
      <c r="AZ259" s="154"/>
    </row>
    <row r="260" ht="15.75" customHeight="1">
      <c r="A260" s="154"/>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c r="AW260" s="154"/>
      <c r="AX260" s="154"/>
      <c r="AY260" s="154"/>
      <c r="AZ260" s="154"/>
    </row>
    <row r="261" ht="15.75" customHeight="1">
      <c r="A261" s="154"/>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c r="AJ261" s="154"/>
      <c r="AK261" s="154"/>
      <c r="AL261" s="154"/>
      <c r="AM261" s="154"/>
      <c r="AN261" s="154"/>
      <c r="AO261" s="154"/>
      <c r="AP261" s="154"/>
      <c r="AQ261" s="154"/>
      <c r="AR261" s="154"/>
      <c r="AS261" s="154"/>
      <c r="AT261" s="154"/>
      <c r="AU261" s="154"/>
      <c r="AV261" s="154"/>
      <c r="AW261" s="154"/>
      <c r="AX261" s="154"/>
      <c r="AY261" s="154"/>
      <c r="AZ261" s="154"/>
    </row>
    <row r="262" ht="15.75" customHeight="1">
      <c r="A262" s="154"/>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c r="AW262" s="154"/>
      <c r="AX262" s="154"/>
      <c r="AY262" s="154"/>
      <c r="AZ262" s="154"/>
    </row>
    <row r="263" ht="15.75" customHeight="1">
      <c r="A263" s="154"/>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row>
    <row r="264" ht="15.75" customHeight="1">
      <c r="A264" s="154"/>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c r="AJ264" s="154"/>
      <c r="AK264" s="154"/>
      <c r="AL264" s="154"/>
      <c r="AM264" s="154"/>
      <c r="AN264" s="154"/>
      <c r="AO264" s="154"/>
      <c r="AP264" s="154"/>
      <c r="AQ264" s="154"/>
      <c r="AR264" s="154"/>
      <c r="AS264" s="154"/>
      <c r="AT264" s="154"/>
      <c r="AU264" s="154"/>
      <c r="AV264" s="154"/>
      <c r="AW264" s="154"/>
      <c r="AX264" s="154"/>
      <c r="AY264" s="154"/>
      <c r="AZ264" s="154"/>
    </row>
    <row r="265" ht="15.75" customHeight="1">
      <c r="A265" s="154"/>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c r="AJ265" s="154"/>
      <c r="AK265" s="154"/>
      <c r="AL265" s="154"/>
      <c r="AM265" s="154"/>
      <c r="AN265" s="154"/>
      <c r="AO265" s="154"/>
      <c r="AP265" s="154"/>
      <c r="AQ265" s="154"/>
      <c r="AR265" s="154"/>
      <c r="AS265" s="154"/>
      <c r="AT265" s="154"/>
      <c r="AU265" s="154"/>
      <c r="AV265" s="154"/>
      <c r="AW265" s="154"/>
      <c r="AX265" s="154"/>
      <c r="AY265" s="154"/>
      <c r="AZ265" s="154"/>
    </row>
    <row r="266" ht="15.75" customHeight="1">
      <c r="A266" s="154"/>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row>
    <row r="267" ht="15.75" customHeight="1">
      <c r="A267" s="154"/>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c r="AJ267" s="154"/>
      <c r="AK267" s="154"/>
      <c r="AL267" s="154"/>
      <c r="AM267" s="154"/>
      <c r="AN267" s="154"/>
      <c r="AO267" s="154"/>
      <c r="AP267" s="154"/>
      <c r="AQ267" s="154"/>
      <c r="AR267" s="154"/>
      <c r="AS267" s="154"/>
      <c r="AT267" s="154"/>
      <c r="AU267" s="154"/>
      <c r="AV267" s="154"/>
      <c r="AW267" s="154"/>
      <c r="AX267" s="154"/>
      <c r="AY267" s="154"/>
      <c r="AZ267" s="154"/>
    </row>
    <row r="268" ht="15.75" customHeight="1">
      <c r="A268" s="154"/>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c r="AJ268" s="154"/>
      <c r="AK268" s="154"/>
      <c r="AL268" s="154"/>
      <c r="AM268" s="154"/>
      <c r="AN268" s="154"/>
      <c r="AO268" s="154"/>
      <c r="AP268" s="154"/>
      <c r="AQ268" s="154"/>
      <c r="AR268" s="154"/>
      <c r="AS268" s="154"/>
      <c r="AT268" s="154"/>
      <c r="AU268" s="154"/>
      <c r="AV268" s="154"/>
      <c r="AW268" s="154"/>
      <c r="AX268" s="154"/>
      <c r="AY268" s="154"/>
      <c r="AZ268" s="154"/>
    </row>
    <row r="269" ht="15.75" customHeight="1">
      <c r="A269" s="154"/>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c r="AJ269" s="154"/>
      <c r="AK269" s="154"/>
      <c r="AL269" s="154"/>
      <c r="AM269" s="154"/>
      <c r="AN269" s="154"/>
      <c r="AO269" s="154"/>
      <c r="AP269" s="154"/>
      <c r="AQ269" s="154"/>
      <c r="AR269" s="154"/>
      <c r="AS269" s="154"/>
      <c r="AT269" s="154"/>
      <c r="AU269" s="154"/>
      <c r="AV269" s="154"/>
      <c r="AW269" s="154"/>
      <c r="AX269" s="154"/>
      <c r="AY269" s="154"/>
      <c r="AZ269" s="154"/>
    </row>
    <row r="270" ht="15.75" customHeight="1">
      <c r="A270" s="154"/>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row>
    <row r="271" ht="15.75" customHeight="1">
      <c r="A271" s="154"/>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row>
    <row r="272" ht="15.75" customHeight="1">
      <c r="A272" s="154"/>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c r="AJ272" s="154"/>
      <c r="AK272" s="154"/>
      <c r="AL272" s="154"/>
      <c r="AM272" s="154"/>
      <c r="AN272" s="154"/>
      <c r="AO272" s="154"/>
      <c r="AP272" s="154"/>
      <c r="AQ272" s="154"/>
      <c r="AR272" s="154"/>
      <c r="AS272" s="154"/>
      <c r="AT272" s="154"/>
      <c r="AU272" s="154"/>
      <c r="AV272" s="154"/>
      <c r="AW272" s="154"/>
      <c r="AX272" s="154"/>
      <c r="AY272" s="154"/>
      <c r="AZ272" s="154"/>
    </row>
    <row r="273" ht="15.75" customHeight="1">
      <c r="A273" s="154"/>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row>
    <row r="274" ht="15.75" customHeight="1">
      <c r="A274" s="154"/>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c r="AJ274" s="154"/>
      <c r="AK274" s="154"/>
      <c r="AL274" s="154"/>
      <c r="AM274" s="154"/>
      <c r="AN274" s="154"/>
      <c r="AO274" s="154"/>
      <c r="AP274" s="154"/>
      <c r="AQ274" s="154"/>
      <c r="AR274" s="154"/>
      <c r="AS274" s="154"/>
      <c r="AT274" s="154"/>
      <c r="AU274" s="154"/>
      <c r="AV274" s="154"/>
      <c r="AW274" s="154"/>
      <c r="AX274" s="154"/>
      <c r="AY274" s="154"/>
      <c r="AZ274" s="154"/>
    </row>
    <row r="275" ht="15.75" customHeight="1">
      <c r="A275" s="154"/>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c r="AJ275" s="154"/>
      <c r="AK275" s="154"/>
      <c r="AL275" s="154"/>
      <c r="AM275" s="154"/>
      <c r="AN275" s="154"/>
      <c r="AO275" s="154"/>
      <c r="AP275" s="154"/>
      <c r="AQ275" s="154"/>
      <c r="AR275" s="154"/>
      <c r="AS275" s="154"/>
      <c r="AT275" s="154"/>
      <c r="AU275" s="154"/>
      <c r="AV275" s="154"/>
      <c r="AW275" s="154"/>
      <c r="AX275" s="154"/>
      <c r="AY275" s="154"/>
      <c r="AZ275" s="154"/>
    </row>
    <row r="276" ht="15.75" customHeight="1">
      <c r="A276" s="154"/>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row>
    <row r="277" ht="15.75" customHeight="1">
      <c r="A277" s="154"/>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row>
    <row r="278" ht="15.75" customHeight="1">
      <c r="A278" s="154"/>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row>
    <row r="279" ht="15.75" customHeight="1">
      <c r="A279" s="154"/>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c r="AJ279" s="154"/>
      <c r="AK279" s="154"/>
      <c r="AL279" s="154"/>
      <c r="AM279" s="154"/>
      <c r="AN279" s="154"/>
      <c r="AO279" s="154"/>
      <c r="AP279" s="154"/>
      <c r="AQ279" s="154"/>
      <c r="AR279" s="154"/>
      <c r="AS279" s="154"/>
      <c r="AT279" s="154"/>
      <c r="AU279" s="154"/>
      <c r="AV279" s="154"/>
      <c r="AW279" s="154"/>
      <c r="AX279" s="154"/>
      <c r="AY279" s="154"/>
      <c r="AZ279" s="154"/>
    </row>
    <row r="280" ht="15.75" customHeight="1">
      <c r="A280" s="154"/>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c r="AJ280" s="154"/>
      <c r="AK280" s="154"/>
      <c r="AL280" s="154"/>
      <c r="AM280" s="154"/>
      <c r="AN280" s="154"/>
      <c r="AO280" s="154"/>
      <c r="AP280" s="154"/>
      <c r="AQ280" s="154"/>
      <c r="AR280" s="154"/>
      <c r="AS280" s="154"/>
      <c r="AT280" s="154"/>
      <c r="AU280" s="154"/>
      <c r="AV280" s="154"/>
      <c r="AW280" s="154"/>
      <c r="AX280" s="154"/>
      <c r="AY280" s="154"/>
      <c r="AZ280" s="154"/>
    </row>
    <row r="281" ht="15.75" customHeight="1">
      <c r="A281" s="154"/>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c r="AJ281" s="154"/>
      <c r="AK281" s="154"/>
      <c r="AL281" s="154"/>
      <c r="AM281" s="154"/>
      <c r="AN281" s="154"/>
      <c r="AO281" s="154"/>
      <c r="AP281" s="154"/>
      <c r="AQ281" s="154"/>
      <c r="AR281" s="154"/>
      <c r="AS281" s="154"/>
      <c r="AT281" s="154"/>
      <c r="AU281" s="154"/>
      <c r="AV281" s="154"/>
      <c r="AW281" s="154"/>
      <c r="AX281" s="154"/>
      <c r="AY281" s="154"/>
      <c r="AZ281" s="154"/>
    </row>
    <row r="282" ht="15.75" customHeight="1">
      <c r="A282" s="154"/>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row>
    <row r="283" ht="15.75" customHeight="1">
      <c r="A283" s="154"/>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c r="AJ283" s="154"/>
      <c r="AK283" s="154"/>
      <c r="AL283" s="154"/>
      <c r="AM283" s="154"/>
      <c r="AN283" s="154"/>
      <c r="AO283" s="154"/>
      <c r="AP283" s="154"/>
      <c r="AQ283" s="154"/>
      <c r="AR283" s="154"/>
      <c r="AS283" s="154"/>
      <c r="AT283" s="154"/>
      <c r="AU283" s="154"/>
      <c r="AV283" s="154"/>
      <c r="AW283" s="154"/>
      <c r="AX283" s="154"/>
      <c r="AY283" s="154"/>
      <c r="AZ283" s="154"/>
    </row>
    <row r="284" ht="15.75" customHeight="1">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row>
    <row r="285" ht="15.75" customHeight="1">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c r="AJ285" s="154"/>
      <c r="AK285" s="154"/>
      <c r="AL285" s="154"/>
      <c r="AM285" s="154"/>
      <c r="AN285" s="154"/>
      <c r="AO285" s="154"/>
      <c r="AP285" s="154"/>
      <c r="AQ285" s="154"/>
      <c r="AR285" s="154"/>
      <c r="AS285" s="154"/>
      <c r="AT285" s="154"/>
      <c r="AU285" s="154"/>
      <c r="AV285" s="154"/>
      <c r="AW285" s="154"/>
      <c r="AX285" s="154"/>
      <c r="AY285" s="154"/>
      <c r="AZ285" s="154"/>
    </row>
    <row r="286" ht="15.75" customHeight="1">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c r="AJ286" s="154"/>
      <c r="AK286" s="154"/>
      <c r="AL286" s="154"/>
      <c r="AM286" s="154"/>
      <c r="AN286" s="154"/>
      <c r="AO286" s="154"/>
      <c r="AP286" s="154"/>
      <c r="AQ286" s="154"/>
      <c r="AR286" s="154"/>
      <c r="AS286" s="154"/>
      <c r="AT286" s="154"/>
      <c r="AU286" s="154"/>
      <c r="AV286" s="154"/>
      <c r="AW286" s="154"/>
      <c r="AX286" s="154"/>
      <c r="AY286" s="154"/>
      <c r="AZ286" s="154"/>
    </row>
    <row r="287" ht="15.75" customHeight="1">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c r="AJ287" s="154"/>
      <c r="AK287" s="154"/>
      <c r="AL287" s="154"/>
      <c r="AM287" s="154"/>
      <c r="AN287" s="154"/>
      <c r="AO287" s="154"/>
      <c r="AP287" s="154"/>
      <c r="AQ287" s="154"/>
      <c r="AR287" s="154"/>
      <c r="AS287" s="154"/>
      <c r="AT287" s="154"/>
      <c r="AU287" s="154"/>
      <c r="AV287" s="154"/>
      <c r="AW287" s="154"/>
      <c r="AX287" s="154"/>
      <c r="AY287" s="154"/>
      <c r="AZ287" s="154"/>
    </row>
    <row r="288" ht="15.75" customHeight="1">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row>
    <row r="289" ht="15.75" customHeight="1">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row>
    <row r="290" ht="15.75" customHeight="1">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c r="AJ290" s="154"/>
      <c r="AK290" s="154"/>
      <c r="AL290" s="154"/>
      <c r="AM290" s="154"/>
      <c r="AN290" s="154"/>
      <c r="AO290" s="154"/>
      <c r="AP290" s="154"/>
      <c r="AQ290" s="154"/>
      <c r="AR290" s="154"/>
      <c r="AS290" s="154"/>
      <c r="AT290" s="154"/>
      <c r="AU290" s="154"/>
      <c r="AV290" s="154"/>
      <c r="AW290" s="154"/>
      <c r="AX290" s="154"/>
      <c r="AY290" s="154"/>
      <c r="AZ290" s="154"/>
    </row>
    <row r="291" ht="15.75" customHeight="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c r="AJ291" s="154"/>
      <c r="AK291" s="154"/>
      <c r="AL291" s="154"/>
      <c r="AM291" s="154"/>
      <c r="AN291" s="154"/>
      <c r="AO291" s="154"/>
      <c r="AP291" s="154"/>
      <c r="AQ291" s="154"/>
      <c r="AR291" s="154"/>
      <c r="AS291" s="154"/>
      <c r="AT291" s="154"/>
      <c r="AU291" s="154"/>
      <c r="AV291" s="154"/>
      <c r="AW291" s="154"/>
      <c r="AX291" s="154"/>
      <c r="AY291" s="154"/>
      <c r="AZ291" s="154"/>
    </row>
    <row r="292" ht="15.75" customHeight="1">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row>
    <row r="293" ht="15.75" customHeight="1">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row>
    <row r="294" ht="15.75" customHeight="1">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c r="AJ294" s="154"/>
      <c r="AK294" s="154"/>
      <c r="AL294" s="154"/>
      <c r="AM294" s="154"/>
      <c r="AN294" s="154"/>
      <c r="AO294" s="154"/>
      <c r="AP294" s="154"/>
      <c r="AQ294" s="154"/>
      <c r="AR294" s="154"/>
      <c r="AS294" s="154"/>
      <c r="AT294" s="154"/>
      <c r="AU294" s="154"/>
      <c r="AV294" s="154"/>
      <c r="AW294" s="154"/>
      <c r="AX294" s="154"/>
      <c r="AY294" s="154"/>
      <c r="AZ294" s="154"/>
    </row>
    <row r="295" ht="15.75" customHeight="1">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c r="AJ295" s="154"/>
      <c r="AK295" s="154"/>
      <c r="AL295" s="154"/>
      <c r="AM295" s="154"/>
      <c r="AN295" s="154"/>
      <c r="AO295" s="154"/>
      <c r="AP295" s="154"/>
      <c r="AQ295" s="154"/>
      <c r="AR295" s="154"/>
      <c r="AS295" s="154"/>
      <c r="AT295" s="154"/>
      <c r="AU295" s="154"/>
      <c r="AV295" s="154"/>
      <c r="AW295" s="154"/>
      <c r="AX295" s="154"/>
      <c r="AY295" s="154"/>
      <c r="AZ295" s="154"/>
    </row>
    <row r="296" ht="15.75" customHeight="1">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c r="AJ296" s="154"/>
      <c r="AK296" s="154"/>
      <c r="AL296" s="154"/>
      <c r="AM296" s="154"/>
      <c r="AN296" s="154"/>
      <c r="AO296" s="154"/>
      <c r="AP296" s="154"/>
      <c r="AQ296" s="154"/>
      <c r="AR296" s="154"/>
      <c r="AS296" s="154"/>
      <c r="AT296" s="154"/>
      <c r="AU296" s="154"/>
      <c r="AV296" s="154"/>
      <c r="AW296" s="154"/>
      <c r="AX296" s="154"/>
      <c r="AY296" s="154"/>
      <c r="AZ296" s="154"/>
    </row>
    <row r="297" ht="15.75" customHeight="1">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row>
    <row r="298" ht="15.75" customHeight="1">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row>
    <row r="299" ht="15.75" customHeight="1">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c r="AJ299" s="154"/>
      <c r="AK299" s="154"/>
      <c r="AL299" s="154"/>
      <c r="AM299" s="154"/>
      <c r="AN299" s="154"/>
      <c r="AO299" s="154"/>
      <c r="AP299" s="154"/>
      <c r="AQ299" s="154"/>
      <c r="AR299" s="154"/>
      <c r="AS299" s="154"/>
      <c r="AT299" s="154"/>
      <c r="AU299" s="154"/>
      <c r="AV299" s="154"/>
      <c r="AW299" s="154"/>
      <c r="AX299" s="154"/>
      <c r="AY299" s="154"/>
      <c r="AZ299" s="154"/>
    </row>
    <row r="300" ht="15.75" customHeight="1">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c r="AJ300" s="154"/>
      <c r="AK300" s="154"/>
      <c r="AL300" s="154"/>
      <c r="AM300" s="154"/>
      <c r="AN300" s="154"/>
      <c r="AO300" s="154"/>
      <c r="AP300" s="154"/>
      <c r="AQ300" s="154"/>
      <c r="AR300" s="154"/>
      <c r="AS300" s="154"/>
      <c r="AT300" s="154"/>
      <c r="AU300" s="154"/>
      <c r="AV300" s="154"/>
      <c r="AW300" s="154"/>
      <c r="AX300" s="154"/>
      <c r="AY300" s="154"/>
      <c r="AZ300" s="154"/>
    </row>
    <row r="301" ht="15.75" customHeight="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row>
    <row r="302" ht="15.75" customHeight="1">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row>
    <row r="303" ht="15.75" customHeight="1">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c r="AJ303" s="154"/>
      <c r="AK303" s="154"/>
      <c r="AL303" s="154"/>
      <c r="AM303" s="154"/>
      <c r="AN303" s="154"/>
      <c r="AO303" s="154"/>
      <c r="AP303" s="154"/>
      <c r="AQ303" s="154"/>
      <c r="AR303" s="154"/>
      <c r="AS303" s="154"/>
      <c r="AT303" s="154"/>
      <c r="AU303" s="154"/>
      <c r="AV303" s="154"/>
      <c r="AW303" s="154"/>
      <c r="AX303" s="154"/>
      <c r="AY303" s="154"/>
      <c r="AZ303" s="154"/>
    </row>
    <row r="304" ht="15.75" customHeight="1">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row>
    <row r="305" ht="15.75" customHeight="1">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row>
    <row r="306" ht="15.75" customHeight="1">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row>
    <row r="307" ht="15.75" customHeight="1">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54"/>
      <c r="AL307" s="154"/>
      <c r="AM307" s="154"/>
      <c r="AN307" s="154"/>
      <c r="AO307" s="154"/>
      <c r="AP307" s="154"/>
      <c r="AQ307" s="154"/>
      <c r="AR307" s="154"/>
      <c r="AS307" s="154"/>
      <c r="AT307" s="154"/>
      <c r="AU307" s="154"/>
      <c r="AV307" s="154"/>
      <c r="AW307" s="154"/>
      <c r="AX307" s="154"/>
      <c r="AY307" s="154"/>
      <c r="AZ307" s="154"/>
    </row>
    <row r="308" ht="15.75" customHeight="1">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row>
    <row r="309" ht="15.75" customHeight="1">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54"/>
      <c r="AL309" s="154"/>
      <c r="AM309" s="154"/>
      <c r="AN309" s="154"/>
      <c r="AO309" s="154"/>
      <c r="AP309" s="154"/>
      <c r="AQ309" s="154"/>
      <c r="AR309" s="154"/>
      <c r="AS309" s="154"/>
      <c r="AT309" s="154"/>
      <c r="AU309" s="154"/>
      <c r="AV309" s="154"/>
      <c r="AW309" s="154"/>
      <c r="AX309" s="154"/>
      <c r="AY309" s="154"/>
      <c r="AZ309" s="154"/>
    </row>
    <row r="310" ht="15.75" customHeight="1">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row>
    <row r="311" ht="15.75" customHeight="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row>
    <row r="312" ht="15.75" customHeight="1">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54"/>
      <c r="AL312" s="154"/>
      <c r="AM312" s="154"/>
      <c r="AN312" s="154"/>
      <c r="AO312" s="154"/>
      <c r="AP312" s="154"/>
      <c r="AQ312" s="154"/>
      <c r="AR312" s="154"/>
      <c r="AS312" s="154"/>
      <c r="AT312" s="154"/>
      <c r="AU312" s="154"/>
      <c r="AV312" s="154"/>
      <c r="AW312" s="154"/>
      <c r="AX312" s="154"/>
      <c r="AY312" s="154"/>
      <c r="AZ312" s="154"/>
    </row>
    <row r="313" ht="15.75" customHeight="1">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row>
    <row r="314" ht="15.75" customHeight="1">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54"/>
      <c r="AL314" s="154"/>
      <c r="AM314" s="154"/>
      <c r="AN314" s="154"/>
      <c r="AO314" s="154"/>
      <c r="AP314" s="154"/>
      <c r="AQ314" s="154"/>
      <c r="AR314" s="154"/>
      <c r="AS314" s="154"/>
      <c r="AT314" s="154"/>
      <c r="AU314" s="154"/>
      <c r="AV314" s="154"/>
      <c r="AW314" s="154"/>
      <c r="AX314" s="154"/>
      <c r="AY314" s="154"/>
      <c r="AZ314" s="154"/>
    </row>
    <row r="315" ht="15.75" customHeight="1">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54"/>
      <c r="AL315" s="154"/>
      <c r="AM315" s="154"/>
      <c r="AN315" s="154"/>
      <c r="AO315" s="154"/>
      <c r="AP315" s="154"/>
      <c r="AQ315" s="154"/>
      <c r="AR315" s="154"/>
      <c r="AS315" s="154"/>
      <c r="AT315" s="154"/>
      <c r="AU315" s="154"/>
      <c r="AV315" s="154"/>
      <c r="AW315" s="154"/>
      <c r="AX315" s="154"/>
      <c r="AY315" s="154"/>
      <c r="AZ315" s="154"/>
    </row>
    <row r="316" ht="15.75" customHeight="1">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row>
    <row r="317" ht="15.75" customHeight="1">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54"/>
      <c r="AL317" s="154"/>
      <c r="AM317" s="154"/>
      <c r="AN317" s="154"/>
      <c r="AO317" s="154"/>
      <c r="AP317" s="154"/>
      <c r="AQ317" s="154"/>
      <c r="AR317" s="154"/>
      <c r="AS317" s="154"/>
      <c r="AT317" s="154"/>
      <c r="AU317" s="154"/>
      <c r="AV317" s="154"/>
      <c r="AW317" s="154"/>
      <c r="AX317" s="154"/>
      <c r="AY317" s="154"/>
      <c r="AZ317" s="154"/>
    </row>
    <row r="318" ht="15.75" customHeight="1">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54"/>
      <c r="AL318" s="154"/>
      <c r="AM318" s="154"/>
      <c r="AN318" s="154"/>
      <c r="AO318" s="154"/>
      <c r="AP318" s="154"/>
      <c r="AQ318" s="154"/>
      <c r="AR318" s="154"/>
      <c r="AS318" s="154"/>
      <c r="AT318" s="154"/>
      <c r="AU318" s="154"/>
      <c r="AV318" s="154"/>
      <c r="AW318" s="154"/>
      <c r="AX318" s="154"/>
      <c r="AY318" s="154"/>
      <c r="AZ318" s="154"/>
    </row>
    <row r="319" ht="15.75" customHeight="1">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54"/>
      <c r="AL319" s="154"/>
      <c r="AM319" s="154"/>
      <c r="AN319" s="154"/>
      <c r="AO319" s="154"/>
      <c r="AP319" s="154"/>
      <c r="AQ319" s="154"/>
      <c r="AR319" s="154"/>
      <c r="AS319" s="154"/>
      <c r="AT319" s="154"/>
      <c r="AU319" s="154"/>
      <c r="AV319" s="154"/>
      <c r="AW319" s="154"/>
      <c r="AX319" s="154"/>
      <c r="AY319" s="154"/>
      <c r="AZ319" s="154"/>
    </row>
    <row r="320" ht="15.75" customHeight="1">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54"/>
      <c r="AL320" s="154"/>
      <c r="AM320" s="154"/>
      <c r="AN320" s="154"/>
      <c r="AO320" s="154"/>
      <c r="AP320" s="154"/>
      <c r="AQ320" s="154"/>
      <c r="AR320" s="154"/>
      <c r="AS320" s="154"/>
      <c r="AT320" s="154"/>
      <c r="AU320" s="154"/>
      <c r="AV320" s="154"/>
      <c r="AW320" s="154"/>
      <c r="AX320" s="154"/>
      <c r="AY320" s="154"/>
      <c r="AZ320" s="154"/>
    </row>
    <row r="321" ht="15.75" customHeight="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row>
    <row r="322" ht="15.75" customHeight="1">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54"/>
      <c r="AL322" s="154"/>
      <c r="AM322" s="154"/>
      <c r="AN322" s="154"/>
      <c r="AO322" s="154"/>
      <c r="AP322" s="154"/>
      <c r="AQ322" s="154"/>
      <c r="AR322" s="154"/>
      <c r="AS322" s="154"/>
      <c r="AT322" s="154"/>
      <c r="AU322" s="154"/>
      <c r="AV322" s="154"/>
      <c r="AW322" s="154"/>
      <c r="AX322" s="154"/>
      <c r="AY322" s="154"/>
      <c r="AZ322" s="154"/>
    </row>
    <row r="323" ht="15.75" customHeight="1">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row>
    <row r="324" ht="15.75" customHeight="1">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54"/>
      <c r="AL324" s="154"/>
      <c r="AM324" s="154"/>
      <c r="AN324" s="154"/>
      <c r="AO324" s="154"/>
      <c r="AP324" s="154"/>
      <c r="AQ324" s="154"/>
      <c r="AR324" s="154"/>
      <c r="AS324" s="154"/>
      <c r="AT324" s="154"/>
      <c r="AU324" s="154"/>
      <c r="AV324" s="154"/>
      <c r="AW324" s="154"/>
      <c r="AX324" s="154"/>
      <c r="AY324" s="154"/>
      <c r="AZ324" s="154"/>
    </row>
    <row r="325" ht="15.75" customHeight="1">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row>
    <row r="326" ht="15.75" customHeight="1">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row>
    <row r="327" ht="15.75" customHeight="1">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row>
    <row r="328" ht="15.75" customHeight="1">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54"/>
      <c r="AL328" s="154"/>
      <c r="AM328" s="154"/>
      <c r="AN328" s="154"/>
      <c r="AO328" s="154"/>
      <c r="AP328" s="154"/>
      <c r="AQ328" s="154"/>
      <c r="AR328" s="154"/>
      <c r="AS328" s="154"/>
      <c r="AT328" s="154"/>
      <c r="AU328" s="154"/>
      <c r="AV328" s="154"/>
      <c r="AW328" s="154"/>
      <c r="AX328" s="154"/>
      <c r="AY328" s="154"/>
      <c r="AZ328" s="154"/>
    </row>
    <row r="329" ht="15.75" customHeight="1">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row>
    <row r="330" ht="15.75" customHeight="1">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54"/>
      <c r="AL330" s="154"/>
      <c r="AM330" s="154"/>
      <c r="AN330" s="154"/>
      <c r="AO330" s="154"/>
      <c r="AP330" s="154"/>
      <c r="AQ330" s="154"/>
      <c r="AR330" s="154"/>
      <c r="AS330" s="154"/>
      <c r="AT330" s="154"/>
      <c r="AU330" s="154"/>
      <c r="AV330" s="154"/>
      <c r="AW330" s="154"/>
      <c r="AX330" s="154"/>
      <c r="AY330" s="154"/>
      <c r="AZ330" s="154"/>
    </row>
    <row r="331" ht="15.75" customHeight="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row>
    <row r="332" ht="15.75" customHeight="1">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row>
    <row r="333" ht="15.75" customHeight="1">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54"/>
      <c r="AL333" s="154"/>
      <c r="AM333" s="154"/>
      <c r="AN333" s="154"/>
      <c r="AO333" s="154"/>
      <c r="AP333" s="154"/>
      <c r="AQ333" s="154"/>
      <c r="AR333" s="154"/>
      <c r="AS333" s="154"/>
      <c r="AT333" s="154"/>
      <c r="AU333" s="154"/>
      <c r="AV333" s="154"/>
      <c r="AW333" s="154"/>
      <c r="AX333" s="154"/>
      <c r="AY333" s="154"/>
      <c r="AZ333" s="154"/>
    </row>
    <row r="334" ht="15.75" customHeight="1">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c r="AB334" s="154"/>
      <c r="AC334" s="154"/>
      <c r="AD334" s="154"/>
      <c r="AE334" s="154"/>
      <c r="AF334" s="154"/>
      <c r="AG334" s="154"/>
      <c r="AH334" s="154"/>
      <c r="AI334" s="154"/>
      <c r="AJ334" s="154"/>
      <c r="AK334" s="154"/>
      <c r="AL334" s="154"/>
      <c r="AM334" s="154"/>
      <c r="AN334" s="154"/>
      <c r="AO334" s="154"/>
      <c r="AP334" s="154"/>
      <c r="AQ334" s="154"/>
      <c r="AR334" s="154"/>
      <c r="AS334" s="154"/>
      <c r="AT334" s="154"/>
      <c r="AU334" s="154"/>
      <c r="AV334" s="154"/>
      <c r="AW334" s="154"/>
      <c r="AX334" s="154"/>
      <c r="AY334" s="154"/>
      <c r="AZ334" s="154"/>
    </row>
    <row r="335" ht="15.75" customHeight="1">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54"/>
      <c r="AL335" s="154"/>
      <c r="AM335" s="154"/>
      <c r="AN335" s="154"/>
      <c r="AO335" s="154"/>
      <c r="AP335" s="154"/>
      <c r="AQ335" s="154"/>
      <c r="AR335" s="154"/>
      <c r="AS335" s="154"/>
      <c r="AT335" s="154"/>
      <c r="AU335" s="154"/>
      <c r="AV335" s="154"/>
      <c r="AW335" s="154"/>
      <c r="AX335" s="154"/>
      <c r="AY335" s="154"/>
      <c r="AZ335" s="154"/>
    </row>
    <row r="336" ht="15.75" customHeight="1">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row>
    <row r="337" ht="15.75" customHeight="1">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54"/>
      <c r="AL337" s="154"/>
      <c r="AM337" s="154"/>
      <c r="AN337" s="154"/>
      <c r="AO337" s="154"/>
      <c r="AP337" s="154"/>
      <c r="AQ337" s="154"/>
      <c r="AR337" s="154"/>
      <c r="AS337" s="154"/>
      <c r="AT337" s="154"/>
      <c r="AU337" s="154"/>
      <c r="AV337" s="154"/>
      <c r="AW337" s="154"/>
      <c r="AX337" s="154"/>
      <c r="AY337" s="154"/>
      <c r="AZ337" s="154"/>
    </row>
    <row r="338" ht="15.75" customHeight="1">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54"/>
      <c r="AL338" s="154"/>
      <c r="AM338" s="154"/>
      <c r="AN338" s="154"/>
      <c r="AO338" s="154"/>
      <c r="AP338" s="154"/>
      <c r="AQ338" s="154"/>
      <c r="AR338" s="154"/>
      <c r="AS338" s="154"/>
      <c r="AT338" s="154"/>
      <c r="AU338" s="154"/>
      <c r="AV338" s="154"/>
      <c r="AW338" s="154"/>
      <c r="AX338" s="154"/>
      <c r="AY338" s="154"/>
      <c r="AZ338" s="154"/>
    </row>
    <row r="339" ht="15.75" customHeight="1">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54"/>
      <c r="AL339" s="154"/>
      <c r="AM339" s="154"/>
      <c r="AN339" s="154"/>
      <c r="AO339" s="154"/>
      <c r="AP339" s="154"/>
      <c r="AQ339" s="154"/>
      <c r="AR339" s="154"/>
      <c r="AS339" s="154"/>
      <c r="AT339" s="154"/>
      <c r="AU339" s="154"/>
      <c r="AV339" s="154"/>
      <c r="AW339" s="154"/>
      <c r="AX339" s="154"/>
      <c r="AY339" s="154"/>
      <c r="AZ339" s="154"/>
    </row>
    <row r="340" ht="15.75" customHeight="1">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row>
    <row r="341" ht="15.75" customHeight="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row>
    <row r="342" ht="15.75" customHeight="1">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row>
    <row r="343" ht="15.75" customHeight="1">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row>
    <row r="344" ht="15.75" customHeight="1">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c r="AB344" s="154"/>
      <c r="AC344" s="154"/>
      <c r="AD344" s="154"/>
      <c r="AE344" s="154"/>
      <c r="AF344" s="154"/>
      <c r="AG344" s="154"/>
      <c r="AH344" s="154"/>
      <c r="AI344" s="154"/>
      <c r="AJ344" s="154"/>
      <c r="AK344" s="154"/>
      <c r="AL344" s="154"/>
      <c r="AM344" s="154"/>
      <c r="AN344" s="154"/>
      <c r="AO344" s="154"/>
      <c r="AP344" s="154"/>
      <c r="AQ344" s="154"/>
      <c r="AR344" s="154"/>
      <c r="AS344" s="154"/>
      <c r="AT344" s="154"/>
      <c r="AU344" s="154"/>
      <c r="AV344" s="154"/>
      <c r="AW344" s="154"/>
      <c r="AX344" s="154"/>
      <c r="AY344" s="154"/>
      <c r="AZ344" s="154"/>
    </row>
    <row r="345" ht="15.75" customHeight="1">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c r="AB345" s="154"/>
      <c r="AC345" s="154"/>
      <c r="AD345" s="154"/>
      <c r="AE345" s="154"/>
      <c r="AF345" s="154"/>
      <c r="AG345" s="154"/>
      <c r="AH345" s="154"/>
      <c r="AI345" s="154"/>
      <c r="AJ345" s="154"/>
      <c r="AK345" s="154"/>
      <c r="AL345" s="154"/>
      <c r="AM345" s="154"/>
      <c r="AN345" s="154"/>
      <c r="AO345" s="154"/>
      <c r="AP345" s="154"/>
      <c r="AQ345" s="154"/>
      <c r="AR345" s="154"/>
      <c r="AS345" s="154"/>
      <c r="AT345" s="154"/>
      <c r="AU345" s="154"/>
      <c r="AV345" s="154"/>
      <c r="AW345" s="154"/>
      <c r="AX345" s="154"/>
      <c r="AY345" s="154"/>
      <c r="AZ345" s="154"/>
    </row>
    <row r="346" ht="15.75" customHeight="1">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c r="AB346" s="154"/>
      <c r="AC346" s="154"/>
      <c r="AD346" s="154"/>
      <c r="AE346" s="154"/>
      <c r="AF346" s="154"/>
      <c r="AG346" s="154"/>
      <c r="AH346" s="154"/>
      <c r="AI346" s="154"/>
      <c r="AJ346" s="154"/>
      <c r="AK346" s="154"/>
      <c r="AL346" s="154"/>
      <c r="AM346" s="154"/>
      <c r="AN346" s="154"/>
      <c r="AO346" s="154"/>
      <c r="AP346" s="154"/>
      <c r="AQ346" s="154"/>
      <c r="AR346" s="154"/>
      <c r="AS346" s="154"/>
      <c r="AT346" s="154"/>
      <c r="AU346" s="154"/>
      <c r="AV346" s="154"/>
      <c r="AW346" s="154"/>
      <c r="AX346" s="154"/>
      <c r="AY346" s="154"/>
      <c r="AZ346" s="154"/>
    </row>
    <row r="347" ht="15.75" customHeight="1">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row>
    <row r="348" ht="15.75" customHeight="1">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c r="AB348" s="154"/>
      <c r="AC348" s="154"/>
      <c r="AD348" s="154"/>
      <c r="AE348" s="154"/>
      <c r="AF348" s="154"/>
      <c r="AG348" s="154"/>
      <c r="AH348" s="154"/>
      <c r="AI348" s="154"/>
      <c r="AJ348" s="154"/>
      <c r="AK348" s="154"/>
      <c r="AL348" s="154"/>
      <c r="AM348" s="154"/>
      <c r="AN348" s="154"/>
      <c r="AO348" s="154"/>
      <c r="AP348" s="154"/>
      <c r="AQ348" s="154"/>
      <c r="AR348" s="154"/>
      <c r="AS348" s="154"/>
      <c r="AT348" s="154"/>
      <c r="AU348" s="154"/>
      <c r="AV348" s="154"/>
      <c r="AW348" s="154"/>
      <c r="AX348" s="154"/>
      <c r="AY348" s="154"/>
      <c r="AZ348" s="154"/>
    </row>
    <row r="349" ht="15.75" customHeight="1">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c r="AI349" s="154"/>
      <c r="AJ349" s="154"/>
      <c r="AK349" s="154"/>
      <c r="AL349" s="154"/>
      <c r="AM349" s="154"/>
      <c r="AN349" s="154"/>
      <c r="AO349" s="154"/>
      <c r="AP349" s="154"/>
      <c r="AQ349" s="154"/>
      <c r="AR349" s="154"/>
      <c r="AS349" s="154"/>
      <c r="AT349" s="154"/>
      <c r="AU349" s="154"/>
      <c r="AV349" s="154"/>
      <c r="AW349" s="154"/>
      <c r="AX349" s="154"/>
      <c r="AY349" s="154"/>
      <c r="AZ349" s="154"/>
    </row>
    <row r="350" ht="15.75" customHeight="1">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54"/>
      <c r="AL350" s="154"/>
      <c r="AM350" s="154"/>
      <c r="AN350" s="154"/>
      <c r="AO350" s="154"/>
      <c r="AP350" s="154"/>
      <c r="AQ350" s="154"/>
      <c r="AR350" s="154"/>
      <c r="AS350" s="154"/>
      <c r="AT350" s="154"/>
      <c r="AU350" s="154"/>
      <c r="AV350" s="154"/>
      <c r="AW350" s="154"/>
      <c r="AX350" s="154"/>
      <c r="AY350" s="154"/>
      <c r="AZ350" s="154"/>
    </row>
    <row r="351" ht="15.75" customHeight="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54"/>
      <c r="AL351" s="154"/>
      <c r="AM351" s="154"/>
      <c r="AN351" s="154"/>
      <c r="AO351" s="154"/>
      <c r="AP351" s="154"/>
      <c r="AQ351" s="154"/>
      <c r="AR351" s="154"/>
      <c r="AS351" s="154"/>
      <c r="AT351" s="154"/>
      <c r="AU351" s="154"/>
      <c r="AV351" s="154"/>
      <c r="AW351" s="154"/>
      <c r="AX351" s="154"/>
      <c r="AY351" s="154"/>
      <c r="AZ351" s="154"/>
    </row>
    <row r="352" ht="15.75" customHeight="1">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row>
    <row r="353" ht="15.75" customHeight="1">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c r="AB353" s="154"/>
      <c r="AC353" s="154"/>
      <c r="AD353" s="154"/>
      <c r="AE353" s="154"/>
      <c r="AF353" s="154"/>
      <c r="AG353" s="154"/>
      <c r="AH353" s="154"/>
      <c r="AI353" s="154"/>
      <c r="AJ353" s="154"/>
      <c r="AK353" s="154"/>
      <c r="AL353" s="154"/>
      <c r="AM353" s="154"/>
      <c r="AN353" s="154"/>
      <c r="AO353" s="154"/>
      <c r="AP353" s="154"/>
      <c r="AQ353" s="154"/>
      <c r="AR353" s="154"/>
      <c r="AS353" s="154"/>
      <c r="AT353" s="154"/>
      <c r="AU353" s="154"/>
      <c r="AV353" s="154"/>
      <c r="AW353" s="154"/>
      <c r="AX353" s="154"/>
      <c r="AY353" s="154"/>
      <c r="AZ353" s="154"/>
    </row>
    <row r="354" ht="15.75" customHeight="1">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c r="AE354" s="154"/>
      <c r="AF354" s="154"/>
      <c r="AG354" s="154"/>
      <c r="AH354" s="154"/>
      <c r="AI354" s="154"/>
      <c r="AJ354" s="154"/>
      <c r="AK354" s="154"/>
      <c r="AL354" s="154"/>
      <c r="AM354" s="154"/>
      <c r="AN354" s="154"/>
      <c r="AO354" s="154"/>
      <c r="AP354" s="154"/>
      <c r="AQ354" s="154"/>
      <c r="AR354" s="154"/>
      <c r="AS354" s="154"/>
      <c r="AT354" s="154"/>
      <c r="AU354" s="154"/>
      <c r="AV354" s="154"/>
      <c r="AW354" s="154"/>
      <c r="AX354" s="154"/>
      <c r="AY354" s="154"/>
      <c r="AZ354" s="154"/>
    </row>
    <row r="355" ht="15.75" customHeight="1">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54"/>
      <c r="AL355" s="154"/>
      <c r="AM355" s="154"/>
      <c r="AN355" s="154"/>
      <c r="AO355" s="154"/>
      <c r="AP355" s="154"/>
      <c r="AQ355" s="154"/>
      <c r="AR355" s="154"/>
      <c r="AS355" s="154"/>
      <c r="AT355" s="154"/>
      <c r="AU355" s="154"/>
      <c r="AV355" s="154"/>
      <c r="AW355" s="154"/>
      <c r="AX355" s="154"/>
      <c r="AY355" s="154"/>
      <c r="AZ355" s="154"/>
    </row>
    <row r="356" ht="15.75" customHeight="1">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row>
    <row r="357" ht="15.75" customHeight="1">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54"/>
      <c r="AL357" s="154"/>
      <c r="AM357" s="154"/>
      <c r="AN357" s="154"/>
      <c r="AO357" s="154"/>
      <c r="AP357" s="154"/>
      <c r="AQ357" s="154"/>
      <c r="AR357" s="154"/>
      <c r="AS357" s="154"/>
      <c r="AT357" s="154"/>
      <c r="AU357" s="154"/>
      <c r="AV357" s="154"/>
      <c r="AW357" s="154"/>
      <c r="AX357" s="154"/>
      <c r="AY357" s="154"/>
      <c r="AZ357" s="154"/>
    </row>
    <row r="358" ht="15.75" customHeight="1">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54"/>
      <c r="AL358" s="154"/>
      <c r="AM358" s="154"/>
      <c r="AN358" s="154"/>
      <c r="AO358" s="154"/>
      <c r="AP358" s="154"/>
      <c r="AQ358" s="154"/>
      <c r="AR358" s="154"/>
      <c r="AS358" s="154"/>
      <c r="AT358" s="154"/>
      <c r="AU358" s="154"/>
      <c r="AV358" s="154"/>
      <c r="AW358" s="154"/>
      <c r="AX358" s="154"/>
      <c r="AY358" s="154"/>
      <c r="AZ358" s="154"/>
    </row>
    <row r="359" ht="15.75" customHeight="1">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c r="AB359" s="154"/>
      <c r="AC359" s="154"/>
      <c r="AD359" s="154"/>
      <c r="AE359" s="154"/>
      <c r="AF359" s="154"/>
      <c r="AG359" s="154"/>
      <c r="AH359" s="154"/>
      <c r="AI359" s="154"/>
      <c r="AJ359" s="154"/>
      <c r="AK359" s="154"/>
      <c r="AL359" s="154"/>
      <c r="AM359" s="154"/>
      <c r="AN359" s="154"/>
      <c r="AO359" s="154"/>
      <c r="AP359" s="154"/>
      <c r="AQ359" s="154"/>
      <c r="AR359" s="154"/>
      <c r="AS359" s="154"/>
      <c r="AT359" s="154"/>
      <c r="AU359" s="154"/>
      <c r="AV359" s="154"/>
      <c r="AW359" s="154"/>
      <c r="AX359" s="154"/>
      <c r="AY359" s="154"/>
      <c r="AZ359" s="154"/>
    </row>
    <row r="360" ht="15.75" customHeight="1">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row>
    <row r="361" ht="15.75" customHeight="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54"/>
      <c r="AL361" s="154"/>
      <c r="AM361" s="154"/>
      <c r="AN361" s="154"/>
      <c r="AO361" s="154"/>
      <c r="AP361" s="154"/>
      <c r="AQ361" s="154"/>
      <c r="AR361" s="154"/>
      <c r="AS361" s="154"/>
      <c r="AT361" s="154"/>
      <c r="AU361" s="154"/>
      <c r="AV361" s="154"/>
      <c r="AW361" s="154"/>
      <c r="AX361" s="154"/>
      <c r="AY361" s="154"/>
      <c r="AZ361" s="154"/>
    </row>
    <row r="362" ht="15.75" customHeight="1">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54"/>
      <c r="AL362" s="154"/>
      <c r="AM362" s="154"/>
      <c r="AN362" s="154"/>
      <c r="AO362" s="154"/>
      <c r="AP362" s="154"/>
      <c r="AQ362" s="154"/>
      <c r="AR362" s="154"/>
      <c r="AS362" s="154"/>
      <c r="AT362" s="154"/>
      <c r="AU362" s="154"/>
      <c r="AV362" s="154"/>
      <c r="AW362" s="154"/>
      <c r="AX362" s="154"/>
      <c r="AY362" s="154"/>
      <c r="AZ362" s="154"/>
    </row>
    <row r="363" ht="15.75" customHeight="1">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54"/>
      <c r="AL363" s="154"/>
      <c r="AM363" s="154"/>
      <c r="AN363" s="154"/>
      <c r="AO363" s="154"/>
      <c r="AP363" s="154"/>
      <c r="AQ363" s="154"/>
      <c r="AR363" s="154"/>
      <c r="AS363" s="154"/>
      <c r="AT363" s="154"/>
      <c r="AU363" s="154"/>
      <c r="AV363" s="154"/>
      <c r="AW363" s="154"/>
      <c r="AX363" s="154"/>
      <c r="AY363" s="154"/>
      <c r="AZ363" s="154"/>
    </row>
    <row r="364" ht="15.75" customHeight="1">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54"/>
      <c r="AL364" s="154"/>
      <c r="AM364" s="154"/>
      <c r="AN364" s="154"/>
      <c r="AO364" s="154"/>
      <c r="AP364" s="154"/>
      <c r="AQ364" s="154"/>
      <c r="AR364" s="154"/>
      <c r="AS364" s="154"/>
      <c r="AT364" s="154"/>
      <c r="AU364" s="154"/>
      <c r="AV364" s="154"/>
      <c r="AW364" s="154"/>
      <c r="AX364" s="154"/>
      <c r="AY364" s="154"/>
      <c r="AZ364" s="154"/>
    </row>
    <row r="365" ht="15.75" customHeight="1">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54"/>
      <c r="AL365" s="154"/>
      <c r="AM365" s="154"/>
      <c r="AN365" s="154"/>
      <c r="AO365" s="154"/>
      <c r="AP365" s="154"/>
      <c r="AQ365" s="154"/>
      <c r="AR365" s="154"/>
      <c r="AS365" s="154"/>
      <c r="AT365" s="154"/>
      <c r="AU365" s="154"/>
      <c r="AV365" s="154"/>
      <c r="AW365" s="154"/>
      <c r="AX365" s="154"/>
      <c r="AY365" s="154"/>
      <c r="AZ365" s="154"/>
    </row>
    <row r="366" ht="15.75" customHeight="1">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54"/>
      <c r="AL366" s="154"/>
      <c r="AM366" s="154"/>
      <c r="AN366" s="154"/>
      <c r="AO366" s="154"/>
      <c r="AP366" s="154"/>
      <c r="AQ366" s="154"/>
      <c r="AR366" s="154"/>
      <c r="AS366" s="154"/>
      <c r="AT366" s="154"/>
      <c r="AU366" s="154"/>
      <c r="AV366" s="154"/>
      <c r="AW366" s="154"/>
      <c r="AX366" s="154"/>
      <c r="AY366" s="154"/>
      <c r="AZ366" s="154"/>
    </row>
    <row r="367" ht="15.75" customHeight="1">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54"/>
      <c r="AL367" s="154"/>
      <c r="AM367" s="154"/>
      <c r="AN367" s="154"/>
      <c r="AO367" s="154"/>
      <c r="AP367" s="154"/>
      <c r="AQ367" s="154"/>
      <c r="AR367" s="154"/>
      <c r="AS367" s="154"/>
      <c r="AT367" s="154"/>
      <c r="AU367" s="154"/>
      <c r="AV367" s="154"/>
      <c r="AW367" s="154"/>
      <c r="AX367" s="154"/>
      <c r="AY367" s="154"/>
      <c r="AZ367" s="154"/>
    </row>
    <row r="368" ht="15.75" customHeight="1">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54"/>
      <c r="AL368" s="154"/>
      <c r="AM368" s="154"/>
      <c r="AN368" s="154"/>
      <c r="AO368" s="154"/>
      <c r="AP368" s="154"/>
      <c r="AQ368" s="154"/>
      <c r="AR368" s="154"/>
      <c r="AS368" s="154"/>
      <c r="AT368" s="154"/>
      <c r="AU368" s="154"/>
      <c r="AV368" s="154"/>
      <c r="AW368" s="154"/>
      <c r="AX368" s="154"/>
      <c r="AY368" s="154"/>
      <c r="AZ368" s="154"/>
    </row>
    <row r="369" ht="15.75" customHeight="1">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c r="AB369" s="154"/>
      <c r="AC369" s="154"/>
      <c r="AD369" s="154"/>
      <c r="AE369" s="154"/>
      <c r="AF369" s="154"/>
      <c r="AG369" s="154"/>
      <c r="AH369" s="154"/>
      <c r="AI369" s="154"/>
      <c r="AJ369" s="154"/>
      <c r="AK369" s="154"/>
      <c r="AL369" s="154"/>
      <c r="AM369" s="154"/>
      <c r="AN369" s="154"/>
      <c r="AO369" s="154"/>
      <c r="AP369" s="154"/>
      <c r="AQ369" s="154"/>
      <c r="AR369" s="154"/>
      <c r="AS369" s="154"/>
      <c r="AT369" s="154"/>
      <c r="AU369" s="154"/>
      <c r="AV369" s="154"/>
      <c r="AW369" s="154"/>
      <c r="AX369" s="154"/>
      <c r="AY369" s="154"/>
      <c r="AZ369" s="154"/>
    </row>
    <row r="370" ht="15.75" customHeight="1">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c r="AB370" s="154"/>
      <c r="AC370" s="154"/>
      <c r="AD370" s="154"/>
      <c r="AE370" s="154"/>
      <c r="AF370" s="154"/>
      <c r="AG370" s="154"/>
      <c r="AH370" s="154"/>
      <c r="AI370" s="154"/>
      <c r="AJ370" s="154"/>
      <c r="AK370" s="154"/>
      <c r="AL370" s="154"/>
      <c r="AM370" s="154"/>
      <c r="AN370" s="154"/>
      <c r="AO370" s="154"/>
      <c r="AP370" s="154"/>
      <c r="AQ370" s="154"/>
      <c r="AR370" s="154"/>
      <c r="AS370" s="154"/>
      <c r="AT370" s="154"/>
      <c r="AU370" s="154"/>
      <c r="AV370" s="154"/>
      <c r="AW370" s="154"/>
      <c r="AX370" s="154"/>
      <c r="AY370" s="154"/>
      <c r="AZ370" s="154"/>
    </row>
    <row r="371" ht="15.75" customHeight="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54"/>
      <c r="AL371" s="154"/>
      <c r="AM371" s="154"/>
      <c r="AN371" s="154"/>
      <c r="AO371" s="154"/>
      <c r="AP371" s="154"/>
      <c r="AQ371" s="154"/>
      <c r="AR371" s="154"/>
      <c r="AS371" s="154"/>
      <c r="AT371" s="154"/>
      <c r="AU371" s="154"/>
      <c r="AV371" s="154"/>
      <c r="AW371" s="154"/>
      <c r="AX371" s="154"/>
      <c r="AY371" s="154"/>
      <c r="AZ371" s="154"/>
    </row>
    <row r="372" ht="15.75" customHeight="1">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c r="AB372" s="154"/>
      <c r="AC372" s="154"/>
      <c r="AD372" s="154"/>
      <c r="AE372" s="154"/>
      <c r="AF372" s="154"/>
      <c r="AG372" s="154"/>
      <c r="AH372" s="154"/>
      <c r="AI372" s="154"/>
      <c r="AJ372" s="154"/>
      <c r="AK372" s="154"/>
      <c r="AL372" s="154"/>
      <c r="AM372" s="154"/>
      <c r="AN372" s="154"/>
      <c r="AO372" s="154"/>
      <c r="AP372" s="154"/>
      <c r="AQ372" s="154"/>
      <c r="AR372" s="154"/>
      <c r="AS372" s="154"/>
      <c r="AT372" s="154"/>
      <c r="AU372" s="154"/>
      <c r="AV372" s="154"/>
      <c r="AW372" s="154"/>
      <c r="AX372" s="154"/>
      <c r="AY372" s="154"/>
      <c r="AZ372" s="154"/>
    </row>
    <row r="373" ht="15.75" customHeight="1">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c r="AJ373" s="154"/>
      <c r="AK373" s="154"/>
      <c r="AL373" s="154"/>
      <c r="AM373" s="154"/>
      <c r="AN373" s="154"/>
      <c r="AO373" s="154"/>
      <c r="AP373" s="154"/>
      <c r="AQ373" s="154"/>
      <c r="AR373" s="154"/>
      <c r="AS373" s="154"/>
      <c r="AT373" s="154"/>
      <c r="AU373" s="154"/>
      <c r="AV373" s="154"/>
      <c r="AW373" s="154"/>
      <c r="AX373" s="154"/>
      <c r="AY373" s="154"/>
      <c r="AZ373" s="154"/>
    </row>
    <row r="374" ht="15.75" customHeight="1">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54"/>
      <c r="AL374" s="154"/>
      <c r="AM374" s="154"/>
      <c r="AN374" s="154"/>
      <c r="AO374" s="154"/>
      <c r="AP374" s="154"/>
      <c r="AQ374" s="154"/>
      <c r="AR374" s="154"/>
      <c r="AS374" s="154"/>
      <c r="AT374" s="154"/>
      <c r="AU374" s="154"/>
      <c r="AV374" s="154"/>
      <c r="AW374" s="154"/>
      <c r="AX374" s="154"/>
      <c r="AY374" s="154"/>
      <c r="AZ374" s="154"/>
    </row>
    <row r="375" ht="15.75" customHeight="1">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54"/>
      <c r="AL375" s="154"/>
      <c r="AM375" s="154"/>
      <c r="AN375" s="154"/>
      <c r="AO375" s="154"/>
      <c r="AP375" s="154"/>
      <c r="AQ375" s="154"/>
      <c r="AR375" s="154"/>
      <c r="AS375" s="154"/>
      <c r="AT375" s="154"/>
      <c r="AU375" s="154"/>
      <c r="AV375" s="154"/>
      <c r="AW375" s="154"/>
      <c r="AX375" s="154"/>
      <c r="AY375" s="154"/>
      <c r="AZ375" s="154"/>
    </row>
    <row r="376" ht="15.75" customHeight="1">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54"/>
      <c r="AL376" s="154"/>
      <c r="AM376" s="154"/>
      <c r="AN376" s="154"/>
      <c r="AO376" s="154"/>
      <c r="AP376" s="154"/>
      <c r="AQ376" s="154"/>
      <c r="AR376" s="154"/>
      <c r="AS376" s="154"/>
      <c r="AT376" s="154"/>
      <c r="AU376" s="154"/>
      <c r="AV376" s="154"/>
      <c r="AW376" s="154"/>
      <c r="AX376" s="154"/>
      <c r="AY376" s="154"/>
      <c r="AZ376" s="154"/>
    </row>
    <row r="377" ht="15.75" customHeight="1">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c r="AB377" s="154"/>
      <c r="AC377" s="154"/>
      <c r="AD377" s="154"/>
      <c r="AE377" s="154"/>
      <c r="AF377" s="154"/>
      <c r="AG377" s="154"/>
      <c r="AH377" s="154"/>
      <c r="AI377" s="154"/>
      <c r="AJ377" s="154"/>
      <c r="AK377" s="154"/>
      <c r="AL377" s="154"/>
      <c r="AM377" s="154"/>
      <c r="AN377" s="154"/>
      <c r="AO377" s="154"/>
      <c r="AP377" s="154"/>
      <c r="AQ377" s="154"/>
      <c r="AR377" s="154"/>
      <c r="AS377" s="154"/>
      <c r="AT377" s="154"/>
      <c r="AU377" s="154"/>
      <c r="AV377" s="154"/>
      <c r="AW377" s="154"/>
      <c r="AX377" s="154"/>
      <c r="AY377" s="154"/>
      <c r="AZ377" s="154"/>
    </row>
    <row r="378" ht="15.75" customHeight="1">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c r="AB378" s="154"/>
      <c r="AC378" s="154"/>
      <c r="AD378" s="154"/>
      <c r="AE378" s="154"/>
      <c r="AF378" s="154"/>
      <c r="AG378" s="154"/>
      <c r="AH378" s="154"/>
      <c r="AI378" s="154"/>
      <c r="AJ378" s="154"/>
      <c r="AK378" s="154"/>
      <c r="AL378" s="154"/>
      <c r="AM378" s="154"/>
      <c r="AN378" s="154"/>
      <c r="AO378" s="154"/>
      <c r="AP378" s="154"/>
      <c r="AQ378" s="154"/>
      <c r="AR378" s="154"/>
      <c r="AS378" s="154"/>
      <c r="AT378" s="154"/>
      <c r="AU378" s="154"/>
      <c r="AV378" s="154"/>
      <c r="AW378" s="154"/>
      <c r="AX378" s="154"/>
      <c r="AY378" s="154"/>
      <c r="AZ378" s="154"/>
    </row>
    <row r="379" ht="15.75" customHeight="1">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54"/>
      <c r="AL379" s="154"/>
      <c r="AM379" s="154"/>
      <c r="AN379" s="154"/>
      <c r="AO379" s="154"/>
      <c r="AP379" s="154"/>
      <c r="AQ379" s="154"/>
      <c r="AR379" s="154"/>
      <c r="AS379" s="154"/>
      <c r="AT379" s="154"/>
      <c r="AU379" s="154"/>
      <c r="AV379" s="154"/>
      <c r="AW379" s="154"/>
      <c r="AX379" s="154"/>
      <c r="AY379" s="154"/>
      <c r="AZ379" s="154"/>
    </row>
    <row r="380" ht="15.75" customHeight="1">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54"/>
      <c r="AL380" s="154"/>
      <c r="AM380" s="154"/>
      <c r="AN380" s="154"/>
      <c r="AO380" s="154"/>
      <c r="AP380" s="154"/>
      <c r="AQ380" s="154"/>
      <c r="AR380" s="154"/>
      <c r="AS380" s="154"/>
      <c r="AT380" s="154"/>
      <c r="AU380" s="154"/>
      <c r="AV380" s="154"/>
      <c r="AW380" s="154"/>
      <c r="AX380" s="154"/>
      <c r="AY380" s="154"/>
      <c r="AZ380" s="154"/>
    </row>
    <row r="381" ht="15.75" customHeight="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c r="AH381" s="154"/>
      <c r="AI381" s="154"/>
      <c r="AJ381" s="154"/>
      <c r="AK381" s="154"/>
      <c r="AL381" s="154"/>
      <c r="AM381" s="154"/>
      <c r="AN381" s="154"/>
      <c r="AO381" s="154"/>
      <c r="AP381" s="154"/>
      <c r="AQ381" s="154"/>
      <c r="AR381" s="154"/>
      <c r="AS381" s="154"/>
      <c r="AT381" s="154"/>
      <c r="AU381" s="154"/>
      <c r="AV381" s="154"/>
      <c r="AW381" s="154"/>
      <c r="AX381" s="154"/>
      <c r="AY381" s="154"/>
      <c r="AZ381" s="154"/>
    </row>
    <row r="382" ht="15.75" customHeight="1">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c r="AB382" s="154"/>
      <c r="AC382" s="154"/>
      <c r="AD382" s="154"/>
      <c r="AE382" s="154"/>
      <c r="AF382" s="154"/>
      <c r="AG382" s="154"/>
      <c r="AH382" s="154"/>
      <c r="AI382" s="154"/>
      <c r="AJ382" s="154"/>
      <c r="AK382" s="154"/>
      <c r="AL382" s="154"/>
      <c r="AM382" s="154"/>
      <c r="AN382" s="154"/>
      <c r="AO382" s="154"/>
      <c r="AP382" s="154"/>
      <c r="AQ382" s="154"/>
      <c r="AR382" s="154"/>
      <c r="AS382" s="154"/>
      <c r="AT382" s="154"/>
      <c r="AU382" s="154"/>
      <c r="AV382" s="154"/>
      <c r="AW382" s="154"/>
      <c r="AX382" s="154"/>
      <c r="AY382" s="154"/>
      <c r="AZ382" s="154"/>
    </row>
    <row r="383" ht="15.75" customHeight="1">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54"/>
      <c r="AL383" s="154"/>
      <c r="AM383" s="154"/>
      <c r="AN383" s="154"/>
      <c r="AO383" s="154"/>
      <c r="AP383" s="154"/>
      <c r="AQ383" s="154"/>
      <c r="AR383" s="154"/>
      <c r="AS383" s="154"/>
      <c r="AT383" s="154"/>
      <c r="AU383" s="154"/>
      <c r="AV383" s="154"/>
      <c r="AW383" s="154"/>
      <c r="AX383" s="154"/>
      <c r="AY383" s="154"/>
      <c r="AZ383" s="154"/>
    </row>
    <row r="384" ht="15.75" customHeight="1">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54"/>
      <c r="AL384" s="154"/>
      <c r="AM384" s="154"/>
      <c r="AN384" s="154"/>
      <c r="AO384" s="154"/>
      <c r="AP384" s="154"/>
      <c r="AQ384" s="154"/>
      <c r="AR384" s="154"/>
      <c r="AS384" s="154"/>
      <c r="AT384" s="154"/>
      <c r="AU384" s="154"/>
      <c r="AV384" s="154"/>
      <c r="AW384" s="154"/>
      <c r="AX384" s="154"/>
      <c r="AY384" s="154"/>
      <c r="AZ384" s="154"/>
    </row>
    <row r="385" ht="15.75" customHeight="1">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c r="AB385" s="154"/>
      <c r="AC385" s="154"/>
      <c r="AD385" s="154"/>
      <c r="AE385" s="154"/>
      <c r="AF385" s="154"/>
      <c r="AG385" s="154"/>
      <c r="AH385" s="154"/>
      <c r="AI385" s="154"/>
      <c r="AJ385" s="154"/>
      <c r="AK385" s="154"/>
      <c r="AL385" s="154"/>
      <c r="AM385" s="154"/>
      <c r="AN385" s="154"/>
      <c r="AO385" s="154"/>
      <c r="AP385" s="154"/>
      <c r="AQ385" s="154"/>
      <c r="AR385" s="154"/>
      <c r="AS385" s="154"/>
      <c r="AT385" s="154"/>
      <c r="AU385" s="154"/>
      <c r="AV385" s="154"/>
      <c r="AW385" s="154"/>
      <c r="AX385" s="154"/>
      <c r="AY385" s="154"/>
      <c r="AZ385" s="154"/>
    </row>
    <row r="386" ht="15.75" customHeight="1">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c r="AB386" s="154"/>
      <c r="AC386" s="154"/>
      <c r="AD386" s="154"/>
      <c r="AE386" s="154"/>
      <c r="AF386" s="154"/>
      <c r="AG386" s="154"/>
      <c r="AH386" s="154"/>
      <c r="AI386" s="154"/>
      <c r="AJ386" s="154"/>
      <c r="AK386" s="154"/>
      <c r="AL386" s="154"/>
      <c r="AM386" s="154"/>
      <c r="AN386" s="154"/>
      <c r="AO386" s="154"/>
      <c r="AP386" s="154"/>
      <c r="AQ386" s="154"/>
      <c r="AR386" s="154"/>
      <c r="AS386" s="154"/>
      <c r="AT386" s="154"/>
      <c r="AU386" s="154"/>
      <c r="AV386" s="154"/>
      <c r="AW386" s="154"/>
      <c r="AX386" s="154"/>
      <c r="AY386" s="154"/>
      <c r="AZ386" s="154"/>
    </row>
    <row r="387" ht="15.75" customHeight="1">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54"/>
      <c r="AL387" s="154"/>
      <c r="AM387" s="154"/>
      <c r="AN387" s="154"/>
      <c r="AO387" s="154"/>
      <c r="AP387" s="154"/>
      <c r="AQ387" s="154"/>
      <c r="AR387" s="154"/>
      <c r="AS387" s="154"/>
      <c r="AT387" s="154"/>
      <c r="AU387" s="154"/>
      <c r="AV387" s="154"/>
      <c r="AW387" s="154"/>
      <c r="AX387" s="154"/>
      <c r="AY387" s="154"/>
      <c r="AZ387" s="154"/>
    </row>
    <row r="388" ht="15.75" customHeight="1">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54"/>
      <c r="AL388" s="154"/>
      <c r="AM388" s="154"/>
      <c r="AN388" s="154"/>
      <c r="AO388" s="154"/>
      <c r="AP388" s="154"/>
      <c r="AQ388" s="154"/>
      <c r="AR388" s="154"/>
      <c r="AS388" s="154"/>
      <c r="AT388" s="154"/>
      <c r="AU388" s="154"/>
      <c r="AV388" s="154"/>
      <c r="AW388" s="154"/>
      <c r="AX388" s="154"/>
      <c r="AY388" s="154"/>
      <c r="AZ388" s="154"/>
    </row>
    <row r="389" ht="15.75" customHeight="1">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c r="AC389" s="154"/>
      <c r="AD389" s="154"/>
      <c r="AE389" s="154"/>
      <c r="AF389" s="154"/>
      <c r="AG389" s="154"/>
      <c r="AH389" s="154"/>
      <c r="AI389" s="154"/>
      <c r="AJ389" s="154"/>
      <c r="AK389" s="154"/>
      <c r="AL389" s="154"/>
      <c r="AM389" s="154"/>
      <c r="AN389" s="154"/>
      <c r="AO389" s="154"/>
      <c r="AP389" s="154"/>
      <c r="AQ389" s="154"/>
      <c r="AR389" s="154"/>
      <c r="AS389" s="154"/>
      <c r="AT389" s="154"/>
      <c r="AU389" s="154"/>
      <c r="AV389" s="154"/>
      <c r="AW389" s="154"/>
      <c r="AX389" s="154"/>
      <c r="AY389" s="154"/>
      <c r="AZ389" s="154"/>
    </row>
    <row r="390" ht="15.75" customHeight="1">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54"/>
      <c r="AL390" s="154"/>
      <c r="AM390" s="154"/>
      <c r="AN390" s="154"/>
      <c r="AO390" s="154"/>
      <c r="AP390" s="154"/>
      <c r="AQ390" s="154"/>
      <c r="AR390" s="154"/>
      <c r="AS390" s="154"/>
      <c r="AT390" s="154"/>
      <c r="AU390" s="154"/>
      <c r="AV390" s="154"/>
      <c r="AW390" s="154"/>
      <c r="AX390" s="154"/>
      <c r="AY390" s="154"/>
      <c r="AZ390" s="154"/>
    </row>
    <row r="391" ht="15.75" customHeight="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54"/>
      <c r="AL391" s="154"/>
      <c r="AM391" s="154"/>
      <c r="AN391" s="154"/>
      <c r="AO391" s="154"/>
      <c r="AP391" s="154"/>
      <c r="AQ391" s="154"/>
      <c r="AR391" s="154"/>
      <c r="AS391" s="154"/>
      <c r="AT391" s="154"/>
      <c r="AU391" s="154"/>
      <c r="AV391" s="154"/>
      <c r="AW391" s="154"/>
      <c r="AX391" s="154"/>
      <c r="AY391" s="154"/>
      <c r="AZ391" s="154"/>
    </row>
    <row r="392" ht="15.75" customHeight="1">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c r="AC392" s="154"/>
      <c r="AD392" s="154"/>
      <c r="AE392" s="154"/>
      <c r="AF392" s="154"/>
      <c r="AG392" s="154"/>
      <c r="AH392" s="154"/>
      <c r="AI392" s="154"/>
      <c r="AJ392" s="154"/>
      <c r="AK392" s="154"/>
      <c r="AL392" s="154"/>
      <c r="AM392" s="154"/>
      <c r="AN392" s="154"/>
      <c r="AO392" s="154"/>
      <c r="AP392" s="154"/>
      <c r="AQ392" s="154"/>
      <c r="AR392" s="154"/>
      <c r="AS392" s="154"/>
      <c r="AT392" s="154"/>
      <c r="AU392" s="154"/>
      <c r="AV392" s="154"/>
      <c r="AW392" s="154"/>
      <c r="AX392" s="154"/>
      <c r="AY392" s="154"/>
      <c r="AZ392" s="154"/>
    </row>
    <row r="393" ht="15.75" customHeight="1">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54"/>
      <c r="AL393" s="154"/>
      <c r="AM393" s="154"/>
      <c r="AN393" s="154"/>
      <c r="AO393" s="154"/>
      <c r="AP393" s="154"/>
      <c r="AQ393" s="154"/>
      <c r="AR393" s="154"/>
      <c r="AS393" s="154"/>
      <c r="AT393" s="154"/>
      <c r="AU393" s="154"/>
      <c r="AV393" s="154"/>
      <c r="AW393" s="154"/>
      <c r="AX393" s="154"/>
      <c r="AY393" s="154"/>
      <c r="AZ393" s="154"/>
    </row>
    <row r="394" ht="15.75" customHeight="1">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54"/>
      <c r="AL394" s="154"/>
      <c r="AM394" s="154"/>
      <c r="AN394" s="154"/>
      <c r="AO394" s="154"/>
      <c r="AP394" s="154"/>
      <c r="AQ394" s="154"/>
      <c r="AR394" s="154"/>
      <c r="AS394" s="154"/>
      <c r="AT394" s="154"/>
      <c r="AU394" s="154"/>
      <c r="AV394" s="154"/>
      <c r="AW394" s="154"/>
      <c r="AX394" s="154"/>
      <c r="AY394" s="154"/>
      <c r="AZ394" s="154"/>
    </row>
    <row r="395" ht="15.75" customHeight="1">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c r="AC395" s="154"/>
      <c r="AD395" s="154"/>
      <c r="AE395" s="154"/>
      <c r="AF395" s="154"/>
      <c r="AG395" s="154"/>
      <c r="AH395" s="154"/>
      <c r="AI395" s="154"/>
      <c r="AJ395" s="154"/>
      <c r="AK395" s="154"/>
      <c r="AL395" s="154"/>
      <c r="AM395" s="154"/>
      <c r="AN395" s="154"/>
      <c r="AO395" s="154"/>
      <c r="AP395" s="154"/>
      <c r="AQ395" s="154"/>
      <c r="AR395" s="154"/>
      <c r="AS395" s="154"/>
      <c r="AT395" s="154"/>
      <c r="AU395" s="154"/>
      <c r="AV395" s="154"/>
      <c r="AW395" s="154"/>
      <c r="AX395" s="154"/>
      <c r="AY395" s="154"/>
      <c r="AZ395" s="154"/>
    </row>
    <row r="396" ht="15.75" customHeight="1">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54"/>
      <c r="AL396" s="154"/>
      <c r="AM396" s="154"/>
      <c r="AN396" s="154"/>
      <c r="AO396" s="154"/>
      <c r="AP396" s="154"/>
      <c r="AQ396" s="154"/>
      <c r="AR396" s="154"/>
      <c r="AS396" s="154"/>
      <c r="AT396" s="154"/>
      <c r="AU396" s="154"/>
      <c r="AV396" s="154"/>
      <c r="AW396" s="154"/>
      <c r="AX396" s="154"/>
      <c r="AY396" s="154"/>
      <c r="AZ396" s="154"/>
    </row>
    <row r="397" ht="15.75" customHeight="1">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54"/>
      <c r="AL397" s="154"/>
      <c r="AM397" s="154"/>
      <c r="AN397" s="154"/>
      <c r="AO397" s="154"/>
      <c r="AP397" s="154"/>
      <c r="AQ397" s="154"/>
      <c r="AR397" s="154"/>
      <c r="AS397" s="154"/>
      <c r="AT397" s="154"/>
      <c r="AU397" s="154"/>
      <c r="AV397" s="154"/>
      <c r="AW397" s="154"/>
      <c r="AX397" s="154"/>
      <c r="AY397" s="154"/>
      <c r="AZ397" s="154"/>
    </row>
    <row r="398" ht="15.75" customHeight="1">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c r="AB398" s="154"/>
      <c r="AC398" s="154"/>
      <c r="AD398" s="154"/>
      <c r="AE398" s="154"/>
      <c r="AF398" s="154"/>
      <c r="AG398" s="154"/>
      <c r="AH398" s="154"/>
      <c r="AI398" s="154"/>
      <c r="AJ398" s="154"/>
      <c r="AK398" s="154"/>
      <c r="AL398" s="154"/>
      <c r="AM398" s="154"/>
      <c r="AN398" s="154"/>
      <c r="AO398" s="154"/>
      <c r="AP398" s="154"/>
      <c r="AQ398" s="154"/>
      <c r="AR398" s="154"/>
      <c r="AS398" s="154"/>
      <c r="AT398" s="154"/>
      <c r="AU398" s="154"/>
      <c r="AV398" s="154"/>
      <c r="AW398" s="154"/>
      <c r="AX398" s="154"/>
      <c r="AY398" s="154"/>
      <c r="AZ398" s="154"/>
    </row>
    <row r="399" ht="15.75" customHeight="1">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54"/>
      <c r="AL399" s="154"/>
      <c r="AM399" s="154"/>
      <c r="AN399" s="154"/>
      <c r="AO399" s="154"/>
      <c r="AP399" s="154"/>
      <c r="AQ399" s="154"/>
      <c r="AR399" s="154"/>
      <c r="AS399" s="154"/>
      <c r="AT399" s="154"/>
      <c r="AU399" s="154"/>
      <c r="AV399" s="154"/>
      <c r="AW399" s="154"/>
      <c r="AX399" s="154"/>
      <c r="AY399" s="154"/>
      <c r="AZ399" s="154"/>
    </row>
    <row r="400" ht="15.75" customHeight="1">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54"/>
      <c r="AL400" s="154"/>
      <c r="AM400" s="154"/>
      <c r="AN400" s="154"/>
      <c r="AO400" s="154"/>
      <c r="AP400" s="154"/>
      <c r="AQ400" s="154"/>
      <c r="AR400" s="154"/>
      <c r="AS400" s="154"/>
      <c r="AT400" s="154"/>
      <c r="AU400" s="154"/>
      <c r="AV400" s="154"/>
      <c r="AW400" s="154"/>
      <c r="AX400" s="154"/>
      <c r="AY400" s="154"/>
      <c r="AZ400" s="154"/>
    </row>
    <row r="401" ht="15.75" customHeight="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c r="AB401" s="154"/>
      <c r="AC401" s="154"/>
      <c r="AD401" s="154"/>
      <c r="AE401" s="154"/>
      <c r="AF401" s="154"/>
      <c r="AG401" s="154"/>
      <c r="AH401" s="154"/>
      <c r="AI401" s="154"/>
      <c r="AJ401" s="154"/>
      <c r="AK401" s="154"/>
      <c r="AL401" s="154"/>
      <c r="AM401" s="154"/>
      <c r="AN401" s="154"/>
      <c r="AO401" s="154"/>
      <c r="AP401" s="154"/>
      <c r="AQ401" s="154"/>
      <c r="AR401" s="154"/>
      <c r="AS401" s="154"/>
      <c r="AT401" s="154"/>
      <c r="AU401" s="154"/>
      <c r="AV401" s="154"/>
      <c r="AW401" s="154"/>
      <c r="AX401" s="154"/>
      <c r="AY401" s="154"/>
      <c r="AZ401" s="154"/>
    </row>
    <row r="402" ht="15.75" customHeight="1">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54"/>
      <c r="AL402" s="154"/>
      <c r="AM402" s="154"/>
      <c r="AN402" s="154"/>
      <c r="AO402" s="154"/>
      <c r="AP402" s="154"/>
      <c r="AQ402" s="154"/>
      <c r="AR402" s="154"/>
      <c r="AS402" s="154"/>
      <c r="AT402" s="154"/>
      <c r="AU402" s="154"/>
      <c r="AV402" s="154"/>
      <c r="AW402" s="154"/>
      <c r="AX402" s="154"/>
      <c r="AY402" s="154"/>
      <c r="AZ402" s="154"/>
    </row>
    <row r="403" ht="15.75" customHeight="1">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4"/>
      <c r="AM403" s="154"/>
      <c r="AN403" s="154"/>
      <c r="AO403" s="154"/>
      <c r="AP403" s="154"/>
      <c r="AQ403" s="154"/>
      <c r="AR403" s="154"/>
      <c r="AS403" s="154"/>
      <c r="AT403" s="154"/>
      <c r="AU403" s="154"/>
      <c r="AV403" s="154"/>
      <c r="AW403" s="154"/>
      <c r="AX403" s="154"/>
      <c r="AY403" s="154"/>
      <c r="AZ403" s="154"/>
    </row>
    <row r="404" ht="15.75" customHeight="1">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c r="AB404" s="154"/>
      <c r="AC404" s="154"/>
      <c r="AD404" s="154"/>
      <c r="AE404" s="154"/>
      <c r="AF404" s="154"/>
      <c r="AG404" s="154"/>
      <c r="AH404" s="154"/>
      <c r="AI404" s="154"/>
      <c r="AJ404" s="154"/>
      <c r="AK404" s="154"/>
      <c r="AL404" s="154"/>
      <c r="AM404" s="154"/>
      <c r="AN404" s="154"/>
      <c r="AO404" s="154"/>
      <c r="AP404" s="154"/>
      <c r="AQ404" s="154"/>
      <c r="AR404" s="154"/>
      <c r="AS404" s="154"/>
      <c r="AT404" s="154"/>
      <c r="AU404" s="154"/>
      <c r="AV404" s="154"/>
      <c r="AW404" s="154"/>
      <c r="AX404" s="154"/>
      <c r="AY404" s="154"/>
      <c r="AZ404" s="154"/>
    </row>
    <row r="405" ht="15.75" customHeight="1">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54"/>
      <c r="AL405" s="154"/>
      <c r="AM405" s="154"/>
      <c r="AN405" s="154"/>
      <c r="AO405" s="154"/>
      <c r="AP405" s="154"/>
      <c r="AQ405" s="154"/>
      <c r="AR405" s="154"/>
      <c r="AS405" s="154"/>
      <c r="AT405" s="154"/>
      <c r="AU405" s="154"/>
      <c r="AV405" s="154"/>
      <c r="AW405" s="154"/>
      <c r="AX405" s="154"/>
      <c r="AY405" s="154"/>
      <c r="AZ405" s="154"/>
    </row>
    <row r="406" ht="15.75" customHeight="1">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54"/>
      <c r="AL406" s="154"/>
      <c r="AM406" s="154"/>
      <c r="AN406" s="154"/>
      <c r="AO406" s="154"/>
      <c r="AP406" s="154"/>
      <c r="AQ406" s="154"/>
      <c r="AR406" s="154"/>
      <c r="AS406" s="154"/>
      <c r="AT406" s="154"/>
      <c r="AU406" s="154"/>
      <c r="AV406" s="154"/>
      <c r="AW406" s="154"/>
      <c r="AX406" s="154"/>
      <c r="AY406" s="154"/>
      <c r="AZ406" s="154"/>
    </row>
    <row r="407" ht="15.75" customHeight="1">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c r="AB407" s="154"/>
      <c r="AC407" s="154"/>
      <c r="AD407" s="154"/>
      <c r="AE407" s="154"/>
      <c r="AF407" s="154"/>
      <c r="AG407" s="154"/>
      <c r="AH407" s="154"/>
      <c r="AI407" s="154"/>
      <c r="AJ407" s="154"/>
      <c r="AK407" s="154"/>
      <c r="AL407" s="154"/>
      <c r="AM407" s="154"/>
      <c r="AN407" s="154"/>
      <c r="AO407" s="154"/>
      <c r="AP407" s="154"/>
      <c r="AQ407" s="154"/>
      <c r="AR407" s="154"/>
      <c r="AS407" s="154"/>
      <c r="AT407" s="154"/>
      <c r="AU407" s="154"/>
      <c r="AV407" s="154"/>
      <c r="AW407" s="154"/>
      <c r="AX407" s="154"/>
      <c r="AY407" s="154"/>
      <c r="AZ407" s="154"/>
    </row>
    <row r="408" ht="15.75" customHeight="1">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54"/>
      <c r="AL408" s="154"/>
      <c r="AM408" s="154"/>
      <c r="AN408" s="154"/>
      <c r="AO408" s="154"/>
      <c r="AP408" s="154"/>
      <c r="AQ408" s="154"/>
      <c r="AR408" s="154"/>
      <c r="AS408" s="154"/>
      <c r="AT408" s="154"/>
      <c r="AU408" s="154"/>
      <c r="AV408" s="154"/>
      <c r="AW408" s="154"/>
      <c r="AX408" s="154"/>
      <c r="AY408" s="154"/>
      <c r="AZ408" s="154"/>
    </row>
    <row r="409" ht="15.75" customHeight="1">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54"/>
      <c r="AL409" s="154"/>
      <c r="AM409" s="154"/>
      <c r="AN409" s="154"/>
      <c r="AO409" s="154"/>
      <c r="AP409" s="154"/>
      <c r="AQ409" s="154"/>
      <c r="AR409" s="154"/>
      <c r="AS409" s="154"/>
      <c r="AT409" s="154"/>
      <c r="AU409" s="154"/>
      <c r="AV409" s="154"/>
      <c r="AW409" s="154"/>
      <c r="AX409" s="154"/>
      <c r="AY409" s="154"/>
      <c r="AZ409" s="154"/>
    </row>
    <row r="410" ht="15.75" customHeight="1">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c r="AB410" s="154"/>
      <c r="AC410" s="154"/>
      <c r="AD410" s="154"/>
      <c r="AE410" s="154"/>
      <c r="AF410" s="154"/>
      <c r="AG410" s="154"/>
      <c r="AH410" s="154"/>
      <c r="AI410" s="154"/>
      <c r="AJ410" s="154"/>
      <c r="AK410" s="154"/>
      <c r="AL410" s="154"/>
      <c r="AM410" s="154"/>
      <c r="AN410" s="154"/>
      <c r="AO410" s="154"/>
      <c r="AP410" s="154"/>
      <c r="AQ410" s="154"/>
      <c r="AR410" s="154"/>
      <c r="AS410" s="154"/>
      <c r="AT410" s="154"/>
      <c r="AU410" s="154"/>
      <c r="AV410" s="154"/>
      <c r="AW410" s="154"/>
      <c r="AX410" s="154"/>
      <c r="AY410" s="154"/>
      <c r="AZ410" s="154"/>
    </row>
    <row r="411" ht="15.75" customHeight="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54"/>
      <c r="AL411" s="154"/>
      <c r="AM411" s="154"/>
      <c r="AN411" s="154"/>
      <c r="AO411" s="154"/>
      <c r="AP411" s="154"/>
      <c r="AQ411" s="154"/>
      <c r="AR411" s="154"/>
      <c r="AS411" s="154"/>
      <c r="AT411" s="154"/>
      <c r="AU411" s="154"/>
      <c r="AV411" s="154"/>
      <c r="AW411" s="154"/>
      <c r="AX411" s="154"/>
      <c r="AY411" s="154"/>
      <c r="AZ411" s="154"/>
    </row>
    <row r="412" ht="15.75" customHeight="1">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54"/>
      <c r="AL412" s="154"/>
      <c r="AM412" s="154"/>
      <c r="AN412" s="154"/>
      <c r="AO412" s="154"/>
      <c r="AP412" s="154"/>
      <c r="AQ412" s="154"/>
      <c r="AR412" s="154"/>
      <c r="AS412" s="154"/>
      <c r="AT412" s="154"/>
      <c r="AU412" s="154"/>
      <c r="AV412" s="154"/>
      <c r="AW412" s="154"/>
      <c r="AX412" s="154"/>
      <c r="AY412" s="154"/>
      <c r="AZ412" s="154"/>
    </row>
    <row r="413" ht="15.75" customHeight="1">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c r="AB413" s="154"/>
      <c r="AC413" s="154"/>
      <c r="AD413" s="154"/>
      <c r="AE413" s="154"/>
      <c r="AF413" s="154"/>
      <c r="AG413" s="154"/>
      <c r="AH413" s="154"/>
      <c r="AI413" s="154"/>
      <c r="AJ413" s="154"/>
      <c r="AK413" s="154"/>
      <c r="AL413" s="154"/>
      <c r="AM413" s="154"/>
      <c r="AN413" s="154"/>
      <c r="AO413" s="154"/>
      <c r="AP413" s="154"/>
      <c r="AQ413" s="154"/>
      <c r="AR413" s="154"/>
      <c r="AS413" s="154"/>
      <c r="AT413" s="154"/>
      <c r="AU413" s="154"/>
      <c r="AV413" s="154"/>
      <c r="AW413" s="154"/>
      <c r="AX413" s="154"/>
      <c r="AY413" s="154"/>
      <c r="AZ413" s="154"/>
    </row>
    <row r="414" ht="15.75" customHeight="1">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54"/>
      <c r="AL414" s="154"/>
      <c r="AM414" s="154"/>
      <c r="AN414" s="154"/>
      <c r="AO414" s="154"/>
      <c r="AP414" s="154"/>
      <c r="AQ414" s="154"/>
      <c r="AR414" s="154"/>
      <c r="AS414" s="154"/>
      <c r="AT414" s="154"/>
      <c r="AU414" s="154"/>
      <c r="AV414" s="154"/>
      <c r="AW414" s="154"/>
      <c r="AX414" s="154"/>
      <c r="AY414" s="154"/>
      <c r="AZ414" s="154"/>
    </row>
    <row r="415" ht="15.75" customHeight="1">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54"/>
      <c r="AL415" s="154"/>
      <c r="AM415" s="154"/>
      <c r="AN415" s="154"/>
      <c r="AO415" s="154"/>
      <c r="AP415" s="154"/>
      <c r="AQ415" s="154"/>
      <c r="AR415" s="154"/>
      <c r="AS415" s="154"/>
      <c r="AT415" s="154"/>
      <c r="AU415" s="154"/>
      <c r="AV415" s="154"/>
      <c r="AW415" s="154"/>
      <c r="AX415" s="154"/>
      <c r="AY415" s="154"/>
      <c r="AZ415" s="154"/>
    </row>
    <row r="416" ht="15.75" customHeight="1">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c r="AB416" s="154"/>
      <c r="AC416" s="154"/>
      <c r="AD416" s="154"/>
      <c r="AE416" s="154"/>
      <c r="AF416" s="154"/>
      <c r="AG416" s="154"/>
      <c r="AH416" s="154"/>
      <c r="AI416" s="154"/>
      <c r="AJ416" s="154"/>
      <c r="AK416" s="154"/>
      <c r="AL416" s="154"/>
      <c r="AM416" s="154"/>
      <c r="AN416" s="154"/>
      <c r="AO416" s="154"/>
      <c r="AP416" s="154"/>
      <c r="AQ416" s="154"/>
      <c r="AR416" s="154"/>
      <c r="AS416" s="154"/>
      <c r="AT416" s="154"/>
      <c r="AU416" s="154"/>
      <c r="AV416" s="154"/>
      <c r="AW416" s="154"/>
      <c r="AX416" s="154"/>
      <c r="AY416" s="154"/>
      <c r="AZ416" s="154"/>
    </row>
    <row r="417" ht="15.75" customHeight="1">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54"/>
      <c r="AL417" s="154"/>
      <c r="AM417" s="154"/>
      <c r="AN417" s="154"/>
      <c r="AO417" s="154"/>
      <c r="AP417" s="154"/>
      <c r="AQ417" s="154"/>
      <c r="AR417" s="154"/>
      <c r="AS417" s="154"/>
      <c r="AT417" s="154"/>
      <c r="AU417" s="154"/>
      <c r="AV417" s="154"/>
      <c r="AW417" s="154"/>
      <c r="AX417" s="154"/>
      <c r="AY417" s="154"/>
      <c r="AZ417" s="154"/>
    </row>
    <row r="418" ht="15.75" customHeight="1">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54"/>
      <c r="AL418" s="154"/>
      <c r="AM418" s="154"/>
      <c r="AN418" s="154"/>
      <c r="AO418" s="154"/>
      <c r="AP418" s="154"/>
      <c r="AQ418" s="154"/>
      <c r="AR418" s="154"/>
      <c r="AS418" s="154"/>
      <c r="AT418" s="154"/>
      <c r="AU418" s="154"/>
      <c r="AV418" s="154"/>
      <c r="AW418" s="154"/>
      <c r="AX418" s="154"/>
      <c r="AY418" s="154"/>
      <c r="AZ418" s="154"/>
    </row>
    <row r="419" ht="15.75" customHeight="1">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c r="AB419" s="154"/>
      <c r="AC419" s="154"/>
      <c r="AD419" s="154"/>
      <c r="AE419" s="154"/>
      <c r="AF419" s="154"/>
      <c r="AG419" s="154"/>
      <c r="AH419" s="154"/>
      <c r="AI419" s="154"/>
      <c r="AJ419" s="154"/>
      <c r="AK419" s="154"/>
      <c r="AL419" s="154"/>
      <c r="AM419" s="154"/>
      <c r="AN419" s="154"/>
      <c r="AO419" s="154"/>
      <c r="AP419" s="154"/>
      <c r="AQ419" s="154"/>
      <c r="AR419" s="154"/>
      <c r="AS419" s="154"/>
      <c r="AT419" s="154"/>
      <c r="AU419" s="154"/>
      <c r="AV419" s="154"/>
      <c r="AW419" s="154"/>
      <c r="AX419" s="154"/>
      <c r="AY419" s="154"/>
      <c r="AZ419" s="154"/>
    </row>
    <row r="420" ht="15.75" customHeight="1">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54"/>
      <c r="AL420" s="154"/>
      <c r="AM420" s="154"/>
      <c r="AN420" s="154"/>
      <c r="AO420" s="154"/>
      <c r="AP420" s="154"/>
      <c r="AQ420" s="154"/>
      <c r="AR420" s="154"/>
      <c r="AS420" s="154"/>
      <c r="AT420" s="154"/>
      <c r="AU420" s="154"/>
      <c r="AV420" s="154"/>
      <c r="AW420" s="154"/>
      <c r="AX420" s="154"/>
      <c r="AY420" s="154"/>
      <c r="AZ420" s="154"/>
    </row>
    <row r="421" ht="15.75" customHeight="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54"/>
      <c r="AL421" s="154"/>
      <c r="AM421" s="154"/>
      <c r="AN421" s="154"/>
      <c r="AO421" s="154"/>
      <c r="AP421" s="154"/>
      <c r="AQ421" s="154"/>
      <c r="AR421" s="154"/>
      <c r="AS421" s="154"/>
      <c r="AT421" s="154"/>
      <c r="AU421" s="154"/>
      <c r="AV421" s="154"/>
      <c r="AW421" s="154"/>
      <c r="AX421" s="154"/>
      <c r="AY421" s="154"/>
      <c r="AZ421" s="154"/>
    </row>
    <row r="422" ht="15.75" customHeight="1">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54"/>
      <c r="AL422" s="154"/>
      <c r="AM422" s="154"/>
      <c r="AN422" s="154"/>
      <c r="AO422" s="154"/>
      <c r="AP422" s="154"/>
      <c r="AQ422" s="154"/>
      <c r="AR422" s="154"/>
      <c r="AS422" s="154"/>
      <c r="AT422" s="154"/>
      <c r="AU422" s="154"/>
      <c r="AV422" s="154"/>
      <c r="AW422" s="154"/>
      <c r="AX422" s="154"/>
      <c r="AY422" s="154"/>
      <c r="AZ422" s="154"/>
    </row>
    <row r="423" ht="15.75" customHeight="1">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c r="AB423" s="154"/>
      <c r="AC423" s="154"/>
      <c r="AD423" s="154"/>
      <c r="AE423" s="154"/>
      <c r="AF423" s="154"/>
      <c r="AG423" s="154"/>
      <c r="AH423" s="154"/>
      <c r="AI423" s="154"/>
      <c r="AJ423" s="154"/>
      <c r="AK423" s="154"/>
      <c r="AL423" s="154"/>
      <c r="AM423" s="154"/>
      <c r="AN423" s="154"/>
      <c r="AO423" s="154"/>
      <c r="AP423" s="154"/>
      <c r="AQ423" s="154"/>
      <c r="AR423" s="154"/>
      <c r="AS423" s="154"/>
      <c r="AT423" s="154"/>
      <c r="AU423" s="154"/>
      <c r="AV423" s="154"/>
      <c r="AW423" s="154"/>
      <c r="AX423" s="154"/>
      <c r="AY423" s="154"/>
      <c r="AZ423" s="154"/>
    </row>
    <row r="424" ht="15.75" customHeight="1">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54"/>
      <c r="AL424" s="154"/>
      <c r="AM424" s="154"/>
      <c r="AN424" s="154"/>
      <c r="AO424" s="154"/>
      <c r="AP424" s="154"/>
      <c r="AQ424" s="154"/>
      <c r="AR424" s="154"/>
      <c r="AS424" s="154"/>
      <c r="AT424" s="154"/>
      <c r="AU424" s="154"/>
      <c r="AV424" s="154"/>
      <c r="AW424" s="154"/>
      <c r="AX424" s="154"/>
      <c r="AY424" s="154"/>
      <c r="AZ424" s="154"/>
    </row>
    <row r="425" ht="15.75" customHeight="1">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row>
    <row r="426" ht="15.75" customHeight="1">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54"/>
      <c r="AL426" s="154"/>
      <c r="AM426" s="154"/>
      <c r="AN426" s="154"/>
      <c r="AO426" s="154"/>
      <c r="AP426" s="154"/>
      <c r="AQ426" s="154"/>
      <c r="AR426" s="154"/>
      <c r="AS426" s="154"/>
      <c r="AT426" s="154"/>
      <c r="AU426" s="154"/>
      <c r="AV426" s="154"/>
      <c r="AW426" s="154"/>
      <c r="AX426" s="154"/>
      <c r="AY426" s="154"/>
      <c r="AZ426" s="154"/>
    </row>
    <row r="427" ht="15.75" customHeight="1">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54"/>
      <c r="AL427" s="154"/>
      <c r="AM427" s="154"/>
      <c r="AN427" s="154"/>
      <c r="AO427" s="154"/>
      <c r="AP427" s="154"/>
      <c r="AQ427" s="154"/>
      <c r="AR427" s="154"/>
      <c r="AS427" s="154"/>
      <c r="AT427" s="154"/>
      <c r="AU427" s="154"/>
      <c r="AV427" s="154"/>
      <c r="AW427" s="154"/>
      <c r="AX427" s="154"/>
      <c r="AY427" s="154"/>
      <c r="AZ427" s="154"/>
    </row>
    <row r="428" ht="15.75" customHeight="1">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row>
    <row r="429" ht="15.75" customHeight="1">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c r="AB429" s="154"/>
      <c r="AC429" s="154"/>
      <c r="AD429" s="154"/>
      <c r="AE429" s="154"/>
      <c r="AF429" s="154"/>
      <c r="AG429" s="154"/>
      <c r="AH429" s="154"/>
      <c r="AI429" s="154"/>
      <c r="AJ429" s="154"/>
      <c r="AK429" s="154"/>
      <c r="AL429" s="154"/>
      <c r="AM429" s="154"/>
      <c r="AN429" s="154"/>
      <c r="AO429" s="154"/>
      <c r="AP429" s="154"/>
      <c r="AQ429" s="154"/>
      <c r="AR429" s="154"/>
      <c r="AS429" s="154"/>
      <c r="AT429" s="154"/>
      <c r="AU429" s="154"/>
      <c r="AV429" s="154"/>
      <c r="AW429" s="154"/>
      <c r="AX429" s="154"/>
      <c r="AY429" s="154"/>
      <c r="AZ429" s="154"/>
    </row>
    <row r="430" ht="15.75" customHeight="1">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c r="AB430" s="154"/>
      <c r="AC430" s="154"/>
      <c r="AD430" s="154"/>
      <c r="AE430" s="154"/>
      <c r="AF430" s="154"/>
      <c r="AG430" s="154"/>
      <c r="AH430" s="154"/>
      <c r="AI430" s="154"/>
      <c r="AJ430" s="154"/>
      <c r="AK430" s="154"/>
      <c r="AL430" s="154"/>
      <c r="AM430" s="154"/>
      <c r="AN430" s="154"/>
      <c r="AO430" s="154"/>
      <c r="AP430" s="154"/>
      <c r="AQ430" s="154"/>
      <c r="AR430" s="154"/>
      <c r="AS430" s="154"/>
      <c r="AT430" s="154"/>
      <c r="AU430" s="154"/>
      <c r="AV430" s="154"/>
      <c r="AW430" s="154"/>
      <c r="AX430" s="154"/>
      <c r="AY430" s="154"/>
      <c r="AZ430" s="154"/>
    </row>
    <row r="431" ht="15.75" customHeight="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c r="AB431" s="154"/>
      <c r="AC431" s="154"/>
      <c r="AD431" s="154"/>
      <c r="AE431" s="154"/>
      <c r="AF431" s="154"/>
      <c r="AG431" s="154"/>
      <c r="AH431" s="154"/>
      <c r="AI431" s="154"/>
      <c r="AJ431" s="154"/>
      <c r="AK431" s="154"/>
      <c r="AL431" s="154"/>
      <c r="AM431" s="154"/>
      <c r="AN431" s="154"/>
      <c r="AO431" s="154"/>
      <c r="AP431" s="154"/>
      <c r="AQ431" s="154"/>
      <c r="AR431" s="154"/>
      <c r="AS431" s="154"/>
      <c r="AT431" s="154"/>
      <c r="AU431" s="154"/>
      <c r="AV431" s="154"/>
      <c r="AW431" s="154"/>
      <c r="AX431" s="154"/>
      <c r="AY431" s="154"/>
      <c r="AZ431" s="154"/>
    </row>
    <row r="432" ht="15.75" customHeight="1">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c r="AB432" s="154"/>
      <c r="AC432" s="154"/>
      <c r="AD432" s="154"/>
      <c r="AE432" s="154"/>
      <c r="AF432" s="154"/>
      <c r="AG432" s="154"/>
      <c r="AH432" s="154"/>
      <c r="AI432" s="154"/>
      <c r="AJ432" s="154"/>
      <c r="AK432" s="154"/>
      <c r="AL432" s="154"/>
      <c r="AM432" s="154"/>
      <c r="AN432" s="154"/>
      <c r="AO432" s="154"/>
      <c r="AP432" s="154"/>
      <c r="AQ432" s="154"/>
      <c r="AR432" s="154"/>
      <c r="AS432" s="154"/>
      <c r="AT432" s="154"/>
      <c r="AU432" s="154"/>
      <c r="AV432" s="154"/>
      <c r="AW432" s="154"/>
      <c r="AX432" s="154"/>
      <c r="AY432" s="154"/>
      <c r="AZ432" s="154"/>
    </row>
    <row r="433" ht="15.75" customHeight="1">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54"/>
      <c r="AL433" s="154"/>
      <c r="AM433" s="154"/>
      <c r="AN433" s="154"/>
      <c r="AO433" s="154"/>
      <c r="AP433" s="154"/>
      <c r="AQ433" s="154"/>
      <c r="AR433" s="154"/>
      <c r="AS433" s="154"/>
      <c r="AT433" s="154"/>
      <c r="AU433" s="154"/>
      <c r="AV433" s="154"/>
      <c r="AW433" s="154"/>
      <c r="AX433" s="154"/>
      <c r="AY433" s="154"/>
      <c r="AZ433" s="154"/>
    </row>
    <row r="434" ht="15.75" customHeight="1">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54"/>
      <c r="AL434" s="154"/>
      <c r="AM434" s="154"/>
      <c r="AN434" s="154"/>
      <c r="AO434" s="154"/>
      <c r="AP434" s="154"/>
      <c r="AQ434" s="154"/>
      <c r="AR434" s="154"/>
      <c r="AS434" s="154"/>
      <c r="AT434" s="154"/>
      <c r="AU434" s="154"/>
      <c r="AV434" s="154"/>
      <c r="AW434" s="154"/>
      <c r="AX434" s="154"/>
      <c r="AY434" s="154"/>
      <c r="AZ434" s="154"/>
    </row>
    <row r="435" ht="15.75" customHeight="1">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54"/>
      <c r="AL435" s="154"/>
      <c r="AM435" s="154"/>
      <c r="AN435" s="154"/>
      <c r="AO435" s="154"/>
      <c r="AP435" s="154"/>
      <c r="AQ435" s="154"/>
      <c r="AR435" s="154"/>
      <c r="AS435" s="154"/>
      <c r="AT435" s="154"/>
      <c r="AU435" s="154"/>
      <c r="AV435" s="154"/>
      <c r="AW435" s="154"/>
      <c r="AX435" s="154"/>
      <c r="AY435" s="154"/>
      <c r="AZ435" s="154"/>
    </row>
    <row r="436" ht="15.75" customHeight="1">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54"/>
      <c r="AL436" s="154"/>
      <c r="AM436" s="154"/>
      <c r="AN436" s="154"/>
      <c r="AO436" s="154"/>
      <c r="AP436" s="154"/>
      <c r="AQ436" s="154"/>
      <c r="AR436" s="154"/>
      <c r="AS436" s="154"/>
      <c r="AT436" s="154"/>
      <c r="AU436" s="154"/>
      <c r="AV436" s="154"/>
      <c r="AW436" s="154"/>
      <c r="AX436" s="154"/>
      <c r="AY436" s="154"/>
      <c r="AZ436" s="154"/>
    </row>
    <row r="437" ht="15.75" customHeight="1">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54"/>
      <c r="AL437" s="154"/>
      <c r="AM437" s="154"/>
      <c r="AN437" s="154"/>
      <c r="AO437" s="154"/>
      <c r="AP437" s="154"/>
      <c r="AQ437" s="154"/>
      <c r="AR437" s="154"/>
      <c r="AS437" s="154"/>
      <c r="AT437" s="154"/>
      <c r="AU437" s="154"/>
      <c r="AV437" s="154"/>
      <c r="AW437" s="154"/>
      <c r="AX437" s="154"/>
      <c r="AY437" s="154"/>
      <c r="AZ437" s="154"/>
    </row>
    <row r="438" ht="15.75" customHeight="1">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54"/>
      <c r="AL438" s="154"/>
      <c r="AM438" s="154"/>
      <c r="AN438" s="154"/>
      <c r="AO438" s="154"/>
      <c r="AP438" s="154"/>
      <c r="AQ438" s="154"/>
      <c r="AR438" s="154"/>
      <c r="AS438" s="154"/>
      <c r="AT438" s="154"/>
      <c r="AU438" s="154"/>
      <c r="AV438" s="154"/>
      <c r="AW438" s="154"/>
      <c r="AX438" s="154"/>
      <c r="AY438" s="154"/>
      <c r="AZ438" s="154"/>
    </row>
    <row r="439" ht="15.75" customHeight="1">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54"/>
      <c r="AL439" s="154"/>
      <c r="AM439" s="154"/>
      <c r="AN439" s="154"/>
      <c r="AO439" s="154"/>
      <c r="AP439" s="154"/>
      <c r="AQ439" s="154"/>
      <c r="AR439" s="154"/>
      <c r="AS439" s="154"/>
      <c r="AT439" s="154"/>
      <c r="AU439" s="154"/>
      <c r="AV439" s="154"/>
      <c r="AW439" s="154"/>
      <c r="AX439" s="154"/>
      <c r="AY439" s="154"/>
      <c r="AZ439" s="154"/>
    </row>
    <row r="440" ht="15.75" customHeight="1">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54"/>
      <c r="AL440" s="154"/>
      <c r="AM440" s="154"/>
      <c r="AN440" s="154"/>
      <c r="AO440" s="154"/>
      <c r="AP440" s="154"/>
      <c r="AQ440" s="154"/>
      <c r="AR440" s="154"/>
      <c r="AS440" s="154"/>
      <c r="AT440" s="154"/>
      <c r="AU440" s="154"/>
      <c r="AV440" s="154"/>
      <c r="AW440" s="154"/>
      <c r="AX440" s="154"/>
      <c r="AY440" s="154"/>
      <c r="AZ440" s="154"/>
    </row>
    <row r="441" ht="15.75" customHeight="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c r="AB441" s="154"/>
      <c r="AC441" s="154"/>
      <c r="AD441" s="154"/>
      <c r="AE441" s="154"/>
      <c r="AF441" s="154"/>
      <c r="AG441" s="154"/>
      <c r="AH441" s="154"/>
      <c r="AI441" s="154"/>
      <c r="AJ441" s="154"/>
      <c r="AK441" s="154"/>
      <c r="AL441" s="154"/>
      <c r="AM441" s="154"/>
      <c r="AN441" s="154"/>
      <c r="AO441" s="154"/>
      <c r="AP441" s="154"/>
      <c r="AQ441" s="154"/>
      <c r="AR441" s="154"/>
      <c r="AS441" s="154"/>
      <c r="AT441" s="154"/>
      <c r="AU441" s="154"/>
      <c r="AV441" s="154"/>
      <c r="AW441" s="154"/>
      <c r="AX441" s="154"/>
      <c r="AY441" s="154"/>
      <c r="AZ441" s="154"/>
    </row>
    <row r="442" ht="15.75" customHeight="1">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c r="AB442" s="154"/>
      <c r="AC442" s="154"/>
      <c r="AD442" s="154"/>
      <c r="AE442" s="154"/>
      <c r="AF442" s="154"/>
      <c r="AG442" s="154"/>
      <c r="AH442" s="154"/>
      <c r="AI442" s="154"/>
      <c r="AJ442" s="154"/>
      <c r="AK442" s="154"/>
      <c r="AL442" s="154"/>
      <c r="AM442" s="154"/>
      <c r="AN442" s="154"/>
      <c r="AO442" s="154"/>
      <c r="AP442" s="154"/>
      <c r="AQ442" s="154"/>
      <c r="AR442" s="154"/>
      <c r="AS442" s="154"/>
      <c r="AT442" s="154"/>
      <c r="AU442" s="154"/>
      <c r="AV442" s="154"/>
      <c r="AW442" s="154"/>
      <c r="AX442" s="154"/>
      <c r="AY442" s="154"/>
      <c r="AZ442" s="154"/>
    </row>
    <row r="443" ht="15.75" customHeight="1">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54"/>
      <c r="AL443" s="154"/>
      <c r="AM443" s="154"/>
      <c r="AN443" s="154"/>
      <c r="AO443" s="154"/>
      <c r="AP443" s="154"/>
      <c r="AQ443" s="154"/>
      <c r="AR443" s="154"/>
      <c r="AS443" s="154"/>
      <c r="AT443" s="154"/>
      <c r="AU443" s="154"/>
      <c r="AV443" s="154"/>
      <c r="AW443" s="154"/>
      <c r="AX443" s="154"/>
      <c r="AY443" s="154"/>
      <c r="AZ443" s="154"/>
    </row>
    <row r="444" ht="15.75" customHeight="1">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54"/>
      <c r="AL444" s="154"/>
      <c r="AM444" s="154"/>
      <c r="AN444" s="154"/>
      <c r="AO444" s="154"/>
      <c r="AP444" s="154"/>
      <c r="AQ444" s="154"/>
      <c r="AR444" s="154"/>
      <c r="AS444" s="154"/>
      <c r="AT444" s="154"/>
      <c r="AU444" s="154"/>
      <c r="AV444" s="154"/>
      <c r="AW444" s="154"/>
      <c r="AX444" s="154"/>
      <c r="AY444" s="154"/>
      <c r="AZ444" s="154"/>
    </row>
    <row r="445" ht="15.75" customHeight="1">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54"/>
      <c r="AL445" s="154"/>
      <c r="AM445" s="154"/>
      <c r="AN445" s="154"/>
      <c r="AO445" s="154"/>
      <c r="AP445" s="154"/>
      <c r="AQ445" s="154"/>
      <c r="AR445" s="154"/>
      <c r="AS445" s="154"/>
      <c r="AT445" s="154"/>
      <c r="AU445" s="154"/>
      <c r="AV445" s="154"/>
      <c r="AW445" s="154"/>
      <c r="AX445" s="154"/>
      <c r="AY445" s="154"/>
      <c r="AZ445" s="154"/>
    </row>
    <row r="446" ht="15.75" customHeight="1">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54"/>
      <c r="AL446" s="154"/>
      <c r="AM446" s="154"/>
      <c r="AN446" s="154"/>
      <c r="AO446" s="154"/>
      <c r="AP446" s="154"/>
      <c r="AQ446" s="154"/>
      <c r="AR446" s="154"/>
      <c r="AS446" s="154"/>
      <c r="AT446" s="154"/>
      <c r="AU446" s="154"/>
      <c r="AV446" s="154"/>
      <c r="AW446" s="154"/>
      <c r="AX446" s="154"/>
      <c r="AY446" s="154"/>
      <c r="AZ446" s="154"/>
    </row>
    <row r="447" ht="15.75" customHeight="1">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54"/>
      <c r="AL447" s="154"/>
      <c r="AM447" s="154"/>
      <c r="AN447" s="154"/>
      <c r="AO447" s="154"/>
      <c r="AP447" s="154"/>
      <c r="AQ447" s="154"/>
      <c r="AR447" s="154"/>
      <c r="AS447" s="154"/>
      <c r="AT447" s="154"/>
      <c r="AU447" s="154"/>
      <c r="AV447" s="154"/>
      <c r="AW447" s="154"/>
      <c r="AX447" s="154"/>
      <c r="AY447" s="154"/>
      <c r="AZ447" s="154"/>
    </row>
    <row r="448" ht="15.75" customHeight="1">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54"/>
      <c r="AL448" s="154"/>
      <c r="AM448" s="154"/>
      <c r="AN448" s="154"/>
      <c r="AO448" s="154"/>
      <c r="AP448" s="154"/>
      <c r="AQ448" s="154"/>
      <c r="AR448" s="154"/>
      <c r="AS448" s="154"/>
      <c r="AT448" s="154"/>
      <c r="AU448" s="154"/>
      <c r="AV448" s="154"/>
      <c r="AW448" s="154"/>
      <c r="AX448" s="154"/>
      <c r="AY448" s="154"/>
      <c r="AZ448" s="154"/>
    </row>
    <row r="449" ht="15.75" customHeight="1">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54"/>
      <c r="AL449" s="154"/>
      <c r="AM449" s="154"/>
      <c r="AN449" s="154"/>
      <c r="AO449" s="154"/>
      <c r="AP449" s="154"/>
      <c r="AQ449" s="154"/>
      <c r="AR449" s="154"/>
      <c r="AS449" s="154"/>
      <c r="AT449" s="154"/>
      <c r="AU449" s="154"/>
      <c r="AV449" s="154"/>
      <c r="AW449" s="154"/>
      <c r="AX449" s="154"/>
      <c r="AY449" s="154"/>
      <c r="AZ449" s="154"/>
    </row>
    <row r="450" ht="15.75" customHeight="1">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54"/>
      <c r="AL450" s="154"/>
      <c r="AM450" s="154"/>
      <c r="AN450" s="154"/>
      <c r="AO450" s="154"/>
      <c r="AP450" s="154"/>
      <c r="AQ450" s="154"/>
      <c r="AR450" s="154"/>
      <c r="AS450" s="154"/>
      <c r="AT450" s="154"/>
      <c r="AU450" s="154"/>
      <c r="AV450" s="154"/>
      <c r="AW450" s="154"/>
      <c r="AX450" s="154"/>
      <c r="AY450" s="154"/>
      <c r="AZ450" s="154"/>
    </row>
    <row r="451" ht="15.75" customHeight="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54"/>
      <c r="AL451" s="154"/>
      <c r="AM451" s="154"/>
      <c r="AN451" s="154"/>
      <c r="AO451" s="154"/>
      <c r="AP451" s="154"/>
      <c r="AQ451" s="154"/>
      <c r="AR451" s="154"/>
      <c r="AS451" s="154"/>
      <c r="AT451" s="154"/>
      <c r="AU451" s="154"/>
      <c r="AV451" s="154"/>
      <c r="AW451" s="154"/>
      <c r="AX451" s="154"/>
      <c r="AY451" s="154"/>
      <c r="AZ451" s="154"/>
    </row>
    <row r="452" ht="15.75" customHeight="1">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54"/>
      <c r="AL452" s="154"/>
      <c r="AM452" s="154"/>
      <c r="AN452" s="154"/>
      <c r="AO452" s="154"/>
      <c r="AP452" s="154"/>
      <c r="AQ452" s="154"/>
      <c r="AR452" s="154"/>
      <c r="AS452" s="154"/>
      <c r="AT452" s="154"/>
      <c r="AU452" s="154"/>
      <c r="AV452" s="154"/>
      <c r="AW452" s="154"/>
      <c r="AX452" s="154"/>
      <c r="AY452" s="154"/>
      <c r="AZ452" s="154"/>
    </row>
    <row r="453" ht="15.75" customHeight="1">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54"/>
      <c r="AL453" s="154"/>
      <c r="AM453" s="154"/>
      <c r="AN453" s="154"/>
      <c r="AO453" s="154"/>
      <c r="AP453" s="154"/>
      <c r="AQ453" s="154"/>
      <c r="AR453" s="154"/>
      <c r="AS453" s="154"/>
      <c r="AT453" s="154"/>
      <c r="AU453" s="154"/>
      <c r="AV453" s="154"/>
      <c r="AW453" s="154"/>
      <c r="AX453" s="154"/>
      <c r="AY453" s="154"/>
      <c r="AZ453" s="154"/>
    </row>
    <row r="454" ht="15.75" customHeight="1">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54"/>
      <c r="AL454" s="154"/>
      <c r="AM454" s="154"/>
      <c r="AN454" s="154"/>
      <c r="AO454" s="154"/>
      <c r="AP454" s="154"/>
      <c r="AQ454" s="154"/>
      <c r="AR454" s="154"/>
      <c r="AS454" s="154"/>
      <c r="AT454" s="154"/>
      <c r="AU454" s="154"/>
      <c r="AV454" s="154"/>
      <c r="AW454" s="154"/>
      <c r="AX454" s="154"/>
      <c r="AY454" s="154"/>
      <c r="AZ454" s="154"/>
    </row>
    <row r="455" ht="15.75" customHeight="1">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54"/>
      <c r="AL455" s="154"/>
      <c r="AM455" s="154"/>
      <c r="AN455" s="154"/>
      <c r="AO455" s="154"/>
      <c r="AP455" s="154"/>
      <c r="AQ455" s="154"/>
      <c r="AR455" s="154"/>
      <c r="AS455" s="154"/>
      <c r="AT455" s="154"/>
      <c r="AU455" s="154"/>
      <c r="AV455" s="154"/>
      <c r="AW455" s="154"/>
      <c r="AX455" s="154"/>
      <c r="AY455" s="154"/>
      <c r="AZ455" s="154"/>
    </row>
    <row r="456" ht="15.75" customHeight="1">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54"/>
      <c r="AL456" s="154"/>
      <c r="AM456" s="154"/>
      <c r="AN456" s="154"/>
      <c r="AO456" s="154"/>
      <c r="AP456" s="154"/>
      <c r="AQ456" s="154"/>
      <c r="AR456" s="154"/>
      <c r="AS456" s="154"/>
      <c r="AT456" s="154"/>
      <c r="AU456" s="154"/>
      <c r="AV456" s="154"/>
      <c r="AW456" s="154"/>
      <c r="AX456" s="154"/>
      <c r="AY456" s="154"/>
      <c r="AZ456" s="154"/>
    </row>
    <row r="457" ht="15.75" customHeight="1">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54"/>
      <c r="AL457" s="154"/>
      <c r="AM457" s="154"/>
      <c r="AN457" s="154"/>
      <c r="AO457" s="154"/>
      <c r="AP457" s="154"/>
      <c r="AQ457" s="154"/>
      <c r="AR457" s="154"/>
      <c r="AS457" s="154"/>
      <c r="AT457" s="154"/>
      <c r="AU457" s="154"/>
      <c r="AV457" s="154"/>
      <c r="AW457" s="154"/>
      <c r="AX457" s="154"/>
      <c r="AY457" s="154"/>
      <c r="AZ457" s="154"/>
    </row>
    <row r="458" ht="15.75" customHeight="1">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54"/>
      <c r="AL458" s="154"/>
      <c r="AM458" s="154"/>
      <c r="AN458" s="154"/>
      <c r="AO458" s="154"/>
      <c r="AP458" s="154"/>
      <c r="AQ458" s="154"/>
      <c r="AR458" s="154"/>
      <c r="AS458" s="154"/>
      <c r="AT458" s="154"/>
      <c r="AU458" s="154"/>
      <c r="AV458" s="154"/>
      <c r="AW458" s="154"/>
      <c r="AX458" s="154"/>
      <c r="AY458" s="154"/>
      <c r="AZ458" s="154"/>
    </row>
    <row r="459" ht="15.75" customHeight="1">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c r="AB459" s="154"/>
      <c r="AC459" s="154"/>
      <c r="AD459" s="154"/>
      <c r="AE459" s="154"/>
      <c r="AF459" s="154"/>
      <c r="AG459" s="154"/>
      <c r="AH459" s="154"/>
      <c r="AI459" s="154"/>
      <c r="AJ459" s="154"/>
      <c r="AK459" s="154"/>
      <c r="AL459" s="154"/>
      <c r="AM459" s="154"/>
      <c r="AN459" s="154"/>
      <c r="AO459" s="154"/>
      <c r="AP459" s="154"/>
      <c r="AQ459" s="154"/>
      <c r="AR459" s="154"/>
      <c r="AS459" s="154"/>
      <c r="AT459" s="154"/>
      <c r="AU459" s="154"/>
      <c r="AV459" s="154"/>
      <c r="AW459" s="154"/>
      <c r="AX459" s="154"/>
      <c r="AY459" s="154"/>
      <c r="AZ459" s="154"/>
    </row>
    <row r="460" ht="15.75" customHeight="1">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54"/>
      <c r="AL460" s="154"/>
      <c r="AM460" s="154"/>
      <c r="AN460" s="154"/>
      <c r="AO460" s="154"/>
      <c r="AP460" s="154"/>
      <c r="AQ460" s="154"/>
      <c r="AR460" s="154"/>
      <c r="AS460" s="154"/>
      <c r="AT460" s="154"/>
      <c r="AU460" s="154"/>
      <c r="AV460" s="154"/>
      <c r="AW460" s="154"/>
      <c r="AX460" s="154"/>
      <c r="AY460" s="154"/>
      <c r="AZ460" s="154"/>
    </row>
    <row r="461" ht="15.75" customHeight="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54"/>
      <c r="AL461" s="154"/>
      <c r="AM461" s="154"/>
      <c r="AN461" s="154"/>
      <c r="AO461" s="154"/>
      <c r="AP461" s="154"/>
      <c r="AQ461" s="154"/>
      <c r="AR461" s="154"/>
      <c r="AS461" s="154"/>
      <c r="AT461" s="154"/>
      <c r="AU461" s="154"/>
      <c r="AV461" s="154"/>
      <c r="AW461" s="154"/>
      <c r="AX461" s="154"/>
      <c r="AY461" s="154"/>
      <c r="AZ461" s="154"/>
    </row>
    <row r="462" ht="15.75" customHeight="1">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54"/>
      <c r="AL462" s="154"/>
      <c r="AM462" s="154"/>
      <c r="AN462" s="154"/>
      <c r="AO462" s="154"/>
      <c r="AP462" s="154"/>
      <c r="AQ462" s="154"/>
      <c r="AR462" s="154"/>
      <c r="AS462" s="154"/>
      <c r="AT462" s="154"/>
      <c r="AU462" s="154"/>
      <c r="AV462" s="154"/>
      <c r="AW462" s="154"/>
      <c r="AX462" s="154"/>
      <c r="AY462" s="154"/>
      <c r="AZ462" s="154"/>
    </row>
    <row r="463" ht="15.75" customHeight="1">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c r="AB463" s="154"/>
      <c r="AC463" s="154"/>
      <c r="AD463" s="154"/>
      <c r="AE463" s="154"/>
      <c r="AF463" s="154"/>
      <c r="AG463" s="154"/>
      <c r="AH463" s="154"/>
      <c r="AI463" s="154"/>
      <c r="AJ463" s="154"/>
      <c r="AK463" s="154"/>
      <c r="AL463" s="154"/>
      <c r="AM463" s="154"/>
      <c r="AN463" s="154"/>
      <c r="AO463" s="154"/>
      <c r="AP463" s="154"/>
      <c r="AQ463" s="154"/>
      <c r="AR463" s="154"/>
      <c r="AS463" s="154"/>
      <c r="AT463" s="154"/>
      <c r="AU463" s="154"/>
      <c r="AV463" s="154"/>
      <c r="AW463" s="154"/>
      <c r="AX463" s="154"/>
      <c r="AY463" s="154"/>
      <c r="AZ463" s="154"/>
    </row>
    <row r="464" ht="15.75" customHeight="1">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c r="AB464" s="154"/>
      <c r="AC464" s="154"/>
      <c r="AD464" s="154"/>
      <c r="AE464" s="154"/>
      <c r="AF464" s="154"/>
      <c r="AG464" s="154"/>
      <c r="AH464" s="154"/>
      <c r="AI464" s="154"/>
      <c r="AJ464" s="154"/>
      <c r="AK464" s="154"/>
      <c r="AL464" s="154"/>
      <c r="AM464" s="154"/>
      <c r="AN464" s="154"/>
      <c r="AO464" s="154"/>
      <c r="AP464" s="154"/>
      <c r="AQ464" s="154"/>
      <c r="AR464" s="154"/>
      <c r="AS464" s="154"/>
      <c r="AT464" s="154"/>
      <c r="AU464" s="154"/>
      <c r="AV464" s="154"/>
      <c r="AW464" s="154"/>
      <c r="AX464" s="154"/>
      <c r="AY464" s="154"/>
      <c r="AZ464" s="154"/>
    </row>
    <row r="465" ht="15.75" customHeight="1">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c r="AB465" s="154"/>
      <c r="AC465" s="154"/>
      <c r="AD465" s="154"/>
      <c r="AE465" s="154"/>
      <c r="AF465" s="154"/>
      <c r="AG465" s="154"/>
      <c r="AH465" s="154"/>
      <c r="AI465" s="154"/>
      <c r="AJ465" s="154"/>
      <c r="AK465" s="154"/>
      <c r="AL465" s="154"/>
      <c r="AM465" s="154"/>
      <c r="AN465" s="154"/>
      <c r="AO465" s="154"/>
      <c r="AP465" s="154"/>
      <c r="AQ465" s="154"/>
      <c r="AR465" s="154"/>
      <c r="AS465" s="154"/>
      <c r="AT465" s="154"/>
      <c r="AU465" s="154"/>
      <c r="AV465" s="154"/>
      <c r="AW465" s="154"/>
      <c r="AX465" s="154"/>
      <c r="AY465" s="154"/>
      <c r="AZ465" s="154"/>
    </row>
    <row r="466" ht="15.75" customHeight="1">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c r="AB466" s="154"/>
      <c r="AC466" s="154"/>
      <c r="AD466" s="154"/>
      <c r="AE466" s="154"/>
      <c r="AF466" s="154"/>
      <c r="AG466" s="154"/>
      <c r="AH466" s="154"/>
      <c r="AI466" s="154"/>
      <c r="AJ466" s="154"/>
      <c r="AK466" s="154"/>
      <c r="AL466" s="154"/>
      <c r="AM466" s="154"/>
      <c r="AN466" s="154"/>
      <c r="AO466" s="154"/>
      <c r="AP466" s="154"/>
      <c r="AQ466" s="154"/>
      <c r="AR466" s="154"/>
      <c r="AS466" s="154"/>
      <c r="AT466" s="154"/>
      <c r="AU466" s="154"/>
      <c r="AV466" s="154"/>
      <c r="AW466" s="154"/>
      <c r="AX466" s="154"/>
      <c r="AY466" s="154"/>
      <c r="AZ466" s="154"/>
    </row>
    <row r="467" ht="15.75" customHeight="1">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c r="AB467" s="154"/>
      <c r="AC467" s="154"/>
      <c r="AD467" s="154"/>
      <c r="AE467" s="154"/>
      <c r="AF467" s="154"/>
      <c r="AG467" s="154"/>
      <c r="AH467" s="154"/>
      <c r="AI467" s="154"/>
      <c r="AJ467" s="154"/>
      <c r="AK467" s="154"/>
      <c r="AL467" s="154"/>
      <c r="AM467" s="154"/>
      <c r="AN467" s="154"/>
      <c r="AO467" s="154"/>
      <c r="AP467" s="154"/>
      <c r="AQ467" s="154"/>
      <c r="AR467" s="154"/>
      <c r="AS467" s="154"/>
      <c r="AT467" s="154"/>
      <c r="AU467" s="154"/>
      <c r="AV467" s="154"/>
      <c r="AW467" s="154"/>
      <c r="AX467" s="154"/>
      <c r="AY467" s="154"/>
      <c r="AZ467" s="154"/>
    </row>
    <row r="468" ht="15.75" customHeight="1">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c r="AB468" s="154"/>
      <c r="AC468" s="154"/>
      <c r="AD468" s="154"/>
      <c r="AE468" s="154"/>
      <c r="AF468" s="154"/>
      <c r="AG468" s="154"/>
      <c r="AH468" s="154"/>
      <c r="AI468" s="154"/>
      <c r="AJ468" s="154"/>
      <c r="AK468" s="154"/>
      <c r="AL468" s="154"/>
      <c r="AM468" s="154"/>
      <c r="AN468" s="154"/>
      <c r="AO468" s="154"/>
      <c r="AP468" s="154"/>
      <c r="AQ468" s="154"/>
      <c r="AR468" s="154"/>
      <c r="AS468" s="154"/>
      <c r="AT468" s="154"/>
      <c r="AU468" s="154"/>
      <c r="AV468" s="154"/>
      <c r="AW468" s="154"/>
      <c r="AX468" s="154"/>
      <c r="AY468" s="154"/>
      <c r="AZ468" s="154"/>
    </row>
    <row r="469" ht="15.75" customHeight="1">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c r="AB469" s="154"/>
      <c r="AC469" s="154"/>
      <c r="AD469" s="154"/>
      <c r="AE469" s="154"/>
      <c r="AF469" s="154"/>
      <c r="AG469" s="154"/>
      <c r="AH469" s="154"/>
      <c r="AI469" s="154"/>
      <c r="AJ469" s="154"/>
      <c r="AK469" s="154"/>
      <c r="AL469" s="154"/>
      <c r="AM469" s="154"/>
      <c r="AN469" s="154"/>
      <c r="AO469" s="154"/>
      <c r="AP469" s="154"/>
      <c r="AQ469" s="154"/>
      <c r="AR469" s="154"/>
      <c r="AS469" s="154"/>
      <c r="AT469" s="154"/>
      <c r="AU469" s="154"/>
      <c r="AV469" s="154"/>
      <c r="AW469" s="154"/>
      <c r="AX469" s="154"/>
      <c r="AY469" s="154"/>
      <c r="AZ469" s="154"/>
    </row>
    <row r="470" ht="15.75" customHeight="1">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c r="AB470" s="154"/>
      <c r="AC470" s="154"/>
      <c r="AD470" s="154"/>
      <c r="AE470" s="154"/>
      <c r="AF470" s="154"/>
      <c r="AG470" s="154"/>
      <c r="AH470" s="154"/>
      <c r="AI470" s="154"/>
      <c r="AJ470" s="154"/>
      <c r="AK470" s="154"/>
      <c r="AL470" s="154"/>
      <c r="AM470" s="154"/>
      <c r="AN470" s="154"/>
      <c r="AO470" s="154"/>
      <c r="AP470" s="154"/>
      <c r="AQ470" s="154"/>
      <c r="AR470" s="154"/>
      <c r="AS470" s="154"/>
      <c r="AT470" s="154"/>
      <c r="AU470" s="154"/>
      <c r="AV470" s="154"/>
      <c r="AW470" s="154"/>
      <c r="AX470" s="154"/>
      <c r="AY470" s="154"/>
      <c r="AZ470" s="154"/>
    </row>
    <row r="471" ht="15.75" customHeight="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c r="AB471" s="154"/>
      <c r="AC471" s="154"/>
      <c r="AD471" s="154"/>
      <c r="AE471" s="154"/>
      <c r="AF471" s="154"/>
      <c r="AG471" s="154"/>
      <c r="AH471" s="154"/>
      <c r="AI471" s="154"/>
      <c r="AJ471" s="154"/>
      <c r="AK471" s="154"/>
      <c r="AL471" s="154"/>
      <c r="AM471" s="154"/>
      <c r="AN471" s="154"/>
      <c r="AO471" s="154"/>
      <c r="AP471" s="154"/>
      <c r="AQ471" s="154"/>
      <c r="AR471" s="154"/>
      <c r="AS471" s="154"/>
      <c r="AT471" s="154"/>
      <c r="AU471" s="154"/>
      <c r="AV471" s="154"/>
      <c r="AW471" s="154"/>
      <c r="AX471" s="154"/>
      <c r="AY471" s="154"/>
      <c r="AZ471" s="154"/>
    </row>
    <row r="472" ht="15.75" customHeight="1">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c r="AB472" s="154"/>
      <c r="AC472" s="154"/>
      <c r="AD472" s="154"/>
      <c r="AE472" s="154"/>
      <c r="AF472" s="154"/>
      <c r="AG472" s="154"/>
      <c r="AH472" s="154"/>
      <c r="AI472" s="154"/>
      <c r="AJ472" s="154"/>
      <c r="AK472" s="154"/>
      <c r="AL472" s="154"/>
      <c r="AM472" s="154"/>
      <c r="AN472" s="154"/>
      <c r="AO472" s="154"/>
      <c r="AP472" s="154"/>
      <c r="AQ472" s="154"/>
      <c r="AR472" s="154"/>
      <c r="AS472" s="154"/>
      <c r="AT472" s="154"/>
      <c r="AU472" s="154"/>
      <c r="AV472" s="154"/>
      <c r="AW472" s="154"/>
      <c r="AX472" s="154"/>
      <c r="AY472" s="154"/>
      <c r="AZ472" s="154"/>
    </row>
    <row r="473" ht="15.75" customHeight="1">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c r="AB473" s="154"/>
      <c r="AC473" s="154"/>
      <c r="AD473" s="154"/>
      <c r="AE473" s="154"/>
      <c r="AF473" s="154"/>
      <c r="AG473" s="154"/>
      <c r="AH473" s="154"/>
      <c r="AI473" s="154"/>
      <c r="AJ473" s="154"/>
      <c r="AK473" s="154"/>
      <c r="AL473" s="154"/>
      <c r="AM473" s="154"/>
      <c r="AN473" s="154"/>
      <c r="AO473" s="154"/>
      <c r="AP473" s="154"/>
      <c r="AQ473" s="154"/>
      <c r="AR473" s="154"/>
      <c r="AS473" s="154"/>
      <c r="AT473" s="154"/>
      <c r="AU473" s="154"/>
      <c r="AV473" s="154"/>
      <c r="AW473" s="154"/>
      <c r="AX473" s="154"/>
      <c r="AY473" s="154"/>
      <c r="AZ473" s="154"/>
    </row>
    <row r="474" ht="15.75" customHeight="1">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c r="AB474" s="154"/>
      <c r="AC474" s="154"/>
      <c r="AD474" s="154"/>
      <c r="AE474" s="154"/>
      <c r="AF474" s="154"/>
      <c r="AG474" s="154"/>
      <c r="AH474" s="154"/>
      <c r="AI474" s="154"/>
      <c r="AJ474" s="154"/>
      <c r="AK474" s="154"/>
      <c r="AL474" s="154"/>
      <c r="AM474" s="154"/>
      <c r="AN474" s="154"/>
      <c r="AO474" s="154"/>
      <c r="AP474" s="154"/>
      <c r="AQ474" s="154"/>
      <c r="AR474" s="154"/>
      <c r="AS474" s="154"/>
      <c r="AT474" s="154"/>
      <c r="AU474" s="154"/>
      <c r="AV474" s="154"/>
      <c r="AW474" s="154"/>
      <c r="AX474" s="154"/>
      <c r="AY474" s="154"/>
      <c r="AZ474" s="154"/>
    </row>
    <row r="475" ht="15.75" customHeight="1">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c r="AB475" s="154"/>
      <c r="AC475" s="154"/>
      <c r="AD475" s="154"/>
      <c r="AE475" s="154"/>
      <c r="AF475" s="154"/>
      <c r="AG475" s="154"/>
      <c r="AH475" s="154"/>
      <c r="AI475" s="154"/>
      <c r="AJ475" s="154"/>
      <c r="AK475" s="154"/>
      <c r="AL475" s="154"/>
      <c r="AM475" s="154"/>
      <c r="AN475" s="154"/>
      <c r="AO475" s="154"/>
      <c r="AP475" s="154"/>
      <c r="AQ475" s="154"/>
      <c r="AR475" s="154"/>
      <c r="AS475" s="154"/>
      <c r="AT475" s="154"/>
      <c r="AU475" s="154"/>
      <c r="AV475" s="154"/>
      <c r="AW475" s="154"/>
      <c r="AX475" s="154"/>
      <c r="AY475" s="154"/>
      <c r="AZ475" s="154"/>
    </row>
    <row r="476" ht="15.75" customHeight="1">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c r="AB476" s="154"/>
      <c r="AC476" s="154"/>
      <c r="AD476" s="154"/>
      <c r="AE476" s="154"/>
      <c r="AF476" s="154"/>
      <c r="AG476" s="154"/>
      <c r="AH476" s="154"/>
      <c r="AI476" s="154"/>
      <c r="AJ476" s="154"/>
      <c r="AK476" s="154"/>
      <c r="AL476" s="154"/>
      <c r="AM476" s="154"/>
      <c r="AN476" s="154"/>
      <c r="AO476" s="154"/>
      <c r="AP476" s="154"/>
      <c r="AQ476" s="154"/>
      <c r="AR476" s="154"/>
      <c r="AS476" s="154"/>
      <c r="AT476" s="154"/>
      <c r="AU476" s="154"/>
      <c r="AV476" s="154"/>
      <c r="AW476" s="154"/>
      <c r="AX476" s="154"/>
      <c r="AY476" s="154"/>
      <c r="AZ476" s="154"/>
    </row>
    <row r="477" ht="15.75" customHeight="1">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c r="AB477" s="154"/>
      <c r="AC477" s="154"/>
      <c r="AD477" s="154"/>
      <c r="AE477" s="154"/>
      <c r="AF477" s="154"/>
      <c r="AG477" s="154"/>
      <c r="AH477" s="154"/>
      <c r="AI477" s="154"/>
      <c r="AJ477" s="154"/>
      <c r="AK477" s="154"/>
      <c r="AL477" s="154"/>
      <c r="AM477" s="154"/>
      <c r="AN477" s="154"/>
      <c r="AO477" s="154"/>
      <c r="AP477" s="154"/>
      <c r="AQ477" s="154"/>
      <c r="AR477" s="154"/>
      <c r="AS477" s="154"/>
      <c r="AT477" s="154"/>
      <c r="AU477" s="154"/>
      <c r="AV477" s="154"/>
      <c r="AW477" s="154"/>
      <c r="AX477" s="154"/>
      <c r="AY477" s="154"/>
      <c r="AZ477" s="154"/>
    </row>
    <row r="478" ht="15.75" customHeight="1">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c r="AB478" s="154"/>
      <c r="AC478" s="154"/>
      <c r="AD478" s="154"/>
      <c r="AE478" s="154"/>
      <c r="AF478" s="154"/>
      <c r="AG478" s="154"/>
      <c r="AH478" s="154"/>
      <c r="AI478" s="154"/>
      <c r="AJ478" s="154"/>
      <c r="AK478" s="154"/>
      <c r="AL478" s="154"/>
      <c r="AM478" s="154"/>
      <c r="AN478" s="154"/>
      <c r="AO478" s="154"/>
      <c r="AP478" s="154"/>
      <c r="AQ478" s="154"/>
      <c r="AR478" s="154"/>
      <c r="AS478" s="154"/>
      <c r="AT478" s="154"/>
      <c r="AU478" s="154"/>
      <c r="AV478" s="154"/>
      <c r="AW478" s="154"/>
      <c r="AX478" s="154"/>
      <c r="AY478" s="154"/>
      <c r="AZ478" s="154"/>
    </row>
    <row r="479" ht="15.75" customHeight="1">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c r="AB479" s="154"/>
      <c r="AC479" s="154"/>
      <c r="AD479" s="154"/>
      <c r="AE479" s="154"/>
      <c r="AF479" s="154"/>
      <c r="AG479" s="154"/>
      <c r="AH479" s="154"/>
      <c r="AI479" s="154"/>
      <c r="AJ479" s="154"/>
      <c r="AK479" s="154"/>
      <c r="AL479" s="154"/>
      <c r="AM479" s="154"/>
      <c r="AN479" s="154"/>
      <c r="AO479" s="154"/>
      <c r="AP479" s="154"/>
      <c r="AQ479" s="154"/>
      <c r="AR479" s="154"/>
      <c r="AS479" s="154"/>
      <c r="AT479" s="154"/>
      <c r="AU479" s="154"/>
      <c r="AV479" s="154"/>
      <c r="AW479" s="154"/>
      <c r="AX479" s="154"/>
      <c r="AY479" s="154"/>
      <c r="AZ479" s="154"/>
    </row>
    <row r="480" ht="15.75" customHeight="1">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c r="AB480" s="154"/>
      <c r="AC480" s="154"/>
      <c r="AD480" s="154"/>
      <c r="AE480" s="154"/>
      <c r="AF480" s="154"/>
      <c r="AG480" s="154"/>
      <c r="AH480" s="154"/>
      <c r="AI480" s="154"/>
      <c r="AJ480" s="154"/>
      <c r="AK480" s="154"/>
      <c r="AL480" s="154"/>
      <c r="AM480" s="154"/>
      <c r="AN480" s="154"/>
      <c r="AO480" s="154"/>
      <c r="AP480" s="154"/>
      <c r="AQ480" s="154"/>
      <c r="AR480" s="154"/>
      <c r="AS480" s="154"/>
      <c r="AT480" s="154"/>
      <c r="AU480" s="154"/>
      <c r="AV480" s="154"/>
      <c r="AW480" s="154"/>
      <c r="AX480" s="154"/>
      <c r="AY480" s="154"/>
      <c r="AZ480" s="154"/>
    </row>
    <row r="481" ht="15.75" customHeight="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c r="AB481" s="154"/>
      <c r="AC481" s="154"/>
      <c r="AD481" s="154"/>
      <c r="AE481" s="154"/>
      <c r="AF481" s="154"/>
      <c r="AG481" s="154"/>
      <c r="AH481" s="154"/>
      <c r="AI481" s="154"/>
      <c r="AJ481" s="154"/>
      <c r="AK481" s="154"/>
      <c r="AL481" s="154"/>
      <c r="AM481" s="154"/>
      <c r="AN481" s="154"/>
      <c r="AO481" s="154"/>
      <c r="AP481" s="154"/>
      <c r="AQ481" s="154"/>
      <c r="AR481" s="154"/>
      <c r="AS481" s="154"/>
      <c r="AT481" s="154"/>
      <c r="AU481" s="154"/>
      <c r="AV481" s="154"/>
      <c r="AW481" s="154"/>
      <c r="AX481" s="154"/>
      <c r="AY481" s="154"/>
      <c r="AZ481" s="154"/>
    </row>
    <row r="482" ht="15.75" customHeight="1">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c r="AB482" s="154"/>
      <c r="AC482" s="154"/>
      <c r="AD482" s="154"/>
      <c r="AE482" s="154"/>
      <c r="AF482" s="154"/>
      <c r="AG482" s="154"/>
      <c r="AH482" s="154"/>
      <c r="AI482" s="154"/>
      <c r="AJ482" s="154"/>
      <c r="AK482" s="154"/>
      <c r="AL482" s="154"/>
      <c r="AM482" s="154"/>
      <c r="AN482" s="154"/>
      <c r="AO482" s="154"/>
      <c r="AP482" s="154"/>
      <c r="AQ482" s="154"/>
      <c r="AR482" s="154"/>
      <c r="AS482" s="154"/>
      <c r="AT482" s="154"/>
      <c r="AU482" s="154"/>
      <c r="AV482" s="154"/>
      <c r="AW482" s="154"/>
      <c r="AX482" s="154"/>
      <c r="AY482" s="154"/>
      <c r="AZ482" s="154"/>
    </row>
    <row r="483" ht="15.75" customHeight="1">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c r="AB483" s="154"/>
      <c r="AC483" s="154"/>
      <c r="AD483" s="154"/>
      <c r="AE483" s="154"/>
      <c r="AF483" s="154"/>
      <c r="AG483" s="154"/>
      <c r="AH483" s="154"/>
      <c r="AI483" s="154"/>
      <c r="AJ483" s="154"/>
      <c r="AK483" s="154"/>
      <c r="AL483" s="154"/>
      <c r="AM483" s="154"/>
      <c r="AN483" s="154"/>
      <c r="AO483" s="154"/>
      <c r="AP483" s="154"/>
      <c r="AQ483" s="154"/>
      <c r="AR483" s="154"/>
      <c r="AS483" s="154"/>
      <c r="AT483" s="154"/>
      <c r="AU483" s="154"/>
      <c r="AV483" s="154"/>
      <c r="AW483" s="154"/>
      <c r="AX483" s="154"/>
      <c r="AY483" s="154"/>
      <c r="AZ483" s="154"/>
    </row>
    <row r="484" ht="15.75" customHeight="1">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c r="AB484" s="154"/>
      <c r="AC484" s="154"/>
      <c r="AD484" s="154"/>
      <c r="AE484" s="154"/>
      <c r="AF484" s="154"/>
      <c r="AG484" s="154"/>
      <c r="AH484" s="154"/>
      <c r="AI484" s="154"/>
      <c r="AJ484" s="154"/>
      <c r="AK484" s="154"/>
      <c r="AL484" s="154"/>
      <c r="AM484" s="154"/>
      <c r="AN484" s="154"/>
      <c r="AO484" s="154"/>
      <c r="AP484" s="154"/>
      <c r="AQ484" s="154"/>
      <c r="AR484" s="154"/>
      <c r="AS484" s="154"/>
      <c r="AT484" s="154"/>
      <c r="AU484" s="154"/>
      <c r="AV484" s="154"/>
      <c r="AW484" s="154"/>
      <c r="AX484" s="154"/>
      <c r="AY484" s="154"/>
      <c r="AZ484" s="154"/>
    </row>
    <row r="485" ht="15.75" customHeight="1">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c r="AB485" s="154"/>
      <c r="AC485" s="154"/>
      <c r="AD485" s="154"/>
      <c r="AE485" s="154"/>
      <c r="AF485" s="154"/>
      <c r="AG485" s="154"/>
      <c r="AH485" s="154"/>
      <c r="AI485" s="154"/>
      <c r="AJ485" s="154"/>
      <c r="AK485" s="154"/>
      <c r="AL485" s="154"/>
      <c r="AM485" s="154"/>
      <c r="AN485" s="154"/>
      <c r="AO485" s="154"/>
      <c r="AP485" s="154"/>
      <c r="AQ485" s="154"/>
      <c r="AR485" s="154"/>
      <c r="AS485" s="154"/>
      <c r="AT485" s="154"/>
      <c r="AU485" s="154"/>
      <c r="AV485" s="154"/>
      <c r="AW485" s="154"/>
      <c r="AX485" s="154"/>
      <c r="AY485" s="154"/>
      <c r="AZ485" s="154"/>
    </row>
    <row r="486" ht="15.75" customHeight="1">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c r="AB486" s="154"/>
      <c r="AC486" s="154"/>
      <c r="AD486" s="154"/>
      <c r="AE486" s="154"/>
      <c r="AF486" s="154"/>
      <c r="AG486" s="154"/>
      <c r="AH486" s="154"/>
      <c r="AI486" s="154"/>
      <c r="AJ486" s="154"/>
      <c r="AK486" s="154"/>
      <c r="AL486" s="154"/>
      <c r="AM486" s="154"/>
      <c r="AN486" s="154"/>
      <c r="AO486" s="154"/>
      <c r="AP486" s="154"/>
      <c r="AQ486" s="154"/>
      <c r="AR486" s="154"/>
      <c r="AS486" s="154"/>
      <c r="AT486" s="154"/>
      <c r="AU486" s="154"/>
      <c r="AV486" s="154"/>
      <c r="AW486" s="154"/>
      <c r="AX486" s="154"/>
      <c r="AY486" s="154"/>
      <c r="AZ486" s="154"/>
    </row>
    <row r="487" ht="15.75" customHeight="1">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c r="AB487" s="154"/>
      <c r="AC487" s="154"/>
      <c r="AD487" s="154"/>
      <c r="AE487" s="154"/>
      <c r="AF487" s="154"/>
      <c r="AG487" s="154"/>
      <c r="AH487" s="154"/>
      <c r="AI487" s="154"/>
      <c r="AJ487" s="154"/>
      <c r="AK487" s="154"/>
      <c r="AL487" s="154"/>
      <c r="AM487" s="154"/>
      <c r="AN487" s="154"/>
      <c r="AO487" s="154"/>
      <c r="AP487" s="154"/>
      <c r="AQ487" s="154"/>
      <c r="AR487" s="154"/>
      <c r="AS487" s="154"/>
      <c r="AT487" s="154"/>
      <c r="AU487" s="154"/>
      <c r="AV487" s="154"/>
      <c r="AW487" s="154"/>
      <c r="AX487" s="154"/>
      <c r="AY487" s="154"/>
      <c r="AZ487" s="154"/>
    </row>
    <row r="488" ht="15.75" customHeight="1">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c r="AB488" s="154"/>
      <c r="AC488" s="154"/>
      <c r="AD488" s="154"/>
      <c r="AE488" s="154"/>
      <c r="AF488" s="154"/>
      <c r="AG488" s="154"/>
      <c r="AH488" s="154"/>
      <c r="AI488" s="154"/>
      <c r="AJ488" s="154"/>
      <c r="AK488" s="154"/>
      <c r="AL488" s="154"/>
      <c r="AM488" s="154"/>
      <c r="AN488" s="154"/>
      <c r="AO488" s="154"/>
      <c r="AP488" s="154"/>
      <c r="AQ488" s="154"/>
      <c r="AR488" s="154"/>
      <c r="AS488" s="154"/>
      <c r="AT488" s="154"/>
      <c r="AU488" s="154"/>
      <c r="AV488" s="154"/>
      <c r="AW488" s="154"/>
      <c r="AX488" s="154"/>
      <c r="AY488" s="154"/>
      <c r="AZ488" s="154"/>
    </row>
    <row r="489" ht="15.75" customHeight="1">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c r="AB489" s="154"/>
      <c r="AC489" s="154"/>
      <c r="AD489" s="154"/>
      <c r="AE489" s="154"/>
      <c r="AF489" s="154"/>
      <c r="AG489" s="154"/>
      <c r="AH489" s="154"/>
      <c r="AI489" s="154"/>
      <c r="AJ489" s="154"/>
      <c r="AK489" s="154"/>
      <c r="AL489" s="154"/>
      <c r="AM489" s="154"/>
      <c r="AN489" s="154"/>
      <c r="AO489" s="154"/>
      <c r="AP489" s="154"/>
      <c r="AQ489" s="154"/>
      <c r="AR489" s="154"/>
      <c r="AS489" s="154"/>
      <c r="AT489" s="154"/>
      <c r="AU489" s="154"/>
      <c r="AV489" s="154"/>
      <c r="AW489" s="154"/>
      <c r="AX489" s="154"/>
      <c r="AY489" s="154"/>
      <c r="AZ489" s="154"/>
    </row>
    <row r="490" ht="15.75" customHeight="1">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c r="AB490" s="154"/>
      <c r="AC490" s="154"/>
      <c r="AD490" s="154"/>
      <c r="AE490" s="154"/>
      <c r="AF490" s="154"/>
      <c r="AG490" s="154"/>
      <c r="AH490" s="154"/>
      <c r="AI490" s="154"/>
      <c r="AJ490" s="154"/>
      <c r="AK490" s="154"/>
      <c r="AL490" s="154"/>
      <c r="AM490" s="154"/>
      <c r="AN490" s="154"/>
      <c r="AO490" s="154"/>
      <c r="AP490" s="154"/>
      <c r="AQ490" s="154"/>
      <c r="AR490" s="154"/>
      <c r="AS490" s="154"/>
      <c r="AT490" s="154"/>
      <c r="AU490" s="154"/>
      <c r="AV490" s="154"/>
      <c r="AW490" s="154"/>
      <c r="AX490" s="154"/>
      <c r="AY490" s="154"/>
      <c r="AZ490" s="154"/>
    </row>
    <row r="491" ht="15.75" customHeight="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c r="AB491" s="154"/>
      <c r="AC491" s="154"/>
      <c r="AD491" s="154"/>
      <c r="AE491" s="154"/>
      <c r="AF491" s="154"/>
      <c r="AG491" s="154"/>
      <c r="AH491" s="154"/>
      <c r="AI491" s="154"/>
      <c r="AJ491" s="154"/>
      <c r="AK491" s="154"/>
      <c r="AL491" s="154"/>
      <c r="AM491" s="154"/>
      <c r="AN491" s="154"/>
      <c r="AO491" s="154"/>
      <c r="AP491" s="154"/>
      <c r="AQ491" s="154"/>
      <c r="AR491" s="154"/>
      <c r="AS491" s="154"/>
      <c r="AT491" s="154"/>
      <c r="AU491" s="154"/>
      <c r="AV491" s="154"/>
      <c r="AW491" s="154"/>
      <c r="AX491" s="154"/>
      <c r="AY491" s="154"/>
      <c r="AZ491" s="154"/>
    </row>
    <row r="492" ht="15.75" customHeight="1">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c r="AB492" s="154"/>
      <c r="AC492" s="154"/>
      <c r="AD492" s="154"/>
      <c r="AE492" s="154"/>
      <c r="AF492" s="154"/>
      <c r="AG492" s="154"/>
      <c r="AH492" s="154"/>
      <c r="AI492" s="154"/>
      <c r="AJ492" s="154"/>
      <c r="AK492" s="154"/>
      <c r="AL492" s="154"/>
      <c r="AM492" s="154"/>
      <c r="AN492" s="154"/>
      <c r="AO492" s="154"/>
      <c r="AP492" s="154"/>
      <c r="AQ492" s="154"/>
      <c r="AR492" s="154"/>
      <c r="AS492" s="154"/>
      <c r="AT492" s="154"/>
      <c r="AU492" s="154"/>
      <c r="AV492" s="154"/>
      <c r="AW492" s="154"/>
      <c r="AX492" s="154"/>
      <c r="AY492" s="154"/>
      <c r="AZ492" s="154"/>
    </row>
    <row r="493" ht="15.75" customHeight="1">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c r="AB493" s="154"/>
      <c r="AC493" s="154"/>
      <c r="AD493" s="154"/>
      <c r="AE493" s="154"/>
      <c r="AF493" s="154"/>
      <c r="AG493" s="154"/>
      <c r="AH493" s="154"/>
      <c r="AI493" s="154"/>
      <c r="AJ493" s="154"/>
      <c r="AK493" s="154"/>
      <c r="AL493" s="154"/>
      <c r="AM493" s="154"/>
      <c r="AN493" s="154"/>
      <c r="AO493" s="154"/>
      <c r="AP493" s="154"/>
      <c r="AQ493" s="154"/>
      <c r="AR493" s="154"/>
      <c r="AS493" s="154"/>
      <c r="AT493" s="154"/>
      <c r="AU493" s="154"/>
      <c r="AV493" s="154"/>
      <c r="AW493" s="154"/>
      <c r="AX493" s="154"/>
      <c r="AY493" s="154"/>
      <c r="AZ493" s="154"/>
    </row>
    <row r="494" ht="15.75" customHeight="1">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c r="AB494" s="154"/>
      <c r="AC494" s="154"/>
      <c r="AD494" s="154"/>
      <c r="AE494" s="154"/>
      <c r="AF494" s="154"/>
      <c r="AG494" s="154"/>
      <c r="AH494" s="154"/>
      <c r="AI494" s="154"/>
      <c r="AJ494" s="154"/>
      <c r="AK494" s="154"/>
      <c r="AL494" s="154"/>
      <c r="AM494" s="154"/>
      <c r="AN494" s="154"/>
      <c r="AO494" s="154"/>
      <c r="AP494" s="154"/>
      <c r="AQ494" s="154"/>
      <c r="AR494" s="154"/>
      <c r="AS494" s="154"/>
      <c r="AT494" s="154"/>
      <c r="AU494" s="154"/>
      <c r="AV494" s="154"/>
      <c r="AW494" s="154"/>
      <c r="AX494" s="154"/>
      <c r="AY494" s="154"/>
      <c r="AZ494" s="154"/>
    </row>
    <row r="495" ht="15.75" customHeight="1">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c r="AB495" s="154"/>
      <c r="AC495" s="154"/>
      <c r="AD495" s="154"/>
      <c r="AE495" s="154"/>
      <c r="AF495" s="154"/>
      <c r="AG495" s="154"/>
      <c r="AH495" s="154"/>
      <c r="AI495" s="154"/>
      <c r="AJ495" s="154"/>
      <c r="AK495" s="154"/>
      <c r="AL495" s="154"/>
      <c r="AM495" s="154"/>
      <c r="AN495" s="154"/>
      <c r="AO495" s="154"/>
      <c r="AP495" s="154"/>
      <c r="AQ495" s="154"/>
      <c r="AR495" s="154"/>
      <c r="AS495" s="154"/>
      <c r="AT495" s="154"/>
      <c r="AU495" s="154"/>
      <c r="AV495" s="154"/>
      <c r="AW495" s="154"/>
      <c r="AX495" s="154"/>
      <c r="AY495" s="154"/>
      <c r="AZ495" s="154"/>
    </row>
    <row r="496" ht="15.75" customHeight="1">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c r="AB496" s="154"/>
      <c r="AC496" s="154"/>
      <c r="AD496" s="154"/>
      <c r="AE496" s="154"/>
      <c r="AF496" s="154"/>
      <c r="AG496" s="154"/>
      <c r="AH496" s="154"/>
      <c r="AI496" s="154"/>
      <c r="AJ496" s="154"/>
      <c r="AK496" s="154"/>
      <c r="AL496" s="154"/>
      <c r="AM496" s="154"/>
      <c r="AN496" s="154"/>
      <c r="AO496" s="154"/>
      <c r="AP496" s="154"/>
      <c r="AQ496" s="154"/>
      <c r="AR496" s="154"/>
      <c r="AS496" s="154"/>
      <c r="AT496" s="154"/>
      <c r="AU496" s="154"/>
      <c r="AV496" s="154"/>
      <c r="AW496" s="154"/>
      <c r="AX496" s="154"/>
      <c r="AY496" s="154"/>
      <c r="AZ496" s="154"/>
    </row>
    <row r="497" ht="15.75" customHeight="1">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c r="AB497" s="154"/>
      <c r="AC497" s="154"/>
      <c r="AD497" s="154"/>
      <c r="AE497" s="154"/>
      <c r="AF497" s="154"/>
      <c r="AG497" s="154"/>
      <c r="AH497" s="154"/>
      <c r="AI497" s="154"/>
      <c r="AJ497" s="154"/>
      <c r="AK497" s="154"/>
      <c r="AL497" s="154"/>
      <c r="AM497" s="154"/>
      <c r="AN497" s="154"/>
      <c r="AO497" s="154"/>
      <c r="AP497" s="154"/>
      <c r="AQ497" s="154"/>
      <c r="AR497" s="154"/>
      <c r="AS497" s="154"/>
      <c r="AT497" s="154"/>
      <c r="AU497" s="154"/>
      <c r="AV497" s="154"/>
      <c r="AW497" s="154"/>
      <c r="AX497" s="154"/>
      <c r="AY497" s="154"/>
      <c r="AZ497" s="154"/>
    </row>
    <row r="498" ht="15.75" customHeight="1">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c r="AB498" s="154"/>
      <c r="AC498" s="154"/>
      <c r="AD498" s="154"/>
      <c r="AE498" s="154"/>
      <c r="AF498" s="154"/>
      <c r="AG498" s="154"/>
      <c r="AH498" s="154"/>
      <c r="AI498" s="154"/>
      <c r="AJ498" s="154"/>
      <c r="AK498" s="154"/>
      <c r="AL498" s="154"/>
      <c r="AM498" s="154"/>
      <c r="AN498" s="154"/>
      <c r="AO498" s="154"/>
      <c r="AP498" s="154"/>
      <c r="AQ498" s="154"/>
      <c r="AR498" s="154"/>
      <c r="AS498" s="154"/>
      <c r="AT498" s="154"/>
      <c r="AU498" s="154"/>
      <c r="AV498" s="154"/>
      <c r="AW498" s="154"/>
      <c r="AX498" s="154"/>
      <c r="AY498" s="154"/>
      <c r="AZ498" s="154"/>
    </row>
    <row r="499" ht="15.75" customHeight="1">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c r="AB499" s="154"/>
      <c r="AC499" s="154"/>
      <c r="AD499" s="154"/>
      <c r="AE499" s="154"/>
      <c r="AF499" s="154"/>
      <c r="AG499" s="154"/>
      <c r="AH499" s="154"/>
      <c r="AI499" s="154"/>
      <c r="AJ499" s="154"/>
      <c r="AK499" s="154"/>
      <c r="AL499" s="154"/>
      <c r="AM499" s="154"/>
      <c r="AN499" s="154"/>
      <c r="AO499" s="154"/>
      <c r="AP499" s="154"/>
      <c r="AQ499" s="154"/>
      <c r="AR499" s="154"/>
      <c r="AS499" s="154"/>
      <c r="AT499" s="154"/>
      <c r="AU499" s="154"/>
      <c r="AV499" s="154"/>
      <c r="AW499" s="154"/>
      <c r="AX499" s="154"/>
      <c r="AY499" s="154"/>
      <c r="AZ499" s="154"/>
    </row>
    <row r="500" ht="15.75" customHeight="1">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c r="AI500" s="154"/>
      <c r="AJ500" s="154"/>
      <c r="AK500" s="154"/>
      <c r="AL500" s="154"/>
      <c r="AM500" s="154"/>
      <c r="AN500" s="154"/>
      <c r="AO500" s="154"/>
      <c r="AP500" s="154"/>
      <c r="AQ500" s="154"/>
      <c r="AR500" s="154"/>
      <c r="AS500" s="154"/>
      <c r="AT500" s="154"/>
      <c r="AU500" s="154"/>
      <c r="AV500" s="154"/>
      <c r="AW500" s="154"/>
      <c r="AX500" s="154"/>
      <c r="AY500" s="154"/>
      <c r="AZ500" s="154"/>
    </row>
    <row r="501" ht="15.75" customHeight="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c r="AB501" s="154"/>
      <c r="AC501" s="154"/>
      <c r="AD501" s="154"/>
      <c r="AE501" s="154"/>
      <c r="AF501" s="154"/>
      <c r="AG501" s="154"/>
      <c r="AH501" s="154"/>
      <c r="AI501" s="154"/>
      <c r="AJ501" s="154"/>
      <c r="AK501" s="154"/>
      <c r="AL501" s="154"/>
      <c r="AM501" s="154"/>
      <c r="AN501" s="154"/>
      <c r="AO501" s="154"/>
      <c r="AP501" s="154"/>
      <c r="AQ501" s="154"/>
      <c r="AR501" s="154"/>
      <c r="AS501" s="154"/>
      <c r="AT501" s="154"/>
      <c r="AU501" s="154"/>
      <c r="AV501" s="154"/>
      <c r="AW501" s="154"/>
      <c r="AX501" s="154"/>
      <c r="AY501" s="154"/>
      <c r="AZ501" s="154"/>
    </row>
    <row r="502" ht="15.75" customHeight="1">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c r="AB502" s="154"/>
      <c r="AC502" s="154"/>
      <c r="AD502" s="154"/>
      <c r="AE502" s="154"/>
      <c r="AF502" s="154"/>
      <c r="AG502" s="154"/>
      <c r="AH502" s="154"/>
      <c r="AI502" s="154"/>
      <c r="AJ502" s="154"/>
      <c r="AK502" s="154"/>
      <c r="AL502" s="154"/>
      <c r="AM502" s="154"/>
      <c r="AN502" s="154"/>
      <c r="AO502" s="154"/>
      <c r="AP502" s="154"/>
      <c r="AQ502" s="154"/>
      <c r="AR502" s="154"/>
      <c r="AS502" s="154"/>
      <c r="AT502" s="154"/>
      <c r="AU502" s="154"/>
      <c r="AV502" s="154"/>
      <c r="AW502" s="154"/>
      <c r="AX502" s="154"/>
      <c r="AY502" s="154"/>
      <c r="AZ502" s="154"/>
    </row>
    <row r="503" ht="15.75" customHeight="1">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c r="AI503" s="154"/>
      <c r="AJ503" s="154"/>
      <c r="AK503" s="154"/>
      <c r="AL503" s="154"/>
      <c r="AM503" s="154"/>
      <c r="AN503" s="154"/>
      <c r="AO503" s="154"/>
      <c r="AP503" s="154"/>
      <c r="AQ503" s="154"/>
      <c r="AR503" s="154"/>
      <c r="AS503" s="154"/>
      <c r="AT503" s="154"/>
      <c r="AU503" s="154"/>
      <c r="AV503" s="154"/>
      <c r="AW503" s="154"/>
      <c r="AX503" s="154"/>
      <c r="AY503" s="154"/>
      <c r="AZ503" s="154"/>
    </row>
    <row r="504" ht="15.75" customHeight="1">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c r="AB504" s="154"/>
      <c r="AC504" s="154"/>
      <c r="AD504" s="154"/>
      <c r="AE504" s="154"/>
      <c r="AF504" s="154"/>
      <c r="AG504" s="154"/>
      <c r="AH504" s="154"/>
      <c r="AI504" s="154"/>
      <c r="AJ504" s="154"/>
      <c r="AK504" s="154"/>
      <c r="AL504" s="154"/>
      <c r="AM504" s="154"/>
      <c r="AN504" s="154"/>
      <c r="AO504" s="154"/>
      <c r="AP504" s="154"/>
      <c r="AQ504" s="154"/>
      <c r="AR504" s="154"/>
      <c r="AS504" s="154"/>
      <c r="AT504" s="154"/>
      <c r="AU504" s="154"/>
      <c r="AV504" s="154"/>
      <c r="AW504" s="154"/>
      <c r="AX504" s="154"/>
      <c r="AY504" s="154"/>
      <c r="AZ504" s="154"/>
    </row>
    <row r="505" ht="15.75" customHeight="1">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c r="AB505" s="154"/>
      <c r="AC505" s="154"/>
      <c r="AD505" s="154"/>
      <c r="AE505" s="154"/>
      <c r="AF505" s="154"/>
      <c r="AG505" s="154"/>
      <c r="AH505" s="154"/>
      <c r="AI505" s="154"/>
      <c r="AJ505" s="154"/>
      <c r="AK505" s="154"/>
      <c r="AL505" s="154"/>
      <c r="AM505" s="154"/>
      <c r="AN505" s="154"/>
      <c r="AO505" s="154"/>
      <c r="AP505" s="154"/>
      <c r="AQ505" s="154"/>
      <c r="AR505" s="154"/>
      <c r="AS505" s="154"/>
      <c r="AT505" s="154"/>
      <c r="AU505" s="154"/>
      <c r="AV505" s="154"/>
      <c r="AW505" s="154"/>
      <c r="AX505" s="154"/>
      <c r="AY505" s="154"/>
      <c r="AZ505" s="154"/>
    </row>
    <row r="506" ht="15.75" customHeight="1">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c r="AB506" s="154"/>
      <c r="AC506" s="154"/>
      <c r="AD506" s="154"/>
      <c r="AE506" s="154"/>
      <c r="AF506" s="154"/>
      <c r="AG506" s="154"/>
      <c r="AH506" s="154"/>
      <c r="AI506" s="154"/>
      <c r="AJ506" s="154"/>
      <c r="AK506" s="154"/>
      <c r="AL506" s="154"/>
      <c r="AM506" s="154"/>
      <c r="AN506" s="154"/>
      <c r="AO506" s="154"/>
      <c r="AP506" s="154"/>
      <c r="AQ506" s="154"/>
      <c r="AR506" s="154"/>
      <c r="AS506" s="154"/>
      <c r="AT506" s="154"/>
      <c r="AU506" s="154"/>
      <c r="AV506" s="154"/>
      <c r="AW506" s="154"/>
      <c r="AX506" s="154"/>
      <c r="AY506" s="154"/>
      <c r="AZ506" s="154"/>
    </row>
    <row r="507" ht="15.75" customHeight="1">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c r="AB507" s="154"/>
      <c r="AC507" s="154"/>
      <c r="AD507" s="154"/>
      <c r="AE507" s="154"/>
      <c r="AF507" s="154"/>
      <c r="AG507" s="154"/>
      <c r="AH507" s="154"/>
      <c r="AI507" s="154"/>
      <c r="AJ507" s="154"/>
      <c r="AK507" s="154"/>
      <c r="AL507" s="154"/>
      <c r="AM507" s="154"/>
      <c r="AN507" s="154"/>
      <c r="AO507" s="154"/>
      <c r="AP507" s="154"/>
      <c r="AQ507" s="154"/>
      <c r="AR507" s="154"/>
      <c r="AS507" s="154"/>
      <c r="AT507" s="154"/>
      <c r="AU507" s="154"/>
      <c r="AV507" s="154"/>
      <c r="AW507" s="154"/>
      <c r="AX507" s="154"/>
      <c r="AY507" s="154"/>
      <c r="AZ507" s="154"/>
    </row>
    <row r="508" ht="15.75" customHeight="1">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c r="AB508" s="154"/>
      <c r="AC508" s="154"/>
      <c r="AD508" s="154"/>
      <c r="AE508" s="154"/>
      <c r="AF508" s="154"/>
      <c r="AG508" s="154"/>
      <c r="AH508" s="154"/>
      <c r="AI508" s="154"/>
      <c r="AJ508" s="154"/>
      <c r="AK508" s="154"/>
      <c r="AL508" s="154"/>
      <c r="AM508" s="154"/>
      <c r="AN508" s="154"/>
      <c r="AO508" s="154"/>
      <c r="AP508" s="154"/>
      <c r="AQ508" s="154"/>
      <c r="AR508" s="154"/>
      <c r="AS508" s="154"/>
      <c r="AT508" s="154"/>
      <c r="AU508" s="154"/>
      <c r="AV508" s="154"/>
      <c r="AW508" s="154"/>
      <c r="AX508" s="154"/>
      <c r="AY508" s="154"/>
      <c r="AZ508" s="154"/>
    </row>
    <row r="509" ht="15.75" customHeight="1">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c r="AB509" s="154"/>
      <c r="AC509" s="154"/>
      <c r="AD509" s="154"/>
      <c r="AE509" s="154"/>
      <c r="AF509" s="154"/>
      <c r="AG509" s="154"/>
      <c r="AH509" s="154"/>
      <c r="AI509" s="154"/>
      <c r="AJ509" s="154"/>
      <c r="AK509" s="154"/>
      <c r="AL509" s="154"/>
      <c r="AM509" s="154"/>
      <c r="AN509" s="154"/>
      <c r="AO509" s="154"/>
      <c r="AP509" s="154"/>
      <c r="AQ509" s="154"/>
      <c r="AR509" s="154"/>
      <c r="AS509" s="154"/>
      <c r="AT509" s="154"/>
      <c r="AU509" s="154"/>
      <c r="AV509" s="154"/>
      <c r="AW509" s="154"/>
      <c r="AX509" s="154"/>
      <c r="AY509" s="154"/>
      <c r="AZ509" s="154"/>
    </row>
    <row r="510" ht="15.75" customHeight="1">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c r="AB510" s="154"/>
      <c r="AC510" s="154"/>
      <c r="AD510" s="154"/>
      <c r="AE510" s="154"/>
      <c r="AF510" s="154"/>
      <c r="AG510" s="154"/>
      <c r="AH510" s="154"/>
      <c r="AI510" s="154"/>
      <c r="AJ510" s="154"/>
      <c r="AK510" s="154"/>
      <c r="AL510" s="154"/>
      <c r="AM510" s="154"/>
      <c r="AN510" s="154"/>
      <c r="AO510" s="154"/>
      <c r="AP510" s="154"/>
      <c r="AQ510" s="154"/>
      <c r="AR510" s="154"/>
      <c r="AS510" s="154"/>
      <c r="AT510" s="154"/>
      <c r="AU510" s="154"/>
      <c r="AV510" s="154"/>
      <c r="AW510" s="154"/>
      <c r="AX510" s="154"/>
      <c r="AY510" s="154"/>
      <c r="AZ510" s="154"/>
    </row>
    <row r="511" ht="15.75" customHeight="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c r="AB511" s="154"/>
      <c r="AC511" s="154"/>
      <c r="AD511" s="154"/>
      <c r="AE511" s="154"/>
      <c r="AF511" s="154"/>
      <c r="AG511" s="154"/>
      <c r="AH511" s="154"/>
      <c r="AI511" s="154"/>
      <c r="AJ511" s="154"/>
      <c r="AK511" s="154"/>
      <c r="AL511" s="154"/>
      <c r="AM511" s="154"/>
      <c r="AN511" s="154"/>
      <c r="AO511" s="154"/>
      <c r="AP511" s="154"/>
      <c r="AQ511" s="154"/>
      <c r="AR511" s="154"/>
      <c r="AS511" s="154"/>
      <c r="AT511" s="154"/>
      <c r="AU511" s="154"/>
      <c r="AV511" s="154"/>
      <c r="AW511" s="154"/>
      <c r="AX511" s="154"/>
      <c r="AY511" s="154"/>
      <c r="AZ511" s="154"/>
    </row>
    <row r="512" ht="15.75" customHeight="1">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c r="AB512" s="154"/>
      <c r="AC512" s="154"/>
      <c r="AD512" s="154"/>
      <c r="AE512" s="154"/>
      <c r="AF512" s="154"/>
      <c r="AG512" s="154"/>
      <c r="AH512" s="154"/>
      <c r="AI512" s="154"/>
      <c r="AJ512" s="154"/>
      <c r="AK512" s="154"/>
      <c r="AL512" s="154"/>
      <c r="AM512" s="154"/>
      <c r="AN512" s="154"/>
      <c r="AO512" s="154"/>
      <c r="AP512" s="154"/>
      <c r="AQ512" s="154"/>
      <c r="AR512" s="154"/>
      <c r="AS512" s="154"/>
      <c r="AT512" s="154"/>
      <c r="AU512" s="154"/>
      <c r="AV512" s="154"/>
      <c r="AW512" s="154"/>
      <c r="AX512" s="154"/>
      <c r="AY512" s="154"/>
      <c r="AZ512" s="154"/>
    </row>
    <row r="513" ht="15.75" customHeight="1">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c r="AB513" s="154"/>
      <c r="AC513" s="154"/>
      <c r="AD513" s="154"/>
      <c r="AE513" s="154"/>
      <c r="AF513" s="154"/>
      <c r="AG513" s="154"/>
      <c r="AH513" s="154"/>
      <c r="AI513" s="154"/>
      <c r="AJ513" s="154"/>
      <c r="AK513" s="154"/>
      <c r="AL513" s="154"/>
      <c r="AM513" s="154"/>
      <c r="AN513" s="154"/>
      <c r="AO513" s="154"/>
      <c r="AP513" s="154"/>
      <c r="AQ513" s="154"/>
      <c r="AR513" s="154"/>
      <c r="AS513" s="154"/>
      <c r="AT513" s="154"/>
      <c r="AU513" s="154"/>
      <c r="AV513" s="154"/>
      <c r="AW513" s="154"/>
      <c r="AX513" s="154"/>
      <c r="AY513" s="154"/>
      <c r="AZ513" s="154"/>
    </row>
    <row r="514" ht="15.75" customHeight="1">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c r="AB514" s="154"/>
      <c r="AC514" s="154"/>
      <c r="AD514" s="154"/>
      <c r="AE514" s="154"/>
      <c r="AF514" s="154"/>
      <c r="AG514" s="154"/>
      <c r="AH514" s="154"/>
      <c r="AI514" s="154"/>
      <c r="AJ514" s="154"/>
      <c r="AK514" s="154"/>
      <c r="AL514" s="154"/>
      <c r="AM514" s="154"/>
      <c r="AN514" s="154"/>
      <c r="AO514" s="154"/>
      <c r="AP514" s="154"/>
      <c r="AQ514" s="154"/>
      <c r="AR514" s="154"/>
      <c r="AS514" s="154"/>
      <c r="AT514" s="154"/>
      <c r="AU514" s="154"/>
      <c r="AV514" s="154"/>
      <c r="AW514" s="154"/>
      <c r="AX514" s="154"/>
      <c r="AY514" s="154"/>
      <c r="AZ514" s="154"/>
    </row>
    <row r="515" ht="15.75" customHeight="1">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c r="AB515" s="154"/>
      <c r="AC515" s="154"/>
      <c r="AD515" s="154"/>
      <c r="AE515" s="154"/>
      <c r="AF515" s="154"/>
      <c r="AG515" s="154"/>
      <c r="AH515" s="154"/>
      <c r="AI515" s="154"/>
      <c r="AJ515" s="154"/>
      <c r="AK515" s="154"/>
      <c r="AL515" s="154"/>
      <c r="AM515" s="154"/>
      <c r="AN515" s="154"/>
      <c r="AO515" s="154"/>
      <c r="AP515" s="154"/>
      <c r="AQ515" s="154"/>
      <c r="AR515" s="154"/>
      <c r="AS515" s="154"/>
      <c r="AT515" s="154"/>
      <c r="AU515" s="154"/>
      <c r="AV515" s="154"/>
      <c r="AW515" s="154"/>
      <c r="AX515" s="154"/>
      <c r="AY515" s="154"/>
      <c r="AZ515" s="154"/>
    </row>
    <row r="516" ht="15.75" customHeight="1">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c r="AB516" s="154"/>
      <c r="AC516" s="154"/>
      <c r="AD516" s="154"/>
      <c r="AE516" s="154"/>
      <c r="AF516" s="154"/>
      <c r="AG516" s="154"/>
      <c r="AH516" s="154"/>
      <c r="AI516" s="154"/>
      <c r="AJ516" s="154"/>
      <c r="AK516" s="154"/>
      <c r="AL516" s="154"/>
      <c r="AM516" s="154"/>
      <c r="AN516" s="154"/>
      <c r="AO516" s="154"/>
      <c r="AP516" s="154"/>
      <c r="AQ516" s="154"/>
      <c r="AR516" s="154"/>
      <c r="AS516" s="154"/>
      <c r="AT516" s="154"/>
      <c r="AU516" s="154"/>
      <c r="AV516" s="154"/>
      <c r="AW516" s="154"/>
      <c r="AX516" s="154"/>
      <c r="AY516" s="154"/>
      <c r="AZ516" s="154"/>
    </row>
    <row r="517" ht="15.75" customHeight="1">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c r="AB517" s="154"/>
      <c r="AC517" s="154"/>
      <c r="AD517" s="154"/>
      <c r="AE517" s="154"/>
      <c r="AF517" s="154"/>
      <c r="AG517" s="154"/>
      <c r="AH517" s="154"/>
      <c r="AI517" s="154"/>
      <c r="AJ517" s="154"/>
      <c r="AK517" s="154"/>
      <c r="AL517" s="154"/>
      <c r="AM517" s="154"/>
      <c r="AN517" s="154"/>
      <c r="AO517" s="154"/>
      <c r="AP517" s="154"/>
      <c r="AQ517" s="154"/>
      <c r="AR517" s="154"/>
      <c r="AS517" s="154"/>
      <c r="AT517" s="154"/>
      <c r="AU517" s="154"/>
      <c r="AV517" s="154"/>
      <c r="AW517" s="154"/>
      <c r="AX517" s="154"/>
      <c r="AY517" s="154"/>
      <c r="AZ517" s="154"/>
    </row>
    <row r="518" ht="15.75" customHeight="1">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c r="AB518" s="154"/>
      <c r="AC518" s="154"/>
      <c r="AD518" s="154"/>
      <c r="AE518" s="154"/>
      <c r="AF518" s="154"/>
      <c r="AG518" s="154"/>
      <c r="AH518" s="154"/>
      <c r="AI518" s="154"/>
      <c r="AJ518" s="154"/>
      <c r="AK518" s="154"/>
      <c r="AL518" s="154"/>
      <c r="AM518" s="154"/>
      <c r="AN518" s="154"/>
      <c r="AO518" s="154"/>
      <c r="AP518" s="154"/>
      <c r="AQ518" s="154"/>
      <c r="AR518" s="154"/>
      <c r="AS518" s="154"/>
      <c r="AT518" s="154"/>
      <c r="AU518" s="154"/>
      <c r="AV518" s="154"/>
      <c r="AW518" s="154"/>
      <c r="AX518" s="154"/>
      <c r="AY518" s="154"/>
      <c r="AZ518" s="154"/>
    </row>
    <row r="519" ht="15.75" customHeight="1">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c r="AB519" s="154"/>
      <c r="AC519" s="154"/>
      <c r="AD519" s="154"/>
      <c r="AE519" s="154"/>
      <c r="AF519" s="154"/>
      <c r="AG519" s="154"/>
      <c r="AH519" s="154"/>
      <c r="AI519" s="154"/>
      <c r="AJ519" s="154"/>
      <c r="AK519" s="154"/>
      <c r="AL519" s="154"/>
      <c r="AM519" s="154"/>
      <c r="AN519" s="154"/>
      <c r="AO519" s="154"/>
      <c r="AP519" s="154"/>
      <c r="AQ519" s="154"/>
      <c r="AR519" s="154"/>
      <c r="AS519" s="154"/>
      <c r="AT519" s="154"/>
      <c r="AU519" s="154"/>
      <c r="AV519" s="154"/>
      <c r="AW519" s="154"/>
      <c r="AX519" s="154"/>
      <c r="AY519" s="154"/>
      <c r="AZ519" s="154"/>
    </row>
    <row r="520" ht="15.75" customHeight="1">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c r="AB520" s="154"/>
      <c r="AC520" s="154"/>
      <c r="AD520" s="154"/>
      <c r="AE520" s="154"/>
      <c r="AF520" s="154"/>
      <c r="AG520" s="154"/>
      <c r="AH520" s="154"/>
      <c r="AI520" s="154"/>
      <c r="AJ520" s="154"/>
      <c r="AK520" s="154"/>
      <c r="AL520" s="154"/>
      <c r="AM520" s="154"/>
      <c r="AN520" s="154"/>
      <c r="AO520" s="154"/>
      <c r="AP520" s="154"/>
      <c r="AQ520" s="154"/>
      <c r="AR520" s="154"/>
      <c r="AS520" s="154"/>
      <c r="AT520" s="154"/>
      <c r="AU520" s="154"/>
      <c r="AV520" s="154"/>
      <c r="AW520" s="154"/>
      <c r="AX520" s="154"/>
      <c r="AY520" s="154"/>
      <c r="AZ520" s="154"/>
    </row>
    <row r="521" ht="15.75" customHeight="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c r="AB521" s="154"/>
      <c r="AC521" s="154"/>
      <c r="AD521" s="154"/>
      <c r="AE521" s="154"/>
      <c r="AF521" s="154"/>
      <c r="AG521" s="154"/>
      <c r="AH521" s="154"/>
      <c r="AI521" s="154"/>
      <c r="AJ521" s="154"/>
      <c r="AK521" s="154"/>
      <c r="AL521" s="154"/>
      <c r="AM521" s="154"/>
      <c r="AN521" s="154"/>
      <c r="AO521" s="154"/>
      <c r="AP521" s="154"/>
      <c r="AQ521" s="154"/>
      <c r="AR521" s="154"/>
      <c r="AS521" s="154"/>
      <c r="AT521" s="154"/>
      <c r="AU521" s="154"/>
      <c r="AV521" s="154"/>
      <c r="AW521" s="154"/>
      <c r="AX521" s="154"/>
      <c r="AY521" s="154"/>
      <c r="AZ521" s="154"/>
    </row>
    <row r="522" ht="15.75" customHeight="1">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c r="AB522" s="154"/>
      <c r="AC522" s="154"/>
      <c r="AD522" s="154"/>
      <c r="AE522" s="154"/>
      <c r="AF522" s="154"/>
      <c r="AG522" s="154"/>
      <c r="AH522" s="154"/>
      <c r="AI522" s="154"/>
      <c r="AJ522" s="154"/>
      <c r="AK522" s="154"/>
      <c r="AL522" s="154"/>
      <c r="AM522" s="154"/>
      <c r="AN522" s="154"/>
      <c r="AO522" s="154"/>
      <c r="AP522" s="154"/>
      <c r="AQ522" s="154"/>
      <c r="AR522" s="154"/>
      <c r="AS522" s="154"/>
      <c r="AT522" s="154"/>
      <c r="AU522" s="154"/>
      <c r="AV522" s="154"/>
      <c r="AW522" s="154"/>
      <c r="AX522" s="154"/>
      <c r="AY522" s="154"/>
      <c r="AZ522" s="154"/>
    </row>
    <row r="523" ht="15.75" customHeight="1">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c r="AB523" s="154"/>
      <c r="AC523" s="154"/>
      <c r="AD523" s="154"/>
      <c r="AE523" s="154"/>
      <c r="AF523" s="154"/>
      <c r="AG523" s="154"/>
      <c r="AH523" s="154"/>
      <c r="AI523" s="154"/>
      <c r="AJ523" s="154"/>
      <c r="AK523" s="154"/>
      <c r="AL523" s="154"/>
      <c r="AM523" s="154"/>
      <c r="AN523" s="154"/>
      <c r="AO523" s="154"/>
      <c r="AP523" s="154"/>
      <c r="AQ523" s="154"/>
      <c r="AR523" s="154"/>
      <c r="AS523" s="154"/>
      <c r="AT523" s="154"/>
      <c r="AU523" s="154"/>
      <c r="AV523" s="154"/>
      <c r="AW523" s="154"/>
      <c r="AX523" s="154"/>
      <c r="AY523" s="154"/>
      <c r="AZ523" s="154"/>
    </row>
    <row r="524" ht="15.75" customHeight="1">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c r="AB524" s="154"/>
      <c r="AC524" s="154"/>
      <c r="AD524" s="154"/>
      <c r="AE524" s="154"/>
      <c r="AF524" s="154"/>
      <c r="AG524" s="154"/>
      <c r="AH524" s="154"/>
      <c r="AI524" s="154"/>
      <c r="AJ524" s="154"/>
      <c r="AK524" s="154"/>
      <c r="AL524" s="154"/>
      <c r="AM524" s="154"/>
      <c r="AN524" s="154"/>
      <c r="AO524" s="154"/>
      <c r="AP524" s="154"/>
      <c r="AQ524" s="154"/>
      <c r="AR524" s="154"/>
      <c r="AS524" s="154"/>
      <c r="AT524" s="154"/>
      <c r="AU524" s="154"/>
      <c r="AV524" s="154"/>
      <c r="AW524" s="154"/>
      <c r="AX524" s="154"/>
      <c r="AY524" s="154"/>
      <c r="AZ524" s="154"/>
    </row>
    <row r="525" ht="15.75" customHeight="1">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c r="AB525" s="154"/>
      <c r="AC525" s="154"/>
      <c r="AD525" s="154"/>
      <c r="AE525" s="154"/>
      <c r="AF525" s="154"/>
      <c r="AG525" s="154"/>
      <c r="AH525" s="154"/>
      <c r="AI525" s="154"/>
      <c r="AJ525" s="154"/>
      <c r="AK525" s="154"/>
      <c r="AL525" s="154"/>
      <c r="AM525" s="154"/>
      <c r="AN525" s="154"/>
      <c r="AO525" s="154"/>
      <c r="AP525" s="154"/>
      <c r="AQ525" s="154"/>
      <c r="AR525" s="154"/>
      <c r="AS525" s="154"/>
      <c r="AT525" s="154"/>
      <c r="AU525" s="154"/>
      <c r="AV525" s="154"/>
      <c r="AW525" s="154"/>
      <c r="AX525" s="154"/>
      <c r="AY525" s="154"/>
      <c r="AZ525" s="154"/>
    </row>
    <row r="526" ht="15.75" customHeight="1">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c r="AB526" s="154"/>
      <c r="AC526" s="154"/>
      <c r="AD526" s="154"/>
      <c r="AE526" s="154"/>
      <c r="AF526" s="154"/>
      <c r="AG526" s="154"/>
      <c r="AH526" s="154"/>
      <c r="AI526" s="154"/>
      <c r="AJ526" s="154"/>
      <c r="AK526" s="154"/>
      <c r="AL526" s="154"/>
      <c r="AM526" s="154"/>
      <c r="AN526" s="154"/>
      <c r="AO526" s="154"/>
      <c r="AP526" s="154"/>
      <c r="AQ526" s="154"/>
      <c r="AR526" s="154"/>
      <c r="AS526" s="154"/>
      <c r="AT526" s="154"/>
      <c r="AU526" s="154"/>
      <c r="AV526" s="154"/>
      <c r="AW526" s="154"/>
      <c r="AX526" s="154"/>
      <c r="AY526" s="154"/>
      <c r="AZ526" s="154"/>
    </row>
    <row r="527" ht="15.75" customHeight="1">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c r="AB527" s="154"/>
      <c r="AC527" s="154"/>
      <c r="AD527" s="154"/>
      <c r="AE527" s="154"/>
      <c r="AF527" s="154"/>
      <c r="AG527" s="154"/>
      <c r="AH527" s="154"/>
      <c r="AI527" s="154"/>
      <c r="AJ527" s="154"/>
      <c r="AK527" s="154"/>
      <c r="AL527" s="154"/>
      <c r="AM527" s="154"/>
      <c r="AN527" s="154"/>
      <c r="AO527" s="154"/>
      <c r="AP527" s="154"/>
      <c r="AQ527" s="154"/>
      <c r="AR527" s="154"/>
      <c r="AS527" s="154"/>
      <c r="AT527" s="154"/>
      <c r="AU527" s="154"/>
      <c r="AV527" s="154"/>
      <c r="AW527" s="154"/>
      <c r="AX527" s="154"/>
      <c r="AY527" s="154"/>
      <c r="AZ527" s="154"/>
    </row>
    <row r="528" ht="15.75" customHeight="1">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c r="AB528" s="154"/>
      <c r="AC528" s="154"/>
      <c r="AD528" s="154"/>
      <c r="AE528" s="154"/>
      <c r="AF528" s="154"/>
      <c r="AG528" s="154"/>
      <c r="AH528" s="154"/>
      <c r="AI528" s="154"/>
      <c r="AJ528" s="154"/>
      <c r="AK528" s="154"/>
      <c r="AL528" s="154"/>
      <c r="AM528" s="154"/>
      <c r="AN528" s="154"/>
      <c r="AO528" s="154"/>
      <c r="AP528" s="154"/>
      <c r="AQ528" s="154"/>
      <c r="AR528" s="154"/>
      <c r="AS528" s="154"/>
      <c r="AT528" s="154"/>
      <c r="AU528" s="154"/>
      <c r="AV528" s="154"/>
      <c r="AW528" s="154"/>
      <c r="AX528" s="154"/>
      <c r="AY528" s="154"/>
      <c r="AZ528" s="154"/>
    </row>
    <row r="529" ht="15.75" customHeight="1">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c r="AB529" s="154"/>
      <c r="AC529" s="154"/>
      <c r="AD529" s="154"/>
      <c r="AE529" s="154"/>
      <c r="AF529" s="154"/>
      <c r="AG529" s="154"/>
      <c r="AH529" s="154"/>
      <c r="AI529" s="154"/>
      <c r="AJ529" s="154"/>
      <c r="AK529" s="154"/>
      <c r="AL529" s="154"/>
      <c r="AM529" s="154"/>
      <c r="AN529" s="154"/>
      <c r="AO529" s="154"/>
      <c r="AP529" s="154"/>
      <c r="AQ529" s="154"/>
      <c r="AR529" s="154"/>
      <c r="AS529" s="154"/>
      <c r="AT529" s="154"/>
      <c r="AU529" s="154"/>
      <c r="AV529" s="154"/>
      <c r="AW529" s="154"/>
      <c r="AX529" s="154"/>
      <c r="AY529" s="154"/>
      <c r="AZ529" s="154"/>
    </row>
    <row r="530" ht="15.75" customHeight="1">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c r="AB530" s="154"/>
      <c r="AC530" s="154"/>
      <c r="AD530" s="154"/>
      <c r="AE530" s="154"/>
      <c r="AF530" s="154"/>
      <c r="AG530" s="154"/>
      <c r="AH530" s="154"/>
      <c r="AI530" s="154"/>
      <c r="AJ530" s="154"/>
      <c r="AK530" s="154"/>
      <c r="AL530" s="154"/>
      <c r="AM530" s="154"/>
      <c r="AN530" s="154"/>
      <c r="AO530" s="154"/>
      <c r="AP530" s="154"/>
      <c r="AQ530" s="154"/>
      <c r="AR530" s="154"/>
      <c r="AS530" s="154"/>
      <c r="AT530" s="154"/>
      <c r="AU530" s="154"/>
      <c r="AV530" s="154"/>
      <c r="AW530" s="154"/>
      <c r="AX530" s="154"/>
      <c r="AY530" s="154"/>
      <c r="AZ530" s="154"/>
    </row>
    <row r="531" ht="15.75" customHeight="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c r="AB531" s="154"/>
      <c r="AC531" s="154"/>
      <c r="AD531" s="154"/>
      <c r="AE531" s="154"/>
      <c r="AF531" s="154"/>
      <c r="AG531" s="154"/>
      <c r="AH531" s="154"/>
      <c r="AI531" s="154"/>
      <c r="AJ531" s="154"/>
      <c r="AK531" s="154"/>
      <c r="AL531" s="154"/>
      <c r="AM531" s="154"/>
      <c r="AN531" s="154"/>
      <c r="AO531" s="154"/>
      <c r="AP531" s="154"/>
      <c r="AQ531" s="154"/>
      <c r="AR531" s="154"/>
      <c r="AS531" s="154"/>
      <c r="AT531" s="154"/>
      <c r="AU531" s="154"/>
      <c r="AV531" s="154"/>
      <c r="AW531" s="154"/>
      <c r="AX531" s="154"/>
      <c r="AY531" s="154"/>
      <c r="AZ531" s="154"/>
    </row>
    <row r="532" ht="15.75" customHeight="1">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c r="AB532" s="154"/>
      <c r="AC532" s="154"/>
      <c r="AD532" s="154"/>
      <c r="AE532" s="154"/>
      <c r="AF532" s="154"/>
      <c r="AG532" s="154"/>
      <c r="AH532" s="154"/>
      <c r="AI532" s="154"/>
      <c r="AJ532" s="154"/>
      <c r="AK532" s="154"/>
      <c r="AL532" s="154"/>
      <c r="AM532" s="154"/>
      <c r="AN532" s="154"/>
      <c r="AO532" s="154"/>
      <c r="AP532" s="154"/>
      <c r="AQ532" s="154"/>
      <c r="AR532" s="154"/>
      <c r="AS532" s="154"/>
      <c r="AT532" s="154"/>
      <c r="AU532" s="154"/>
      <c r="AV532" s="154"/>
      <c r="AW532" s="154"/>
      <c r="AX532" s="154"/>
      <c r="AY532" s="154"/>
      <c r="AZ532" s="154"/>
    </row>
    <row r="533" ht="15.75" customHeight="1">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c r="AB533" s="154"/>
      <c r="AC533" s="154"/>
      <c r="AD533" s="154"/>
      <c r="AE533" s="154"/>
      <c r="AF533" s="154"/>
      <c r="AG533" s="154"/>
      <c r="AH533" s="154"/>
      <c r="AI533" s="154"/>
      <c r="AJ533" s="154"/>
      <c r="AK533" s="154"/>
      <c r="AL533" s="154"/>
      <c r="AM533" s="154"/>
      <c r="AN533" s="154"/>
      <c r="AO533" s="154"/>
      <c r="AP533" s="154"/>
      <c r="AQ533" s="154"/>
      <c r="AR533" s="154"/>
      <c r="AS533" s="154"/>
      <c r="AT533" s="154"/>
      <c r="AU533" s="154"/>
      <c r="AV533" s="154"/>
      <c r="AW533" s="154"/>
      <c r="AX533" s="154"/>
      <c r="AY533" s="154"/>
      <c r="AZ533" s="154"/>
    </row>
    <row r="534" ht="15.75" customHeight="1">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c r="AB534" s="154"/>
      <c r="AC534" s="154"/>
      <c r="AD534" s="154"/>
      <c r="AE534" s="154"/>
      <c r="AF534" s="154"/>
      <c r="AG534" s="154"/>
      <c r="AH534" s="154"/>
      <c r="AI534" s="154"/>
      <c r="AJ534" s="154"/>
      <c r="AK534" s="154"/>
      <c r="AL534" s="154"/>
      <c r="AM534" s="154"/>
      <c r="AN534" s="154"/>
      <c r="AO534" s="154"/>
      <c r="AP534" s="154"/>
      <c r="AQ534" s="154"/>
      <c r="AR534" s="154"/>
      <c r="AS534" s="154"/>
      <c r="AT534" s="154"/>
      <c r="AU534" s="154"/>
      <c r="AV534" s="154"/>
      <c r="AW534" s="154"/>
      <c r="AX534" s="154"/>
      <c r="AY534" s="154"/>
      <c r="AZ534" s="154"/>
    </row>
    <row r="535" ht="15.75" customHeight="1">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c r="AB535" s="154"/>
      <c r="AC535" s="154"/>
      <c r="AD535" s="154"/>
      <c r="AE535" s="154"/>
      <c r="AF535" s="154"/>
      <c r="AG535" s="154"/>
      <c r="AH535" s="154"/>
      <c r="AI535" s="154"/>
      <c r="AJ535" s="154"/>
      <c r="AK535" s="154"/>
      <c r="AL535" s="154"/>
      <c r="AM535" s="154"/>
      <c r="AN535" s="154"/>
      <c r="AO535" s="154"/>
      <c r="AP535" s="154"/>
      <c r="AQ535" s="154"/>
      <c r="AR535" s="154"/>
      <c r="AS535" s="154"/>
      <c r="AT535" s="154"/>
      <c r="AU535" s="154"/>
      <c r="AV535" s="154"/>
      <c r="AW535" s="154"/>
      <c r="AX535" s="154"/>
      <c r="AY535" s="154"/>
      <c r="AZ535" s="154"/>
    </row>
    <row r="536" ht="15.75" customHeight="1">
      <c r="AK536" s="155"/>
      <c r="AL536" s="155"/>
      <c r="AM536" s="155"/>
      <c r="AN536" s="155"/>
    </row>
    <row r="537" ht="15.75" customHeight="1">
      <c r="AK537" s="155"/>
      <c r="AL537" s="155"/>
      <c r="AM537" s="155"/>
      <c r="AN537" s="155"/>
    </row>
    <row r="538" ht="15.75" customHeight="1">
      <c r="AK538" s="155"/>
      <c r="AL538" s="155"/>
      <c r="AM538" s="155"/>
      <c r="AN538" s="155"/>
    </row>
    <row r="539" ht="15.75" customHeight="1">
      <c r="AK539" s="155"/>
      <c r="AL539" s="155"/>
      <c r="AM539" s="155"/>
      <c r="AN539" s="155"/>
    </row>
    <row r="540" ht="15.75" customHeight="1">
      <c r="AK540" s="155"/>
      <c r="AL540" s="155"/>
      <c r="AM540" s="155"/>
      <c r="AN540" s="155"/>
    </row>
    <row r="541" ht="15.75" customHeight="1">
      <c r="AK541" s="155"/>
      <c r="AL541" s="155"/>
      <c r="AM541" s="155"/>
      <c r="AN541" s="155"/>
    </row>
    <row r="542" ht="15.75" customHeight="1">
      <c r="AK542" s="155"/>
      <c r="AL542" s="155"/>
      <c r="AM542" s="155"/>
      <c r="AN542" s="155"/>
    </row>
    <row r="543" ht="15.75" customHeight="1">
      <c r="AK543" s="155"/>
      <c r="AL543" s="155"/>
      <c r="AM543" s="155"/>
      <c r="AN543" s="155"/>
    </row>
    <row r="544" ht="15.75" customHeight="1">
      <c r="AK544" s="155"/>
      <c r="AL544" s="155"/>
      <c r="AM544" s="155"/>
      <c r="AN544" s="155"/>
    </row>
    <row r="545" ht="15.75" customHeight="1">
      <c r="AK545" s="155"/>
      <c r="AL545" s="155"/>
      <c r="AM545" s="155"/>
      <c r="AN545" s="155"/>
    </row>
    <row r="546" ht="15.75" customHeight="1">
      <c r="AK546" s="155"/>
      <c r="AL546" s="155"/>
      <c r="AM546" s="155"/>
      <c r="AN546" s="155"/>
    </row>
    <row r="547" ht="15.75" customHeight="1">
      <c r="AK547" s="155"/>
      <c r="AL547" s="155"/>
      <c r="AM547" s="155"/>
      <c r="AN547" s="155"/>
    </row>
    <row r="548" ht="15.75" customHeight="1">
      <c r="AK548" s="155"/>
      <c r="AL548" s="155"/>
      <c r="AM548" s="155"/>
      <c r="AN548" s="155"/>
    </row>
    <row r="549" ht="15.75" customHeight="1">
      <c r="AK549" s="155"/>
      <c r="AL549" s="155"/>
      <c r="AM549" s="155"/>
      <c r="AN549" s="155"/>
    </row>
    <row r="550" ht="15.75" customHeight="1">
      <c r="AK550" s="155"/>
      <c r="AL550" s="155"/>
      <c r="AM550" s="155"/>
      <c r="AN550" s="155"/>
    </row>
    <row r="551" ht="15.75" customHeight="1">
      <c r="AK551" s="155"/>
      <c r="AL551" s="155"/>
      <c r="AM551" s="155"/>
      <c r="AN551" s="155"/>
    </row>
    <row r="552" ht="15.75" customHeight="1">
      <c r="AK552" s="155"/>
      <c r="AL552" s="155"/>
      <c r="AM552" s="155"/>
      <c r="AN552" s="155"/>
    </row>
    <row r="553" ht="15.75" customHeight="1">
      <c r="AK553" s="155"/>
      <c r="AL553" s="155"/>
      <c r="AM553" s="155"/>
      <c r="AN553" s="155"/>
    </row>
    <row r="554" ht="15.75" customHeight="1">
      <c r="AK554" s="155"/>
      <c r="AL554" s="155"/>
      <c r="AM554" s="155"/>
      <c r="AN554" s="155"/>
    </row>
    <row r="555" ht="15.75" customHeight="1">
      <c r="AK555" s="155"/>
      <c r="AL555" s="155"/>
      <c r="AM555" s="155"/>
      <c r="AN555" s="155"/>
    </row>
    <row r="556" ht="15.75" customHeight="1">
      <c r="AK556" s="155"/>
      <c r="AL556" s="155"/>
      <c r="AM556" s="155"/>
      <c r="AN556" s="155"/>
    </row>
    <row r="557" ht="15.75" customHeight="1">
      <c r="AK557" s="155"/>
      <c r="AL557" s="155"/>
      <c r="AM557" s="155"/>
      <c r="AN557" s="155"/>
    </row>
    <row r="558" ht="15.75" customHeight="1">
      <c r="AK558" s="155"/>
      <c r="AL558" s="155"/>
      <c r="AM558" s="155"/>
      <c r="AN558" s="155"/>
    </row>
    <row r="559" ht="15.75" customHeight="1">
      <c r="AK559" s="155"/>
      <c r="AL559" s="155"/>
      <c r="AM559" s="155"/>
      <c r="AN559" s="155"/>
    </row>
    <row r="560" ht="15.75" customHeight="1">
      <c r="AK560" s="155"/>
      <c r="AL560" s="155"/>
      <c r="AM560" s="155"/>
      <c r="AN560" s="155"/>
    </row>
    <row r="561" ht="15.75" customHeight="1">
      <c r="AK561" s="155"/>
      <c r="AL561" s="155"/>
      <c r="AM561" s="155"/>
      <c r="AN561" s="155"/>
    </row>
    <row r="562" ht="15.75" customHeight="1">
      <c r="AK562" s="155"/>
      <c r="AL562" s="155"/>
      <c r="AM562" s="155"/>
      <c r="AN562" s="155"/>
    </row>
    <row r="563" ht="15.75" customHeight="1">
      <c r="AK563" s="155"/>
      <c r="AL563" s="155"/>
      <c r="AM563" s="155"/>
      <c r="AN563" s="155"/>
    </row>
    <row r="564" ht="15.75" customHeight="1">
      <c r="AK564" s="155"/>
      <c r="AL564" s="155"/>
      <c r="AM564" s="155"/>
      <c r="AN564" s="155"/>
    </row>
    <row r="565" ht="15.75" customHeight="1">
      <c r="AK565" s="155"/>
      <c r="AL565" s="155"/>
      <c r="AM565" s="155"/>
      <c r="AN565" s="155"/>
    </row>
    <row r="566" ht="15.75" customHeight="1">
      <c r="AK566" s="155"/>
      <c r="AL566" s="155"/>
      <c r="AM566" s="155"/>
      <c r="AN566" s="155"/>
    </row>
    <row r="567" ht="15.75" customHeight="1">
      <c r="AK567" s="155"/>
      <c r="AL567" s="155"/>
      <c r="AM567" s="155"/>
      <c r="AN567" s="155"/>
    </row>
    <row r="568" ht="15.75" customHeight="1">
      <c r="AK568" s="155"/>
      <c r="AL568" s="155"/>
      <c r="AM568" s="155"/>
      <c r="AN568" s="155"/>
    </row>
    <row r="569" ht="15.75" customHeight="1">
      <c r="AK569" s="155"/>
      <c r="AL569" s="155"/>
      <c r="AM569" s="155"/>
      <c r="AN569" s="155"/>
    </row>
    <row r="570" ht="15.75" customHeight="1">
      <c r="AK570" s="155"/>
      <c r="AL570" s="155"/>
      <c r="AM570" s="155"/>
      <c r="AN570" s="155"/>
    </row>
    <row r="571" ht="15.75" customHeight="1">
      <c r="AK571" s="155"/>
      <c r="AL571" s="155"/>
      <c r="AM571" s="155"/>
      <c r="AN571" s="155"/>
    </row>
    <row r="572" ht="15.75" customHeight="1">
      <c r="AK572" s="155"/>
      <c r="AL572" s="155"/>
      <c r="AM572" s="155"/>
      <c r="AN572" s="155"/>
    </row>
    <row r="573" ht="15.75" customHeight="1">
      <c r="AK573" s="155"/>
      <c r="AL573" s="155"/>
      <c r="AM573" s="155"/>
      <c r="AN573" s="155"/>
    </row>
    <row r="574" ht="15.75" customHeight="1">
      <c r="AK574" s="155"/>
      <c r="AL574" s="155"/>
      <c r="AM574" s="155"/>
      <c r="AN574" s="155"/>
    </row>
    <row r="575" ht="15.75" customHeight="1">
      <c r="AK575" s="155"/>
      <c r="AL575" s="155"/>
      <c r="AM575" s="155"/>
      <c r="AN575" s="155"/>
    </row>
    <row r="576" ht="15.75" customHeight="1">
      <c r="AK576" s="155"/>
      <c r="AL576" s="155"/>
      <c r="AM576" s="155"/>
      <c r="AN576" s="155"/>
    </row>
    <row r="577" ht="15.75" customHeight="1">
      <c r="AK577" s="155"/>
      <c r="AL577" s="155"/>
      <c r="AM577" s="155"/>
      <c r="AN577" s="155"/>
    </row>
    <row r="578" ht="15.75" customHeight="1">
      <c r="AK578" s="155"/>
      <c r="AL578" s="155"/>
      <c r="AM578" s="155"/>
      <c r="AN578" s="155"/>
    </row>
    <row r="579" ht="15.75" customHeight="1">
      <c r="AK579" s="155"/>
      <c r="AL579" s="155"/>
      <c r="AM579" s="155"/>
      <c r="AN579" s="155"/>
    </row>
    <row r="580" ht="15.75" customHeight="1">
      <c r="AK580" s="155"/>
      <c r="AL580" s="155"/>
      <c r="AM580" s="155"/>
      <c r="AN580" s="155"/>
    </row>
    <row r="581" ht="15.75" customHeight="1">
      <c r="AK581" s="155"/>
      <c r="AL581" s="155"/>
      <c r="AM581" s="155"/>
      <c r="AN581" s="155"/>
    </row>
    <row r="582" ht="15.75" customHeight="1">
      <c r="AK582" s="155"/>
      <c r="AL582" s="155"/>
      <c r="AM582" s="155"/>
      <c r="AN582" s="155"/>
    </row>
    <row r="583" ht="15.75" customHeight="1">
      <c r="AK583" s="155"/>
      <c r="AL583" s="155"/>
      <c r="AM583" s="155"/>
      <c r="AN583" s="155"/>
    </row>
    <row r="584" ht="15.75" customHeight="1">
      <c r="AK584" s="155"/>
      <c r="AL584" s="155"/>
      <c r="AM584" s="155"/>
      <c r="AN584" s="155"/>
    </row>
    <row r="585" ht="15.75" customHeight="1">
      <c r="AK585" s="155"/>
      <c r="AL585" s="155"/>
      <c r="AM585" s="155"/>
      <c r="AN585" s="155"/>
    </row>
    <row r="586" ht="15.75" customHeight="1">
      <c r="AK586" s="155"/>
      <c r="AL586" s="155"/>
      <c r="AM586" s="155"/>
      <c r="AN586" s="155"/>
    </row>
    <row r="587" ht="15.75" customHeight="1">
      <c r="AK587" s="155"/>
      <c r="AL587" s="155"/>
      <c r="AM587" s="155"/>
      <c r="AN587" s="155"/>
    </row>
    <row r="588" ht="15.75" customHeight="1">
      <c r="AK588" s="155"/>
      <c r="AL588" s="155"/>
      <c r="AM588" s="155"/>
      <c r="AN588" s="155"/>
    </row>
    <row r="589" ht="15.75" customHeight="1">
      <c r="AK589" s="155"/>
      <c r="AL589" s="155"/>
      <c r="AM589" s="155"/>
      <c r="AN589" s="155"/>
    </row>
    <row r="590" ht="15.75" customHeight="1">
      <c r="AK590" s="155"/>
      <c r="AL590" s="155"/>
      <c r="AM590" s="155"/>
      <c r="AN590" s="155"/>
    </row>
    <row r="591" ht="15.75" customHeight="1">
      <c r="AK591" s="155"/>
      <c r="AL591" s="155"/>
      <c r="AM591" s="155"/>
      <c r="AN591" s="155"/>
    </row>
    <row r="592" ht="15.75" customHeight="1">
      <c r="AK592" s="155"/>
      <c r="AL592" s="155"/>
      <c r="AM592" s="155"/>
      <c r="AN592" s="155"/>
    </row>
    <row r="593" ht="15.75" customHeight="1">
      <c r="AK593" s="155"/>
      <c r="AL593" s="155"/>
      <c r="AM593" s="155"/>
      <c r="AN593" s="155"/>
    </row>
    <row r="594" ht="15.75" customHeight="1">
      <c r="AK594" s="155"/>
      <c r="AL594" s="155"/>
      <c r="AM594" s="155"/>
      <c r="AN594" s="155"/>
    </row>
    <row r="595" ht="15.75" customHeight="1">
      <c r="AK595" s="155"/>
      <c r="AL595" s="155"/>
      <c r="AM595" s="155"/>
      <c r="AN595" s="155"/>
    </row>
    <row r="596" ht="15.75" customHeight="1">
      <c r="AK596" s="155"/>
      <c r="AL596" s="155"/>
      <c r="AM596" s="155"/>
      <c r="AN596" s="155"/>
    </row>
    <row r="597" ht="15.75" customHeight="1">
      <c r="AK597" s="155"/>
      <c r="AL597" s="155"/>
      <c r="AM597" s="155"/>
      <c r="AN597" s="155"/>
    </row>
    <row r="598" ht="15.75" customHeight="1">
      <c r="AK598" s="155"/>
      <c r="AL598" s="155"/>
      <c r="AM598" s="155"/>
      <c r="AN598" s="155"/>
    </row>
    <row r="599" ht="15.75" customHeight="1">
      <c r="AK599" s="155"/>
      <c r="AL599" s="155"/>
      <c r="AM599" s="155"/>
      <c r="AN599" s="155"/>
    </row>
    <row r="600" ht="15.75" customHeight="1">
      <c r="AK600" s="155"/>
      <c r="AL600" s="155"/>
      <c r="AM600" s="155"/>
      <c r="AN600" s="155"/>
    </row>
    <row r="601" ht="15.75" customHeight="1">
      <c r="AK601" s="155"/>
      <c r="AL601" s="155"/>
      <c r="AM601" s="155"/>
      <c r="AN601" s="155"/>
    </row>
    <row r="602" ht="15.75" customHeight="1">
      <c r="AK602" s="155"/>
      <c r="AL602" s="155"/>
      <c r="AM602" s="155"/>
      <c r="AN602" s="155"/>
    </row>
    <row r="603" ht="15.75" customHeight="1">
      <c r="AK603" s="155"/>
      <c r="AL603" s="155"/>
      <c r="AM603" s="155"/>
      <c r="AN603" s="155"/>
    </row>
    <row r="604" ht="15.75" customHeight="1">
      <c r="AK604" s="155"/>
      <c r="AL604" s="155"/>
      <c r="AM604" s="155"/>
      <c r="AN604" s="155"/>
    </row>
    <row r="605" ht="15.75" customHeight="1">
      <c r="AK605" s="155"/>
      <c r="AL605" s="155"/>
      <c r="AM605" s="155"/>
      <c r="AN605" s="155"/>
    </row>
    <row r="606" ht="15.75" customHeight="1">
      <c r="AK606" s="155"/>
      <c r="AL606" s="155"/>
      <c r="AM606" s="155"/>
      <c r="AN606" s="155"/>
    </row>
    <row r="607" ht="15.75" customHeight="1">
      <c r="AK607" s="155"/>
      <c r="AL607" s="155"/>
      <c r="AM607" s="155"/>
      <c r="AN607" s="155"/>
    </row>
    <row r="608" ht="15.75" customHeight="1">
      <c r="AK608" s="155"/>
      <c r="AL608" s="155"/>
      <c r="AM608" s="155"/>
      <c r="AN608" s="155"/>
    </row>
    <row r="609" ht="15.75" customHeight="1">
      <c r="AK609" s="155"/>
      <c r="AL609" s="155"/>
      <c r="AM609" s="155"/>
      <c r="AN609" s="155"/>
    </row>
    <row r="610" ht="15.75" customHeight="1">
      <c r="AK610" s="155"/>
      <c r="AL610" s="155"/>
      <c r="AM610" s="155"/>
      <c r="AN610" s="155"/>
    </row>
    <row r="611" ht="15.75" customHeight="1">
      <c r="AK611" s="155"/>
      <c r="AL611" s="155"/>
      <c r="AM611" s="155"/>
      <c r="AN611" s="155"/>
    </row>
    <row r="612" ht="15.75" customHeight="1">
      <c r="AK612" s="155"/>
      <c r="AL612" s="155"/>
      <c r="AM612" s="155"/>
      <c r="AN612" s="155"/>
    </row>
    <row r="613" ht="15.75" customHeight="1">
      <c r="AK613" s="155"/>
      <c r="AL613" s="155"/>
      <c r="AM613" s="155"/>
      <c r="AN613" s="155"/>
    </row>
    <row r="614" ht="15.75" customHeight="1">
      <c r="AK614" s="155"/>
      <c r="AL614" s="155"/>
      <c r="AM614" s="155"/>
      <c r="AN614" s="155"/>
    </row>
    <row r="615" ht="15.75" customHeight="1">
      <c r="AK615" s="155"/>
      <c r="AL615" s="155"/>
      <c r="AM615" s="155"/>
      <c r="AN615" s="155"/>
    </row>
    <row r="616" ht="15.75" customHeight="1">
      <c r="AK616" s="155"/>
      <c r="AL616" s="155"/>
      <c r="AM616" s="155"/>
      <c r="AN616" s="155"/>
    </row>
    <row r="617" ht="15.75" customHeight="1">
      <c r="AK617" s="155"/>
      <c r="AL617" s="155"/>
      <c r="AM617" s="155"/>
      <c r="AN617" s="155"/>
    </row>
    <row r="618" ht="15.75" customHeight="1">
      <c r="AK618" s="155"/>
      <c r="AL618" s="155"/>
      <c r="AM618" s="155"/>
      <c r="AN618" s="155"/>
    </row>
    <row r="619" ht="15.75" customHeight="1">
      <c r="AK619" s="155"/>
      <c r="AL619" s="155"/>
      <c r="AM619" s="155"/>
      <c r="AN619" s="155"/>
    </row>
    <row r="620" ht="15.75" customHeight="1">
      <c r="AK620" s="155"/>
      <c r="AL620" s="155"/>
      <c r="AM620" s="155"/>
      <c r="AN620" s="155"/>
    </row>
    <row r="621" ht="15.75" customHeight="1">
      <c r="AK621" s="155"/>
      <c r="AL621" s="155"/>
      <c r="AM621" s="155"/>
      <c r="AN621" s="155"/>
    </row>
    <row r="622" ht="15.75" customHeight="1">
      <c r="AK622" s="155"/>
      <c r="AL622" s="155"/>
      <c r="AM622" s="155"/>
      <c r="AN622" s="155"/>
    </row>
    <row r="623" ht="15.75" customHeight="1">
      <c r="AK623" s="155"/>
      <c r="AL623" s="155"/>
      <c r="AM623" s="155"/>
      <c r="AN623" s="155"/>
    </row>
    <row r="624" ht="15.75" customHeight="1">
      <c r="AK624" s="155"/>
      <c r="AL624" s="155"/>
      <c r="AM624" s="155"/>
      <c r="AN624" s="155"/>
    </row>
    <row r="625" ht="15.75" customHeight="1">
      <c r="AK625" s="155"/>
      <c r="AL625" s="155"/>
      <c r="AM625" s="155"/>
      <c r="AN625" s="155"/>
    </row>
    <row r="626" ht="15.75" customHeight="1">
      <c r="AK626" s="155"/>
      <c r="AL626" s="155"/>
      <c r="AM626" s="155"/>
      <c r="AN626" s="155"/>
    </row>
    <row r="627" ht="15.75" customHeight="1">
      <c r="AK627" s="155"/>
      <c r="AL627" s="155"/>
      <c r="AM627" s="155"/>
      <c r="AN627" s="155"/>
    </row>
    <row r="628" ht="15.75" customHeight="1">
      <c r="AK628" s="155"/>
      <c r="AL628" s="155"/>
      <c r="AM628" s="155"/>
      <c r="AN628" s="155"/>
    </row>
    <row r="629" ht="15.75" customHeight="1">
      <c r="AK629" s="155"/>
      <c r="AL629" s="155"/>
      <c r="AM629" s="155"/>
      <c r="AN629" s="155"/>
    </row>
    <row r="630" ht="15.75" customHeight="1">
      <c r="AK630" s="155"/>
      <c r="AL630" s="155"/>
      <c r="AM630" s="155"/>
      <c r="AN630" s="155"/>
    </row>
    <row r="631" ht="15.75" customHeight="1">
      <c r="AK631" s="155"/>
      <c r="AL631" s="155"/>
      <c r="AM631" s="155"/>
      <c r="AN631" s="155"/>
    </row>
    <row r="632" ht="15.75" customHeight="1">
      <c r="AK632" s="155"/>
      <c r="AL632" s="155"/>
      <c r="AM632" s="155"/>
      <c r="AN632" s="155"/>
    </row>
    <row r="633" ht="15.75" customHeight="1">
      <c r="AK633" s="155"/>
      <c r="AL633" s="155"/>
      <c r="AM633" s="155"/>
      <c r="AN633" s="155"/>
    </row>
    <row r="634" ht="15.75" customHeight="1">
      <c r="AK634" s="155"/>
      <c r="AL634" s="155"/>
      <c r="AM634" s="155"/>
      <c r="AN634" s="155"/>
    </row>
    <row r="635" ht="15.75" customHeight="1">
      <c r="AK635" s="155"/>
      <c r="AL635" s="155"/>
      <c r="AM635" s="155"/>
      <c r="AN635" s="155"/>
    </row>
    <row r="636" ht="15.75" customHeight="1">
      <c r="AK636" s="155"/>
      <c r="AL636" s="155"/>
      <c r="AM636" s="155"/>
      <c r="AN636" s="155"/>
    </row>
    <row r="637" ht="15.75" customHeight="1">
      <c r="AK637" s="155"/>
      <c r="AL637" s="155"/>
      <c r="AM637" s="155"/>
      <c r="AN637" s="155"/>
    </row>
    <row r="638" ht="15.75" customHeight="1">
      <c r="AK638" s="155"/>
      <c r="AL638" s="155"/>
      <c r="AM638" s="155"/>
      <c r="AN638" s="155"/>
    </row>
    <row r="639" ht="15.75" customHeight="1">
      <c r="AK639" s="155"/>
      <c r="AL639" s="155"/>
      <c r="AM639" s="155"/>
      <c r="AN639" s="155"/>
    </row>
    <row r="640" ht="15.75" customHeight="1">
      <c r="AK640" s="155"/>
      <c r="AL640" s="155"/>
      <c r="AM640" s="155"/>
      <c r="AN640" s="155"/>
    </row>
    <row r="641" ht="15.75" customHeight="1">
      <c r="AK641" s="155"/>
      <c r="AL641" s="155"/>
      <c r="AM641" s="155"/>
      <c r="AN641" s="155"/>
    </row>
    <row r="642" ht="15.75" customHeight="1">
      <c r="AK642" s="155"/>
      <c r="AL642" s="155"/>
      <c r="AM642" s="155"/>
      <c r="AN642" s="155"/>
    </row>
    <row r="643" ht="15.75" customHeight="1">
      <c r="AK643" s="155"/>
      <c r="AL643" s="155"/>
      <c r="AM643" s="155"/>
      <c r="AN643" s="155"/>
    </row>
    <row r="644" ht="15.75" customHeight="1">
      <c r="AK644" s="155"/>
      <c r="AL644" s="155"/>
      <c r="AM644" s="155"/>
      <c r="AN644" s="155"/>
    </row>
    <row r="645" ht="15.75" customHeight="1">
      <c r="AK645" s="155"/>
      <c r="AL645" s="155"/>
      <c r="AM645" s="155"/>
      <c r="AN645" s="155"/>
    </row>
    <row r="646" ht="15.75" customHeight="1">
      <c r="AK646" s="155"/>
      <c r="AL646" s="155"/>
      <c r="AM646" s="155"/>
      <c r="AN646" s="155"/>
    </row>
    <row r="647" ht="15.75" customHeight="1">
      <c r="AK647" s="155"/>
      <c r="AL647" s="155"/>
      <c r="AM647" s="155"/>
      <c r="AN647" s="155"/>
    </row>
    <row r="648" ht="15.75" customHeight="1">
      <c r="AK648" s="155"/>
      <c r="AL648" s="155"/>
      <c r="AM648" s="155"/>
      <c r="AN648" s="155"/>
    </row>
    <row r="649" ht="15.75" customHeight="1">
      <c r="AK649" s="155"/>
      <c r="AL649" s="155"/>
      <c r="AM649" s="155"/>
      <c r="AN649" s="155"/>
    </row>
    <row r="650" ht="15.75" customHeight="1">
      <c r="AK650" s="155"/>
      <c r="AL650" s="155"/>
      <c r="AM650" s="155"/>
      <c r="AN650" s="155"/>
    </row>
    <row r="651" ht="15.75" customHeight="1">
      <c r="AK651" s="155"/>
      <c r="AL651" s="155"/>
      <c r="AM651" s="155"/>
      <c r="AN651" s="155"/>
    </row>
    <row r="652" ht="15.75" customHeight="1">
      <c r="AK652" s="155"/>
      <c r="AL652" s="155"/>
      <c r="AM652" s="155"/>
      <c r="AN652" s="155"/>
    </row>
    <row r="653" ht="15.75" customHeight="1">
      <c r="AK653" s="155"/>
      <c r="AL653" s="155"/>
      <c r="AM653" s="155"/>
      <c r="AN653" s="155"/>
    </row>
    <row r="654" ht="15.75" customHeight="1">
      <c r="AK654" s="155"/>
      <c r="AL654" s="155"/>
      <c r="AM654" s="155"/>
      <c r="AN654" s="155"/>
    </row>
    <row r="655" ht="15.75" customHeight="1">
      <c r="AK655" s="155"/>
      <c r="AL655" s="155"/>
      <c r="AM655" s="155"/>
      <c r="AN655" s="155"/>
    </row>
    <row r="656" ht="15.75" customHeight="1">
      <c r="AK656" s="155"/>
      <c r="AL656" s="155"/>
      <c r="AM656" s="155"/>
      <c r="AN656" s="155"/>
    </row>
    <row r="657" ht="15.75" customHeight="1">
      <c r="AK657" s="155"/>
      <c r="AL657" s="155"/>
      <c r="AM657" s="155"/>
      <c r="AN657" s="155"/>
    </row>
    <row r="658" ht="15.75" customHeight="1">
      <c r="AK658" s="155"/>
      <c r="AL658" s="155"/>
      <c r="AM658" s="155"/>
      <c r="AN658" s="155"/>
    </row>
    <row r="659" ht="15.75" customHeight="1">
      <c r="AK659" s="155"/>
      <c r="AL659" s="155"/>
      <c r="AM659" s="155"/>
      <c r="AN659" s="155"/>
    </row>
    <row r="660" ht="15.75" customHeight="1">
      <c r="AK660" s="155"/>
      <c r="AL660" s="155"/>
      <c r="AM660" s="155"/>
      <c r="AN660" s="155"/>
    </row>
    <row r="661" ht="15.75" customHeight="1">
      <c r="AK661" s="155"/>
      <c r="AL661" s="155"/>
      <c r="AM661" s="155"/>
      <c r="AN661" s="155"/>
    </row>
    <row r="662" ht="15.75" customHeight="1">
      <c r="AK662" s="155"/>
      <c r="AL662" s="155"/>
      <c r="AM662" s="155"/>
      <c r="AN662" s="155"/>
    </row>
    <row r="663" ht="15.75" customHeight="1">
      <c r="AK663" s="155"/>
      <c r="AL663" s="155"/>
      <c r="AM663" s="155"/>
      <c r="AN663" s="155"/>
    </row>
    <row r="664" ht="15.75" customHeight="1">
      <c r="AK664" s="155"/>
      <c r="AL664" s="155"/>
      <c r="AM664" s="155"/>
      <c r="AN664" s="155"/>
    </row>
    <row r="665" ht="15.75" customHeight="1">
      <c r="AK665" s="155"/>
      <c r="AL665" s="155"/>
      <c r="AM665" s="155"/>
      <c r="AN665" s="155"/>
    </row>
    <row r="666" ht="15.75" customHeight="1">
      <c r="AK666" s="155"/>
      <c r="AL666" s="155"/>
      <c r="AM666" s="155"/>
      <c r="AN666" s="155"/>
    </row>
    <row r="667" ht="15.75" customHeight="1">
      <c r="AK667" s="155"/>
      <c r="AL667" s="155"/>
      <c r="AM667" s="155"/>
      <c r="AN667" s="155"/>
    </row>
    <row r="668" ht="15.75" customHeight="1">
      <c r="AK668" s="155"/>
      <c r="AL668" s="155"/>
      <c r="AM668" s="155"/>
      <c r="AN668" s="155"/>
    </row>
    <row r="669" ht="15.75" customHeight="1">
      <c r="AK669" s="155"/>
      <c r="AL669" s="155"/>
      <c r="AM669" s="155"/>
      <c r="AN669" s="155"/>
    </row>
    <row r="670" ht="15.75" customHeight="1">
      <c r="AK670" s="155"/>
      <c r="AL670" s="155"/>
      <c r="AM670" s="155"/>
      <c r="AN670" s="155"/>
    </row>
    <row r="671" ht="15.75" customHeight="1">
      <c r="AK671" s="155"/>
      <c r="AL671" s="155"/>
      <c r="AM671" s="155"/>
      <c r="AN671" s="155"/>
    </row>
    <row r="672" ht="15.75" customHeight="1">
      <c r="AK672" s="155"/>
      <c r="AL672" s="155"/>
      <c r="AM672" s="155"/>
      <c r="AN672" s="155"/>
    </row>
    <row r="673" ht="15.75" customHeight="1">
      <c r="AK673" s="155"/>
      <c r="AL673" s="155"/>
      <c r="AM673" s="155"/>
      <c r="AN673" s="155"/>
    </row>
    <row r="674" ht="15.75" customHeight="1">
      <c r="AK674" s="155"/>
      <c r="AL674" s="155"/>
      <c r="AM674" s="155"/>
      <c r="AN674" s="155"/>
    </row>
    <row r="675" ht="15.75" customHeight="1">
      <c r="AK675" s="155"/>
      <c r="AL675" s="155"/>
      <c r="AM675" s="155"/>
      <c r="AN675" s="155"/>
    </row>
    <row r="676" ht="15.75" customHeight="1">
      <c r="AK676" s="155"/>
      <c r="AL676" s="155"/>
      <c r="AM676" s="155"/>
      <c r="AN676" s="155"/>
    </row>
    <row r="677" ht="15.75" customHeight="1">
      <c r="AK677" s="155"/>
      <c r="AL677" s="155"/>
      <c r="AM677" s="155"/>
      <c r="AN677" s="155"/>
    </row>
    <row r="678" ht="15.75" customHeight="1">
      <c r="AK678" s="155"/>
      <c r="AL678" s="155"/>
      <c r="AM678" s="155"/>
      <c r="AN678" s="155"/>
    </row>
    <row r="679" ht="15.75" customHeight="1">
      <c r="AK679" s="155"/>
      <c r="AL679" s="155"/>
      <c r="AM679" s="155"/>
      <c r="AN679" s="155"/>
    </row>
    <row r="680" ht="15.75" customHeight="1">
      <c r="AK680" s="155"/>
      <c r="AL680" s="155"/>
      <c r="AM680" s="155"/>
      <c r="AN680" s="155"/>
    </row>
    <row r="681" ht="15.75" customHeight="1">
      <c r="AK681" s="155"/>
      <c r="AL681" s="155"/>
      <c r="AM681" s="155"/>
      <c r="AN681" s="155"/>
    </row>
    <row r="682" ht="15.75" customHeight="1">
      <c r="AK682" s="155"/>
      <c r="AL682" s="155"/>
      <c r="AM682" s="155"/>
      <c r="AN682" s="155"/>
    </row>
    <row r="683" ht="15.75" customHeight="1">
      <c r="AK683" s="155"/>
      <c r="AL683" s="155"/>
      <c r="AM683" s="155"/>
      <c r="AN683" s="155"/>
    </row>
    <row r="684" ht="15.75" customHeight="1">
      <c r="AK684" s="155"/>
      <c r="AL684" s="155"/>
      <c r="AM684" s="155"/>
      <c r="AN684" s="155"/>
    </row>
    <row r="685" ht="15.75" customHeight="1">
      <c r="AK685" s="155"/>
      <c r="AL685" s="155"/>
      <c r="AM685" s="155"/>
      <c r="AN685" s="155"/>
    </row>
    <row r="686" ht="15.75" customHeight="1">
      <c r="AK686" s="155"/>
      <c r="AL686" s="155"/>
      <c r="AM686" s="155"/>
      <c r="AN686" s="155"/>
    </row>
    <row r="687" ht="15.75" customHeight="1">
      <c r="AK687" s="155"/>
      <c r="AL687" s="155"/>
      <c r="AM687" s="155"/>
      <c r="AN687" s="155"/>
    </row>
    <row r="688" ht="15.75" customHeight="1">
      <c r="AK688" s="155"/>
      <c r="AL688" s="155"/>
      <c r="AM688" s="155"/>
      <c r="AN688" s="155"/>
    </row>
    <row r="689" ht="15.75" customHeight="1">
      <c r="AK689" s="155"/>
      <c r="AL689" s="155"/>
      <c r="AM689" s="155"/>
      <c r="AN689" s="155"/>
    </row>
    <row r="690" ht="15.75" customHeight="1">
      <c r="AK690" s="155"/>
      <c r="AL690" s="155"/>
      <c r="AM690" s="155"/>
      <c r="AN690" s="155"/>
    </row>
    <row r="691" ht="15.75" customHeight="1">
      <c r="AK691" s="155"/>
      <c r="AL691" s="155"/>
      <c r="AM691" s="155"/>
      <c r="AN691" s="155"/>
    </row>
    <row r="692" ht="15.75" customHeight="1">
      <c r="AK692" s="155"/>
      <c r="AL692" s="155"/>
      <c r="AM692" s="155"/>
      <c r="AN692" s="155"/>
    </row>
    <row r="693" ht="15.75" customHeight="1">
      <c r="AK693" s="155"/>
      <c r="AL693" s="155"/>
      <c r="AM693" s="155"/>
      <c r="AN693" s="155"/>
    </row>
    <row r="694" ht="15.75" customHeight="1">
      <c r="AK694" s="155"/>
      <c r="AL694" s="155"/>
      <c r="AM694" s="155"/>
      <c r="AN694" s="155"/>
    </row>
    <row r="695" ht="15.75" customHeight="1">
      <c r="AK695" s="155"/>
      <c r="AL695" s="155"/>
      <c r="AM695" s="155"/>
      <c r="AN695" s="155"/>
    </row>
    <row r="696" ht="15.75" customHeight="1">
      <c r="AK696" s="155"/>
      <c r="AL696" s="155"/>
      <c r="AM696" s="155"/>
      <c r="AN696" s="155"/>
    </row>
    <row r="697" ht="15.75" customHeight="1">
      <c r="AK697" s="155"/>
      <c r="AL697" s="155"/>
      <c r="AM697" s="155"/>
      <c r="AN697" s="155"/>
    </row>
    <row r="698" ht="15.75" customHeight="1">
      <c r="AK698" s="155"/>
      <c r="AL698" s="155"/>
      <c r="AM698" s="155"/>
      <c r="AN698" s="155"/>
    </row>
    <row r="699" ht="15.75" customHeight="1">
      <c r="AK699" s="155"/>
      <c r="AL699" s="155"/>
      <c r="AM699" s="155"/>
      <c r="AN699" s="155"/>
    </row>
    <row r="700" ht="15.75" customHeight="1">
      <c r="AK700" s="155"/>
      <c r="AL700" s="155"/>
      <c r="AM700" s="155"/>
      <c r="AN700" s="155"/>
    </row>
    <row r="701" ht="15.75" customHeight="1">
      <c r="AK701" s="155"/>
      <c r="AL701" s="155"/>
      <c r="AM701" s="155"/>
      <c r="AN701" s="155"/>
    </row>
    <row r="702" ht="15.75" customHeight="1">
      <c r="AK702" s="155"/>
      <c r="AL702" s="155"/>
      <c r="AM702" s="155"/>
      <c r="AN702" s="155"/>
    </row>
    <row r="703" ht="15.75" customHeight="1">
      <c r="AK703" s="155"/>
      <c r="AL703" s="155"/>
      <c r="AM703" s="155"/>
      <c r="AN703" s="155"/>
    </row>
    <row r="704" ht="15.75" customHeight="1">
      <c r="AK704" s="155"/>
      <c r="AL704" s="155"/>
      <c r="AM704" s="155"/>
      <c r="AN704" s="155"/>
    </row>
    <row r="705" ht="15.75" customHeight="1">
      <c r="AK705" s="155"/>
      <c r="AL705" s="155"/>
      <c r="AM705" s="155"/>
      <c r="AN705" s="155"/>
    </row>
    <row r="706" ht="15.75" customHeight="1">
      <c r="AK706" s="155"/>
      <c r="AL706" s="155"/>
      <c r="AM706" s="155"/>
      <c r="AN706" s="155"/>
    </row>
    <row r="707" ht="15.75" customHeight="1">
      <c r="AK707" s="155"/>
      <c r="AL707" s="155"/>
      <c r="AM707" s="155"/>
      <c r="AN707" s="155"/>
    </row>
    <row r="708" ht="15.75" customHeight="1">
      <c r="AK708" s="155"/>
      <c r="AL708" s="155"/>
      <c r="AM708" s="155"/>
      <c r="AN708" s="155"/>
    </row>
    <row r="709" ht="15.75" customHeight="1">
      <c r="AK709" s="155"/>
      <c r="AL709" s="155"/>
      <c r="AM709" s="155"/>
      <c r="AN709" s="155"/>
    </row>
    <row r="710" ht="15.75" customHeight="1">
      <c r="AK710" s="155"/>
      <c r="AL710" s="155"/>
      <c r="AM710" s="155"/>
      <c r="AN710" s="155"/>
    </row>
    <row r="711" ht="15.75" customHeight="1">
      <c r="AK711" s="155"/>
      <c r="AL711" s="155"/>
      <c r="AM711" s="155"/>
      <c r="AN711" s="155"/>
    </row>
    <row r="712" ht="15.75" customHeight="1">
      <c r="AK712" s="155"/>
      <c r="AL712" s="155"/>
      <c r="AM712" s="155"/>
      <c r="AN712" s="155"/>
    </row>
    <row r="713" ht="15.75" customHeight="1">
      <c r="AK713" s="155"/>
      <c r="AL713" s="155"/>
      <c r="AM713" s="155"/>
      <c r="AN713" s="155"/>
    </row>
    <row r="714" ht="15.75" customHeight="1">
      <c r="AK714" s="155"/>
      <c r="AL714" s="155"/>
      <c r="AM714" s="155"/>
      <c r="AN714" s="155"/>
    </row>
    <row r="715" ht="15.75" customHeight="1">
      <c r="AK715" s="155"/>
      <c r="AL715" s="155"/>
      <c r="AM715" s="155"/>
      <c r="AN715" s="155"/>
    </row>
    <row r="716" ht="15.75" customHeight="1">
      <c r="AK716" s="155"/>
      <c r="AL716" s="155"/>
      <c r="AM716" s="155"/>
      <c r="AN716" s="155"/>
    </row>
    <row r="717" ht="15.75" customHeight="1">
      <c r="AK717" s="155"/>
      <c r="AL717" s="155"/>
      <c r="AM717" s="155"/>
      <c r="AN717" s="155"/>
    </row>
    <row r="718" ht="15.75" customHeight="1">
      <c r="AK718" s="155"/>
      <c r="AL718" s="155"/>
      <c r="AM718" s="155"/>
      <c r="AN718" s="155"/>
    </row>
    <row r="719" ht="15.75" customHeight="1">
      <c r="AK719" s="155"/>
      <c r="AL719" s="155"/>
      <c r="AM719" s="155"/>
      <c r="AN719" s="155"/>
    </row>
    <row r="720" ht="15.75" customHeight="1">
      <c r="AK720" s="155"/>
      <c r="AL720" s="155"/>
      <c r="AM720" s="155"/>
      <c r="AN720" s="155"/>
    </row>
    <row r="721" ht="15.75" customHeight="1">
      <c r="AK721" s="155"/>
      <c r="AL721" s="155"/>
      <c r="AM721" s="155"/>
      <c r="AN721" s="155"/>
    </row>
    <row r="722" ht="15.75" customHeight="1">
      <c r="AK722" s="155"/>
      <c r="AL722" s="155"/>
      <c r="AM722" s="155"/>
      <c r="AN722" s="155"/>
    </row>
    <row r="723" ht="15.75" customHeight="1">
      <c r="AK723" s="155"/>
      <c r="AL723" s="155"/>
      <c r="AM723" s="155"/>
      <c r="AN723" s="155"/>
    </row>
    <row r="724" ht="15.75" customHeight="1">
      <c r="AK724" s="155"/>
      <c r="AL724" s="155"/>
      <c r="AM724" s="155"/>
      <c r="AN724" s="155"/>
    </row>
    <row r="725" ht="15.75" customHeight="1">
      <c r="AK725" s="155"/>
      <c r="AL725" s="155"/>
      <c r="AM725" s="155"/>
      <c r="AN725" s="155"/>
    </row>
    <row r="726" ht="15.75" customHeight="1">
      <c r="AK726" s="155"/>
      <c r="AL726" s="155"/>
      <c r="AM726" s="155"/>
      <c r="AN726" s="155"/>
    </row>
    <row r="727" ht="15.75" customHeight="1">
      <c r="AK727" s="155"/>
      <c r="AL727" s="155"/>
      <c r="AM727" s="155"/>
      <c r="AN727" s="155"/>
    </row>
    <row r="728" ht="15.75" customHeight="1">
      <c r="AK728" s="155"/>
      <c r="AL728" s="155"/>
      <c r="AM728" s="155"/>
      <c r="AN728" s="155"/>
    </row>
    <row r="729" ht="15.75" customHeight="1">
      <c r="AK729" s="155"/>
      <c r="AL729" s="155"/>
      <c r="AM729" s="155"/>
      <c r="AN729" s="155"/>
    </row>
    <row r="730" ht="15.75" customHeight="1">
      <c r="AK730" s="155"/>
      <c r="AL730" s="155"/>
      <c r="AM730" s="155"/>
      <c r="AN730" s="155"/>
    </row>
    <row r="731" ht="15.75" customHeight="1">
      <c r="AK731" s="155"/>
      <c r="AL731" s="155"/>
      <c r="AM731" s="155"/>
      <c r="AN731" s="155"/>
    </row>
    <row r="732" ht="15.75" customHeight="1">
      <c r="AK732" s="155"/>
      <c r="AL732" s="155"/>
      <c r="AM732" s="155"/>
      <c r="AN732" s="155"/>
    </row>
    <row r="733" ht="15.75" customHeight="1">
      <c r="AK733" s="155"/>
      <c r="AL733" s="155"/>
      <c r="AM733" s="155"/>
      <c r="AN733" s="155"/>
    </row>
    <row r="734" ht="15.75" customHeight="1">
      <c r="AK734" s="155"/>
      <c r="AL734" s="155"/>
      <c r="AM734" s="155"/>
      <c r="AN734" s="155"/>
    </row>
    <row r="735" ht="15.75" customHeight="1">
      <c r="AK735" s="155"/>
      <c r="AL735" s="155"/>
      <c r="AM735" s="155"/>
      <c r="AN735" s="155"/>
    </row>
    <row r="736" ht="15.75" customHeight="1">
      <c r="AK736" s="155"/>
      <c r="AL736" s="155"/>
      <c r="AM736" s="155"/>
      <c r="AN736" s="155"/>
    </row>
    <row r="737" ht="15.75" customHeight="1">
      <c r="AK737" s="155"/>
      <c r="AL737" s="155"/>
      <c r="AM737" s="155"/>
      <c r="AN737" s="155"/>
    </row>
    <row r="738" ht="15.75" customHeight="1">
      <c r="AK738" s="155"/>
      <c r="AL738" s="155"/>
      <c r="AM738" s="155"/>
      <c r="AN738" s="155"/>
    </row>
    <row r="739" ht="15.75" customHeight="1">
      <c r="AK739" s="155"/>
      <c r="AL739" s="155"/>
      <c r="AM739" s="155"/>
      <c r="AN739" s="155"/>
    </row>
    <row r="740" ht="15.75" customHeight="1">
      <c r="AK740" s="155"/>
      <c r="AL740" s="155"/>
      <c r="AM740" s="155"/>
      <c r="AN740" s="155"/>
    </row>
    <row r="741" ht="15.75" customHeight="1">
      <c r="AK741" s="155"/>
      <c r="AL741" s="155"/>
      <c r="AM741" s="155"/>
      <c r="AN741" s="155"/>
    </row>
    <row r="742" ht="15.75" customHeight="1">
      <c r="AK742" s="155"/>
      <c r="AL742" s="155"/>
      <c r="AM742" s="155"/>
      <c r="AN742" s="155"/>
    </row>
    <row r="743" ht="15.75" customHeight="1">
      <c r="AK743" s="155"/>
      <c r="AL743" s="155"/>
      <c r="AM743" s="155"/>
      <c r="AN743" s="155"/>
    </row>
    <row r="744" ht="15.75" customHeight="1">
      <c r="AK744" s="155"/>
      <c r="AL744" s="155"/>
      <c r="AM744" s="155"/>
      <c r="AN744" s="155"/>
    </row>
    <row r="745" ht="15.75" customHeight="1">
      <c r="AK745" s="155"/>
      <c r="AL745" s="155"/>
      <c r="AM745" s="155"/>
      <c r="AN745" s="155"/>
    </row>
    <row r="746" ht="15.75" customHeight="1">
      <c r="AK746" s="155"/>
      <c r="AL746" s="155"/>
      <c r="AM746" s="155"/>
      <c r="AN746" s="155"/>
    </row>
    <row r="747" ht="15.75" customHeight="1">
      <c r="AK747" s="155"/>
      <c r="AL747" s="155"/>
      <c r="AM747" s="155"/>
      <c r="AN747" s="155"/>
    </row>
    <row r="748" ht="15.75" customHeight="1">
      <c r="AK748" s="155"/>
      <c r="AL748" s="155"/>
      <c r="AM748" s="155"/>
      <c r="AN748" s="155"/>
    </row>
    <row r="749" ht="15.75" customHeight="1">
      <c r="AK749" s="155"/>
      <c r="AL749" s="155"/>
      <c r="AM749" s="155"/>
      <c r="AN749" s="155"/>
    </row>
    <row r="750" ht="15.75" customHeight="1">
      <c r="AK750" s="155"/>
      <c r="AL750" s="155"/>
      <c r="AM750" s="155"/>
      <c r="AN750" s="155"/>
    </row>
    <row r="751" ht="15.75" customHeight="1">
      <c r="AK751" s="155"/>
      <c r="AL751" s="155"/>
      <c r="AM751" s="155"/>
      <c r="AN751" s="155"/>
    </row>
    <row r="752" ht="15.75" customHeight="1">
      <c r="AK752" s="155"/>
      <c r="AL752" s="155"/>
      <c r="AM752" s="155"/>
      <c r="AN752" s="155"/>
    </row>
    <row r="753" ht="15.75" customHeight="1">
      <c r="AK753" s="155"/>
      <c r="AL753" s="155"/>
      <c r="AM753" s="155"/>
      <c r="AN753" s="155"/>
    </row>
    <row r="754" ht="15.75" customHeight="1">
      <c r="AK754" s="155"/>
      <c r="AL754" s="155"/>
      <c r="AM754" s="155"/>
      <c r="AN754" s="155"/>
    </row>
    <row r="755" ht="15.75" customHeight="1">
      <c r="AK755" s="155"/>
      <c r="AL755" s="155"/>
      <c r="AM755" s="155"/>
      <c r="AN755" s="155"/>
    </row>
    <row r="756" ht="15.75" customHeight="1">
      <c r="AK756" s="155"/>
      <c r="AL756" s="155"/>
      <c r="AM756" s="155"/>
      <c r="AN756" s="155"/>
    </row>
    <row r="757" ht="15.75" customHeight="1">
      <c r="AK757" s="155"/>
      <c r="AL757" s="155"/>
      <c r="AM757" s="155"/>
      <c r="AN757" s="155"/>
    </row>
    <row r="758" ht="15.75" customHeight="1">
      <c r="AK758" s="155"/>
      <c r="AL758" s="155"/>
      <c r="AM758" s="155"/>
      <c r="AN758" s="155"/>
    </row>
    <row r="759" ht="15.75" customHeight="1">
      <c r="AK759" s="155"/>
      <c r="AL759" s="155"/>
      <c r="AM759" s="155"/>
      <c r="AN759" s="155"/>
    </row>
    <row r="760" ht="15.75" customHeight="1">
      <c r="AK760" s="155"/>
      <c r="AL760" s="155"/>
      <c r="AM760" s="155"/>
      <c r="AN760" s="155"/>
    </row>
    <row r="761" ht="15.75" customHeight="1">
      <c r="AK761" s="155"/>
      <c r="AL761" s="155"/>
      <c r="AM761" s="155"/>
      <c r="AN761" s="155"/>
    </row>
    <row r="762" ht="15.75" customHeight="1">
      <c r="AK762" s="155"/>
      <c r="AL762" s="155"/>
      <c r="AM762" s="155"/>
      <c r="AN762" s="155"/>
    </row>
    <row r="763" ht="15.75" customHeight="1">
      <c r="AK763" s="155"/>
      <c r="AL763" s="155"/>
      <c r="AM763" s="155"/>
      <c r="AN763" s="155"/>
    </row>
    <row r="764" ht="15.75" customHeight="1">
      <c r="AK764" s="155"/>
      <c r="AL764" s="155"/>
      <c r="AM764" s="155"/>
      <c r="AN764" s="155"/>
    </row>
    <row r="765" ht="15.75" customHeight="1">
      <c r="AK765" s="155"/>
      <c r="AL765" s="155"/>
      <c r="AM765" s="155"/>
      <c r="AN765" s="155"/>
    </row>
    <row r="766" ht="15.75" customHeight="1">
      <c r="AK766" s="155"/>
      <c r="AL766" s="155"/>
      <c r="AM766" s="155"/>
      <c r="AN766" s="155"/>
    </row>
    <row r="767" ht="15.75" customHeight="1">
      <c r="AK767" s="155"/>
      <c r="AL767" s="155"/>
      <c r="AM767" s="155"/>
      <c r="AN767" s="155"/>
    </row>
    <row r="768" ht="15.75" customHeight="1">
      <c r="AK768" s="155"/>
      <c r="AL768" s="155"/>
      <c r="AM768" s="155"/>
      <c r="AN768" s="155"/>
    </row>
    <row r="769" ht="15.75" customHeight="1">
      <c r="AK769" s="155"/>
      <c r="AL769" s="155"/>
      <c r="AM769" s="155"/>
      <c r="AN769" s="155"/>
    </row>
    <row r="770" ht="15.75" customHeight="1">
      <c r="AK770" s="155"/>
      <c r="AL770" s="155"/>
      <c r="AM770" s="155"/>
      <c r="AN770" s="155"/>
    </row>
    <row r="771" ht="15.75" customHeight="1">
      <c r="AK771" s="155"/>
      <c r="AL771" s="155"/>
      <c r="AM771" s="155"/>
      <c r="AN771" s="155"/>
    </row>
    <row r="772" ht="15.75" customHeight="1">
      <c r="AK772" s="155"/>
      <c r="AL772" s="155"/>
      <c r="AM772" s="155"/>
      <c r="AN772" s="155"/>
    </row>
    <row r="773" ht="15.75" customHeight="1">
      <c r="AK773" s="155"/>
      <c r="AL773" s="155"/>
      <c r="AM773" s="155"/>
      <c r="AN773" s="155"/>
    </row>
    <row r="774" ht="15.75" customHeight="1">
      <c r="AK774" s="155"/>
      <c r="AL774" s="155"/>
      <c r="AM774" s="155"/>
      <c r="AN774" s="155"/>
    </row>
    <row r="775" ht="15.75" customHeight="1">
      <c r="AK775" s="155"/>
      <c r="AL775" s="155"/>
      <c r="AM775" s="155"/>
      <c r="AN775" s="155"/>
    </row>
    <row r="776" ht="15.75" customHeight="1">
      <c r="AK776" s="155"/>
      <c r="AL776" s="155"/>
      <c r="AM776" s="155"/>
      <c r="AN776" s="155"/>
    </row>
    <row r="777" ht="15.75" customHeight="1">
      <c r="AK777" s="155"/>
      <c r="AL777" s="155"/>
      <c r="AM777" s="155"/>
      <c r="AN777" s="155"/>
    </row>
    <row r="778" ht="15.75" customHeight="1">
      <c r="AK778" s="155"/>
      <c r="AL778" s="155"/>
      <c r="AM778" s="155"/>
      <c r="AN778" s="155"/>
    </row>
    <row r="779" ht="15.75" customHeight="1">
      <c r="AK779" s="155"/>
      <c r="AL779" s="155"/>
      <c r="AM779" s="155"/>
      <c r="AN779" s="155"/>
    </row>
    <row r="780" ht="15.75" customHeight="1">
      <c r="AK780" s="155"/>
      <c r="AL780" s="155"/>
      <c r="AM780" s="155"/>
      <c r="AN780" s="155"/>
    </row>
    <row r="781" ht="15.75" customHeight="1">
      <c r="AK781" s="155"/>
      <c r="AL781" s="155"/>
      <c r="AM781" s="155"/>
      <c r="AN781" s="155"/>
    </row>
    <row r="782" ht="15.75" customHeight="1">
      <c r="AK782" s="155"/>
      <c r="AL782" s="155"/>
      <c r="AM782" s="155"/>
      <c r="AN782" s="155"/>
    </row>
    <row r="783" ht="15.75" customHeight="1">
      <c r="AK783" s="155"/>
      <c r="AL783" s="155"/>
      <c r="AM783" s="155"/>
      <c r="AN783" s="155"/>
    </row>
    <row r="784" ht="15.75" customHeight="1">
      <c r="AK784" s="155"/>
      <c r="AL784" s="155"/>
      <c r="AM784" s="155"/>
      <c r="AN784" s="155"/>
    </row>
    <row r="785" ht="15.75" customHeight="1">
      <c r="AK785" s="155"/>
      <c r="AL785" s="155"/>
      <c r="AM785" s="155"/>
      <c r="AN785" s="155"/>
    </row>
    <row r="786" ht="15.75" customHeight="1">
      <c r="AK786" s="155"/>
      <c r="AL786" s="155"/>
      <c r="AM786" s="155"/>
      <c r="AN786" s="155"/>
    </row>
    <row r="787" ht="15.75" customHeight="1">
      <c r="AK787" s="155"/>
      <c r="AL787" s="155"/>
      <c r="AM787" s="155"/>
      <c r="AN787" s="155"/>
    </row>
    <row r="788" ht="15.75" customHeight="1">
      <c r="AK788" s="155"/>
      <c r="AL788" s="155"/>
      <c r="AM788" s="155"/>
      <c r="AN788" s="155"/>
    </row>
    <row r="789" ht="15.75" customHeight="1">
      <c r="AK789" s="155"/>
      <c r="AL789" s="155"/>
      <c r="AM789" s="155"/>
      <c r="AN789" s="155"/>
    </row>
    <row r="790" ht="15.75" customHeight="1">
      <c r="AK790" s="155"/>
      <c r="AL790" s="155"/>
      <c r="AM790" s="155"/>
      <c r="AN790" s="155"/>
    </row>
    <row r="791" ht="15.75" customHeight="1">
      <c r="AK791" s="155"/>
      <c r="AL791" s="155"/>
      <c r="AM791" s="155"/>
      <c r="AN791" s="155"/>
    </row>
    <row r="792" ht="15.75" customHeight="1">
      <c r="AK792" s="155"/>
      <c r="AL792" s="155"/>
      <c r="AM792" s="155"/>
      <c r="AN792" s="155"/>
    </row>
    <row r="793" ht="15.75" customHeight="1">
      <c r="AK793" s="155"/>
      <c r="AL793" s="155"/>
      <c r="AM793" s="155"/>
      <c r="AN793" s="155"/>
    </row>
    <row r="794" ht="15.75" customHeight="1">
      <c r="AK794" s="155"/>
      <c r="AL794" s="155"/>
      <c r="AM794" s="155"/>
      <c r="AN794" s="155"/>
    </row>
    <row r="795" ht="15.75" customHeight="1">
      <c r="AK795" s="155"/>
      <c r="AL795" s="155"/>
      <c r="AM795" s="155"/>
      <c r="AN795" s="155"/>
    </row>
    <row r="796" ht="15.75" customHeight="1">
      <c r="AK796" s="155"/>
      <c r="AL796" s="155"/>
      <c r="AM796" s="155"/>
      <c r="AN796" s="155"/>
    </row>
    <row r="797" ht="15.75" customHeight="1">
      <c r="AK797" s="155"/>
      <c r="AL797" s="155"/>
      <c r="AM797" s="155"/>
      <c r="AN797" s="155"/>
    </row>
    <row r="798" ht="15.75" customHeight="1">
      <c r="AK798" s="155"/>
      <c r="AL798" s="155"/>
      <c r="AM798" s="155"/>
      <c r="AN798" s="155"/>
    </row>
    <row r="799" ht="15.75" customHeight="1">
      <c r="AK799" s="155"/>
      <c r="AL799" s="155"/>
      <c r="AM799" s="155"/>
      <c r="AN799" s="155"/>
    </row>
    <row r="800" ht="15.75" customHeight="1">
      <c r="AK800" s="155"/>
      <c r="AL800" s="155"/>
      <c r="AM800" s="155"/>
      <c r="AN800" s="155"/>
    </row>
    <row r="801" ht="15.75" customHeight="1">
      <c r="AK801" s="155"/>
      <c r="AL801" s="155"/>
      <c r="AM801" s="155"/>
      <c r="AN801" s="155"/>
    </row>
    <row r="802" ht="15.75" customHeight="1">
      <c r="AK802" s="155"/>
      <c r="AL802" s="155"/>
      <c r="AM802" s="155"/>
      <c r="AN802" s="155"/>
    </row>
    <row r="803" ht="15.75" customHeight="1">
      <c r="AK803" s="155"/>
      <c r="AL803" s="155"/>
      <c r="AM803" s="155"/>
      <c r="AN803" s="155"/>
    </row>
    <row r="804" ht="15.75" customHeight="1">
      <c r="AK804" s="155"/>
      <c r="AL804" s="155"/>
      <c r="AM804" s="155"/>
      <c r="AN804" s="155"/>
    </row>
    <row r="805" ht="15.75" customHeight="1">
      <c r="AK805" s="155"/>
      <c r="AL805" s="155"/>
      <c r="AM805" s="155"/>
      <c r="AN805" s="155"/>
    </row>
    <row r="806" ht="15.75" customHeight="1">
      <c r="AK806" s="155"/>
      <c r="AL806" s="155"/>
      <c r="AM806" s="155"/>
      <c r="AN806" s="155"/>
    </row>
    <row r="807" ht="15.75" customHeight="1">
      <c r="AK807" s="155"/>
      <c r="AL807" s="155"/>
      <c r="AM807" s="155"/>
      <c r="AN807" s="155"/>
    </row>
    <row r="808" ht="15.75" customHeight="1">
      <c r="AK808" s="155"/>
      <c r="AL808" s="155"/>
      <c r="AM808" s="155"/>
      <c r="AN808" s="155"/>
    </row>
    <row r="809" ht="15.75" customHeight="1">
      <c r="AK809" s="155"/>
      <c r="AL809" s="155"/>
      <c r="AM809" s="155"/>
      <c r="AN809" s="155"/>
    </row>
    <row r="810" ht="15.75" customHeight="1">
      <c r="AK810" s="155"/>
      <c r="AL810" s="155"/>
      <c r="AM810" s="155"/>
      <c r="AN810" s="155"/>
    </row>
    <row r="811" ht="15.75" customHeight="1">
      <c r="AK811" s="155"/>
      <c r="AL811" s="155"/>
      <c r="AM811" s="155"/>
      <c r="AN811" s="155"/>
    </row>
    <row r="812" ht="15.75" customHeight="1">
      <c r="AK812" s="155"/>
      <c r="AL812" s="155"/>
      <c r="AM812" s="155"/>
      <c r="AN812" s="155"/>
    </row>
    <row r="813" ht="15.75" customHeight="1">
      <c r="AK813" s="155"/>
      <c r="AL813" s="155"/>
      <c r="AM813" s="155"/>
      <c r="AN813" s="155"/>
    </row>
    <row r="814" ht="15.75" customHeight="1">
      <c r="AK814" s="155"/>
      <c r="AL814" s="155"/>
      <c r="AM814" s="155"/>
      <c r="AN814" s="155"/>
    </row>
    <row r="815" ht="15.75" customHeight="1">
      <c r="AK815" s="155"/>
      <c r="AL815" s="155"/>
      <c r="AM815" s="155"/>
      <c r="AN815" s="155"/>
    </row>
    <row r="816" ht="15.75" customHeight="1">
      <c r="AK816" s="155"/>
      <c r="AL816" s="155"/>
      <c r="AM816" s="155"/>
      <c r="AN816" s="155"/>
    </row>
    <row r="817" ht="15.75" customHeight="1">
      <c r="AK817" s="155"/>
      <c r="AL817" s="155"/>
      <c r="AM817" s="155"/>
      <c r="AN817" s="155"/>
    </row>
    <row r="818" ht="15.75" customHeight="1">
      <c r="AK818" s="155"/>
      <c r="AL818" s="155"/>
      <c r="AM818" s="155"/>
      <c r="AN818" s="155"/>
    </row>
    <row r="819" ht="15.75" customHeight="1">
      <c r="AK819" s="155"/>
      <c r="AL819" s="155"/>
      <c r="AM819" s="155"/>
      <c r="AN819" s="155"/>
    </row>
    <row r="820" ht="15.75" customHeight="1">
      <c r="AK820" s="155"/>
      <c r="AL820" s="155"/>
      <c r="AM820" s="155"/>
      <c r="AN820" s="155"/>
    </row>
    <row r="821" ht="15.75" customHeight="1">
      <c r="AK821" s="155"/>
      <c r="AL821" s="155"/>
      <c r="AM821" s="155"/>
      <c r="AN821" s="155"/>
    </row>
    <row r="822" ht="15.75" customHeight="1">
      <c r="AK822" s="155"/>
      <c r="AL822" s="155"/>
      <c r="AM822" s="155"/>
      <c r="AN822" s="155"/>
    </row>
    <row r="823" ht="15.75" customHeight="1">
      <c r="AK823" s="155"/>
      <c r="AL823" s="155"/>
      <c r="AM823" s="155"/>
      <c r="AN823" s="155"/>
    </row>
    <row r="824" ht="15.75" customHeight="1">
      <c r="AK824" s="155"/>
      <c r="AL824" s="155"/>
      <c r="AM824" s="155"/>
      <c r="AN824" s="155"/>
    </row>
    <row r="825" ht="15.75" customHeight="1">
      <c r="AK825" s="155"/>
      <c r="AL825" s="155"/>
      <c r="AM825" s="155"/>
      <c r="AN825" s="155"/>
    </row>
    <row r="826" ht="15.75" customHeight="1">
      <c r="AK826" s="155"/>
      <c r="AL826" s="155"/>
      <c r="AM826" s="155"/>
      <c r="AN826" s="155"/>
    </row>
    <row r="827" ht="15.75" customHeight="1">
      <c r="AK827" s="155"/>
      <c r="AL827" s="155"/>
      <c r="AM827" s="155"/>
      <c r="AN827" s="155"/>
    </row>
    <row r="828" ht="15.75" customHeight="1">
      <c r="AK828" s="155"/>
      <c r="AL828" s="155"/>
      <c r="AM828" s="155"/>
      <c r="AN828" s="155"/>
    </row>
    <row r="829" ht="15.75" customHeight="1">
      <c r="AK829" s="155"/>
      <c r="AL829" s="155"/>
      <c r="AM829" s="155"/>
      <c r="AN829" s="155"/>
    </row>
    <row r="830" ht="15.75" customHeight="1">
      <c r="AK830" s="155"/>
      <c r="AL830" s="155"/>
      <c r="AM830" s="155"/>
      <c r="AN830" s="155"/>
    </row>
    <row r="831" ht="15.75" customHeight="1">
      <c r="AK831" s="155"/>
      <c r="AL831" s="155"/>
      <c r="AM831" s="155"/>
      <c r="AN831" s="155"/>
    </row>
    <row r="832" ht="15.75" customHeight="1">
      <c r="AK832" s="155"/>
      <c r="AL832" s="155"/>
      <c r="AM832" s="155"/>
      <c r="AN832" s="155"/>
    </row>
    <row r="833" ht="15.75" customHeight="1">
      <c r="AK833" s="155"/>
      <c r="AL833" s="155"/>
      <c r="AM833" s="155"/>
      <c r="AN833" s="155"/>
    </row>
    <row r="834" ht="15.75" customHeight="1">
      <c r="AK834" s="155"/>
      <c r="AL834" s="155"/>
      <c r="AM834" s="155"/>
      <c r="AN834" s="155"/>
    </row>
    <row r="835" ht="15.75" customHeight="1">
      <c r="AK835" s="155"/>
      <c r="AL835" s="155"/>
      <c r="AM835" s="155"/>
      <c r="AN835" s="155"/>
    </row>
    <row r="836" ht="15.75" customHeight="1">
      <c r="AK836" s="155"/>
      <c r="AL836" s="155"/>
      <c r="AM836" s="155"/>
      <c r="AN836" s="155"/>
    </row>
    <row r="837" ht="15.75" customHeight="1">
      <c r="AK837" s="155"/>
      <c r="AL837" s="155"/>
      <c r="AM837" s="155"/>
      <c r="AN837" s="155"/>
    </row>
    <row r="838" ht="15.75" customHeight="1">
      <c r="AK838" s="155"/>
      <c r="AL838" s="155"/>
      <c r="AM838" s="155"/>
      <c r="AN838" s="155"/>
    </row>
    <row r="839" ht="15.75" customHeight="1">
      <c r="AK839" s="155"/>
      <c r="AL839" s="155"/>
      <c r="AM839" s="155"/>
      <c r="AN839" s="155"/>
    </row>
    <row r="840" ht="15.75" customHeight="1">
      <c r="AK840" s="155"/>
      <c r="AL840" s="155"/>
      <c r="AM840" s="155"/>
      <c r="AN840" s="155"/>
    </row>
    <row r="841" ht="15.75" customHeight="1">
      <c r="AK841" s="155"/>
      <c r="AL841" s="155"/>
      <c r="AM841" s="155"/>
      <c r="AN841" s="155"/>
    </row>
    <row r="842" ht="15.75" customHeight="1">
      <c r="AK842" s="155"/>
      <c r="AL842" s="155"/>
      <c r="AM842" s="155"/>
      <c r="AN842" s="155"/>
    </row>
    <row r="843" ht="15.75" customHeight="1">
      <c r="AK843" s="155"/>
      <c r="AL843" s="155"/>
      <c r="AM843" s="155"/>
      <c r="AN843" s="155"/>
    </row>
    <row r="844" ht="15.75" customHeight="1">
      <c r="AK844" s="155"/>
      <c r="AL844" s="155"/>
      <c r="AM844" s="155"/>
      <c r="AN844" s="155"/>
    </row>
    <row r="845" ht="15.75" customHeight="1">
      <c r="AK845" s="155"/>
      <c r="AL845" s="155"/>
      <c r="AM845" s="155"/>
      <c r="AN845" s="155"/>
    </row>
    <row r="846" ht="15.75" customHeight="1">
      <c r="AK846" s="155"/>
      <c r="AL846" s="155"/>
      <c r="AM846" s="155"/>
      <c r="AN846" s="155"/>
    </row>
    <row r="847" ht="15.75" customHeight="1">
      <c r="AK847" s="155"/>
      <c r="AL847" s="155"/>
      <c r="AM847" s="155"/>
      <c r="AN847" s="155"/>
    </row>
    <row r="848" ht="15.75" customHeight="1">
      <c r="AK848" s="155"/>
      <c r="AL848" s="155"/>
      <c r="AM848" s="155"/>
      <c r="AN848" s="155"/>
    </row>
    <row r="849" ht="15.75" customHeight="1">
      <c r="AK849" s="155"/>
      <c r="AL849" s="155"/>
      <c r="AM849" s="155"/>
      <c r="AN849" s="155"/>
    </row>
    <row r="850" ht="15.75" customHeight="1">
      <c r="AK850" s="155"/>
      <c r="AL850" s="155"/>
      <c r="AM850" s="155"/>
      <c r="AN850" s="155"/>
    </row>
    <row r="851" ht="15.75" customHeight="1">
      <c r="AK851" s="155"/>
      <c r="AL851" s="155"/>
      <c r="AM851" s="155"/>
      <c r="AN851" s="155"/>
    </row>
    <row r="852" ht="15.75" customHeight="1">
      <c r="AK852" s="155"/>
      <c r="AL852" s="155"/>
      <c r="AM852" s="155"/>
      <c r="AN852" s="155"/>
    </row>
    <row r="853" ht="15.75" customHeight="1">
      <c r="AK853" s="155"/>
      <c r="AL853" s="155"/>
      <c r="AM853" s="155"/>
      <c r="AN853" s="155"/>
    </row>
    <row r="854" ht="15.75" customHeight="1">
      <c r="AK854" s="155"/>
      <c r="AL854" s="155"/>
      <c r="AM854" s="155"/>
      <c r="AN854" s="155"/>
    </row>
    <row r="855" ht="15.75" customHeight="1">
      <c r="AK855" s="155"/>
      <c r="AL855" s="155"/>
      <c r="AM855" s="155"/>
      <c r="AN855" s="155"/>
    </row>
    <row r="856" ht="15.75" customHeight="1">
      <c r="AK856" s="155"/>
      <c r="AL856" s="155"/>
      <c r="AM856" s="155"/>
      <c r="AN856" s="155"/>
    </row>
    <row r="857" ht="15.75" customHeight="1">
      <c r="AK857" s="155"/>
      <c r="AL857" s="155"/>
      <c r="AM857" s="155"/>
      <c r="AN857" s="155"/>
    </row>
    <row r="858" ht="15.75" customHeight="1">
      <c r="AK858" s="155"/>
      <c r="AL858" s="155"/>
      <c r="AM858" s="155"/>
      <c r="AN858" s="155"/>
    </row>
    <row r="859" ht="15.75" customHeight="1">
      <c r="AK859" s="155"/>
      <c r="AL859" s="155"/>
      <c r="AM859" s="155"/>
      <c r="AN859" s="155"/>
    </row>
    <row r="860" ht="15.75" customHeight="1">
      <c r="AK860" s="155"/>
      <c r="AL860" s="155"/>
      <c r="AM860" s="155"/>
      <c r="AN860" s="155"/>
    </row>
    <row r="861" ht="15.75" customHeight="1">
      <c r="AK861" s="155"/>
      <c r="AL861" s="155"/>
      <c r="AM861" s="155"/>
      <c r="AN861" s="155"/>
    </row>
    <row r="862" ht="15.75" customHeight="1">
      <c r="AK862" s="155"/>
      <c r="AL862" s="155"/>
      <c r="AM862" s="155"/>
      <c r="AN862" s="155"/>
    </row>
    <row r="863" ht="15.75" customHeight="1">
      <c r="AK863" s="155"/>
      <c r="AL863" s="155"/>
      <c r="AM863" s="155"/>
      <c r="AN863" s="155"/>
    </row>
    <row r="864" ht="15.75" customHeight="1">
      <c r="AK864" s="155"/>
      <c r="AL864" s="155"/>
      <c r="AM864" s="155"/>
      <c r="AN864" s="155"/>
    </row>
    <row r="865" ht="15.75" customHeight="1">
      <c r="AK865" s="155"/>
      <c r="AL865" s="155"/>
      <c r="AM865" s="155"/>
      <c r="AN865" s="155"/>
    </row>
    <row r="866" ht="15.75" customHeight="1">
      <c r="AK866" s="155"/>
      <c r="AL866" s="155"/>
      <c r="AM866" s="155"/>
      <c r="AN866" s="155"/>
    </row>
    <row r="867" ht="15.75" customHeight="1">
      <c r="AK867" s="155"/>
      <c r="AL867" s="155"/>
      <c r="AM867" s="155"/>
      <c r="AN867" s="155"/>
    </row>
    <row r="868" ht="15.75" customHeight="1">
      <c r="AK868" s="155"/>
      <c r="AL868" s="155"/>
      <c r="AM868" s="155"/>
      <c r="AN868" s="155"/>
    </row>
    <row r="869" ht="15.75" customHeight="1">
      <c r="AK869" s="155"/>
      <c r="AL869" s="155"/>
      <c r="AM869" s="155"/>
      <c r="AN869" s="155"/>
    </row>
    <row r="870" ht="15.75" customHeight="1">
      <c r="AK870" s="155"/>
      <c r="AL870" s="155"/>
      <c r="AM870" s="155"/>
      <c r="AN870" s="155"/>
    </row>
    <row r="871" ht="15.75" customHeight="1">
      <c r="AK871" s="155"/>
      <c r="AL871" s="155"/>
      <c r="AM871" s="155"/>
      <c r="AN871" s="155"/>
    </row>
    <row r="872" ht="15.75" customHeight="1">
      <c r="AK872" s="155"/>
      <c r="AL872" s="155"/>
      <c r="AM872" s="155"/>
      <c r="AN872" s="155"/>
    </row>
    <row r="873" ht="15.75" customHeight="1">
      <c r="AK873" s="155"/>
      <c r="AL873" s="155"/>
      <c r="AM873" s="155"/>
      <c r="AN873" s="155"/>
    </row>
    <row r="874" ht="15.75" customHeight="1">
      <c r="AK874" s="155"/>
      <c r="AL874" s="155"/>
      <c r="AM874" s="155"/>
      <c r="AN874" s="155"/>
    </row>
    <row r="875" ht="15.75" customHeight="1">
      <c r="AK875" s="155"/>
      <c r="AL875" s="155"/>
      <c r="AM875" s="155"/>
      <c r="AN875" s="155"/>
    </row>
    <row r="876" ht="15.75" customHeight="1">
      <c r="AK876" s="155"/>
      <c r="AL876" s="155"/>
      <c r="AM876" s="155"/>
      <c r="AN876" s="155"/>
    </row>
    <row r="877" ht="15.75" customHeight="1">
      <c r="AK877" s="155"/>
      <c r="AL877" s="155"/>
      <c r="AM877" s="155"/>
      <c r="AN877" s="155"/>
    </row>
    <row r="878" ht="15.75" customHeight="1">
      <c r="AK878" s="155"/>
      <c r="AL878" s="155"/>
      <c r="AM878" s="155"/>
      <c r="AN878" s="155"/>
    </row>
    <row r="879" ht="15.75" customHeight="1">
      <c r="AK879" s="155"/>
      <c r="AL879" s="155"/>
      <c r="AM879" s="155"/>
      <c r="AN879" s="155"/>
    </row>
    <row r="880" ht="15.75" customHeight="1">
      <c r="AK880" s="155"/>
      <c r="AL880" s="155"/>
      <c r="AM880" s="155"/>
      <c r="AN880" s="155"/>
    </row>
    <row r="881" ht="15.75" customHeight="1">
      <c r="AK881" s="155"/>
      <c r="AL881" s="155"/>
      <c r="AM881" s="155"/>
      <c r="AN881" s="155"/>
    </row>
    <row r="882" ht="15.75" customHeight="1">
      <c r="AK882" s="155"/>
      <c r="AL882" s="155"/>
      <c r="AM882" s="155"/>
      <c r="AN882" s="155"/>
    </row>
    <row r="883" ht="15.75" customHeight="1">
      <c r="AK883" s="155"/>
      <c r="AL883" s="155"/>
      <c r="AM883" s="155"/>
      <c r="AN883" s="155"/>
    </row>
    <row r="884" ht="15.75" customHeight="1">
      <c r="AK884" s="155"/>
      <c r="AL884" s="155"/>
      <c r="AM884" s="155"/>
      <c r="AN884" s="155"/>
    </row>
    <row r="885" ht="15.75" customHeight="1">
      <c r="AK885" s="155"/>
      <c r="AL885" s="155"/>
      <c r="AM885" s="155"/>
      <c r="AN885" s="155"/>
    </row>
    <row r="886" ht="15.75" customHeight="1">
      <c r="AK886" s="155"/>
      <c r="AL886" s="155"/>
      <c r="AM886" s="155"/>
      <c r="AN886" s="155"/>
    </row>
    <row r="887" ht="15.75" customHeight="1">
      <c r="AK887" s="155"/>
      <c r="AL887" s="155"/>
      <c r="AM887" s="155"/>
      <c r="AN887" s="155"/>
    </row>
    <row r="888" ht="15.75" customHeight="1">
      <c r="AK888" s="155"/>
      <c r="AL888" s="155"/>
      <c r="AM888" s="155"/>
      <c r="AN888" s="155"/>
    </row>
    <row r="889" ht="15.75" customHeight="1">
      <c r="AK889" s="155"/>
      <c r="AL889" s="155"/>
      <c r="AM889" s="155"/>
      <c r="AN889" s="155"/>
    </row>
    <row r="890" ht="15.75" customHeight="1">
      <c r="AK890" s="155"/>
      <c r="AL890" s="155"/>
      <c r="AM890" s="155"/>
      <c r="AN890" s="155"/>
    </row>
    <row r="891" ht="15.75" customHeight="1">
      <c r="AK891" s="155"/>
      <c r="AL891" s="155"/>
      <c r="AM891" s="155"/>
      <c r="AN891" s="155"/>
    </row>
    <row r="892" ht="15.75" customHeight="1">
      <c r="AK892" s="155"/>
      <c r="AL892" s="155"/>
      <c r="AM892" s="155"/>
      <c r="AN892" s="155"/>
    </row>
    <row r="893" ht="15.75" customHeight="1">
      <c r="AK893" s="155"/>
      <c r="AL893" s="155"/>
      <c r="AM893" s="155"/>
      <c r="AN893" s="155"/>
    </row>
    <row r="894" ht="15.75" customHeight="1">
      <c r="AK894" s="155"/>
      <c r="AL894" s="155"/>
      <c r="AM894" s="155"/>
      <c r="AN894" s="155"/>
    </row>
    <row r="895" ht="15.75" customHeight="1">
      <c r="AK895" s="155"/>
      <c r="AL895" s="155"/>
      <c r="AM895" s="155"/>
      <c r="AN895" s="155"/>
    </row>
    <row r="896" ht="15.75" customHeight="1">
      <c r="AK896" s="155"/>
      <c r="AL896" s="155"/>
      <c r="AM896" s="155"/>
      <c r="AN896" s="155"/>
    </row>
    <row r="897" ht="15.75" customHeight="1">
      <c r="AK897" s="155"/>
      <c r="AL897" s="155"/>
      <c r="AM897" s="155"/>
      <c r="AN897" s="155"/>
    </row>
    <row r="898" ht="15.75" customHeight="1">
      <c r="AK898" s="155"/>
      <c r="AL898" s="155"/>
      <c r="AM898" s="155"/>
      <c r="AN898" s="155"/>
    </row>
    <row r="899" ht="15.75" customHeight="1">
      <c r="AK899" s="155"/>
      <c r="AL899" s="155"/>
      <c r="AM899" s="155"/>
      <c r="AN899" s="155"/>
    </row>
    <row r="900" ht="15.75" customHeight="1">
      <c r="AK900" s="155"/>
      <c r="AL900" s="155"/>
      <c r="AM900" s="155"/>
      <c r="AN900" s="155"/>
    </row>
    <row r="901" ht="15.75" customHeight="1">
      <c r="AK901" s="155"/>
      <c r="AL901" s="155"/>
      <c r="AM901" s="155"/>
      <c r="AN901" s="155"/>
    </row>
    <row r="902" ht="15.75" customHeight="1">
      <c r="AK902" s="155"/>
      <c r="AL902" s="155"/>
      <c r="AM902" s="155"/>
      <c r="AN902" s="155"/>
    </row>
    <row r="903" ht="15.75" customHeight="1">
      <c r="AK903" s="155"/>
      <c r="AL903" s="155"/>
      <c r="AM903" s="155"/>
      <c r="AN903" s="155"/>
    </row>
    <row r="904" ht="15.75" customHeight="1">
      <c r="AK904" s="155"/>
      <c r="AL904" s="155"/>
      <c r="AM904" s="155"/>
      <c r="AN904" s="155"/>
    </row>
    <row r="905" ht="15.75" customHeight="1">
      <c r="AK905" s="155"/>
      <c r="AL905" s="155"/>
      <c r="AM905" s="155"/>
      <c r="AN905" s="155"/>
    </row>
    <row r="906" ht="15.75" customHeight="1">
      <c r="AK906" s="155"/>
      <c r="AL906" s="155"/>
      <c r="AM906" s="155"/>
      <c r="AN906" s="155"/>
    </row>
    <row r="907" ht="15.75" customHeight="1">
      <c r="AK907" s="155"/>
      <c r="AL907" s="155"/>
      <c r="AM907" s="155"/>
      <c r="AN907" s="155"/>
    </row>
    <row r="908" ht="15.75" customHeight="1">
      <c r="AK908" s="155"/>
      <c r="AL908" s="155"/>
      <c r="AM908" s="155"/>
      <c r="AN908" s="155"/>
    </row>
    <row r="909" ht="15.75" customHeight="1">
      <c r="AK909" s="155"/>
      <c r="AL909" s="155"/>
      <c r="AM909" s="155"/>
      <c r="AN909" s="155"/>
    </row>
    <row r="910" ht="15.75" customHeight="1">
      <c r="AK910" s="155"/>
      <c r="AL910" s="155"/>
      <c r="AM910" s="155"/>
      <c r="AN910" s="155"/>
    </row>
    <row r="911" ht="15.75" customHeight="1">
      <c r="AK911" s="155"/>
      <c r="AL911" s="155"/>
      <c r="AM911" s="155"/>
      <c r="AN911" s="155"/>
    </row>
    <row r="912" ht="15.75" customHeight="1">
      <c r="AK912" s="155"/>
      <c r="AL912" s="155"/>
      <c r="AM912" s="155"/>
      <c r="AN912" s="155"/>
    </row>
    <row r="913" ht="15.75" customHeight="1">
      <c r="AK913" s="155"/>
      <c r="AL913" s="155"/>
      <c r="AM913" s="155"/>
      <c r="AN913" s="155"/>
    </row>
    <row r="914" ht="15.75" customHeight="1">
      <c r="AK914" s="155"/>
      <c r="AL914" s="155"/>
      <c r="AM914" s="155"/>
      <c r="AN914" s="155"/>
    </row>
    <row r="915" ht="15.75" customHeight="1">
      <c r="AK915" s="155"/>
      <c r="AL915" s="155"/>
      <c r="AM915" s="155"/>
      <c r="AN915" s="155"/>
    </row>
    <row r="916" ht="15.75" customHeight="1">
      <c r="AK916" s="155"/>
      <c r="AL916" s="155"/>
      <c r="AM916" s="155"/>
      <c r="AN916" s="155"/>
    </row>
    <row r="917" ht="15.75" customHeight="1">
      <c r="AK917" s="155"/>
      <c r="AL917" s="155"/>
      <c r="AM917" s="155"/>
      <c r="AN917" s="155"/>
    </row>
    <row r="918" ht="15.75" customHeight="1">
      <c r="AK918" s="155"/>
      <c r="AL918" s="155"/>
      <c r="AM918" s="155"/>
      <c r="AN918" s="155"/>
    </row>
    <row r="919" ht="15.75" customHeight="1">
      <c r="AK919" s="155"/>
      <c r="AL919" s="155"/>
      <c r="AM919" s="155"/>
      <c r="AN919" s="155"/>
    </row>
    <row r="920" ht="15.75" customHeight="1">
      <c r="AK920" s="155"/>
      <c r="AL920" s="155"/>
      <c r="AM920" s="155"/>
      <c r="AN920" s="155"/>
    </row>
    <row r="921" ht="15.75" customHeight="1">
      <c r="AK921" s="155"/>
      <c r="AL921" s="155"/>
      <c r="AM921" s="155"/>
      <c r="AN921" s="155"/>
    </row>
    <row r="922" ht="15.75" customHeight="1">
      <c r="AK922" s="155"/>
      <c r="AL922" s="155"/>
      <c r="AM922" s="155"/>
      <c r="AN922" s="155"/>
    </row>
    <row r="923" ht="15.75" customHeight="1">
      <c r="AK923" s="155"/>
      <c r="AL923" s="155"/>
      <c r="AM923" s="155"/>
      <c r="AN923" s="155"/>
    </row>
    <row r="924" ht="15.75" customHeight="1">
      <c r="AK924" s="155"/>
      <c r="AL924" s="155"/>
      <c r="AM924" s="155"/>
      <c r="AN924" s="155"/>
    </row>
    <row r="925" ht="15.75" customHeight="1">
      <c r="AK925" s="155"/>
      <c r="AL925" s="155"/>
      <c r="AM925" s="155"/>
      <c r="AN925" s="155"/>
    </row>
    <row r="926" ht="15.75" customHeight="1">
      <c r="AK926" s="155"/>
      <c r="AL926" s="155"/>
      <c r="AM926" s="155"/>
      <c r="AN926" s="155"/>
    </row>
    <row r="927" ht="15.75" customHeight="1">
      <c r="AK927" s="155"/>
      <c r="AL927" s="155"/>
      <c r="AM927" s="155"/>
      <c r="AN927" s="155"/>
    </row>
    <row r="928" ht="15.75" customHeight="1">
      <c r="AK928" s="155"/>
      <c r="AL928" s="155"/>
      <c r="AM928" s="155"/>
      <c r="AN928" s="155"/>
    </row>
    <row r="929" ht="15.75" customHeight="1">
      <c r="AK929" s="155"/>
      <c r="AL929" s="155"/>
      <c r="AM929" s="155"/>
      <c r="AN929" s="155"/>
    </row>
    <row r="930" ht="15.75" customHeight="1">
      <c r="AK930" s="155"/>
      <c r="AL930" s="155"/>
      <c r="AM930" s="155"/>
      <c r="AN930" s="155"/>
    </row>
    <row r="931" ht="15.75" customHeight="1">
      <c r="AK931" s="155"/>
      <c r="AL931" s="155"/>
      <c r="AM931" s="155"/>
      <c r="AN931" s="155"/>
    </row>
    <row r="932" ht="15.75" customHeight="1">
      <c r="AK932" s="155"/>
      <c r="AL932" s="155"/>
      <c r="AM932" s="155"/>
      <c r="AN932" s="155"/>
    </row>
    <row r="933" ht="15.75" customHeight="1">
      <c r="AK933" s="155"/>
      <c r="AL933" s="155"/>
      <c r="AM933" s="155"/>
      <c r="AN933" s="155"/>
    </row>
    <row r="934" ht="15.75" customHeight="1">
      <c r="AK934" s="155"/>
      <c r="AL934" s="155"/>
      <c r="AM934" s="155"/>
      <c r="AN934" s="155"/>
    </row>
    <row r="935" ht="15.75" customHeight="1">
      <c r="AK935" s="155"/>
      <c r="AL935" s="155"/>
      <c r="AM935" s="155"/>
      <c r="AN935" s="155"/>
    </row>
    <row r="936" ht="15.75" customHeight="1">
      <c r="AK936" s="155"/>
      <c r="AL936" s="155"/>
      <c r="AM936" s="155"/>
      <c r="AN936" s="155"/>
    </row>
    <row r="937" ht="15.75" customHeight="1">
      <c r="AK937" s="155"/>
      <c r="AL937" s="155"/>
      <c r="AM937" s="155"/>
      <c r="AN937" s="155"/>
    </row>
    <row r="938" ht="15.75" customHeight="1">
      <c r="AK938" s="155"/>
      <c r="AL938" s="155"/>
      <c r="AM938" s="155"/>
      <c r="AN938" s="155"/>
    </row>
    <row r="939" ht="15.75" customHeight="1">
      <c r="AK939" s="155"/>
      <c r="AL939" s="155"/>
      <c r="AM939" s="155"/>
      <c r="AN939" s="155"/>
    </row>
    <row r="940" ht="15.75" customHeight="1">
      <c r="AK940" s="155"/>
      <c r="AL940" s="155"/>
      <c r="AM940" s="155"/>
      <c r="AN940" s="155"/>
    </row>
    <row r="941" ht="15.75" customHeight="1">
      <c r="AK941" s="155"/>
      <c r="AL941" s="155"/>
      <c r="AM941" s="155"/>
      <c r="AN941" s="155"/>
    </row>
    <row r="942" ht="15.75" customHeight="1">
      <c r="AK942" s="155"/>
      <c r="AL942" s="155"/>
      <c r="AM942" s="155"/>
      <c r="AN942" s="155"/>
    </row>
    <row r="943" ht="15.75" customHeight="1">
      <c r="AK943" s="155"/>
      <c r="AL943" s="155"/>
      <c r="AM943" s="155"/>
      <c r="AN943" s="155"/>
    </row>
    <row r="944" ht="15.75" customHeight="1">
      <c r="AK944" s="155"/>
      <c r="AL944" s="155"/>
      <c r="AM944" s="155"/>
      <c r="AN944" s="155"/>
    </row>
    <row r="945" ht="15.75" customHeight="1">
      <c r="AK945" s="155"/>
      <c r="AL945" s="155"/>
      <c r="AM945" s="155"/>
      <c r="AN945" s="155"/>
    </row>
    <row r="946" ht="15.75" customHeight="1">
      <c r="AK946" s="155"/>
      <c r="AL946" s="155"/>
      <c r="AM946" s="155"/>
      <c r="AN946" s="155"/>
    </row>
    <row r="947" ht="15.75" customHeight="1">
      <c r="AK947" s="155"/>
      <c r="AL947" s="155"/>
      <c r="AM947" s="155"/>
      <c r="AN947" s="155"/>
    </row>
    <row r="948" ht="15.75" customHeight="1">
      <c r="AK948" s="155"/>
      <c r="AL948" s="155"/>
      <c r="AM948" s="155"/>
      <c r="AN948" s="155"/>
    </row>
    <row r="949" ht="15.75" customHeight="1">
      <c r="AK949" s="155"/>
      <c r="AL949" s="155"/>
      <c r="AM949" s="155"/>
      <c r="AN949" s="155"/>
    </row>
    <row r="950" ht="15.75" customHeight="1">
      <c r="AK950" s="155"/>
      <c r="AL950" s="155"/>
      <c r="AM950" s="155"/>
      <c r="AN950" s="155"/>
    </row>
    <row r="951" ht="15.75" customHeight="1">
      <c r="AK951" s="155"/>
      <c r="AL951" s="155"/>
      <c r="AM951" s="155"/>
      <c r="AN951" s="155"/>
    </row>
    <row r="952" ht="15.75" customHeight="1">
      <c r="AK952" s="155"/>
      <c r="AL952" s="155"/>
      <c r="AM952" s="155"/>
      <c r="AN952" s="155"/>
    </row>
    <row r="953" ht="15.75" customHeight="1">
      <c r="AK953" s="155"/>
      <c r="AL953" s="155"/>
      <c r="AM953" s="155"/>
      <c r="AN953" s="155"/>
    </row>
    <row r="954" ht="15.75" customHeight="1">
      <c r="AK954" s="155"/>
      <c r="AL954" s="155"/>
      <c r="AM954" s="155"/>
      <c r="AN954" s="155"/>
    </row>
    <row r="955" ht="15.75" customHeight="1">
      <c r="AK955" s="155"/>
      <c r="AL955" s="155"/>
      <c r="AM955" s="155"/>
      <c r="AN955" s="155"/>
    </row>
    <row r="956" ht="15.75" customHeight="1">
      <c r="AK956" s="155"/>
      <c r="AL956" s="155"/>
      <c r="AM956" s="155"/>
      <c r="AN956" s="155"/>
    </row>
    <row r="957" ht="15.75" customHeight="1">
      <c r="AK957" s="155"/>
      <c r="AL957" s="155"/>
      <c r="AM957" s="155"/>
      <c r="AN957" s="155"/>
    </row>
    <row r="958" ht="15.75" customHeight="1">
      <c r="AK958" s="155"/>
      <c r="AL958" s="155"/>
      <c r="AM958" s="155"/>
      <c r="AN958" s="155"/>
    </row>
    <row r="959" ht="15.75" customHeight="1">
      <c r="AK959" s="155"/>
      <c r="AL959" s="155"/>
      <c r="AM959" s="155"/>
      <c r="AN959" s="155"/>
    </row>
    <row r="960" ht="15.75" customHeight="1">
      <c r="AK960" s="155"/>
      <c r="AL960" s="155"/>
      <c r="AM960" s="155"/>
      <c r="AN960" s="155"/>
    </row>
    <row r="961" ht="15.75" customHeight="1">
      <c r="AK961" s="155"/>
      <c r="AL961" s="155"/>
      <c r="AM961" s="155"/>
      <c r="AN961" s="155"/>
    </row>
    <row r="962" ht="15.75" customHeight="1">
      <c r="AK962" s="155"/>
      <c r="AL962" s="155"/>
      <c r="AM962" s="155"/>
      <c r="AN962" s="155"/>
    </row>
    <row r="963" ht="15.75" customHeight="1">
      <c r="AK963" s="155"/>
      <c r="AL963" s="155"/>
      <c r="AM963" s="155"/>
      <c r="AN963" s="155"/>
    </row>
    <row r="964" ht="15.75" customHeight="1">
      <c r="AK964" s="155"/>
      <c r="AL964" s="155"/>
      <c r="AM964" s="155"/>
      <c r="AN964" s="155"/>
    </row>
    <row r="965" ht="15.75" customHeight="1">
      <c r="AK965" s="155"/>
      <c r="AL965" s="155"/>
      <c r="AM965" s="155"/>
      <c r="AN965" s="155"/>
    </row>
    <row r="966" ht="15.75" customHeight="1">
      <c r="AK966" s="155"/>
      <c r="AL966" s="155"/>
      <c r="AM966" s="155"/>
      <c r="AN966" s="155"/>
    </row>
    <row r="967" ht="15.75" customHeight="1">
      <c r="AK967" s="155"/>
      <c r="AL967" s="155"/>
      <c r="AM967" s="155"/>
      <c r="AN967" s="155"/>
    </row>
    <row r="968" ht="15.75" customHeight="1">
      <c r="AK968" s="155"/>
      <c r="AL968" s="155"/>
      <c r="AM968" s="155"/>
      <c r="AN968" s="155"/>
    </row>
    <row r="969" ht="15.75" customHeight="1">
      <c r="AK969" s="155"/>
      <c r="AL969" s="155"/>
      <c r="AM969" s="155"/>
      <c r="AN969" s="155"/>
    </row>
    <row r="970" ht="15.75" customHeight="1">
      <c r="AK970" s="155"/>
      <c r="AL970" s="155"/>
      <c r="AM970" s="155"/>
      <c r="AN970" s="155"/>
    </row>
    <row r="971" ht="15.75" customHeight="1">
      <c r="AK971" s="155"/>
      <c r="AL971" s="155"/>
      <c r="AM971" s="155"/>
      <c r="AN971" s="155"/>
    </row>
    <row r="972" ht="15.75" customHeight="1">
      <c r="AK972" s="155"/>
      <c r="AL972" s="155"/>
      <c r="AM972" s="155"/>
      <c r="AN972" s="155"/>
    </row>
    <row r="973" ht="15.75" customHeight="1">
      <c r="AK973" s="155"/>
      <c r="AL973" s="155"/>
      <c r="AM973" s="155"/>
      <c r="AN973" s="155"/>
    </row>
    <row r="974" ht="15.75" customHeight="1">
      <c r="AK974" s="155"/>
      <c r="AL974" s="155"/>
      <c r="AM974" s="155"/>
      <c r="AN974" s="155"/>
    </row>
    <row r="975" ht="15.75" customHeight="1">
      <c r="AK975" s="155"/>
      <c r="AL975" s="155"/>
      <c r="AM975" s="155"/>
      <c r="AN975" s="155"/>
    </row>
    <row r="976" ht="15.75" customHeight="1">
      <c r="AK976" s="155"/>
      <c r="AL976" s="155"/>
      <c r="AM976" s="155"/>
      <c r="AN976" s="155"/>
    </row>
    <row r="977" ht="15.75" customHeight="1">
      <c r="AK977" s="155"/>
      <c r="AL977" s="155"/>
      <c r="AM977" s="155"/>
      <c r="AN977" s="155"/>
    </row>
    <row r="978" ht="15.75" customHeight="1">
      <c r="AK978" s="155"/>
      <c r="AL978" s="155"/>
      <c r="AM978" s="155"/>
      <c r="AN978" s="155"/>
    </row>
    <row r="979" ht="15.75" customHeight="1">
      <c r="AK979" s="155"/>
      <c r="AL979" s="155"/>
      <c r="AM979" s="155"/>
      <c r="AN979" s="155"/>
    </row>
    <row r="980" ht="15.75" customHeight="1">
      <c r="AK980" s="155"/>
      <c r="AL980" s="155"/>
      <c r="AM980" s="155"/>
      <c r="AN980" s="155"/>
    </row>
    <row r="981" ht="15.75" customHeight="1">
      <c r="AK981" s="155"/>
      <c r="AL981" s="155"/>
      <c r="AM981" s="155"/>
      <c r="AN981" s="155"/>
    </row>
    <row r="982" ht="15.75" customHeight="1">
      <c r="AK982" s="155"/>
      <c r="AL982" s="155"/>
      <c r="AM982" s="155"/>
      <c r="AN982" s="155"/>
    </row>
    <row r="983" ht="15.75" customHeight="1">
      <c r="AK983" s="155"/>
      <c r="AL983" s="155"/>
      <c r="AM983" s="155"/>
      <c r="AN983" s="155"/>
    </row>
    <row r="984" ht="15.75" customHeight="1">
      <c r="AK984" s="155"/>
      <c r="AL984" s="155"/>
      <c r="AM984" s="155"/>
      <c r="AN984" s="155"/>
    </row>
    <row r="985" ht="15.75" customHeight="1">
      <c r="AK985" s="155"/>
      <c r="AL985" s="155"/>
      <c r="AM985" s="155"/>
      <c r="AN985" s="155"/>
    </row>
    <row r="986" ht="15.75" customHeight="1">
      <c r="AK986" s="155"/>
      <c r="AL986" s="155"/>
      <c r="AM986" s="155"/>
      <c r="AN986" s="155"/>
    </row>
    <row r="987" ht="15.75" customHeight="1">
      <c r="AK987" s="155"/>
      <c r="AL987" s="155"/>
      <c r="AM987" s="155"/>
      <c r="AN987" s="155"/>
    </row>
    <row r="988" ht="15.75" customHeight="1">
      <c r="AK988" s="155"/>
      <c r="AL988" s="155"/>
      <c r="AM988" s="155"/>
      <c r="AN988" s="155"/>
    </row>
    <row r="989" ht="15.75" customHeight="1">
      <c r="AK989" s="155"/>
      <c r="AL989" s="155"/>
      <c r="AM989" s="155"/>
      <c r="AN989" s="155"/>
    </row>
    <row r="990" ht="15.75" customHeight="1">
      <c r="AK990" s="155"/>
      <c r="AL990" s="155"/>
      <c r="AM990" s="155"/>
      <c r="AN990" s="155"/>
    </row>
    <row r="991" ht="15.75" customHeight="1">
      <c r="AK991" s="155"/>
      <c r="AL991" s="155"/>
      <c r="AM991" s="155"/>
      <c r="AN991" s="155"/>
    </row>
    <row r="992" ht="15.75" customHeight="1">
      <c r="AK992" s="155"/>
      <c r="AL992" s="155"/>
      <c r="AM992" s="155"/>
      <c r="AN992" s="155"/>
    </row>
    <row r="993" ht="15.75" customHeight="1">
      <c r="AK993" s="155"/>
      <c r="AL993" s="155"/>
      <c r="AM993" s="155"/>
      <c r="AN993" s="155"/>
    </row>
    <row r="994" ht="15.75" customHeight="1">
      <c r="AK994" s="155"/>
      <c r="AL994" s="155"/>
      <c r="AM994" s="155"/>
      <c r="AN994" s="155"/>
    </row>
    <row r="995" ht="15.75" customHeight="1">
      <c r="AK995" s="155"/>
      <c r="AL995" s="155"/>
      <c r="AM995" s="155"/>
      <c r="AN995" s="155"/>
    </row>
    <row r="996" ht="15.75" customHeight="1">
      <c r="AK996" s="155"/>
      <c r="AL996" s="155"/>
      <c r="AM996" s="155"/>
      <c r="AN996" s="155"/>
    </row>
    <row r="997" ht="15.75" customHeight="1">
      <c r="AK997" s="155"/>
      <c r="AL997" s="155"/>
      <c r="AM997" s="155"/>
      <c r="AN997" s="155"/>
    </row>
    <row r="998" ht="15.75" customHeight="1">
      <c r="AK998" s="155"/>
      <c r="AL998" s="155"/>
      <c r="AM998" s="155"/>
      <c r="AN998" s="155"/>
    </row>
    <row r="999" ht="15.75" customHeight="1">
      <c r="AK999" s="155"/>
      <c r="AL999" s="155"/>
      <c r="AM999" s="155"/>
      <c r="AN999" s="155"/>
    </row>
    <row r="1000" ht="15.75" customHeight="1">
      <c r="AK1000" s="155"/>
      <c r="AL1000" s="155"/>
      <c r="AM1000" s="155"/>
      <c r="AN1000" s="155"/>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 customWidth="1" min="11" max="11" width="40.29"/>
    <col customWidth="1" min="13" max="13" width="55.57"/>
    <col customWidth="1" min="14" max="14" width="36.86"/>
    <col customWidth="1" min="18" max="18" width="19.29"/>
    <col customWidth="1" min="22" max="22" width="24.14"/>
    <col customWidth="1" min="23" max="23" width="23.86"/>
    <col customWidth="1" min="24" max="24" width="28.86"/>
  </cols>
  <sheetData>
    <row r="1" ht="15.75" customHeight="1">
      <c r="A1" s="156">
        <f>SUMIFS('Raw Data'!AI:AI,'Raw Data'!$J:$J,"*Temperature*",'Raw Data'!$AN:$AN, "&gt;" &amp;DATE(2012,5,1),'Raw Data'!$AN:$AN, "&lt;" &amp;DATE(2012,5,31))</f>
        <v>0</v>
      </c>
      <c r="B1" s="156">
        <f>SUMIFS('Raw Data'!AI:AI,'Raw Data'!$J:$J,"*Temperature*",'Raw Data'!$AN:$AN, "&lt;" &amp;DATE(YEAR('Raw Data'!$AM:$AM),MONTH('Raw Data'!$AM:$AM),DAY('Raw Data'!$AM:$AM)))</f>
        <v>0</v>
      </c>
      <c r="D1" s="156">
        <f>SUMIF('Raw Data'!$AN:$AN, "&lt;" &amp;DATE(2012,5,1),'Raw Data'!AI:AI)</f>
        <v>0</v>
      </c>
      <c r="G1" s="157" t="str">
        <f>#REF!</f>
        <v>#REF!</v>
      </c>
      <c r="H1" s="156" t="str">
        <f>#REF! &lt;#REF!</f>
        <v>#REF!</v>
      </c>
      <c r="I1" s="156" t="s">
        <v>272</v>
      </c>
      <c r="K1" s="95" t="s">
        <v>227</v>
      </c>
      <c r="M1" s="156" t="s">
        <v>273</v>
      </c>
      <c r="N1" s="156" t="s">
        <v>227</v>
      </c>
      <c r="O1" s="156" t="s">
        <v>274</v>
      </c>
      <c r="P1" s="158" t="str">
        <f>SUM(#REF!)</f>
        <v>#REF!</v>
      </c>
      <c r="Q1" s="159">
        <f>DATE(YEAR("1 " &amp; 'Stats (B)'!$K6 &amp;" 2014"),MONTH("1 " &amp; 'Stats (B)'!$K6 &amp;" 2014") + 1, DAY("1 " &amp; 'Stats (B)'!$K6 &amp;" 2014"))</f>
        <v>41760</v>
      </c>
      <c r="R1" s="158" t="s">
        <v>275</v>
      </c>
      <c r="S1" s="156">
        <f>MONTH( DATE("2014","4","1"))</f>
        <v>4</v>
      </c>
      <c r="T1" s="158" t="s">
        <v>275</v>
      </c>
      <c r="U1" s="158">
        <f>SUM(T1:T142)</f>
        <v>213</v>
      </c>
      <c r="V1" s="156" t="s">
        <v>240</v>
      </c>
      <c r="W1" s="156" t="s">
        <v>276</v>
      </c>
      <c r="X1" s="156" t="s">
        <v>277</v>
      </c>
      <c r="Y1" s="156" t="s">
        <v>273</v>
      </c>
      <c r="Z1" s="156" t="s">
        <v>222</v>
      </c>
    </row>
    <row r="2" ht="15.75" customHeight="1">
      <c r="K2" s="95" t="s">
        <v>278</v>
      </c>
      <c r="M2" s="156" t="s">
        <v>279</v>
      </c>
      <c r="N2" s="156" t="s">
        <v>227</v>
      </c>
      <c r="R2" s="158">
        <v>1.0</v>
      </c>
      <c r="T2" s="158">
        <v>1.0</v>
      </c>
      <c r="V2" s="156" t="s">
        <v>280</v>
      </c>
      <c r="W2" s="156" t="s">
        <v>276</v>
      </c>
      <c r="X2" s="156" t="s">
        <v>281</v>
      </c>
      <c r="Y2" s="156" t="s">
        <v>273</v>
      </c>
      <c r="Z2" s="156" t="s">
        <v>222</v>
      </c>
    </row>
    <row r="3" ht="15.75" customHeight="1">
      <c r="A3" s="156">
        <f>SUMIFS('Raw Data'!AI:AI,'Raw Data'!$J:$J,"*Temperature*",'Raw Data'!$AN:$AN, "&gt;" &amp;DATE(2012,5,1), 'Raw Data'!$AN:$AN, "&gt;" &amp;DATE(2012,5,1),'Raw Data'!$AN:$AN, "&lt;" &amp;DATE(2012,5,31))</f>
        <v>0</v>
      </c>
      <c r="C3" s="156" t="str">
        <f>coun</f>
        <v>#NAME?</v>
      </c>
      <c r="K3" s="95" t="s">
        <v>282</v>
      </c>
      <c r="M3" s="156" t="s">
        <v>283</v>
      </c>
      <c r="N3" s="156" t="s">
        <v>227</v>
      </c>
      <c r="R3" s="158">
        <v>1.0</v>
      </c>
      <c r="T3" s="158">
        <v>1.0</v>
      </c>
      <c r="V3" s="156" t="s">
        <v>284</v>
      </c>
      <c r="X3" s="156" t="s">
        <v>285</v>
      </c>
      <c r="Y3" s="156" t="s">
        <v>273</v>
      </c>
      <c r="Z3" s="156" t="s">
        <v>222</v>
      </c>
    </row>
    <row r="4" ht="15.75" customHeight="1">
      <c r="K4" s="95" t="s">
        <v>286</v>
      </c>
      <c r="M4" s="156" t="s">
        <v>287</v>
      </c>
      <c r="N4" s="156" t="s">
        <v>240</v>
      </c>
      <c r="R4" s="158">
        <v>1.0</v>
      </c>
      <c r="T4" s="158">
        <v>1.0</v>
      </c>
      <c r="V4" s="156" t="s">
        <v>284</v>
      </c>
      <c r="X4" s="156" t="s">
        <v>288</v>
      </c>
      <c r="Y4" s="156" t="s">
        <v>273</v>
      </c>
      <c r="Z4" s="156" t="s">
        <v>222</v>
      </c>
    </row>
    <row r="5" ht="15.75" customHeight="1">
      <c r="E5" s="156" t="b">
        <f>'Raw Data'!M3 = "*inancial"</f>
        <v>0</v>
      </c>
      <c r="K5" s="95" t="s">
        <v>289</v>
      </c>
      <c r="M5" s="156" t="s">
        <v>290</v>
      </c>
      <c r="N5" s="156" t="s">
        <v>227</v>
      </c>
      <c r="R5" s="158">
        <v>1.0</v>
      </c>
      <c r="T5" s="158">
        <v>1.0</v>
      </c>
      <c r="V5" s="156" t="s">
        <v>284</v>
      </c>
      <c r="X5" s="156" t="s">
        <v>291</v>
      </c>
      <c r="Y5" s="156" t="s">
        <v>273</v>
      </c>
      <c r="Z5" s="156" t="s">
        <v>222</v>
      </c>
    </row>
    <row r="6" ht="15.75" customHeight="1">
      <c r="E6" s="156" t="b">
        <f>('Raw Data'!$J:$J = "*Temperature*")</f>
        <v>0</v>
      </c>
      <c r="F6" s="156">
        <f>COUNTIF('Raw Data'!$J:$J, "&lt;&gt;*Temp*")</f>
        <v>1000</v>
      </c>
      <c r="K6" s="95" t="s">
        <v>292</v>
      </c>
      <c r="M6" s="156" t="s">
        <v>293</v>
      </c>
      <c r="N6" s="156" t="s">
        <v>227</v>
      </c>
      <c r="R6" s="158">
        <v>1.0</v>
      </c>
      <c r="T6" s="158">
        <v>1.0</v>
      </c>
      <c r="V6" s="156" t="s">
        <v>284</v>
      </c>
      <c r="X6" s="156" t="s">
        <v>294</v>
      </c>
      <c r="Y6" s="156" t="s">
        <v>273</v>
      </c>
      <c r="Z6" s="156" t="s">
        <v>222</v>
      </c>
    </row>
    <row r="7" ht="15.75" customHeight="1">
      <c r="K7" s="95" t="s">
        <v>295</v>
      </c>
      <c r="M7" s="156" t="s">
        <v>296</v>
      </c>
      <c r="N7" s="156" t="s">
        <v>227</v>
      </c>
      <c r="R7" s="158">
        <v>5.0</v>
      </c>
      <c r="T7" s="158">
        <v>5.0</v>
      </c>
      <c r="V7" s="156" t="s">
        <v>284</v>
      </c>
      <c r="X7" s="156" t="s">
        <v>297</v>
      </c>
      <c r="Y7" s="156" t="s">
        <v>273</v>
      </c>
      <c r="Z7" s="156" t="s">
        <v>222</v>
      </c>
    </row>
    <row r="8" ht="15.75" customHeight="1">
      <c r="C8" s="156" t="str">
        <f>AND(#REF! &lt;= 'Raw Data'!G1, ISBLANK(#REF!)= FALSE())</f>
        <v>#REF!</v>
      </c>
      <c r="K8" s="95" t="s">
        <v>298</v>
      </c>
      <c r="M8" s="156" t="s">
        <v>299</v>
      </c>
      <c r="N8" s="156" t="s">
        <v>227</v>
      </c>
      <c r="R8" s="158">
        <v>5.0</v>
      </c>
      <c r="T8" s="158">
        <v>5.0</v>
      </c>
      <c r="V8" s="156" t="s">
        <v>300</v>
      </c>
      <c r="X8" s="156" t="s">
        <v>301</v>
      </c>
      <c r="Y8" s="156" t="s">
        <v>273</v>
      </c>
      <c r="Z8" s="156" t="s">
        <v>222</v>
      </c>
    </row>
    <row r="9" ht="15.75" customHeight="1">
      <c r="K9" s="95" t="s">
        <v>302</v>
      </c>
      <c r="M9" s="156" t="s">
        <v>303</v>
      </c>
      <c r="N9" s="156" t="s">
        <v>227</v>
      </c>
      <c r="R9" s="158">
        <v>1.0</v>
      </c>
      <c r="T9" s="158">
        <v>1.0</v>
      </c>
      <c r="V9" s="156" t="s">
        <v>304</v>
      </c>
      <c r="X9" s="156" t="s">
        <v>305</v>
      </c>
      <c r="Y9" s="156" t="s">
        <v>273</v>
      </c>
      <c r="Z9" s="156" t="s">
        <v>222</v>
      </c>
    </row>
    <row r="10" ht="15.75" customHeight="1">
      <c r="C10" s="156">
        <f>COUNTIFS('Raw Data'!$AM:$AM, "")</f>
        <v>999</v>
      </c>
      <c r="E10" s="156">
        <f>MONTH("1 Dec 2014")</f>
        <v>12</v>
      </c>
      <c r="F10" s="95" t="s">
        <v>306</v>
      </c>
      <c r="K10" s="95" t="s">
        <v>307</v>
      </c>
      <c r="M10" s="156" t="s">
        <v>308</v>
      </c>
      <c r="N10" s="156" t="s">
        <v>227</v>
      </c>
      <c r="R10" s="158">
        <v>1.0</v>
      </c>
      <c r="T10" s="158">
        <v>1.0</v>
      </c>
      <c r="V10" s="156" t="s">
        <v>304</v>
      </c>
      <c r="X10" s="156" t="s">
        <v>309</v>
      </c>
      <c r="Y10" s="156" t="s">
        <v>273</v>
      </c>
      <c r="Z10" s="156" t="s">
        <v>222</v>
      </c>
    </row>
    <row r="11" ht="15.75" customHeight="1">
      <c r="A11" s="156">
        <f>MONTH("Feb 03, 2014")</f>
        <v>2</v>
      </c>
      <c r="E11" s="160">
        <f>EOMONTH(DATE(2014,4,1),1)</f>
        <v>41790</v>
      </c>
      <c r="K11" s="95" t="s">
        <v>310</v>
      </c>
      <c r="M11" s="156" t="s">
        <v>311</v>
      </c>
      <c r="N11" s="156" t="s">
        <v>227</v>
      </c>
      <c r="R11" s="158">
        <v>1.0</v>
      </c>
      <c r="T11" s="158">
        <v>1.0</v>
      </c>
      <c r="V11" s="156" t="s">
        <v>300</v>
      </c>
      <c r="X11" s="156" t="s">
        <v>312</v>
      </c>
      <c r="Y11" s="156" t="s">
        <v>273</v>
      </c>
      <c r="Z11" s="156" t="s">
        <v>222</v>
      </c>
    </row>
    <row r="12" ht="15.75" customHeight="1">
      <c r="A12" s="156" t="str">
        <f>MONTH("Feb")</f>
        <v>#VALUE!</v>
      </c>
      <c r="C12" s="156">
        <f>(  COUNTIFS('Raw Data'!$H:$H, "Ear*") )
+
(  COUNTIFS( 'Raw Data'!$H:$H, "Ear*") )</f>
        <v>4</v>
      </c>
      <c r="K12" s="95" t="s">
        <v>313</v>
      </c>
      <c r="M12" s="156" t="s">
        <v>314</v>
      </c>
      <c r="N12" s="156" t="s">
        <v>300</v>
      </c>
      <c r="R12" s="158">
        <v>1.0</v>
      </c>
      <c r="T12" s="158">
        <v>1.0</v>
      </c>
      <c r="V12" s="156" t="s">
        <v>284</v>
      </c>
      <c r="X12" s="156" t="s">
        <v>315</v>
      </c>
      <c r="Y12" s="156" t="s">
        <v>316</v>
      </c>
      <c r="Z12" s="156" t="s">
        <v>222</v>
      </c>
    </row>
    <row r="13" ht="15.75" customHeight="1">
      <c r="C13" s="156">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95" t="s">
        <v>317</v>
      </c>
      <c r="M13" s="156" t="s">
        <v>318</v>
      </c>
      <c r="N13" s="156" t="s">
        <v>227</v>
      </c>
      <c r="R13" s="158">
        <v>1.0</v>
      </c>
      <c r="T13" s="158">
        <v>1.0</v>
      </c>
      <c r="V13" s="156" t="s">
        <v>240</v>
      </c>
      <c r="X13" s="156" t="s">
        <v>319</v>
      </c>
      <c r="Y13" s="156" t="s">
        <v>320</v>
      </c>
      <c r="Z13" s="156" t="s">
        <v>222</v>
      </c>
    </row>
    <row r="14" ht="15.75" customHeight="1">
      <c r="K14" s="95" t="s">
        <v>321</v>
      </c>
      <c r="M14" s="156" t="s">
        <v>322</v>
      </c>
      <c r="N14" s="156" t="s">
        <v>280</v>
      </c>
      <c r="R14" s="158">
        <v>20.0</v>
      </c>
      <c r="T14" s="158">
        <v>20.0</v>
      </c>
      <c r="V14" s="156" t="s">
        <v>323</v>
      </c>
      <c r="X14" s="156" t="s">
        <v>324</v>
      </c>
      <c r="Y14" s="156" t="s">
        <v>325</v>
      </c>
      <c r="Z14" s="156" t="s">
        <v>222</v>
      </c>
    </row>
    <row r="15" ht="15.75" customHeight="1">
      <c r="K15" s="95" t="s">
        <v>326</v>
      </c>
      <c r="M15" s="156" t="s">
        <v>327</v>
      </c>
      <c r="N15" s="156" t="s">
        <v>276</v>
      </c>
      <c r="R15" s="158">
        <v>100.0</v>
      </c>
      <c r="T15" s="158">
        <v>100.0</v>
      </c>
      <c r="X15" s="156" t="s">
        <v>328</v>
      </c>
      <c r="Y15" s="156" t="s">
        <v>239</v>
      </c>
      <c r="Z15" s="156" t="s">
        <v>222</v>
      </c>
    </row>
    <row r="16" ht="15.75" customHeight="1">
      <c r="C16" s="160" t="str">
        <f>DATE(2014,April,1)</f>
        <v>#NAME?</v>
      </c>
      <c r="K16" s="95" t="s">
        <v>329</v>
      </c>
      <c r="M16" s="156" t="s">
        <v>330</v>
      </c>
      <c r="N16" s="156" t="s">
        <v>300</v>
      </c>
      <c r="R16" s="158">
        <v>50.0</v>
      </c>
      <c r="T16" s="158">
        <v>50.0</v>
      </c>
      <c r="X16" s="156" t="s">
        <v>331</v>
      </c>
      <c r="Y16" s="156" t="s">
        <v>239</v>
      </c>
      <c r="Z16" s="156" t="s">
        <v>222</v>
      </c>
    </row>
    <row r="17" ht="15.75" customHeight="1">
      <c r="K17" s="95" t="s">
        <v>332</v>
      </c>
      <c r="M17" s="156" t="s">
        <v>333</v>
      </c>
      <c r="N17" s="156" t="s">
        <v>284</v>
      </c>
      <c r="R17" s="158">
        <v>1.0</v>
      </c>
      <c r="T17" s="158">
        <v>1.0</v>
      </c>
      <c r="X17" s="156" t="s">
        <v>334</v>
      </c>
      <c r="Y17" s="156" t="s">
        <v>335</v>
      </c>
      <c r="Z17" s="156" t="s">
        <v>222</v>
      </c>
    </row>
    <row r="18" ht="15.75" customHeight="1">
      <c r="K18" s="95" t="s">
        <v>336</v>
      </c>
      <c r="M18" s="156" t="s">
        <v>337</v>
      </c>
      <c r="N18" s="156" t="s">
        <v>338</v>
      </c>
      <c r="R18" s="158">
        <v>4.0</v>
      </c>
      <c r="T18" s="158">
        <v>4.0</v>
      </c>
      <c r="X18" s="156" t="s">
        <v>339</v>
      </c>
      <c r="Y18" s="156" t="s">
        <v>279</v>
      </c>
      <c r="Z18" s="156" t="s">
        <v>222</v>
      </c>
    </row>
    <row r="19" ht="15.75" customHeight="1">
      <c r="K19" s="95" t="s">
        <v>340</v>
      </c>
      <c r="M19" s="156" t="s">
        <v>341</v>
      </c>
      <c r="N19" s="156" t="s">
        <v>284</v>
      </c>
      <c r="R19" s="158">
        <v>1.0</v>
      </c>
      <c r="T19" s="158">
        <v>1.0</v>
      </c>
      <c r="X19" s="156" t="s">
        <v>342</v>
      </c>
      <c r="Y19" s="156" t="s">
        <v>343</v>
      </c>
      <c r="Z19" s="156" t="s">
        <v>222</v>
      </c>
    </row>
    <row r="20" ht="15.75" customHeight="1">
      <c r="K20" s="95" t="s">
        <v>344</v>
      </c>
      <c r="M20" s="156" t="s">
        <v>345</v>
      </c>
      <c r="N20" s="156" t="s">
        <v>300</v>
      </c>
      <c r="R20" s="158">
        <v>9.0</v>
      </c>
      <c r="T20" s="158">
        <v>9.0</v>
      </c>
      <c r="X20" s="156" t="s">
        <v>346</v>
      </c>
      <c r="Y20" s="156" t="s">
        <v>347</v>
      </c>
      <c r="Z20" s="156" t="s">
        <v>222</v>
      </c>
    </row>
    <row r="21" ht="15.75" customHeight="1">
      <c r="K21" s="95" t="s">
        <v>348</v>
      </c>
      <c r="M21" s="156" t="s">
        <v>349</v>
      </c>
      <c r="N21" s="156" t="s">
        <v>350</v>
      </c>
      <c r="R21" s="158">
        <v>3.0</v>
      </c>
      <c r="T21" s="158">
        <v>3.0</v>
      </c>
      <c r="X21" s="156" t="s">
        <v>351</v>
      </c>
      <c r="Y21" s="156" t="s">
        <v>352</v>
      </c>
      <c r="Z21" s="156" t="s">
        <v>222</v>
      </c>
    </row>
    <row r="22" ht="15.75" customHeight="1">
      <c r="K22" s="95" t="s">
        <v>353</v>
      </c>
      <c r="M22" s="156" t="s">
        <v>354</v>
      </c>
      <c r="N22" s="156" t="s">
        <v>284</v>
      </c>
      <c r="R22" s="158">
        <v>1.0</v>
      </c>
      <c r="T22" s="158">
        <v>1.0</v>
      </c>
      <c r="X22" s="156" t="s">
        <v>355</v>
      </c>
      <c r="Y22" s="156" t="s">
        <v>356</v>
      </c>
      <c r="Z22" s="156" t="s">
        <v>222</v>
      </c>
    </row>
    <row r="23" ht="15.75" customHeight="1">
      <c r="K23" s="95" t="s">
        <v>357</v>
      </c>
      <c r="M23" s="156" t="s">
        <v>358</v>
      </c>
      <c r="N23" s="156" t="s">
        <v>338</v>
      </c>
      <c r="R23" s="158">
        <v>1.0</v>
      </c>
      <c r="T23" s="158">
        <v>1.0</v>
      </c>
      <c r="X23" s="156" t="s">
        <v>359</v>
      </c>
      <c r="Y23" s="156" t="s">
        <v>360</v>
      </c>
      <c r="Z23" s="156" t="s">
        <v>222</v>
      </c>
    </row>
    <row r="24" ht="15.75" customHeight="1">
      <c r="K24" s="95" t="s">
        <v>361</v>
      </c>
      <c r="M24" s="156" t="s">
        <v>362</v>
      </c>
      <c r="N24" s="156" t="s">
        <v>300</v>
      </c>
      <c r="R24" s="158">
        <v>1.0</v>
      </c>
      <c r="T24" s="158">
        <v>1.0</v>
      </c>
      <c r="X24" s="156" t="s">
        <v>363</v>
      </c>
      <c r="Y24" s="156" t="s">
        <v>364</v>
      </c>
      <c r="Z24" s="156" t="s">
        <v>222</v>
      </c>
    </row>
    <row r="25" ht="15.75" customHeight="1">
      <c r="K25" s="95" t="s">
        <v>365</v>
      </c>
      <c r="M25" s="156" t="s">
        <v>366</v>
      </c>
      <c r="N25" s="156" t="s">
        <v>227</v>
      </c>
      <c r="R25" s="158">
        <v>1.0</v>
      </c>
      <c r="T25" s="158">
        <v>1.0</v>
      </c>
    </row>
    <row r="26" ht="15.75" customHeight="1">
      <c r="K26" s="95" t="s">
        <v>367</v>
      </c>
      <c r="M26" s="156" t="s">
        <v>368</v>
      </c>
      <c r="N26" s="156" t="s">
        <v>304</v>
      </c>
      <c r="R26" s="158">
        <v>1.0</v>
      </c>
      <c r="T26" s="158">
        <v>1.0</v>
      </c>
    </row>
    <row r="27" ht="15.75" customHeight="1">
      <c r="K27" s="95" t="s">
        <v>369</v>
      </c>
      <c r="M27" s="156" t="s">
        <v>370</v>
      </c>
      <c r="N27" s="156" t="s">
        <v>280</v>
      </c>
    </row>
    <row r="28" ht="15.75" customHeight="1">
      <c r="K28" s="95" t="s">
        <v>371</v>
      </c>
      <c r="M28" s="156" t="s">
        <v>372</v>
      </c>
      <c r="N28" s="156" t="s">
        <v>227</v>
      </c>
    </row>
    <row r="29" ht="15.75" customHeight="1">
      <c r="K29" s="95" t="s">
        <v>373</v>
      </c>
      <c r="M29" s="156" t="s">
        <v>374</v>
      </c>
      <c r="N29" s="156" t="s">
        <v>227</v>
      </c>
    </row>
    <row r="30" ht="15.75" customHeight="1">
      <c r="K30" s="95" t="s">
        <v>375</v>
      </c>
      <c r="M30" s="156" t="s">
        <v>376</v>
      </c>
      <c r="N30" s="156" t="s">
        <v>350</v>
      </c>
    </row>
    <row r="31" ht="15.75" customHeight="1">
      <c r="K31" s="95" t="s">
        <v>377</v>
      </c>
      <c r="M31" s="156" t="s">
        <v>378</v>
      </c>
    </row>
    <row r="32" ht="15.75" customHeight="1">
      <c r="K32" s="95" t="s">
        <v>379</v>
      </c>
      <c r="M32" s="156" t="s">
        <v>380</v>
      </c>
    </row>
    <row r="33" ht="15.75" customHeight="1">
      <c r="K33" s="95" t="s">
        <v>381</v>
      </c>
      <c r="M33" s="156" t="s">
        <v>382</v>
      </c>
    </row>
    <row r="34" ht="15.75" customHeight="1">
      <c r="K34" s="95" t="s">
        <v>383</v>
      </c>
      <c r="M34" s="156" t="s">
        <v>384</v>
      </c>
    </row>
    <row r="35" ht="15.75" customHeight="1">
      <c r="K35" s="95" t="s">
        <v>385</v>
      </c>
      <c r="M35" s="156" t="s">
        <v>386</v>
      </c>
    </row>
    <row r="36" ht="15.75" customHeight="1">
      <c r="K36" s="95" t="s">
        <v>387</v>
      </c>
      <c r="M36" s="156" t="s">
        <v>388</v>
      </c>
    </row>
    <row r="37" ht="15.75" customHeight="1">
      <c r="K37" s="95" t="s">
        <v>389</v>
      </c>
      <c r="M37" s="156" t="s">
        <v>390</v>
      </c>
    </row>
    <row r="38" ht="15.75" customHeight="1">
      <c r="K38" s="95" t="s">
        <v>133</v>
      </c>
      <c r="M38" s="156" t="s">
        <v>391</v>
      </c>
    </row>
    <row r="39" ht="15.75" customHeight="1">
      <c r="K39" s="95" t="s">
        <v>137</v>
      </c>
      <c r="M39" s="156" t="s">
        <v>392</v>
      </c>
    </row>
    <row r="40" ht="15.75" customHeight="1">
      <c r="K40" s="95" t="s">
        <v>140</v>
      </c>
      <c r="M40" s="156" t="s">
        <v>393</v>
      </c>
    </row>
    <row r="41" ht="15.75" customHeight="1">
      <c r="K41" s="95" t="s">
        <v>143</v>
      </c>
      <c r="M41" s="156" t="s">
        <v>394</v>
      </c>
    </row>
    <row r="42" ht="15.75" customHeight="1">
      <c r="K42" s="95" t="s">
        <v>146</v>
      </c>
      <c r="M42" s="156" t="s">
        <v>395</v>
      </c>
    </row>
    <row r="43" ht="15.75" customHeight="1">
      <c r="K43" s="95" t="s">
        <v>148</v>
      </c>
      <c r="M43" s="156" t="s">
        <v>396</v>
      </c>
    </row>
    <row r="44" ht="15.75" customHeight="1">
      <c r="K44" s="95" t="s">
        <v>151</v>
      </c>
      <c r="M44" s="156" t="s">
        <v>397</v>
      </c>
    </row>
    <row r="45" ht="15.75" customHeight="1">
      <c r="M45" s="156" t="s">
        <v>398</v>
      </c>
      <c r="Q45" s="95">
        <f>11/14</f>
        <v>0.7857142857</v>
      </c>
      <c r="W45" s="156">
        <f>X45-Y45</f>
        <v>0</v>
      </c>
    </row>
    <row r="46" ht="15.75" customHeight="1">
      <c r="M46" s="156" t="s">
        <v>399</v>
      </c>
      <c r="W46" s="156">
        <f>NETWORKDAYS(X46,Y46)</f>
        <v>0</v>
      </c>
    </row>
    <row r="47" ht="15.75" customHeight="1">
      <c r="M47" s="156" t="s">
        <v>400</v>
      </c>
      <c r="S47" s="156">
        <f>SUMIF(S48:S52,"&gt;=0")</f>
        <v>31</v>
      </c>
    </row>
    <row r="48" ht="15.75" customHeight="1">
      <c r="M48" s="156" t="s">
        <v>401</v>
      </c>
      <c r="X48" s="156">
        <f>N("" &amp; LEFT('Raw Data'!$A$3,2))</f>
        <v>0</v>
      </c>
    </row>
    <row r="49" ht="15.75" customHeight="1">
      <c r="M49" s="156" t="s">
        <v>402</v>
      </c>
      <c r="X49" s="156" t="str">
        <f>Day</f>
        <v>#NAME?</v>
      </c>
    </row>
    <row r="50" ht="15.75" customHeight="1">
      <c r="M50" s="156" t="s">
        <v>403</v>
      </c>
      <c r="S50" s="156" t="s">
        <v>404</v>
      </c>
    </row>
    <row r="51" ht="15.75" customHeight="1">
      <c r="M51" s="156" t="s">
        <v>405</v>
      </c>
      <c r="S51" s="95">
        <v>0.0</v>
      </c>
      <c r="V51" s="156" t="s">
        <v>406</v>
      </c>
      <c r="X51" s="156" t="s">
        <v>404</v>
      </c>
    </row>
    <row r="52" ht="15.75" customHeight="1">
      <c r="M52" s="156" t="s">
        <v>407</v>
      </c>
      <c r="Q52" s="156" t="s">
        <v>408</v>
      </c>
      <c r="S52" s="95">
        <v>31.0</v>
      </c>
    </row>
    <row r="53" ht="15.75" customHeight="1">
      <c r="M53" s="156" t="s">
        <v>409</v>
      </c>
    </row>
    <row r="54" ht="15.75" customHeight="1">
      <c r="M54" s="156" t="s">
        <v>410</v>
      </c>
    </row>
    <row r="55" ht="15.75" customHeight="1">
      <c r="M55" s="156" t="s">
        <v>411</v>
      </c>
    </row>
    <row r="56" ht="15.75" customHeight="1">
      <c r="M56" s="156" t="s">
        <v>412</v>
      </c>
      <c r="Y56" s="156" t="s">
        <v>413</v>
      </c>
    </row>
    <row r="57" ht="15.75" customHeight="1">
      <c r="M57" s="156" t="s">
        <v>414</v>
      </c>
    </row>
    <row r="58" ht="15.75" customHeight="1">
      <c r="M58" s="156" t="s">
        <v>239</v>
      </c>
    </row>
    <row r="59" ht="15.75" customHeight="1">
      <c r="M59" s="156" t="s">
        <v>415</v>
      </c>
    </row>
    <row r="60" ht="15.75" customHeight="1">
      <c r="M60" s="156" t="s">
        <v>416</v>
      </c>
    </row>
    <row r="61" ht="15.75" customHeight="1">
      <c r="M61" s="156" t="s">
        <v>417</v>
      </c>
    </row>
    <row r="62" ht="15.75" customHeight="1">
      <c r="M62" s="156" t="s">
        <v>418</v>
      </c>
    </row>
    <row r="63" ht="15.75" customHeight="1">
      <c r="M63" s="156" t="s">
        <v>419</v>
      </c>
    </row>
    <row r="64" ht="15.75" customHeight="1">
      <c r="M64" s="156" t="s">
        <v>420</v>
      </c>
    </row>
    <row r="65" ht="15.75" customHeight="1">
      <c r="M65" s="156" t="s">
        <v>421</v>
      </c>
    </row>
    <row r="66" ht="15.75" customHeight="1">
      <c r="M66" s="156" t="s">
        <v>422</v>
      </c>
    </row>
    <row r="67" ht="15.75" customHeight="1">
      <c r="M67" s="156" t="s">
        <v>423</v>
      </c>
    </row>
    <row r="68" ht="15.75" customHeight="1">
      <c r="M68" s="156" t="s">
        <v>424</v>
      </c>
    </row>
    <row r="69" ht="15.75" customHeight="1">
      <c r="M69" s="156" t="s">
        <v>425</v>
      </c>
    </row>
    <row r="70" ht="15.75" customHeight="1">
      <c r="M70" s="156" t="s">
        <v>426</v>
      </c>
    </row>
    <row r="71" ht="15.75" customHeight="1">
      <c r="M71" s="156" t="s">
        <v>427</v>
      </c>
    </row>
    <row r="72" ht="15.75" customHeight="1">
      <c r="M72" s="156" t="s">
        <v>316</v>
      </c>
    </row>
    <row r="73" ht="15.75" customHeight="1">
      <c r="M73" s="156" t="s">
        <v>428</v>
      </c>
    </row>
    <row r="74" ht="15.75" customHeight="1">
      <c r="M74" s="156" t="s">
        <v>429</v>
      </c>
    </row>
    <row r="75" ht="15.75" customHeight="1">
      <c r="M75" s="156" t="s">
        <v>320</v>
      </c>
    </row>
    <row r="76" ht="15.75" customHeight="1">
      <c r="M76" s="156" t="s">
        <v>325</v>
      </c>
    </row>
    <row r="77" ht="15.75" customHeight="1">
      <c r="M77" s="156" t="s">
        <v>430</v>
      </c>
    </row>
    <row r="78" ht="15.75" customHeight="1">
      <c r="M78" s="156" t="s">
        <v>431</v>
      </c>
    </row>
    <row r="79" ht="15.75" customHeight="1">
      <c r="M79" s="156" t="s">
        <v>335</v>
      </c>
    </row>
    <row r="80" ht="15.75" customHeight="1">
      <c r="M80" s="156" t="s">
        <v>432</v>
      </c>
    </row>
    <row r="81" ht="15.75" customHeight="1">
      <c r="M81" s="156" t="s">
        <v>343</v>
      </c>
    </row>
    <row r="82" ht="15.75" customHeight="1">
      <c r="M82" s="156" t="s">
        <v>433</v>
      </c>
    </row>
    <row r="83" ht="15.75" customHeight="1">
      <c r="M83" s="156" t="s">
        <v>434</v>
      </c>
    </row>
    <row r="84" ht="15.75" customHeight="1">
      <c r="M84" s="156" t="s">
        <v>435</v>
      </c>
    </row>
    <row r="85" ht="15.75" customHeight="1">
      <c r="M85" s="156" t="s">
        <v>347</v>
      </c>
    </row>
    <row r="86" ht="15.75" customHeight="1">
      <c r="M86" s="156" t="s">
        <v>352</v>
      </c>
    </row>
    <row r="87" ht="15.75" customHeight="1">
      <c r="M87" s="156" t="s">
        <v>436</v>
      </c>
    </row>
    <row r="88" ht="15.75" customHeight="1">
      <c r="M88" s="156" t="s">
        <v>356</v>
      </c>
    </row>
    <row r="89" ht="15.75" customHeight="1">
      <c r="M89" s="156" t="s">
        <v>437</v>
      </c>
    </row>
    <row r="90" ht="15.75" customHeight="1">
      <c r="M90" s="156" t="s">
        <v>360</v>
      </c>
    </row>
    <row r="91" ht="15.75" customHeight="1">
      <c r="M91" s="156" t="s">
        <v>438</v>
      </c>
    </row>
    <row r="92" ht="15.75" customHeight="1">
      <c r="M92" s="156" t="s">
        <v>364</v>
      </c>
    </row>
    <row r="93" ht="15.75" customHeight="1">
      <c r="M93" s="156" t="s">
        <v>439</v>
      </c>
    </row>
    <row r="94" ht="15.75" customHeight="1">
      <c r="M94" s="156" t="s">
        <v>440</v>
      </c>
    </row>
    <row r="95" ht="15.75" customHeight="1">
      <c r="M95" s="156" t="s">
        <v>441</v>
      </c>
    </row>
    <row r="96" ht="15.75" customHeight="1">
      <c r="M96" s="156" t="s">
        <v>442</v>
      </c>
    </row>
    <row r="97" ht="15.75" customHeight="1">
      <c r="M97" s="156" t="s">
        <v>443</v>
      </c>
    </row>
    <row r="98" ht="15.75" customHeight="1">
      <c r="M98" s="156" t="s">
        <v>444</v>
      </c>
    </row>
    <row r="99" ht="15.75" customHeight="1">
      <c r="M99" s="156" t="s">
        <v>445</v>
      </c>
    </row>
    <row r="100" ht="15.75" customHeight="1">
      <c r="M100" s="156" t="s">
        <v>446</v>
      </c>
    </row>
    <row r="101" ht="15.75" customHeight="1">
      <c r="M101" s="156" t="s">
        <v>447</v>
      </c>
    </row>
    <row r="102" ht="15.75" customHeight="1">
      <c r="M102" s="156" t="s">
        <v>448</v>
      </c>
    </row>
    <row r="103" ht="15.75" customHeight="1">
      <c r="M103" s="156" t="s">
        <v>449</v>
      </c>
    </row>
    <row r="104" ht="15.75" customHeight="1">
      <c r="M104" s="156" t="s">
        <v>450</v>
      </c>
    </row>
    <row r="105" ht="15.75" customHeight="1">
      <c r="M105" s="156" t="s">
        <v>451</v>
      </c>
    </row>
    <row r="106" ht="15.75" customHeight="1">
      <c r="M106" s="156" t="s">
        <v>452</v>
      </c>
    </row>
    <row r="107" ht="15.75" customHeight="1">
      <c r="M107" s="156" t="s">
        <v>453</v>
      </c>
    </row>
    <row r="108" ht="15.75" customHeight="1">
      <c r="M108" s="156" t="s">
        <v>454</v>
      </c>
    </row>
    <row r="109" ht="15.75" customHeight="1">
      <c r="M109" s="156" t="s">
        <v>455</v>
      </c>
    </row>
    <row r="110" ht="15.75" customHeight="1">
      <c r="M110" s="156" t="s">
        <v>456</v>
      </c>
    </row>
    <row r="111" ht="15.75" customHeight="1">
      <c r="M111" s="156" t="s">
        <v>457</v>
      </c>
    </row>
    <row r="112" ht="15.75" customHeight="1">
      <c r="M112" s="156" t="s">
        <v>458</v>
      </c>
    </row>
    <row r="113" ht="15.75" customHeight="1">
      <c r="M113" s="156" t="s">
        <v>459</v>
      </c>
    </row>
    <row r="114" ht="15.75" customHeight="1">
      <c r="M114" s="156" t="s">
        <v>460</v>
      </c>
    </row>
    <row r="115" ht="15.75" customHeight="1">
      <c r="M115" s="156" t="s">
        <v>461</v>
      </c>
    </row>
    <row r="116" ht="15.75" customHeight="1">
      <c r="M116" s="156" t="s">
        <v>462</v>
      </c>
    </row>
    <row r="117" ht="15.75" customHeight="1">
      <c r="M117" s="156" t="s">
        <v>463</v>
      </c>
    </row>
    <row r="118" ht="15.75" customHeight="1">
      <c r="M118" s="156" t="s">
        <v>464</v>
      </c>
    </row>
    <row r="119" ht="15.75" customHeight="1">
      <c r="M119" s="156" t="s">
        <v>465</v>
      </c>
    </row>
    <row r="120" ht="15.75" customHeight="1">
      <c r="M120" s="156" t="s">
        <v>466</v>
      </c>
    </row>
    <row r="121" ht="15.75" customHeight="1">
      <c r="M121" s="156" t="s">
        <v>467</v>
      </c>
    </row>
    <row r="122" ht="15.75" customHeight="1">
      <c r="M122" s="156" t="s">
        <v>468</v>
      </c>
    </row>
    <row r="123" ht="15.75" customHeight="1">
      <c r="M123" s="156" t="s">
        <v>469</v>
      </c>
    </row>
    <row r="124" ht="15.75" customHeight="1">
      <c r="M124" s="156" t="s">
        <v>470</v>
      </c>
    </row>
    <row r="125" ht="15.75" customHeight="1">
      <c r="M125" s="156" t="s">
        <v>471</v>
      </c>
    </row>
    <row r="126" ht="15.75" customHeight="1">
      <c r="M126" s="156" t="s">
        <v>472</v>
      </c>
    </row>
    <row r="127" ht="15.75" customHeight="1">
      <c r="M127" s="156" t="s">
        <v>473</v>
      </c>
    </row>
    <row r="128" ht="15.75" customHeight="1">
      <c r="M128" s="156" t="s">
        <v>474</v>
      </c>
    </row>
    <row r="129" ht="15.75" customHeight="1">
      <c r="M129" s="156" t="s">
        <v>475</v>
      </c>
    </row>
    <row r="130" ht="15.75" customHeight="1">
      <c r="M130" s="156" t="s">
        <v>476</v>
      </c>
    </row>
    <row r="131" ht="15.75" customHeight="1">
      <c r="M131" s="156" t="s">
        <v>477</v>
      </c>
    </row>
    <row r="132" ht="15.75" customHeight="1">
      <c r="M132" s="156" t="s">
        <v>478</v>
      </c>
    </row>
    <row r="133" ht="15.75" customHeight="1">
      <c r="M133" s="156" t="s">
        <v>479</v>
      </c>
    </row>
    <row r="134" ht="15.75" customHeight="1">
      <c r="M134" s="156" t="s">
        <v>480</v>
      </c>
    </row>
    <row r="135" ht="15.75" customHeight="1">
      <c r="M135" s="156" t="s">
        <v>481</v>
      </c>
    </row>
    <row r="136" ht="15.75" customHeight="1">
      <c r="M136" s="156" t="s">
        <v>482</v>
      </c>
    </row>
    <row r="137" ht="15.75" customHeight="1">
      <c r="M137" s="156" t="s">
        <v>483</v>
      </c>
    </row>
    <row r="138" ht="15.75" customHeight="1">
      <c r="M138" s="156" t="s">
        <v>484</v>
      </c>
    </row>
    <row r="139" ht="15.75" customHeight="1">
      <c r="M139" s="156" t="s">
        <v>485</v>
      </c>
    </row>
    <row r="140" ht="15.75" customHeight="1">
      <c r="M140" s="156" t="s">
        <v>486</v>
      </c>
    </row>
    <row r="141" ht="15.75" customHeight="1">
      <c r="M141" s="156" t="s">
        <v>487</v>
      </c>
    </row>
    <row r="142" ht="15.75" customHeight="1">
      <c r="M142" s="156" t="s">
        <v>488</v>
      </c>
    </row>
    <row r="143" ht="15.75" customHeight="1">
      <c r="M143" s="156" t="s">
        <v>489</v>
      </c>
    </row>
    <row r="144" ht="15.75" customHeight="1">
      <c r="M144" s="156" t="s">
        <v>490</v>
      </c>
    </row>
    <row r="145" ht="15.75" customHeight="1">
      <c r="M145" s="156" t="s">
        <v>491</v>
      </c>
    </row>
    <row r="146" ht="15.75" customHeight="1">
      <c r="M146" s="156" t="s">
        <v>492</v>
      </c>
    </row>
    <row r="147" ht="15.75" customHeight="1">
      <c r="M147" s="156" t="s">
        <v>493</v>
      </c>
    </row>
    <row r="148" ht="15.75" customHeight="1">
      <c r="M148" s="156" t="s">
        <v>494</v>
      </c>
    </row>
    <row r="149" ht="15.75" customHeight="1">
      <c r="M149" s="156" t="s">
        <v>495</v>
      </c>
    </row>
    <row r="150" ht="15.75" customHeight="1">
      <c r="M150" s="156" t="s">
        <v>496</v>
      </c>
    </row>
    <row r="151" ht="15.75" customHeight="1">
      <c r="M151" s="156" t="s">
        <v>497</v>
      </c>
    </row>
    <row r="152" ht="15.75" customHeight="1">
      <c r="M152" s="156" t="s">
        <v>498</v>
      </c>
    </row>
    <row r="153" ht="15.75" customHeight="1">
      <c r="M153" s="156" t="s">
        <v>499</v>
      </c>
    </row>
    <row r="154" ht="15.75" customHeight="1">
      <c r="M154" s="156" t="s">
        <v>500</v>
      </c>
    </row>
    <row r="155" ht="15.75" customHeight="1">
      <c r="M155" s="156" t="s">
        <v>501</v>
      </c>
    </row>
    <row r="156" ht="15.75" customHeight="1">
      <c r="M156" s="156" t="s">
        <v>502</v>
      </c>
    </row>
    <row r="157" ht="15.75" customHeight="1">
      <c r="M157" s="156" t="s">
        <v>503</v>
      </c>
    </row>
    <row r="158" ht="15.75" customHeight="1">
      <c r="M158" s="156" t="s">
        <v>505</v>
      </c>
    </row>
    <row r="159" ht="15.75" customHeight="1">
      <c r="M159" s="156" t="s">
        <v>506</v>
      </c>
    </row>
    <row r="160" ht="15.75" customHeight="1">
      <c r="M160" s="156" t="s">
        <v>507</v>
      </c>
    </row>
    <row r="161" ht="15.75" customHeight="1">
      <c r="M161" s="156" t="s">
        <v>508</v>
      </c>
    </row>
    <row r="162" ht="15.75" customHeight="1">
      <c r="M162" s="156" t="s">
        <v>509</v>
      </c>
    </row>
    <row r="163" ht="15.75" customHeight="1">
      <c r="M163" s="156" t="s">
        <v>510</v>
      </c>
    </row>
    <row r="164" ht="15.75" customHeight="1">
      <c r="M164" s="156" t="s">
        <v>511</v>
      </c>
    </row>
    <row r="165" ht="15.75" customHeight="1">
      <c r="M165" s="156" t="s">
        <v>512</v>
      </c>
    </row>
    <row r="166" ht="15.75" customHeight="1">
      <c r="M166" s="156" t="s">
        <v>513</v>
      </c>
    </row>
    <row r="167" ht="15.75" customHeight="1">
      <c r="M167" s="156" t="s">
        <v>514</v>
      </c>
    </row>
    <row r="168" ht="15.75" customHeight="1">
      <c r="M168" s="156" t="s">
        <v>515</v>
      </c>
    </row>
    <row r="169" ht="15.75" customHeight="1">
      <c r="M169" s="156" t="s">
        <v>516</v>
      </c>
    </row>
    <row r="170" ht="15.75" customHeight="1">
      <c r="M170" s="156" t="s">
        <v>517</v>
      </c>
    </row>
    <row r="171" ht="15.75" customHeight="1">
      <c r="M171" s="156" t="s">
        <v>518</v>
      </c>
    </row>
    <row r="172" ht="15.75" customHeight="1">
      <c r="M172" s="156" t="s">
        <v>519</v>
      </c>
    </row>
    <row r="173" ht="15.75" customHeight="1">
      <c r="M173" s="156" t="s">
        <v>520</v>
      </c>
    </row>
    <row r="174" ht="15.75" customHeight="1">
      <c r="M174" s="156" t="s">
        <v>521</v>
      </c>
    </row>
    <row r="175" ht="15.75" customHeight="1">
      <c r="M175" s="156" t="s">
        <v>522</v>
      </c>
    </row>
    <row r="176" ht="15.75" customHeight="1">
      <c r="M176" s="156" t="s">
        <v>523</v>
      </c>
    </row>
    <row r="177" ht="15.75" customHeight="1">
      <c r="M177" s="156" t="s">
        <v>524</v>
      </c>
    </row>
    <row r="178" ht="15.75" customHeight="1">
      <c r="M178" s="156" t="s">
        <v>525</v>
      </c>
    </row>
    <row r="179" ht="15.75" customHeight="1">
      <c r="M179" s="156" t="s">
        <v>526</v>
      </c>
    </row>
    <row r="180" ht="15.75" customHeight="1">
      <c r="M180" s="156" t="s">
        <v>527</v>
      </c>
    </row>
    <row r="181" ht="15.75" customHeight="1">
      <c r="M181" s="156" t="s">
        <v>528</v>
      </c>
    </row>
    <row r="182" ht="15.75" customHeight="1">
      <c r="M182" s="156" t="s">
        <v>529</v>
      </c>
    </row>
    <row r="183" ht="15.75" customHeight="1">
      <c r="M183" s="156" t="s">
        <v>530</v>
      </c>
    </row>
    <row r="184" ht="15.75" customHeight="1">
      <c r="M184" s="156" t="s">
        <v>531</v>
      </c>
    </row>
    <row r="185" ht="15.75" customHeight="1">
      <c r="M185" s="156" t="s">
        <v>532</v>
      </c>
    </row>
    <row r="186" ht="15.75" customHeight="1">
      <c r="M186" s="156" t="s">
        <v>533</v>
      </c>
    </row>
    <row r="187" ht="15.75" customHeight="1">
      <c r="M187" s="156" t="s">
        <v>534</v>
      </c>
    </row>
    <row r="188" ht="15.75" customHeight="1">
      <c r="M188" s="156" t="s">
        <v>535</v>
      </c>
    </row>
    <row r="189" ht="15.75" customHeight="1">
      <c r="M189" s="156" t="s">
        <v>536</v>
      </c>
    </row>
    <row r="190" ht="15.75" customHeight="1">
      <c r="M190" s="156" t="s">
        <v>537</v>
      </c>
    </row>
    <row r="191" ht="15.75" customHeight="1">
      <c r="M191" s="156" t="s">
        <v>538</v>
      </c>
    </row>
    <row r="192" ht="15.75" customHeight="1">
      <c r="M192" s="156" t="s">
        <v>539</v>
      </c>
    </row>
    <row r="193" ht="15.75" customHeight="1">
      <c r="M193" s="156" t="s">
        <v>540</v>
      </c>
    </row>
    <row r="194" ht="15.75" customHeight="1">
      <c r="M194" s="156" t="s">
        <v>541</v>
      </c>
    </row>
    <row r="195" ht="15.75" customHeight="1">
      <c r="M195" s="156" t="s">
        <v>542</v>
      </c>
    </row>
    <row r="196" ht="15.75" customHeight="1">
      <c r="M196" s="156" t="s">
        <v>543</v>
      </c>
    </row>
    <row r="197" ht="15.75" customHeight="1">
      <c r="M197" s="156" t="s">
        <v>544</v>
      </c>
    </row>
    <row r="198" ht="15.75" customHeight="1">
      <c r="M198" s="156" t="s">
        <v>545</v>
      </c>
    </row>
    <row r="199" ht="15.75" customHeight="1">
      <c r="M199" s="156" t="s">
        <v>546</v>
      </c>
    </row>
    <row r="200" ht="15.75" customHeight="1">
      <c r="M200" s="156" t="s">
        <v>547</v>
      </c>
    </row>
    <row r="201" ht="15.75" customHeight="1">
      <c r="M201" s="156" t="s">
        <v>548</v>
      </c>
    </row>
    <row r="202" ht="15.75" customHeight="1">
      <c r="M202" s="156" t="s">
        <v>549</v>
      </c>
    </row>
    <row r="203" ht="15.75" customHeight="1">
      <c r="M203" s="156" t="s">
        <v>550</v>
      </c>
    </row>
    <row r="204" ht="15.75" customHeight="1">
      <c r="M204" s="156" t="s">
        <v>551</v>
      </c>
    </row>
    <row r="205" ht="15.75" customHeight="1">
      <c r="M205" s="156" t="s">
        <v>552</v>
      </c>
    </row>
    <row r="206" ht="15.75" customHeight="1">
      <c r="M206" s="156" t="s">
        <v>553</v>
      </c>
    </row>
    <row r="207" ht="15.75" customHeight="1">
      <c r="M207" s="156" t="s">
        <v>554</v>
      </c>
    </row>
    <row r="208" ht="15.75" customHeight="1">
      <c r="M208" s="156" t="s">
        <v>555</v>
      </c>
    </row>
    <row r="209" ht="15.75" customHeight="1">
      <c r="M209" s="156" t="s">
        <v>556</v>
      </c>
    </row>
    <row r="210" ht="15.75" customHeight="1">
      <c r="M210" s="156" t="s">
        <v>557</v>
      </c>
    </row>
    <row r="211" ht="15.75" customHeight="1">
      <c r="M211" s="156" t="s">
        <v>558</v>
      </c>
    </row>
    <row r="212" ht="15.75" customHeight="1">
      <c r="M212" s="156" t="s">
        <v>559</v>
      </c>
    </row>
    <row r="213" ht="15.75" customHeight="1">
      <c r="M213" s="156" t="s">
        <v>560</v>
      </c>
    </row>
    <row r="214" ht="15.75" customHeight="1">
      <c r="M214" s="156" t="s">
        <v>561</v>
      </c>
    </row>
    <row r="215" ht="15.75" customHeight="1">
      <c r="M215" s="156" t="s">
        <v>562</v>
      </c>
    </row>
    <row r="216" ht="15.75" customHeight="1">
      <c r="M216" s="156" t="s">
        <v>563</v>
      </c>
    </row>
    <row r="217" ht="15.75" customHeight="1">
      <c r="M217" s="156" t="s">
        <v>564</v>
      </c>
    </row>
    <row r="218" ht="15.75" customHeight="1">
      <c r="M218" s="156" t="s">
        <v>566</v>
      </c>
    </row>
    <row r="219" ht="15.75" customHeight="1">
      <c r="M219" s="156" t="s">
        <v>567</v>
      </c>
    </row>
    <row r="220" ht="15.75" customHeight="1">
      <c r="M220" s="156" t="s">
        <v>568</v>
      </c>
    </row>
    <row r="221" ht="15.75" customHeight="1">
      <c r="M221" s="156" t="s">
        <v>569</v>
      </c>
    </row>
    <row r="222" ht="15.75" customHeight="1">
      <c r="M222" s="156" t="s">
        <v>570</v>
      </c>
    </row>
    <row r="223" ht="15.75" customHeight="1">
      <c r="M223" s="156" t="s">
        <v>571</v>
      </c>
    </row>
    <row r="224" ht="15.75" customHeight="1">
      <c r="M224" s="156" t="s">
        <v>572</v>
      </c>
    </row>
    <row r="225" ht="15.75" customHeight="1">
      <c r="M225" s="156" t="s">
        <v>573</v>
      </c>
    </row>
    <row r="226" ht="15.75" customHeight="1">
      <c r="M226" s="156" t="s">
        <v>574</v>
      </c>
    </row>
    <row r="227" ht="15.75" customHeight="1">
      <c r="M227" s="156" t="s">
        <v>575</v>
      </c>
    </row>
    <row r="228" ht="15.75" customHeight="1">
      <c r="M228" s="156" t="s">
        <v>576</v>
      </c>
    </row>
    <row r="229" ht="15.75" customHeight="1">
      <c r="M229" s="156" t="s">
        <v>577</v>
      </c>
    </row>
    <row r="230" ht="15.75" customHeight="1">
      <c r="M230" s="156" t="s">
        <v>578</v>
      </c>
    </row>
    <row r="231" ht="15.75" customHeight="1">
      <c r="M231" s="156" t="s">
        <v>579</v>
      </c>
    </row>
    <row r="232" ht="15.75" customHeight="1">
      <c r="M232" s="156" t="s">
        <v>580</v>
      </c>
    </row>
    <row r="233" ht="15.75" customHeight="1">
      <c r="M233" s="156" t="s">
        <v>581</v>
      </c>
    </row>
    <row r="234" ht="15.75" customHeight="1">
      <c r="M234" s="156" t="s">
        <v>582</v>
      </c>
    </row>
    <row r="235" ht="15.75" customHeight="1">
      <c r="M235" s="156" t="s">
        <v>583</v>
      </c>
    </row>
    <row r="236" ht="15.75" customHeight="1">
      <c r="M236" s="156" t="s">
        <v>584</v>
      </c>
    </row>
    <row r="237" ht="15.75" customHeight="1">
      <c r="M237" s="156" t="s">
        <v>585</v>
      </c>
    </row>
    <row r="238" ht="15.75" customHeight="1">
      <c r="M238" s="156" t="s">
        <v>586</v>
      </c>
    </row>
    <row r="239" ht="15.75" customHeight="1">
      <c r="M239" s="156" t="s">
        <v>587</v>
      </c>
    </row>
    <row r="240" ht="15.75" customHeight="1">
      <c r="M240" s="156" t="s">
        <v>588</v>
      </c>
    </row>
    <row r="241" ht="15.75" customHeight="1">
      <c r="M241" s="156" t="s">
        <v>589</v>
      </c>
    </row>
    <row r="242" ht="15.75" customHeight="1">
      <c r="M242" s="156" t="s">
        <v>590</v>
      </c>
    </row>
    <row r="243" ht="15.75" customHeight="1">
      <c r="M243" s="156" t="s">
        <v>591</v>
      </c>
    </row>
    <row r="244" ht="15.75" customHeight="1">
      <c r="M244" s="156" t="s">
        <v>592</v>
      </c>
    </row>
    <row r="245" ht="15.75" customHeight="1">
      <c r="M245" s="156" t="s">
        <v>593</v>
      </c>
    </row>
    <row r="246" ht="15.75" customHeight="1">
      <c r="M246" s="156" t="s">
        <v>594</v>
      </c>
    </row>
    <row r="247" ht="15.75" customHeight="1">
      <c r="M247" s="156" t="s">
        <v>595</v>
      </c>
    </row>
    <row r="248" ht="15.75" customHeight="1">
      <c r="M248" s="156" t="s">
        <v>596</v>
      </c>
    </row>
    <row r="249" ht="15.75" customHeight="1">
      <c r="M249" s="156" t="s">
        <v>597</v>
      </c>
    </row>
    <row r="250" ht="15.75" customHeight="1">
      <c r="M250" s="156" t="s">
        <v>598</v>
      </c>
    </row>
    <row r="251" ht="15.75" customHeight="1">
      <c r="M251" s="156" t="s">
        <v>599</v>
      </c>
    </row>
    <row r="252" ht="15.75" customHeight="1">
      <c r="M252" s="156" t="s">
        <v>600</v>
      </c>
    </row>
    <row r="253" ht="15.75" customHeight="1">
      <c r="M253" s="156" t="s">
        <v>601</v>
      </c>
    </row>
    <row r="254" ht="15.75" customHeight="1">
      <c r="M254" s="156" t="s">
        <v>602</v>
      </c>
    </row>
    <row r="255" ht="15.75" customHeight="1">
      <c r="M255" s="156" t="s">
        <v>603</v>
      </c>
    </row>
    <row r="256" ht="15.75" customHeight="1">
      <c r="M256" s="156" t="s">
        <v>604</v>
      </c>
    </row>
    <row r="257" ht="15.75" customHeight="1">
      <c r="M257" s="156" t="s">
        <v>605</v>
      </c>
    </row>
    <row r="258" ht="15.75" customHeight="1">
      <c r="M258" s="156" t="s">
        <v>606</v>
      </c>
    </row>
    <row r="259" ht="15.75" customHeight="1">
      <c r="M259" s="156" t="s">
        <v>607</v>
      </c>
    </row>
    <row r="260" ht="15.75" customHeight="1">
      <c r="M260" s="156" t="s">
        <v>608</v>
      </c>
    </row>
    <row r="261" ht="15.75" customHeight="1">
      <c r="M261" s="156" t="s">
        <v>609</v>
      </c>
    </row>
    <row r="262" ht="15.75" customHeight="1">
      <c r="M262" s="156" t="s">
        <v>610</v>
      </c>
    </row>
    <row r="263" ht="15.75" customHeight="1">
      <c r="M263" s="156" t="s">
        <v>611</v>
      </c>
    </row>
    <row r="264" ht="15.75" customHeight="1">
      <c r="M264" s="156" t="s">
        <v>612</v>
      </c>
    </row>
    <row r="265" ht="15.75" customHeight="1">
      <c r="M265" s="156" t="s">
        <v>613</v>
      </c>
    </row>
    <row r="266" ht="15.75" customHeight="1">
      <c r="M266" s="156" t="s">
        <v>614</v>
      </c>
    </row>
    <row r="267" ht="15.75" customHeight="1">
      <c r="M267" s="156" t="s">
        <v>615</v>
      </c>
    </row>
    <row r="268" ht="15.75" customHeight="1">
      <c r="M268" s="156" t="s">
        <v>616</v>
      </c>
    </row>
    <row r="269" ht="15.75" customHeight="1">
      <c r="M269" s="156" t="s">
        <v>617</v>
      </c>
    </row>
    <row r="270" ht="15.75" customHeight="1">
      <c r="M270" s="156" t="s">
        <v>618</v>
      </c>
    </row>
    <row r="271" ht="15.75" customHeight="1">
      <c r="M271" s="156" t="s">
        <v>619</v>
      </c>
    </row>
    <row r="272" ht="15.75" customHeight="1">
      <c r="M272" s="156" t="s">
        <v>620</v>
      </c>
    </row>
    <row r="273" ht="15.75" customHeight="1">
      <c r="M273" s="156" t="s">
        <v>621</v>
      </c>
    </row>
    <row r="274" ht="15.75" customHeight="1">
      <c r="M274" s="156" t="s">
        <v>622</v>
      </c>
    </row>
    <row r="275" ht="15.75" customHeight="1">
      <c r="M275" s="156" t="s">
        <v>623</v>
      </c>
    </row>
    <row r="276" ht="15.75" customHeight="1">
      <c r="M276" s="156" t="s">
        <v>624</v>
      </c>
    </row>
    <row r="277" ht="15.75" customHeight="1">
      <c r="M277" s="156" t="s">
        <v>625</v>
      </c>
    </row>
    <row r="278" ht="15.75" customHeight="1">
      <c r="M278" s="156" t="s">
        <v>626</v>
      </c>
    </row>
    <row r="279" ht="15.75" customHeight="1">
      <c r="M279" s="156" t="s">
        <v>627</v>
      </c>
    </row>
    <row r="280" ht="15.75" customHeight="1">
      <c r="M280" s="156" t="s">
        <v>628</v>
      </c>
    </row>
    <row r="281" ht="15.75" customHeight="1">
      <c r="M281" s="156" t="s">
        <v>629</v>
      </c>
    </row>
    <row r="282" ht="15.75" customHeight="1">
      <c r="M282" s="156" t="s">
        <v>630</v>
      </c>
    </row>
    <row r="283" ht="15.75" customHeight="1">
      <c r="M283" s="156" t="s">
        <v>631</v>
      </c>
    </row>
    <row r="284" ht="15.75" customHeight="1">
      <c r="M284" s="156" t="s">
        <v>632</v>
      </c>
    </row>
    <row r="285" ht="15.75" customHeight="1">
      <c r="M285" s="156" t="s">
        <v>633</v>
      </c>
    </row>
    <row r="286" ht="15.75" customHeight="1">
      <c r="M286" s="156" t="s">
        <v>634</v>
      </c>
    </row>
    <row r="287" ht="15.75" customHeight="1">
      <c r="M287" s="156" t="s">
        <v>635</v>
      </c>
    </row>
    <row r="288" ht="15.75" customHeight="1">
      <c r="M288" s="156" t="s">
        <v>636</v>
      </c>
    </row>
    <row r="289" ht="15.75" customHeight="1">
      <c r="M289" s="156" t="s">
        <v>637</v>
      </c>
    </row>
    <row r="290" ht="15.75" customHeight="1">
      <c r="M290" s="156" t="s">
        <v>638</v>
      </c>
    </row>
    <row r="291" ht="15.75" customHeight="1">
      <c r="M291" s="156" t="s">
        <v>639</v>
      </c>
    </row>
    <row r="292" ht="15.75" customHeight="1">
      <c r="M292" s="156" t="s">
        <v>640</v>
      </c>
    </row>
    <row r="293" ht="15.75" customHeight="1">
      <c r="M293" s="156" t="s">
        <v>641</v>
      </c>
    </row>
    <row r="294" ht="15.75" customHeight="1">
      <c r="M294" s="156" t="s">
        <v>642</v>
      </c>
    </row>
    <row r="295" ht="15.75" customHeight="1">
      <c r="M295" s="156" t="s">
        <v>643</v>
      </c>
    </row>
    <row r="296" ht="15.75" customHeight="1">
      <c r="M296" s="156" t="s">
        <v>644</v>
      </c>
    </row>
    <row r="297" ht="15.75" customHeight="1">
      <c r="M297" s="156" t="s">
        <v>645</v>
      </c>
    </row>
    <row r="298" ht="15.75" customHeight="1">
      <c r="M298" s="156" t="s">
        <v>646</v>
      </c>
    </row>
    <row r="299" ht="15.75" customHeight="1">
      <c r="M299" s="156" t="s">
        <v>647</v>
      </c>
    </row>
    <row r="300" ht="15.75" customHeight="1">
      <c r="M300" s="156" t="s">
        <v>648</v>
      </c>
    </row>
    <row r="301" ht="15.75" customHeight="1">
      <c r="M301" s="156" t="s">
        <v>649</v>
      </c>
    </row>
    <row r="302" ht="15.75" customHeight="1">
      <c r="M302" s="156" t="s">
        <v>650</v>
      </c>
    </row>
    <row r="303" ht="15.75" customHeight="1">
      <c r="M303" s="156" t="s">
        <v>651</v>
      </c>
    </row>
    <row r="304" ht="15.75" customHeight="1">
      <c r="M304" s="156" t="s">
        <v>652</v>
      </c>
    </row>
    <row r="305" ht="15.75" customHeight="1">
      <c r="M305" s="156" t="s">
        <v>653</v>
      </c>
    </row>
    <row r="306" ht="15.75" customHeight="1">
      <c r="M306" s="156" t="s">
        <v>654</v>
      </c>
    </row>
    <row r="307" ht="15.75" customHeight="1">
      <c r="M307" s="156" t="s">
        <v>655</v>
      </c>
    </row>
    <row r="308" ht="15.75" customHeight="1">
      <c r="M308" s="156" t="s">
        <v>656</v>
      </c>
    </row>
    <row r="309" ht="15.75" customHeight="1">
      <c r="M309" s="156" t="s">
        <v>657</v>
      </c>
    </row>
    <row r="310" ht="15.75" customHeight="1">
      <c r="M310" s="156" t="s">
        <v>658</v>
      </c>
    </row>
    <row r="311" ht="15.75" customHeight="1">
      <c r="M311" s="156" t="s">
        <v>659</v>
      </c>
    </row>
    <row r="312" ht="15.75" customHeight="1">
      <c r="M312" s="156" t="s">
        <v>660</v>
      </c>
    </row>
    <row r="313" ht="15.75" customHeight="1">
      <c r="M313" s="156" t="s">
        <v>661</v>
      </c>
    </row>
    <row r="314" ht="15.75" customHeight="1">
      <c r="M314" s="156" t="s">
        <v>662</v>
      </c>
    </row>
    <row r="315" ht="15.75" customHeight="1">
      <c r="M315" s="156" t="s">
        <v>663</v>
      </c>
    </row>
    <row r="316" ht="15.75" customHeight="1">
      <c r="M316" s="156" t="s">
        <v>664</v>
      </c>
    </row>
    <row r="317" ht="15.75" customHeight="1">
      <c r="M317" s="156" t="s">
        <v>665</v>
      </c>
    </row>
    <row r="318" ht="15.75" customHeight="1">
      <c r="M318" s="156" t="s">
        <v>666</v>
      </c>
    </row>
    <row r="319" ht="15.75" customHeight="1">
      <c r="M319" s="156" t="s">
        <v>667</v>
      </c>
    </row>
    <row r="320" ht="15.75" customHeight="1">
      <c r="M320" s="156" t="s">
        <v>668</v>
      </c>
    </row>
    <row r="321" ht="15.75" customHeight="1">
      <c r="M321" s="156" t="s">
        <v>669</v>
      </c>
    </row>
    <row r="322" ht="15.75" customHeight="1">
      <c r="M322" s="156" t="s">
        <v>670</v>
      </c>
    </row>
    <row r="323" ht="15.75" customHeight="1">
      <c r="M323" s="156" t="s">
        <v>671</v>
      </c>
    </row>
    <row r="324" ht="15.75" customHeight="1">
      <c r="M324" s="156" t="s">
        <v>672</v>
      </c>
    </row>
    <row r="325" ht="15.75" customHeight="1">
      <c r="M325" s="156" t="s">
        <v>673</v>
      </c>
    </row>
    <row r="326" ht="15.75" customHeight="1">
      <c r="M326" s="156" t="s">
        <v>674</v>
      </c>
    </row>
    <row r="327" ht="15.75" customHeight="1">
      <c r="M327" s="156" t="s">
        <v>675</v>
      </c>
    </row>
    <row r="328" ht="15.75" customHeight="1">
      <c r="M328" s="156" t="s">
        <v>676</v>
      </c>
    </row>
    <row r="329" ht="15.75" customHeight="1">
      <c r="M329" s="156" t="s">
        <v>677</v>
      </c>
    </row>
    <row r="330" ht="15.75" customHeight="1">
      <c r="M330" s="156" t="s">
        <v>678</v>
      </c>
    </row>
    <row r="331" ht="15.75" customHeight="1">
      <c r="M331" s="156" t="s">
        <v>679</v>
      </c>
    </row>
    <row r="332" ht="15.75" customHeight="1">
      <c r="M332" s="156" t="s">
        <v>680</v>
      </c>
    </row>
    <row r="333" ht="15.75" customHeight="1">
      <c r="M333" s="156" t="s">
        <v>681</v>
      </c>
    </row>
    <row r="334" ht="15.75" customHeight="1">
      <c r="M334" s="156" t="s">
        <v>682</v>
      </c>
    </row>
    <row r="335" ht="15.75" customHeight="1">
      <c r="M335" s="156" t="s">
        <v>683</v>
      </c>
    </row>
    <row r="336" ht="15.75" customHeight="1">
      <c r="M336" s="156" t="s">
        <v>684</v>
      </c>
    </row>
    <row r="337" ht="15.75" customHeight="1">
      <c r="M337" s="156" t="s">
        <v>685</v>
      </c>
    </row>
    <row r="338" ht="15.75" customHeight="1">
      <c r="M338" s="156" t="s">
        <v>686</v>
      </c>
    </row>
    <row r="339" ht="15.75" customHeight="1">
      <c r="M339" s="156" t="s">
        <v>687</v>
      </c>
    </row>
    <row r="340" ht="15.75" customHeight="1">
      <c r="M340" s="156" t="s">
        <v>688</v>
      </c>
    </row>
    <row r="341" ht="15.75" customHeight="1">
      <c r="M341" s="156" t="s">
        <v>689</v>
      </c>
    </row>
    <row r="342" ht="15.75" customHeight="1">
      <c r="M342" s="156" t="s">
        <v>690</v>
      </c>
    </row>
    <row r="343" ht="15.75" customHeight="1">
      <c r="M343" s="156" t="s">
        <v>691</v>
      </c>
    </row>
    <row r="344" ht="15.75" customHeight="1">
      <c r="M344" s="156" t="s">
        <v>692</v>
      </c>
    </row>
    <row r="345" ht="15.75" customHeight="1">
      <c r="M345" s="156" t="s">
        <v>693</v>
      </c>
    </row>
    <row r="346" ht="15.75" customHeight="1">
      <c r="M346" s="156" t="s">
        <v>694</v>
      </c>
    </row>
    <row r="347" ht="15.75" customHeight="1">
      <c r="M347" s="156" t="s">
        <v>695</v>
      </c>
    </row>
    <row r="348" ht="15.75" customHeight="1">
      <c r="M348" s="156" t="s">
        <v>696</v>
      </c>
    </row>
    <row r="349" ht="15.75" customHeight="1">
      <c r="M349" s="156" t="s">
        <v>697</v>
      </c>
    </row>
    <row r="350" ht="15.75" customHeight="1">
      <c r="M350" s="156" t="s">
        <v>698</v>
      </c>
    </row>
    <row r="351" ht="15.75" customHeight="1">
      <c r="M351" s="156" t="s">
        <v>699</v>
      </c>
    </row>
    <row r="352" ht="15.75" customHeight="1">
      <c r="M352" s="156" t="s">
        <v>700</v>
      </c>
    </row>
    <row r="353" ht="15.75" customHeight="1">
      <c r="M353" s="156" t="s">
        <v>701</v>
      </c>
    </row>
    <row r="354" ht="15.75" customHeight="1">
      <c r="M354" s="156" t="s">
        <v>702</v>
      </c>
    </row>
    <row r="355" ht="15.75" customHeight="1">
      <c r="M355" s="156" t="s">
        <v>703</v>
      </c>
    </row>
    <row r="356" ht="15.75" customHeight="1">
      <c r="M356" s="156" t="s">
        <v>704</v>
      </c>
    </row>
    <row r="357" ht="15.75" customHeight="1">
      <c r="M357" s="156" t="s">
        <v>705</v>
      </c>
    </row>
    <row r="358" ht="15.75" customHeight="1">
      <c r="M358" s="156" t="s">
        <v>706</v>
      </c>
    </row>
    <row r="359" ht="15.75" customHeight="1">
      <c r="M359" s="156" t="s">
        <v>707</v>
      </c>
    </row>
    <row r="360" ht="15.75" customHeight="1">
      <c r="M360" s="156" t="s">
        <v>708</v>
      </c>
    </row>
    <row r="361" ht="15.75" customHeight="1">
      <c r="M361" s="156" t="s">
        <v>709</v>
      </c>
    </row>
    <row r="362" ht="15.75" customHeight="1">
      <c r="M362" s="156" t="s">
        <v>710</v>
      </c>
    </row>
    <row r="363" ht="15.75" customHeight="1">
      <c r="M363" s="156" t="s">
        <v>711</v>
      </c>
    </row>
    <row r="364" ht="15.75" customHeight="1">
      <c r="M364" s="156" t="s">
        <v>712</v>
      </c>
    </row>
    <row r="365" ht="15.75" customHeight="1">
      <c r="M365" s="156" t="s">
        <v>713</v>
      </c>
    </row>
    <row r="366" ht="15.75" customHeight="1">
      <c r="M366" s="156" t="s">
        <v>714</v>
      </c>
    </row>
    <row r="367" ht="15.75" customHeight="1">
      <c r="M367" s="156" t="s">
        <v>715</v>
      </c>
    </row>
    <row r="368" ht="15.75" customHeight="1">
      <c r="M368" s="156" t="s">
        <v>716</v>
      </c>
    </row>
    <row r="369" ht="15.75" customHeight="1">
      <c r="M369" s="156" t="s">
        <v>717</v>
      </c>
    </row>
    <row r="370" ht="15.75" customHeight="1">
      <c r="M370" s="156" t="s">
        <v>718</v>
      </c>
    </row>
    <row r="371" ht="15.75" customHeight="1">
      <c r="M371" s="156" t="s">
        <v>719</v>
      </c>
    </row>
    <row r="372" ht="15.75" customHeight="1">
      <c r="M372" s="156" t="s">
        <v>720</v>
      </c>
    </row>
    <row r="373" ht="15.75" customHeight="1">
      <c r="M373" s="156" t="s">
        <v>721</v>
      </c>
    </row>
    <row r="374" ht="15.75" customHeight="1">
      <c r="M374" s="156" t="s">
        <v>722</v>
      </c>
    </row>
    <row r="375" ht="15.75" customHeight="1">
      <c r="M375" s="156" t="s">
        <v>723</v>
      </c>
    </row>
    <row r="376" ht="15.75" customHeight="1">
      <c r="M376" s="156" t="s">
        <v>724</v>
      </c>
    </row>
    <row r="377" ht="15.75" customHeight="1">
      <c r="M377" s="156" t="s">
        <v>725</v>
      </c>
    </row>
    <row r="378" ht="15.75" customHeight="1">
      <c r="M378" s="156" t="s">
        <v>726</v>
      </c>
    </row>
    <row r="379" ht="15.75" customHeight="1">
      <c r="M379" s="156" t="s">
        <v>727</v>
      </c>
    </row>
    <row r="380" ht="15.75" customHeight="1">
      <c r="M380" s="156" t="s">
        <v>728</v>
      </c>
    </row>
    <row r="381" ht="15.75" customHeight="1">
      <c r="M381" s="156" t="s">
        <v>729</v>
      </c>
    </row>
    <row r="382" ht="15.75" customHeight="1">
      <c r="M382" s="156" t="s">
        <v>730</v>
      </c>
    </row>
    <row r="383" ht="15.75" customHeight="1">
      <c r="M383" s="156" t="s">
        <v>731</v>
      </c>
    </row>
    <row r="384" ht="15.75" customHeight="1">
      <c r="M384" s="156" t="s">
        <v>732</v>
      </c>
    </row>
    <row r="385" ht="15.75" customHeight="1">
      <c r="M385" s="156" t="s">
        <v>733</v>
      </c>
    </row>
    <row r="386" ht="15.75" customHeight="1">
      <c r="M386" s="156" t="s">
        <v>734</v>
      </c>
    </row>
    <row r="387" ht="15.75" customHeight="1">
      <c r="M387" s="156" t="s">
        <v>735</v>
      </c>
    </row>
    <row r="388" ht="15.75" customHeight="1">
      <c r="M388" s="156" t="s">
        <v>736</v>
      </c>
    </row>
    <row r="389" ht="15.75" customHeight="1">
      <c r="M389" s="156" t="s">
        <v>737</v>
      </c>
    </row>
    <row r="390" ht="15.75" customHeight="1">
      <c r="M390" s="156" t="s">
        <v>738</v>
      </c>
    </row>
    <row r="391" ht="15.75" customHeight="1">
      <c r="M391" s="156" t="s">
        <v>739</v>
      </c>
    </row>
    <row r="392" ht="15.75" customHeight="1">
      <c r="M392" s="156" t="s">
        <v>740</v>
      </c>
    </row>
    <row r="393" ht="15.75" customHeight="1">
      <c r="M393" s="156" t="s">
        <v>741</v>
      </c>
    </row>
    <row r="394" ht="15.75" customHeight="1">
      <c r="M394" s="156" t="s">
        <v>742</v>
      </c>
    </row>
    <row r="395" ht="15.75" customHeight="1">
      <c r="M395" s="156" t="s">
        <v>743</v>
      </c>
    </row>
    <row r="396" ht="15.75" customHeight="1">
      <c r="M396" s="156" t="s">
        <v>744</v>
      </c>
    </row>
    <row r="397" ht="15.75" customHeight="1">
      <c r="M397" s="156" t="s">
        <v>745</v>
      </c>
    </row>
    <row r="398" ht="15.75" customHeight="1">
      <c r="M398" s="156" t="s">
        <v>746</v>
      </c>
    </row>
    <row r="399" ht="15.75" customHeight="1">
      <c r="M399" s="156" t="s">
        <v>747</v>
      </c>
    </row>
    <row r="400" ht="15.75" customHeight="1">
      <c r="M400" s="156" t="s">
        <v>748</v>
      </c>
    </row>
    <row r="401" ht="15.75" customHeight="1">
      <c r="M401" s="156" t="s">
        <v>749</v>
      </c>
    </row>
    <row r="402" ht="15.75" customHeight="1">
      <c r="M402" s="156" t="s">
        <v>750</v>
      </c>
    </row>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2020-03-05T12:48:37Z</dcterms:created>
  <dc:creator>Garfield Allen</dc:creator>
</cp:coreProperties>
</file>