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obertQiao/Desktop/FlindersLab/DPP4-IBD/IBD_data/"/>
    </mc:Choice>
  </mc:AlternateContent>
  <bookViews>
    <workbookView xWindow="700" yWindow="460" windowWidth="19100" windowHeight="15820" activeTab="1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1" l="1"/>
  <c r="O27" i="1"/>
  <c r="K27" i="1"/>
  <c r="S26" i="1"/>
  <c r="M26" i="1"/>
  <c r="U25" i="1"/>
  <c r="O25" i="1"/>
  <c r="K25" i="1"/>
  <c r="L18" i="1"/>
  <c r="N12" i="1"/>
  <c r="V7" i="1"/>
  <c r="V27" i="1"/>
  <c r="U7" i="1"/>
  <c r="T7" i="1"/>
  <c r="T27" i="1"/>
  <c r="S7" i="1"/>
  <c r="S27" i="1"/>
  <c r="R7" i="1"/>
  <c r="R27" i="1"/>
  <c r="O7" i="1"/>
  <c r="O12" i="1"/>
  <c r="N7" i="1"/>
  <c r="N27" i="1"/>
  <c r="M7" i="1"/>
  <c r="M18" i="1"/>
  <c r="L7" i="1"/>
  <c r="L27" i="1"/>
  <c r="K7" i="1"/>
  <c r="K12" i="1"/>
  <c r="V6" i="1"/>
  <c r="V26" i="1"/>
  <c r="U6" i="1"/>
  <c r="U26" i="1"/>
  <c r="T6" i="1"/>
  <c r="T26" i="1"/>
  <c r="S6" i="1"/>
  <c r="R6" i="1"/>
  <c r="R26" i="1"/>
  <c r="O6" i="1"/>
  <c r="O26" i="1"/>
  <c r="N6" i="1"/>
  <c r="N26" i="1"/>
  <c r="M6" i="1"/>
  <c r="M11" i="1"/>
  <c r="L6" i="1"/>
  <c r="L11" i="1"/>
  <c r="K6" i="1"/>
  <c r="K26" i="1"/>
  <c r="V5" i="1"/>
  <c r="V25" i="1"/>
  <c r="U5" i="1"/>
  <c r="T5" i="1"/>
  <c r="T25" i="1"/>
  <c r="S5" i="1"/>
  <c r="S25" i="1"/>
  <c r="R5" i="1"/>
  <c r="R25" i="1"/>
  <c r="O5" i="1"/>
  <c r="N5" i="1"/>
  <c r="N25" i="1"/>
  <c r="M5" i="1"/>
  <c r="M17" i="1"/>
  <c r="L5" i="1"/>
  <c r="L25" i="1"/>
  <c r="K5" i="1"/>
  <c r="K11" i="1"/>
  <c r="O11" i="1"/>
  <c r="L12" i="1"/>
  <c r="K17" i="1"/>
  <c r="O17" i="1"/>
  <c r="N18" i="1"/>
  <c r="M25" i="1"/>
  <c r="M27" i="1"/>
  <c r="N11" i="1"/>
  <c r="M12" i="1"/>
  <c r="L17" i="1"/>
  <c r="K18" i="1"/>
  <c r="O18" i="1"/>
  <c r="L26" i="1"/>
  <c r="N17" i="1"/>
</calcChain>
</file>

<file path=xl/sharedStrings.xml><?xml version="1.0" encoding="utf-8"?>
<sst xmlns="http://schemas.openxmlformats.org/spreadsheetml/2006/main" count="63" uniqueCount="13">
  <si>
    <t>Group 1 = Disease subtype; (1=non-IBD, 2=CD, 3=UC)</t>
  </si>
  <si>
    <t xml:space="preserve">DPP4 </t>
  </si>
  <si>
    <t>FAP</t>
  </si>
  <si>
    <t>DPP8</t>
  </si>
  <si>
    <t>DPP9</t>
  </si>
  <si>
    <t>DPP2</t>
  </si>
  <si>
    <t>average</t>
  </si>
  <si>
    <t>stdev</t>
  </si>
  <si>
    <t>DPP4</t>
  </si>
  <si>
    <t>NonIBD</t>
  </si>
  <si>
    <t>CD</t>
  </si>
  <si>
    <t>UC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</si>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</sst>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4" xfId="0" applyFont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1" fillId="0" borderId="7" xfId="0" applyFont="1" applyBorder="1"/>
    <xf numFmtId="164" fontId="0" fillId="0" borderId="8" xfId="0" applyNumberFormat="1" applyFont="1" applyBorder="1"/>
    <xf numFmtId="164" fontId="0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7"/>
  <sheetViews>
    <sheetView workbookViewId="0">
      <selection activeCell="C4" sqref="C4:C26"/>
    </sheetView>
  </sheetViews>
  <sheetFormatPr baseColWidth="10" defaultColWidth="8.83203125" defaultRowHeight="15" x14ac:dyDescent="0.2"/>
  <sheetData>
    <row r="2" spans="3:22" ht="16" thickBot="1" x14ac:dyDescent="0.25"/>
    <row r="3" spans="3:22" ht="106" thickBot="1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" t="s">
        <v>6</v>
      </c>
      <c r="Q3" s="5" t="s">
        <v>7</v>
      </c>
    </row>
    <row r="4" spans="3:22" x14ac:dyDescent="0.2">
      <c r="C4" s="6">
        <v>1</v>
      </c>
      <c r="D4" s="7">
        <v>2.108460242428619E-2</v>
      </c>
      <c r="E4" s="7">
        <v>3.8558419752191968E-4</v>
      </c>
      <c r="F4" s="7">
        <v>2.3550931228552888E-3</v>
      </c>
      <c r="G4" s="7">
        <v>8.1329808304842835E-3</v>
      </c>
      <c r="H4" s="7">
        <v>4.9122321244000032E-4</v>
      </c>
      <c r="K4" s="5" t="s">
        <v>8</v>
      </c>
      <c r="L4" s="2" t="s">
        <v>2</v>
      </c>
      <c r="M4" s="2" t="s">
        <v>3</v>
      </c>
      <c r="N4" s="2" t="s">
        <v>4</v>
      </c>
      <c r="O4" s="3" t="s">
        <v>5</v>
      </c>
      <c r="R4" s="5" t="s">
        <v>8</v>
      </c>
      <c r="S4" s="2" t="s">
        <v>2</v>
      </c>
      <c r="T4" s="2" t="s">
        <v>3</v>
      </c>
      <c r="U4" s="2" t="s">
        <v>4</v>
      </c>
      <c r="V4" s="3" t="s">
        <v>5</v>
      </c>
    </row>
    <row r="5" spans="3:22" x14ac:dyDescent="0.2">
      <c r="C5" s="6">
        <v>1</v>
      </c>
      <c r="D5" s="7">
        <v>2.4343271494125414E-2</v>
      </c>
      <c r="E5" s="7">
        <v>8.7364443239809056E-4</v>
      </c>
      <c r="F5" s="7">
        <v>2.1279314613490245E-3</v>
      </c>
      <c r="G5" s="7">
        <v>9.01369154505045E-3</v>
      </c>
      <c r="H5" s="7">
        <v>4.9315668985129481E-4</v>
      </c>
      <c r="J5" s="5" t="s">
        <v>9</v>
      </c>
      <c r="K5">
        <f>AVERAGE(D4:D11)</f>
        <v>1.9554150131922424E-2</v>
      </c>
      <c r="L5">
        <f>AVERAGE(E4:E11)</f>
        <v>1.2790398609931336E-3</v>
      </c>
      <c r="M5">
        <f>AVERAGE(F4:F11)</f>
        <v>1.9400679541615176E-3</v>
      </c>
      <c r="N5">
        <f>AVERAGE(G4:G11)</f>
        <v>8.254006734922709E-3</v>
      </c>
      <c r="O5">
        <f>AVERAGE(H4:H11)</f>
        <v>5.8162400657235029E-4</v>
      </c>
      <c r="Q5" s="5" t="s">
        <v>9</v>
      </c>
      <c r="R5">
        <f>STDEV(D4:D11)</f>
        <v>1.0112653850728973E-2</v>
      </c>
      <c r="S5">
        <f>STDEV(E4:E11)</f>
        <v>2.1055260581192468E-3</v>
      </c>
      <c r="T5">
        <f>STDEV(F4:F11)</f>
        <v>5.4153796407882819E-4</v>
      </c>
      <c r="U5">
        <f>STDEV(G4:G11)</f>
        <v>3.5145446957203083E-3</v>
      </c>
      <c r="V5">
        <f>STDEV(H4:H11)</f>
        <v>5.0548982185171377E-4</v>
      </c>
    </row>
    <row r="6" spans="3:22" x14ac:dyDescent="0.2">
      <c r="C6" s="6">
        <v>1</v>
      </c>
      <c r="D6" s="7">
        <v>2.630838296834774E-2</v>
      </c>
      <c r="E6" s="7">
        <v>3.4019894925944205E-4</v>
      </c>
      <c r="F6" s="7">
        <v>1.7868900612636783E-3</v>
      </c>
      <c r="G6" s="7">
        <v>7.2022643590069959E-3</v>
      </c>
      <c r="H6" s="7">
        <v>1.6193096664289763E-4</v>
      </c>
      <c r="J6" s="5" t="s">
        <v>10</v>
      </c>
      <c r="K6">
        <f>AVERAGE(D12:D19)</f>
        <v>1.1141015946808434E-2</v>
      </c>
      <c r="L6">
        <f>AVERAGE(E12:E19)</f>
        <v>1.2923684915936832E-3</v>
      </c>
      <c r="M6">
        <f>AVERAGE(F12:F19)</f>
        <v>1.6505315315942155E-3</v>
      </c>
      <c r="N6">
        <f>AVERAGE(G12:G19)</f>
        <v>6.9588468237963387E-3</v>
      </c>
      <c r="O6">
        <f>AVERAGE(H12:H19)</f>
        <v>4.5586068742246215E-4</v>
      </c>
      <c r="Q6" s="5" t="s">
        <v>10</v>
      </c>
      <c r="R6">
        <f>STDEV(D12:D19)</f>
        <v>9.6316436368333192E-3</v>
      </c>
      <c r="S6">
        <f t="shared" ref="S6:V6" si="0">STDEV(E12:E19)</f>
        <v>1.4467725963661338E-3</v>
      </c>
      <c r="T6">
        <f t="shared" si="0"/>
        <v>6.8115776663374233E-4</v>
      </c>
      <c r="U6">
        <f t="shared" si="0"/>
        <v>3.1791318985882606E-3</v>
      </c>
      <c r="V6">
        <f t="shared" si="0"/>
        <v>2.431661181371036E-4</v>
      </c>
    </row>
    <row r="7" spans="3:22" x14ac:dyDescent="0.2">
      <c r="C7" s="6">
        <v>1</v>
      </c>
      <c r="D7" s="7">
        <v>5.8123382394665848E-3</v>
      </c>
      <c r="E7" s="7">
        <v>2.0932039597835173E-4</v>
      </c>
      <c r="F7" s="7">
        <v>9.3981680169115682E-4</v>
      </c>
      <c r="G7" s="7">
        <v>3.4448759068961702E-3</v>
      </c>
      <c r="H7" s="7">
        <v>9.7764335514011371E-5</v>
      </c>
      <c r="J7" s="5" t="s">
        <v>11</v>
      </c>
      <c r="K7">
        <f>AVERAGE(D20:D27)</f>
        <v>6.037733586987855E-3</v>
      </c>
      <c r="L7">
        <f>AVERAGE(E20:E27)</f>
        <v>5.9815071022015776E-3</v>
      </c>
      <c r="M7">
        <f>AVERAGE(F20:F27)</f>
        <v>1.9505089136473848E-3</v>
      </c>
      <c r="N7">
        <f>AVERAGE(G20:G27)</f>
        <v>5.7060067338890116E-3</v>
      </c>
      <c r="O7">
        <f>AVERAGE(H20:H27)</f>
        <v>6.999809192083982E-4</v>
      </c>
      <c r="Q7" s="5" t="s">
        <v>11</v>
      </c>
      <c r="R7">
        <f>STDEV(D20:D26)</f>
        <v>3.5958406463997348E-3</v>
      </c>
      <c r="S7">
        <f>STDEV(E20:E26)</f>
        <v>5.2593568317189513E-3</v>
      </c>
      <c r="T7">
        <f t="shared" ref="T7:V7" si="1">STDEV(F20:F26)</f>
        <v>7.6569825793531459E-4</v>
      </c>
      <c r="U7">
        <f t="shared" si="1"/>
        <v>1.1210472810521306E-3</v>
      </c>
      <c r="V7">
        <f t="shared" si="1"/>
        <v>2.1278904471022092E-4</v>
      </c>
    </row>
    <row r="8" spans="3:22" x14ac:dyDescent="0.2">
      <c r="C8" s="6">
        <v>1</v>
      </c>
      <c r="D8" s="8">
        <v>8.7126904946160533E-3</v>
      </c>
      <c r="E8" s="7">
        <v>2.9684557416852659E-4</v>
      </c>
      <c r="F8" s="7">
        <v>1.5952528412432104E-3</v>
      </c>
      <c r="G8" s="7">
        <v>4.726540244190499E-3</v>
      </c>
      <c r="H8" s="7">
        <v>2.6970438256115068E-4</v>
      </c>
    </row>
    <row r="9" spans="3:22" ht="16" thickBot="1" x14ac:dyDescent="0.25">
      <c r="C9" s="6">
        <v>1</v>
      </c>
      <c r="D9" s="7">
        <v>3.6038102455568675E-2</v>
      </c>
      <c r="E9" s="7">
        <v>1.3111064219806232E-3</v>
      </c>
      <c r="F9" s="7">
        <v>2.1887668178481022E-3</v>
      </c>
      <c r="G9" s="7">
        <v>1.0618082067256908E-2</v>
      </c>
      <c r="H9" s="7">
        <v>1.2737812058616182E-3</v>
      </c>
      <c r="J9" s="5" t="s">
        <v>12</v>
      </c>
    </row>
    <row r="10" spans="3:22" ht="16" thickBot="1" x14ac:dyDescent="0.25">
      <c r="C10" s="6">
        <v>1</v>
      </c>
      <c r="D10" s="7">
        <v>1.184700901702555E-2</v>
      </c>
      <c r="E10" s="7">
        <v>6.4090838146584105E-3</v>
      </c>
      <c r="F10" s="7">
        <v>1.7989029025697227E-3</v>
      </c>
      <c r="G10" s="7">
        <v>8.0395634524163036E-3</v>
      </c>
      <c r="H10" s="7">
        <v>1.452076980443285E-3</v>
      </c>
      <c r="K10" s="5" t="s">
        <v>8</v>
      </c>
      <c r="L10" s="2" t="s">
        <v>2</v>
      </c>
      <c r="M10" s="2" t="s">
        <v>3</v>
      </c>
      <c r="N10" s="2" t="s">
        <v>4</v>
      </c>
      <c r="O10" s="3" t="s">
        <v>5</v>
      </c>
      <c r="P10" s="9"/>
      <c r="Q10" s="10"/>
    </row>
    <row r="11" spans="3:22" x14ac:dyDescent="0.2">
      <c r="C11" s="6">
        <v>1</v>
      </c>
      <c r="D11" s="7">
        <v>2.2286803961943186E-2</v>
      </c>
      <c r="E11" s="7">
        <v>4.0653510197970487E-4</v>
      </c>
      <c r="F11" s="7">
        <v>2.7278896244719553E-3</v>
      </c>
      <c r="G11" s="7">
        <v>1.485405547408006E-2</v>
      </c>
      <c r="H11" s="7">
        <v>4.1335427926454422E-4</v>
      </c>
      <c r="J11" s="5" t="s">
        <v>10</v>
      </c>
      <c r="K11">
        <f>(K6-K5)/K5</f>
        <v>-0.43024801018477554</v>
      </c>
      <c r="L11">
        <f>(L6-L5)/L5</f>
        <v>1.0420809395416604E-2</v>
      </c>
      <c r="M11">
        <f>(M6-M5)/M5</f>
        <v>-0.14924035106411387</v>
      </c>
      <c r="N11">
        <f>(N6-N5)/N5</f>
        <v>-0.1569128730712743</v>
      </c>
      <c r="O11">
        <f>(O6-O5)/O5</f>
        <v>-0.21622786839738878</v>
      </c>
    </row>
    <row r="12" spans="3:22" x14ac:dyDescent="0.2">
      <c r="C12" s="6">
        <v>2</v>
      </c>
      <c r="D12" s="11">
        <v>1.070924481703581E-2</v>
      </c>
      <c r="E12" s="11">
        <v>5.6205581397758726E-4</v>
      </c>
      <c r="F12" s="11">
        <v>2.4285892706623798E-3</v>
      </c>
      <c r="G12" s="11">
        <v>8.6205810783819784E-3</v>
      </c>
      <c r="H12" s="7">
        <v>5.2599406332441831E-4</v>
      </c>
      <c r="J12" s="5" t="s">
        <v>11</v>
      </c>
      <c r="K12">
        <f>(K7-K5)/K5</f>
        <v>-0.69123006900048445</v>
      </c>
      <c r="L12">
        <f>(L7-L5)/L5</f>
        <v>3.6765603517290919</v>
      </c>
      <c r="M12">
        <f>(M7-M5)/M5</f>
        <v>5.3817493678358268E-3</v>
      </c>
      <c r="N12">
        <f>(N7-N5)/N5</f>
        <v>-0.30869856093684866</v>
      </c>
      <c r="O12">
        <f>(O7-O5)/O5</f>
        <v>0.20349385736939157</v>
      </c>
    </row>
    <row r="13" spans="3:22" x14ac:dyDescent="0.2">
      <c r="C13" s="6">
        <v>2</v>
      </c>
      <c r="D13" s="11">
        <v>2.9063124220227048E-2</v>
      </c>
      <c r="E13" s="11">
        <v>4.8737939872524669E-4</v>
      </c>
      <c r="F13" s="11">
        <v>1.3916379859727646E-3</v>
      </c>
      <c r="G13" s="11">
        <v>4.0468075560192223E-3</v>
      </c>
      <c r="H13" s="7">
        <v>6.6283106870372282E-5</v>
      </c>
    </row>
    <row r="14" spans="3:22" x14ac:dyDescent="0.2">
      <c r="C14" s="6">
        <v>2</v>
      </c>
      <c r="D14" s="11">
        <v>3.9516377420986777E-3</v>
      </c>
      <c r="E14" s="11">
        <v>1.230960030878191E-3</v>
      </c>
      <c r="F14" s="11">
        <v>8.7829882021347983E-4</v>
      </c>
      <c r="G14" s="11">
        <v>3.4873163458120078E-3</v>
      </c>
      <c r="H14" s="7">
        <v>3.0336315864542911E-4</v>
      </c>
      <c r="J14" s="5"/>
    </row>
    <row r="15" spans="3:22" ht="16" thickBot="1" x14ac:dyDescent="0.25">
      <c r="C15" s="6">
        <v>2</v>
      </c>
      <c r="D15" s="11">
        <v>2.2765619662304861E-2</v>
      </c>
      <c r="E15" s="11">
        <v>1.3911096410798443E-6</v>
      </c>
      <c r="F15" s="11">
        <v>1.2574063078010112E-3</v>
      </c>
      <c r="G15" s="11">
        <v>5.6455634392457987E-3</v>
      </c>
      <c r="H15" s="7">
        <v>5.3568271163048913E-4</v>
      </c>
      <c r="J15" s="5" t="s">
        <v>12</v>
      </c>
    </row>
    <row r="16" spans="3:22" x14ac:dyDescent="0.2">
      <c r="C16" s="6">
        <v>2</v>
      </c>
      <c r="D16" s="11">
        <v>8.1235886628158969E-3</v>
      </c>
      <c r="E16" s="11">
        <v>2.3649078835129142E-3</v>
      </c>
      <c r="F16" s="11">
        <v>2.3377439815617375E-3</v>
      </c>
      <c r="G16" s="11">
        <v>6.1650665731791503E-3</v>
      </c>
      <c r="H16" s="8">
        <v>7.8646441936907263E-4</v>
      </c>
      <c r="K16" s="5" t="s">
        <v>8</v>
      </c>
      <c r="L16" s="2" t="s">
        <v>2</v>
      </c>
      <c r="M16" s="2" t="s">
        <v>3</v>
      </c>
      <c r="N16" s="2" t="s">
        <v>4</v>
      </c>
      <c r="O16" s="3" t="s">
        <v>5</v>
      </c>
    </row>
    <row r="17" spans="3:22" x14ac:dyDescent="0.2">
      <c r="C17" s="6">
        <v>2</v>
      </c>
      <c r="D17" s="11">
        <v>7.7531608992743011E-3</v>
      </c>
      <c r="E17" s="7">
        <v>7.1604267657890603E-4</v>
      </c>
      <c r="F17" s="7">
        <v>2.5534565962041711E-3</v>
      </c>
      <c r="G17" s="7">
        <v>1.0808675549381655E-2</v>
      </c>
      <c r="H17" s="7">
        <v>7.5564686294091795E-4</v>
      </c>
      <c r="J17" s="5" t="s">
        <v>10</v>
      </c>
      <c r="K17">
        <f>K6/K5*100</f>
        <v>56.975198981522446</v>
      </c>
      <c r="L17">
        <f>L6/L5*100</f>
        <v>101.04208093954166</v>
      </c>
      <c r="M17">
        <f>M6/M5*100</f>
        <v>85.075964893588605</v>
      </c>
      <c r="N17">
        <f>N6/N5*100</f>
        <v>84.308712692872561</v>
      </c>
      <c r="O17">
        <f>O6/O5*100</f>
        <v>78.377213160261121</v>
      </c>
    </row>
    <row r="18" spans="3:22" x14ac:dyDescent="0.2">
      <c r="C18" s="6">
        <v>2</v>
      </c>
      <c r="D18" s="11">
        <v>3.1061283056111849E-3</v>
      </c>
      <c r="E18" s="11">
        <v>5.5701349386353392E-4</v>
      </c>
      <c r="F18" s="11">
        <v>9.6467736554029079E-4</v>
      </c>
      <c r="G18" s="11">
        <v>4.8538105383268632E-3</v>
      </c>
      <c r="H18" s="7">
        <v>3.4090717041608266E-4</v>
      </c>
      <c r="J18" s="5" t="s">
        <v>11</v>
      </c>
      <c r="K18">
        <f>100-(K7/K5)*100</f>
        <v>69.123006900048438</v>
      </c>
      <c r="L18">
        <f>100-(L5/L7)*100</f>
        <v>78.616762646284158</v>
      </c>
      <c r="M18">
        <f>100-(M7/M5)*100</f>
        <v>-0.53817493678359085</v>
      </c>
      <c r="N18">
        <f>100-(N7/N5)*100</f>
        <v>30.869856093684859</v>
      </c>
      <c r="O18">
        <f>100-(O7/O5)*100</f>
        <v>-20.349385736939169</v>
      </c>
    </row>
    <row r="19" spans="3:22" x14ac:dyDescent="0.2">
      <c r="C19" s="6">
        <v>2</v>
      </c>
      <c r="D19" s="11">
        <v>3.6556232650996863E-3</v>
      </c>
      <c r="E19" s="11">
        <v>4.4191975255720066E-3</v>
      </c>
      <c r="F19" s="11">
        <v>1.3924419247978864E-3</v>
      </c>
      <c r="G19" s="11">
        <v>1.2042953510024032E-2</v>
      </c>
      <c r="H19" s="7">
        <v>3.3254400618291496E-4</v>
      </c>
    </row>
    <row r="20" spans="3:22" x14ac:dyDescent="0.2">
      <c r="C20" s="6">
        <v>3</v>
      </c>
      <c r="D20" s="11">
        <v>4.851003871719572E-3</v>
      </c>
      <c r="E20" s="11">
        <v>5.3139495414658497E-3</v>
      </c>
      <c r="F20" s="12">
        <v>1.3129248406359634E-3</v>
      </c>
      <c r="G20" s="11">
        <v>5.0029628110610158E-3</v>
      </c>
      <c r="H20" s="11">
        <v>7.1861114551966193E-4</v>
      </c>
    </row>
    <row r="21" spans="3:22" x14ac:dyDescent="0.2">
      <c r="C21" s="6">
        <v>3</v>
      </c>
      <c r="D21" s="11">
        <v>4.4881416137347143E-3</v>
      </c>
      <c r="E21" s="11">
        <v>7.0981873139289364E-3</v>
      </c>
      <c r="F21" s="12">
        <v>2.6028959257934879E-3</v>
      </c>
      <c r="G21" s="11">
        <v>7.7067267984840468E-3</v>
      </c>
      <c r="H21" s="11">
        <v>9.3764740761738028E-4</v>
      </c>
    </row>
    <row r="22" spans="3:22" x14ac:dyDescent="0.2">
      <c r="C22" s="6">
        <v>3</v>
      </c>
      <c r="D22" s="11">
        <v>7.7406315649727227E-3</v>
      </c>
      <c r="E22" s="11">
        <v>4.8403725296592278E-3</v>
      </c>
      <c r="F22" s="12">
        <v>1.5123423951200151E-3</v>
      </c>
      <c r="G22" s="11">
        <v>4.7539224892887387E-3</v>
      </c>
      <c r="H22" s="11">
        <v>4.9406901374625368E-4</v>
      </c>
    </row>
    <row r="23" spans="3:22" ht="16" thickBot="1" x14ac:dyDescent="0.25">
      <c r="C23" s="6">
        <v>3</v>
      </c>
      <c r="D23" s="11">
        <v>3.4100286670494511E-3</v>
      </c>
      <c r="E23" s="11">
        <v>1.4317534291992506E-3</v>
      </c>
      <c r="F23" s="11">
        <v>1.2196356955074192E-3</v>
      </c>
      <c r="G23" s="11">
        <v>4.8002749682722204E-3</v>
      </c>
      <c r="H23" s="11">
        <v>4.1287692750653366E-4</v>
      </c>
      <c r="J23" s="4" t="s">
        <v>6</v>
      </c>
      <c r="Q23" t="s">
        <v>7</v>
      </c>
    </row>
    <row r="24" spans="3:22" x14ac:dyDescent="0.2">
      <c r="C24" s="6">
        <v>3</v>
      </c>
      <c r="D24" s="11">
        <v>4.0188562333846826E-3</v>
      </c>
      <c r="E24" s="11">
        <v>2.2306304536832827E-3</v>
      </c>
      <c r="F24" s="11">
        <v>1.7081689311763369E-3</v>
      </c>
      <c r="G24" s="11">
        <v>5.4005939374824402E-3</v>
      </c>
      <c r="H24" s="11">
        <v>6.4429094366374811E-4</v>
      </c>
      <c r="K24" s="5" t="s">
        <v>8</v>
      </c>
      <c r="L24" s="2" t="s">
        <v>2</v>
      </c>
      <c r="M24" s="2" t="s">
        <v>3</v>
      </c>
      <c r="N24" s="2" t="s">
        <v>4</v>
      </c>
      <c r="O24" s="3" t="s">
        <v>5</v>
      </c>
      <c r="R24" s="5" t="s">
        <v>8</v>
      </c>
      <c r="S24" s="2" t="s">
        <v>2</v>
      </c>
      <c r="T24" s="2" t="s">
        <v>3</v>
      </c>
      <c r="U24" s="2" t="s">
        <v>4</v>
      </c>
      <c r="V24" s="3" t="s">
        <v>5</v>
      </c>
    </row>
    <row r="25" spans="3:22" x14ac:dyDescent="0.2">
      <c r="C25" s="6">
        <v>3</v>
      </c>
      <c r="D25" s="11">
        <v>4.2001804544590619E-3</v>
      </c>
      <c r="E25" s="11">
        <v>3.8533633992420334E-3</v>
      </c>
      <c r="F25" s="11">
        <v>1.9685278378576226E-3</v>
      </c>
      <c r="G25" s="11">
        <v>6.7901847779113424E-3</v>
      </c>
      <c r="H25" s="11">
        <v>9.9478104687577185E-4</v>
      </c>
      <c r="J25" s="5" t="s">
        <v>9</v>
      </c>
      <c r="K25">
        <f>K5*100</f>
        <v>1.9554150131922423</v>
      </c>
      <c r="L25">
        <f t="shared" ref="L25:O26" si="2">L5*100</f>
        <v>0.12790398609931336</v>
      </c>
      <c r="M25">
        <f t="shared" si="2"/>
        <v>0.19400679541615176</v>
      </c>
      <c r="N25">
        <f t="shared" si="2"/>
        <v>0.82540067349227086</v>
      </c>
      <c r="O25">
        <f t="shared" si="2"/>
        <v>5.8162400657235026E-2</v>
      </c>
      <c r="Q25" s="5" t="s">
        <v>9</v>
      </c>
      <c r="R25">
        <f>R5*100</f>
        <v>1.0112653850728972</v>
      </c>
      <c r="S25">
        <f t="shared" ref="S25:V25" si="3">S5*100</f>
        <v>0.21055260581192467</v>
      </c>
      <c r="T25">
        <f t="shared" si="3"/>
        <v>5.4153796407882822E-2</v>
      </c>
      <c r="U25">
        <f t="shared" si="3"/>
        <v>0.3514544695720308</v>
      </c>
      <c r="V25">
        <f t="shared" si="3"/>
        <v>5.0548982185171377E-2</v>
      </c>
    </row>
    <row r="26" spans="3:22" x14ac:dyDescent="0.2">
      <c r="C26" s="6">
        <v>3</v>
      </c>
      <c r="D26" s="12">
        <v>1.355529270359478E-2</v>
      </c>
      <c r="E26" s="11">
        <v>1.7102293048232464E-2</v>
      </c>
      <c r="F26" s="11">
        <v>3.3290667694408486E-3</v>
      </c>
      <c r="G26" s="11">
        <v>5.487381354723278E-3</v>
      </c>
      <c r="H26" s="11">
        <v>6.9758994952943834E-4</v>
      </c>
      <c r="J26" s="5" t="s">
        <v>10</v>
      </c>
      <c r="K26">
        <f>K6*100</f>
        <v>1.1141015946808435</v>
      </c>
      <c r="L26">
        <f t="shared" si="2"/>
        <v>0.12923684915936831</v>
      </c>
      <c r="M26">
        <f t="shared" si="2"/>
        <v>0.16505315315942154</v>
      </c>
      <c r="N26">
        <f t="shared" si="2"/>
        <v>0.69588468237963386</v>
      </c>
      <c r="O26">
        <f t="shared" si="2"/>
        <v>4.5586068742246216E-2</v>
      </c>
      <c r="Q26" s="5" t="s">
        <v>10</v>
      </c>
      <c r="R26">
        <f t="shared" ref="R26:V27" si="4">R6*100</f>
        <v>0.96316436368333191</v>
      </c>
      <c r="S26">
        <f t="shared" si="4"/>
        <v>0.14467725963661338</v>
      </c>
      <c r="T26">
        <f t="shared" si="4"/>
        <v>6.8115776663374233E-2</v>
      </c>
      <c r="U26">
        <f t="shared" si="4"/>
        <v>0.31791318985882605</v>
      </c>
      <c r="V26">
        <f t="shared" si="4"/>
        <v>2.4316611813710361E-2</v>
      </c>
    </row>
    <row r="27" spans="3:22" ht="16" thickBot="1" x14ac:dyDescent="0.25">
      <c r="C27" s="13">
        <v>3</v>
      </c>
      <c r="D27" s="14"/>
      <c r="E27" s="14"/>
      <c r="F27" s="14"/>
      <c r="G27" s="14"/>
      <c r="H27" s="15"/>
      <c r="J27" s="5" t="s">
        <v>11</v>
      </c>
      <c r="K27">
        <f t="shared" ref="K27:O27" si="5">K7*100</f>
        <v>0.60377335869878546</v>
      </c>
      <c r="L27">
        <f t="shared" si="5"/>
        <v>0.59815071022015776</v>
      </c>
      <c r="M27">
        <f t="shared" si="5"/>
        <v>0.19505089136473849</v>
      </c>
      <c r="N27">
        <f t="shared" si="5"/>
        <v>0.57060067338890119</v>
      </c>
      <c r="O27">
        <f t="shared" si="5"/>
        <v>6.9998091920839819E-2</v>
      </c>
      <c r="Q27" s="5" t="s">
        <v>11</v>
      </c>
      <c r="R27">
        <f t="shared" si="4"/>
        <v>0.3595840646399735</v>
      </c>
      <c r="S27">
        <f t="shared" si="4"/>
        <v>0.5259356831718951</v>
      </c>
      <c r="T27">
        <f t="shared" si="4"/>
        <v>7.6569825793531457E-2</v>
      </c>
      <c r="U27">
        <f t="shared" si="4"/>
        <v>0.11210472810521306</v>
      </c>
      <c r="V27">
        <f t="shared" si="4"/>
        <v>2.1278904471022091E-2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30" sqref="D30"/>
    </sheetView>
  </sheetViews>
  <sheetFormatPr baseColWidth="10" defaultRowHeight="15" x14ac:dyDescent="0.2"/>
  <sheetData>
    <row r="1" spans="1:6" x14ac:dyDescent="0.2"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6"/>
      <c r="B2" s="7">
        <v>2.108460242428619E-2</v>
      </c>
      <c r="C2" s="7">
        <v>3.8558419752191968E-4</v>
      </c>
      <c r="D2" s="7">
        <v>2.3550931228552888E-3</v>
      </c>
      <c r="E2" s="7">
        <v>8.1329808304842835E-3</v>
      </c>
      <c r="F2" s="7">
        <v>4.9122321244000032E-4</v>
      </c>
    </row>
    <row r="3" spans="1:6" x14ac:dyDescent="0.2">
      <c r="A3" s="6"/>
      <c r="B3" s="7">
        <v>2.4343271494125414E-2</v>
      </c>
      <c r="C3" s="7">
        <v>8.7364443239809056E-4</v>
      </c>
      <c r="D3" s="7">
        <v>2.1279314613490245E-3</v>
      </c>
      <c r="E3" s="7">
        <v>9.01369154505045E-3</v>
      </c>
      <c r="F3" s="7">
        <v>4.9315668985129481E-4</v>
      </c>
    </row>
    <row r="4" spans="1:6" x14ac:dyDescent="0.2">
      <c r="A4" s="6"/>
      <c r="B4" s="7">
        <v>2.630838296834774E-2</v>
      </c>
      <c r="C4" s="7">
        <v>3.4019894925944205E-4</v>
      </c>
      <c r="D4" s="7">
        <v>1.7868900612636783E-3</v>
      </c>
      <c r="E4" s="7">
        <v>7.2022643590069959E-3</v>
      </c>
      <c r="F4" s="7">
        <v>1.6193096664289763E-4</v>
      </c>
    </row>
    <row r="5" spans="1:6" x14ac:dyDescent="0.2">
      <c r="A5" s="6"/>
      <c r="B5" s="7">
        <v>5.8123382394665848E-3</v>
      </c>
      <c r="C5" s="7">
        <v>2.0932039597835173E-4</v>
      </c>
      <c r="D5" s="7">
        <v>9.3981680169115682E-4</v>
      </c>
      <c r="E5" s="7">
        <v>3.4448759068961702E-3</v>
      </c>
      <c r="F5" s="7">
        <v>9.7764335514011371E-5</v>
      </c>
    </row>
    <row r="6" spans="1:6" x14ac:dyDescent="0.2">
      <c r="A6" s="6"/>
      <c r="B6" s="8">
        <v>8.7126904946160533E-3</v>
      </c>
      <c r="C6" s="7">
        <v>2.9684557416852659E-4</v>
      </c>
      <c r="D6" s="7">
        <v>1.5952528412432104E-3</v>
      </c>
      <c r="E6" s="7">
        <v>4.726540244190499E-3</v>
      </c>
      <c r="F6" s="7">
        <v>2.6970438256115068E-4</v>
      </c>
    </row>
    <row r="7" spans="1:6" x14ac:dyDescent="0.2">
      <c r="A7" s="6"/>
      <c r="B7" s="7">
        <v>3.6038102455568675E-2</v>
      </c>
      <c r="C7" s="7">
        <v>1.3111064219806232E-3</v>
      </c>
      <c r="D7" s="7">
        <v>2.1887668178481022E-3</v>
      </c>
      <c r="E7" s="7">
        <v>1.0618082067256908E-2</v>
      </c>
      <c r="F7" s="7">
        <v>1.2737812058616182E-3</v>
      </c>
    </row>
    <row r="8" spans="1:6" x14ac:dyDescent="0.2">
      <c r="A8" s="6"/>
      <c r="B8" s="7">
        <v>1.184700901702555E-2</v>
      </c>
      <c r="C8" s="7">
        <v>6.4090838146584105E-3</v>
      </c>
      <c r="D8" s="7">
        <v>1.7989029025697227E-3</v>
      </c>
      <c r="E8" s="7">
        <v>8.0395634524163036E-3</v>
      </c>
      <c r="F8" s="7">
        <v>1.452076980443285E-3</v>
      </c>
    </row>
    <row r="9" spans="1:6" x14ac:dyDescent="0.2">
      <c r="A9" s="6"/>
      <c r="B9" s="7">
        <v>2.2286803961943186E-2</v>
      </c>
      <c r="C9" s="7">
        <v>4.0653510197970487E-4</v>
      </c>
      <c r="D9" s="7">
        <v>2.7278896244719553E-3</v>
      </c>
      <c r="E9" s="7">
        <v>1.485405547408006E-2</v>
      </c>
      <c r="F9" s="7">
        <v>4.1335427926454422E-4</v>
      </c>
    </row>
    <row r="10" spans="1:6" x14ac:dyDescent="0.2">
      <c r="A10" s="6"/>
      <c r="B10" s="11">
        <v>1.070924481703581E-2</v>
      </c>
      <c r="C10" s="11">
        <v>5.6205581397758726E-4</v>
      </c>
      <c r="D10" s="11">
        <v>2.4285892706623798E-3</v>
      </c>
      <c r="E10" s="11">
        <v>8.6205810783819784E-3</v>
      </c>
      <c r="F10" s="7">
        <v>5.2599406332441831E-4</v>
      </c>
    </row>
    <row r="11" spans="1:6" x14ac:dyDescent="0.2">
      <c r="A11" s="6"/>
      <c r="B11" s="11">
        <v>2.9063124220227048E-2</v>
      </c>
      <c r="C11" s="11">
        <v>4.8737939872524669E-4</v>
      </c>
      <c r="D11" s="11">
        <v>1.3916379859727646E-3</v>
      </c>
      <c r="E11" s="11">
        <v>4.0468075560192223E-3</v>
      </c>
      <c r="F11" s="7">
        <v>6.6283106870372282E-5</v>
      </c>
    </row>
    <row r="12" spans="1:6" x14ac:dyDescent="0.2">
      <c r="A12" s="6"/>
      <c r="B12" s="11">
        <v>3.9516377420986777E-3</v>
      </c>
      <c r="C12" s="11">
        <v>1.230960030878191E-3</v>
      </c>
      <c r="D12" s="11">
        <v>8.7829882021347983E-4</v>
      </c>
      <c r="E12" s="11">
        <v>3.4873163458120078E-3</v>
      </c>
      <c r="F12" s="7">
        <v>3.0336315864542911E-4</v>
      </c>
    </row>
    <row r="13" spans="1:6" x14ac:dyDescent="0.2">
      <c r="A13" s="6"/>
      <c r="B13" s="11">
        <v>2.2765619662304861E-2</v>
      </c>
      <c r="C13" s="11">
        <v>1.3911096410798443E-6</v>
      </c>
      <c r="D13" s="11">
        <v>1.2574063078010112E-3</v>
      </c>
      <c r="E13" s="11">
        <v>5.6455634392457987E-3</v>
      </c>
      <c r="F13" s="7">
        <v>5.3568271163048913E-4</v>
      </c>
    </row>
    <row r="14" spans="1:6" x14ac:dyDescent="0.2">
      <c r="A14" s="6"/>
      <c r="B14" s="11">
        <v>8.1235886628158969E-3</v>
      </c>
      <c r="C14" s="11">
        <v>2.3649078835129142E-3</v>
      </c>
      <c r="D14" s="11">
        <v>2.3377439815617375E-3</v>
      </c>
      <c r="E14" s="11">
        <v>6.1650665731791503E-3</v>
      </c>
      <c r="F14" s="8">
        <v>7.8646441936907263E-4</v>
      </c>
    </row>
    <row r="15" spans="1:6" x14ac:dyDescent="0.2">
      <c r="A15" s="6"/>
      <c r="B15" s="11">
        <v>7.7531608992743011E-3</v>
      </c>
      <c r="C15" s="7">
        <v>7.1604267657890603E-4</v>
      </c>
      <c r="D15" s="7">
        <v>2.5534565962041711E-3</v>
      </c>
      <c r="E15" s="7">
        <v>1.0808675549381655E-2</v>
      </c>
      <c r="F15" s="7">
        <v>7.5564686294091795E-4</v>
      </c>
    </row>
    <row r="16" spans="1:6" x14ac:dyDescent="0.2">
      <c r="A16" s="6"/>
      <c r="B16" s="11">
        <v>3.1061283056111849E-3</v>
      </c>
      <c r="C16" s="11">
        <v>5.5701349386353392E-4</v>
      </c>
      <c r="D16" s="11">
        <v>9.6467736554029079E-4</v>
      </c>
      <c r="E16" s="11">
        <v>4.8538105383268632E-3</v>
      </c>
      <c r="F16" s="7">
        <v>3.4090717041608266E-4</v>
      </c>
    </row>
    <row r="17" spans="1:6" x14ac:dyDescent="0.2">
      <c r="A17" s="6"/>
      <c r="B17" s="11">
        <v>3.6556232650996863E-3</v>
      </c>
      <c r="C17" s="11">
        <v>4.4191975255720066E-3</v>
      </c>
      <c r="D17" s="11">
        <v>1.3924419247978864E-3</v>
      </c>
      <c r="E17" s="11">
        <v>1.2042953510024032E-2</v>
      </c>
      <c r="F17" s="7">
        <v>3.3254400618291496E-4</v>
      </c>
    </row>
    <row r="18" spans="1:6" x14ac:dyDescent="0.2">
      <c r="A18" s="6"/>
      <c r="B18" s="11">
        <v>4.851003871719572E-3</v>
      </c>
      <c r="C18" s="11">
        <v>5.3139495414658497E-3</v>
      </c>
      <c r="D18" s="12">
        <v>1.3129248406359634E-3</v>
      </c>
      <c r="E18" s="11">
        <v>5.0029628110610158E-3</v>
      </c>
      <c r="F18" s="11">
        <v>7.1861114551966193E-4</v>
      </c>
    </row>
    <row r="19" spans="1:6" x14ac:dyDescent="0.2">
      <c r="A19" s="6"/>
      <c r="B19" s="11">
        <v>4.4881416137347143E-3</v>
      </c>
      <c r="C19" s="11">
        <v>7.0981873139289364E-3</v>
      </c>
      <c r="D19" s="12">
        <v>2.6028959257934879E-3</v>
      </c>
      <c r="E19" s="11">
        <v>7.7067267984840468E-3</v>
      </c>
      <c r="F19" s="11">
        <v>9.3764740761738028E-4</v>
      </c>
    </row>
    <row r="20" spans="1:6" x14ac:dyDescent="0.2">
      <c r="A20" s="6"/>
      <c r="B20" s="11">
        <v>7.7406315649727227E-3</v>
      </c>
      <c r="C20" s="11">
        <v>4.8403725296592278E-3</v>
      </c>
      <c r="D20" s="12">
        <v>1.5123423951200151E-3</v>
      </c>
      <c r="E20" s="11">
        <v>4.7539224892887387E-3</v>
      </c>
      <c r="F20" s="11">
        <v>4.9406901374625368E-4</v>
      </c>
    </row>
    <row r="21" spans="1:6" x14ac:dyDescent="0.2">
      <c r="A21" s="6"/>
      <c r="B21" s="11">
        <v>3.4100286670494511E-3</v>
      </c>
      <c r="C21" s="11">
        <v>1.4317534291992506E-3</v>
      </c>
      <c r="D21" s="11">
        <v>1.2196356955074192E-3</v>
      </c>
      <c r="E21" s="11">
        <v>4.8002749682722204E-3</v>
      </c>
      <c r="F21" s="11">
        <v>4.1287692750653366E-4</v>
      </c>
    </row>
    <row r="22" spans="1:6" x14ac:dyDescent="0.2">
      <c r="A22" s="6"/>
      <c r="B22" s="11">
        <v>4.0188562333846826E-3</v>
      </c>
      <c r="C22" s="11">
        <v>2.2306304536832827E-3</v>
      </c>
      <c r="D22" s="11">
        <v>1.7081689311763369E-3</v>
      </c>
      <c r="E22" s="11">
        <v>5.4005939374824402E-3</v>
      </c>
      <c r="F22" s="11">
        <v>6.4429094366374811E-4</v>
      </c>
    </row>
    <row r="23" spans="1:6" x14ac:dyDescent="0.2">
      <c r="A23" s="6"/>
      <c r="B23" s="11">
        <v>4.2001804544590619E-3</v>
      </c>
      <c r="C23" s="11">
        <v>3.8533633992420334E-3</v>
      </c>
      <c r="D23" s="11">
        <v>1.9685278378576226E-3</v>
      </c>
      <c r="E23" s="11">
        <v>6.7901847779113424E-3</v>
      </c>
      <c r="F23" s="11">
        <v>9.9478104687577185E-4</v>
      </c>
    </row>
    <row r="24" spans="1:6" x14ac:dyDescent="0.2">
      <c r="A24" s="6"/>
      <c r="B24" s="12">
        <v>1.355529270359478E-2</v>
      </c>
      <c r="C24" s="11">
        <v>1.7102293048232464E-2</v>
      </c>
      <c r="D24" s="11">
        <v>3.3290667694408486E-3</v>
      </c>
      <c r="E24" s="11">
        <v>5.487381354723278E-3</v>
      </c>
      <c r="F24" s="11">
        <v>6.9758994952943834E-4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Flinders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Jaenisch</dc:creator>
  <cp:lastModifiedBy>Microsoft Office User</cp:lastModifiedBy>
  <dcterms:created xsi:type="dcterms:W3CDTF">2017-09-18T07:57:21Z</dcterms:created>
  <dcterms:modified xsi:type="dcterms:W3CDTF">2017-09-18T08:15:16Z</dcterms:modified>
</cp:coreProperties>
</file>