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7" i="1" l="1"/>
  <c r="E18" i="1"/>
  <c r="E16" i="1"/>
  <c r="E15" i="1"/>
  <c r="E14" i="1"/>
  <c r="F4" i="1"/>
  <c r="F9" i="1"/>
  <c r="F8" i="1"/>
  <c r="F7" i="1"/>
  <c r="F6" i="1"/>
  <c r="F5" i="1"/>
  <c r="K12" i="1"/>
  <c r="C21" i="1"/>
  <c r="E21" i="1" l="1"/>
  <c r="E5" i="1"/>
  <c r="E6" i="1"/>
  <c r="E7" i="1"/>
  <c r="E8" i="1"/>
  <c r="E9" i="1"/>
  <c r="E4" i="1"/>
  <c r="F10" i="1" l="1"/>
  <c r="E10" i="1"/>
  <c r="F11" i="1" l="1"/>
  <c r="G10" i="1"/>
  <c r="H10" i="1" s="1"/>
</calcChain>
</file>

<file path=xl/sharedStrings.xml><?xml version="1.0" encoding="utf-8"?>
<sst xmlns="http://schemas.openxmlformats.org/spreadsheetml/2006/main" count="36" uniqueCount="29">
  <si>
    <t>PERSONAL</t>
  </si>
  <si>
    <t xml:space="preserve">HORAS </t>
  </si>
  <si>
    <t>SALARIO/HORA</t>
  </si>
  <si>
    <t>Trabajador 1</t>
  </si>
  <si>
    <t>Trabajador 2</t>
  </si>
  <si>
    <t>Trabajador 3</t>
  </si>
  <si>
    <t>Trabajador 4</t>
  </si>
  <si>
    <t>Trabajador 5</t>
  </si>
  <si>
    <t>Trabajador 6</t>
  </si>
  <si>
    <t>SUELDO</t>
  </si>
  <si>
    <t>SERVICIOS</t>
  </si>
  <si>
    <t>CONTROLADORES</t>
  </si>
  <si>
    <t>VISTAS</t>
  </si>
  <si>
    <t>OTROS</t>
  </si>
  <si>
    <t>H/MIEMBRO</t>
  </si>
  <si>
    <t>TOTALES</t>
  </si>
  <si>
    <t>TOTAL</t>
  </si>
  <si>
    <t>Amortización portátil</t>
  </si>
  <si>
    <t>4 años</t>
  </si>
  <si>
    <t>AMORTIZACIÓN PORTÁTIL (4 AÑOS)</t>
  </si>
  <si>
    <t>horas</t>
  </si>
  <si>
    <t>Coste portátil</t>
  </si>
  <si>
    <t>euros</t>
  </si>
  <si>
    <t>CONTINGENCIA (BAJAS, RETRASOS)</t>
  </si>
  <si>
    <t>COSTE TOTAL PROYECTO</t>
  </si>
  <si>
    <t>1106'37 €</t>
  </si>
  <si>
    <t>DOMINIO/UML</t>
  </si>
  <si>
    <t>TESTING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</si>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</sst>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13" customWidth="1"/>
    <col min="3" max="3" width="11.85546875" bestFit="1" customWidth="1"/>
    <col min="4" max="4" width="15.28515625" customWidth="1"/>
    <col min="5" max="5" width="9.42578125" bestFit="1" customWidth="1"/>
    <col min="6" max="6" width="23.28515625" customWidth="1"/>
    <col min="7" max="7" width="18.140625" customWidth="1"/>
  </cols>
  <sheetData>
    <row r="1" spans="1:13" x14ac:dyDescent="0.25">
      <c r="A1" s="1"/>
    </row>
    <row r="3" spans="1:13" ht="36" customHeight="1" x14ac:dyDescent="0.25">
      <c r="B3" s="4" t="s">
        <v>0</v>
      </c>
      <c r="C3" s="4" t="s">
        <v>1</v>
      </c>
      <c r="D3" s="4" t="s">
        <v>2</v>
      </c>
      <c r="E3" s="4" t="s">
        <v>9</v>
      </c>
      <c r="F3" s="8" t="s">
        <v>19</v>
      </c>
      <c r="G3" s="8" t="s">
        <v>23</v>
      </c>
      <c r="H3" s="14" t="s">
        <v>16</v>
      </c>
      <c r="I3" s="13"/>
      <c r="J3" s="12"/>
      <c r="K3" s="12"/>
      <c r="L3" s="12"/>
      <c r="M3" s="12"/>
    </row>
    <row r="4" spans="1:13" x14ac:dyDescent="0.25">
      <c r="B4" s="5" t="s">
        <v>3</v>
      </c>
      <c r="C4" s="6">
        <v>10</v>
      </c>
      <c r="D4" s="5">
        <v>12</v>
      </c>
      <c r="E4" s="5">
        <f>C4*D4</f>
        <v>120</v>
      </c>
      <c r="F4" s="5">
        <f>(100*C4/K12)*K13</f>
        <v>19.977168949771688</v>
      </c>
      <c r="G4" s="5"/>
      <c r="H4" s="11"/>
      <c r="I4" s="13"/>
      <c r="J4" s="12"/>
      <c r="K4" s="12"/>
      <c r="L4" s="12"/>
      <c r="M4" s="12"/>
    </row>
    <row r="5" spans="1:13" x14ac:dyDescent="0.25">
      <c r="B5" s="5" t="s">
        <v>4</v>
      </c>
      <c r="C5" s="6">
        <v>10</v>
      </c>
      <c r="D5" s="5">
        <v>12</v>
      </c>
      <c r="E5" s="5">
        <f t="shared" ref="E5:E9" si="0">C5*D5</f>
        <v>120</v>
      </c>
      <c r="F5" s="5">
        <f>(100*C4/K12)*K13</f>
        <v>19.977168949771688</v>
      </c>
      <c r="G5" s="5"/>
      <c r="H5" s="11"/>
      <c r="I5" s="13"/>
      <c r="J5" s="12"/>
      <c r="K5" s="12"/>
      <c r="L5" s="12"/>
      <c r="M5" s="12"/>
    </row>
    <row r="6" spans="1:13" x14ac:dyDescent="0.25">
      <c r="B6" s="5" t="s">
        <v>5</v>
      </c>
      <c r="C6" s="6">
        <v>10</v>
      </c>
      <c r="D6" s="5">
        <v>12</v>
      </c>
      <c r="E6" s="5">
        <f t="shared" si="0"/>
        <v>120</v>
      </c>
      <c r="F6" s="5">
        <f>(100*C4/K12)*K13</f>
        <v>19.977168949771688</v>
      </c>
      <c r="G6" s="5"/>
      <c r="H6" s="11"/>
      <c r="I6" s="13"/>
      <c r="J6" s="12"/>
      <c r="K6" s="12"/>
      <c r="L6" s="12"/>
      <c r="M6" s="12"/>
    </row>
    <row r="7" spans="1:13" x14ac:dyDescent="0.25">
      <c r="B7" s="5" t="s">
        <v>6</v>
      </c>
      <c r="C7" s="6">
        <v>10</v>
      </c>
      <c r="D7" s="5">
        <v>12</v>
      </c>
      <c r="E7" s="5">
        <f t="shared" si="0"/>
        <v>120</v>
      </c>
      <c r="F7" s="5">
        <f>(100*C4/K12)*K13</f>
        <v>19.977168949771688</v>
      </c>
      <c r="G7" s="5"/>
      <c r="H7" s="11"/>
      <c r="I7" s="13"/>
      <c r="J7" s="12"/>
      <c r="K7" s="12"/>
      <c r="L7" s="12"/>
      <c r="M7" s="12"/>
    </row>
    <row r="8" spans="1:13" x14ac:dyDescent="0.25">
      <c r="B8" s="5" t="s">
        <v>7</v>
      </c>
      <c r="C8" s="6">
        <v>10</v>
      </c>
      <c r="D8" s="5">
        <v>12</v>
      </c>
      <c r="E8" s="5">
        <f t="shared" si="0"/>
        <v>120</v>
      </c>
      <c r="F8" s="5">
        <f>(100*C4/K12)*K13</f>
        <v>19.977168949771688</v>
      </c>
      <c r="G8" s="5"/>
      <c r="H8" s="11"/>
      <c r="I8" s="13"/>
      <c r="J8" s="12"/>
      <c r="K8" s="12"/>
      <c r="L8" s="12"/>
      <c r="M8" s="12"/>
    </row>
    <row r="9" spans="1:13" x14ac:dyDescent="0.25">
      <c r="B9" s="5" t="s">
        <v>8</v>
      </c>
      <c r="C9" s="6">
        <v>10</v>
      </c>
      <c r="D9" s="5">
        <v>12</v>
      </c>
      <c r="E9" s="9">
        <f t="shared" si="0"/>
        <v>120</v>
      </c>
      <c r="F9" s="9">
        <f>(100*C4/K12)*K13</f>
        <v>19.977168949771688</v>
      </c>
      <c r="G9" s="5"/>
      <c r="H9" s="11"/>
      <c r="I9" s="13"/>
      <c r="J9" s="12"/>
      <c r="K9" s="12"/>
      <c r="L9" s="12"/>
      <c r="M9" s="12"/>
    </row>
    <row r="10" spans="1:13" x14ac:dyDescent="0.25">
      <c r="B10" s="7" t="s">
        <v>16</v>
      </c>
      <c r="E10" s="10">
        <f>SUM(E4:E9)</f>
        <v>720</v>
      </c>
      <c r="F10" s="10">
        <f>SUM(F4:F9)</f>
        <v>119.86301369863011</v>
      </c>
      <c r="G10">
        <f>(E10+F10)*0.1</f>
        <v>83.986301369863014</v>
      </c>
      <c r="H10" s="2">
        <f>E10+F10+G10</f>
        <v>923.84931506849307</v>
      </c>
    </row>
    <row r="11" spans="1:13" x14ac:dyDescent="0.25">
      <c r="E11" t="s">
        <v>28</v>
      </c>
      <c r="F11">
        <f>E10+F10</f>
        <v>839.86301369863008</v>
      </c>
    </row>
    <row r="12" spans="1:13" x14ac:dyDescent="0.25">
      <c r="B12" s="3"/>
      <c r="G12" t="s">
        <v>17</v>
      </c>
      <c r="J12" t="s">
        <v>18</v>
      </c>
      <c r="K12">
        <f>4*365*24</f>
        <v>35040</v>
      </c>
      <c r="L12" t="s">
        <v>20</v>
      </c>
    </row>
    <row r="13" spans="1:13" x14ac:dyDescent="0.25">
      <c r="B13" s="3" t="s">
        <v>26</v>
      </c>
      <c r="C13">
        <v>0.5</v>
      </c>
      <c r="D13" t="s">
        <v>14</v>
      </c>
      <c r="E13">
        <f>C13*6</f>
        <v>3</v>
      </c>
      <c r="G13" t="s">
        <v>21</v>
      </c>
      <c r="K13">
        <v>700</v>
      </c>
      <c r="L13" t="s">
        <v>22</v>
      </c>
    </row>
    <row r="14" spans="1:13" x14ac:dyDescent="0.25">
      <c r="B14" s="3" t="s">
        <v>10</v>
      </c>
      <c r="C14">
        <v>1</v>
      </c>
      <c r="D14" t="s">
        <v>14</v>
      </c>
      <c r="E14">
        <f t="shared" ref="E14:E18" si="1">C14*6</f>
        <v>6</v>
      </c>
    </row>
    <row r="15" spans="1:13" x14ac:dyDescent="0.25">
      <c r="B15" s="3" t="s">
        <v>11</v>
      </c>
      <c r="C15">
        <v>2</v>
      </c>
      <c r="D15" t="s">
        <v>14</v>
      </c>
      <c r="E15">
        <f t="shared" si="1"/>
        <v>12</v>
      </c>
    </row>
    <row r="16" spans="1:13" x14ac:dyDescent="0.25">
      <c r="B16" s="3" t="s">
        <v>12</v>
      </c>
      <c r="C16">
        <v>3</v>
      </c>
      <c r="D16" t="s">
        <v>14</v>
      </c>
      <c r="E16">
        <f t="shared" si="1"/>
        <v>18</v>
      </c>
    </row>
    <row r="17" spans="2:5" x14ac:dyDescent="0.25">
      <c r="B17" s="3" t="s">
        <v>27</v>
      </c>
      <c r="C17">
        <v>1.5</v>
      </c>
      <c r="D17" t="s">
        <v>14</v>
      </c>
      <c r="E17">
        <f t="shared" si="1"/>
        <v>9</v>
      </c>
    </row>
    <row r="18" spans="2:5" x14ac:dyDescent="0.25">
      <c r="B18" s="3" t="s">
        <v>13</v>
      </c>
      <c r="C18">
        <v>2</v>
      </c>
      <c r="D18" t="s">
        <v>14</v>
      </c>
      <c r="E18">
        <f t="shared" si="1"/>
        <v>12</v>
      </c>
    </row>
    <row r="19" spans="2:5" x14ac:dyDescent="0.25">
      <c r="B19" s="3"/>
    </row>
    <row r="21" spans="2:5" x14ac:dyDescent="0.25">
      <c r="B21" s="3" t="s">
        <v>15</v>
      </c>
      <c r="C21">
        <f>SUM(C13:C18)</f>
        <v>10</v>
      </c>
      <c r="D21" t="s">
        <v>14</v>
      </c>
      <c r="E21">
        <f>SUM(E12:E18)</f>
        <v>60</v>
      </c>
    </row>
    <row r="25" spans="2:5" x14ac:dyDescent="0.25">
      <c r="B25" t="s">
        <v>24</v>
      </c>
      <c r="D25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2017-08-23T17:01:00Z</dcterms:modified>
</cp:coreProperties>
</file>