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Projects\genesys-adversaries\"/>
    </mc:Choice>
  </mc:AlternateContent>
  <xr:revisionPtr revIDLastSave="0" documentId="13_ncr:1_{0647E30D-E6C8-455D-8699-6374A55CDE34}" xr6:coauthVersionLast="47" xr6:coauthVersionMax="47" xr10:uidLastSave="{00000000-0000-0000-0000-000000000000}"/>
  <bookViews>
    <workbookView xWindow="9645" yWindow="9645" windowWidth="28770" windowHeight="11955" xr2:uid="{07AF5B8C-A12A-4A72-AD2C-DDE6A5BC5A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1" l="1"/>
  <c r="B38" i="1"/>
  <c r="H38" i="1" l="1"/>
  <c r="J40" i="1"/>
  <c r="H49" i="1"/>
  <c r="I32" i="1"/>
  <c r="H29" i="1"/>
  <c r="I39" i="1"/>
  <c r="H55" i="1"/>
  <c r="J52" i="1"/>
  <c r="H52" i="1"/>
  <c r="J53" i="1"/>
  <c r="J54" i="1"/>
  <c r="J51" i="1"/>
  <c r="I51" i="1"/>
  <c r="H51" i="1"/>
  <c r="J50" i="1"/>
  <c r="H35" i="1"/>
  <c r="H47" i="1"/>
  <c r="H44" i="1"/>
  <c r="H24" i="1"/>
  <c r="I20" i="1"/>
  <c r="J20" i="1"/>
  <c r="H20" i="1"/>
  <c r="J58" i="1" l="1"/>
  <c r="I58" i="1"/>
  <c r="H58" i="1"/>
</calcChain>
</file>

<file path=xl/sharedStrings.xml><?xml version="1.0" encoding="utf-8"?>
<sst xmlns="http://schemas.openxmlformats.org/spreadsheetml/2006/main" count="56" uniqueCount="49">
  <si>
    <t>Name Characteristics Power Levels Examples</t>
  </si>
  <si>
    <t>Small Creature Brawn 1, Agility 2, Intellect 3, Cunning 1, Willpower 1, Presence 1 Combat –1, Social –1, General +0 Mouse, bird, snake, cat</t>
  </si>
  <si>
    <t>Large Creature Brawn 4, Agility 2, Intellect 2, Cunning 1, Willpower 1, Presence 1 Combat +1, Social –1, General +0 Bear, ox, horse, cow, ram</t>
  </si>
  <si>
    <t>Stealthy Creature Brawn 2, Agility 3, Intellect 3, Cunning 1, Willpower 1, Presence 1 Combat +0, Social –1, General +0 Puma, deer, shark</t>
  </si>
  <si>
    <t>Huge Creature Brawn 5, Agility 1, Intellect 1, Cunning 1, Willpower 1, Presence 1 Combat +1, Social –1, General –1 Elephant, dinosaur</t>
  </si>
  <si>
    <t>Average Person Brawn 2, Agility 2, Intellect 2, Cunning 2, Willpower 2, Presence 2 Combat +0, Social +0, General +0 Any regular person</t>
  </si>
  <si>
    <t>Tough Person Brawn 3, Agility 2, Intellect 2, Cunning 2, Willpower 2, Presence 1 Combat +0, Social –1, General +0 Laborer, mob tough, soldier</t>
  </si>
  <si>
    <t>Smart Person Brawn 1, Agility 2, Intellect 2, Cunning 3, Willpower 2, Presence 2 Combat –1, Social +0, General +0 Student, medic, hacker</t>
  </si>
  <si>
    <t>Sociable Person Brawn 2, Agility 2, Intellect 2, Cunning 2, Willpower 1, Presence 3 Combat +0, Social +0, General +0 Politician, manager</t>
  </si>
  <si>
    <t>Jack of All Trades Brawn 3, Agility 3, Intellect 3, Cunning 3, Willpower 3, Presence 3 Combat +1, Social +1, General +1 Any competent person</t>
  </si>
  <si>
    <t>Skilled Warrior Brawn 4, Agility 3, Intellect 2, Cunning 2, Willpower 3, Presence 1 Combat +2, Social +0, General +0 Knight, berserker, veteran</t>
  </si>
  <si>
    <t>Savant Brawn 2, Agility 1, Intellect 2, Cunning 5, Willpower 2, Presence 1 Combat –1, Social –1, General +1 Scholar, researcher, surgeon</t>
  </si>
  <si>
    <t>Born Leader Brawn 2, Agility 2, Intellect 3, Cunning 2, Willpower 3, Presence 5 Combat +0, Social +2, General +0 President, ruler, general</t>
  </si>
  <si>
    <t>Cunning Foe Brawn 2, Agility 4, Intellect 4, Cunning 2, Willpower 2, Presence 2 Combat +1, Social +0, General +1 Spy, assassin, military scout</t>
  </si>
  <si>
    <t>Mastermind Brawn 3, Agility 3, Intellect 4, Cunning 4, Willpower 5, Presence 3 Combat +1, Social +2, General +2 The main villain in a story</t>
  </si>
  <si>
    <t>Template</t>
  </si>
  <si>
    <t>Brawn</t>
  </si>
  <si>
    <t>Agility</t>
  </si>
  <si>
    <t>Intellect</t>
  </si>
  <si>
    <t>Cunning</t>
  </si>
  <si>
    <t>Willpower</t>
  </si>
  <si>
    <t>Presence</t>
  </si>
  <si>
    <t>Combat R</t>
  </si>
  <si>
    <t>Social R</t>
  </si>
  <si>
    <t>General R</t>
  </si>
  <si>
    <t>CR</t>
  </si>
  <si>
    <t>Soak above Brawn</t>
  </si>
  <si>
    <t>Char Lookup</t>
  </si>
  <si>
    <t>Soak Lookup</t>
  </si>
  <si>
    <t>WT Lookup</t>
  </si>
  <si>
    <t>Defense Lookup</t>
  </si>
  <si>
    <t>ST LU</t>
  </si>
  <si>
    <t>Strain over Willpower+10</t>
  </si>
  <si>
    <t>Combat</t>
  </si>
  <si>
    <t>Social</t>
  </si>
  <si>
    <t>General</t>
  </si>
  <si>
    <t>Skills (multiples of same rank count as +1 for extra)</t>
  </si>
  <si>
    <t>Weapon damage</t>
  </si>
  <si>
    <t>Weapon damage lookup</t>
  </si>
  <si>
    <t>Multiple hits</t>
  </si>
  <si>
    <t>Defence (use highest)</t>
  </si>
  <si>
    <t>Undead</t>
  </si>
  <si>
    <t>Terrifying</t>
  </si>
  <si>
    <t>Flyer</t>
  </si>
  <si>
    <t>Amphibious</t>
  </si>
  <si>
    <t>Adversary</t>
  </si>
  <si>
    <t>Wounds over Brawn+8 (rivals) or Brawn+12 (nemeses)</t>
  </si>
  <si>
    <t>Swarm</t>
  </si>
  <si>
    <t>Ghostly/Demonic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</si>
</sst>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5AD63-1188-4210-A173-3F9DA32F5291}">
  <dimension ref="A1:M86"/>
  <sheetViews>
    <sheetView tabSelected="1" topLeftCell="A16" workbookViewId="0">
      <selection activeCell="B51" sqref="B51"/>
    </sheetView>
  </sheetViews>
  <sheetFormatPr defaultRowHeight="15" x14ac:dyDescent="0.25"/>
  <cols>
    <col min="1" max="1" width="13.710937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7" spans="1:13" x14ac:dyDescent="0.25">
      <c r="A17" t="s">
        <v>15</v>
      </c>
      <c r="B17" t="s">
        <v>16</v>
      </c>
      <c r="C17" t="s">
        <v>17</v>
      </c>
      <c r="D17" t="s">
        <v>18</v>
      </c>
      <c r="E17" t="s">
        <v>19</v>
      </c>
      <c r="F17" t="s">
        <v>20</v>
      </c>
      <c r="G17" t="s">
        <v>21</v>
      </c>
      <c r="H17" t="s">
        <v>22</v>
      </c>
      <c r="I17" t="s">
        <v>23</v>
      </c>
      <c r="J17" t="s">
        <v>24</v>
      </c>
    </row>
    <row r="18" spans="1:13" x14ac:dyDescent="0.25">
      <c r="L18" t="s">
        <v>27</v>
      </c>
      <c r="M18" t="s">
        <v>25</v>
      </c>
    </row>
    <row r="19" spans="1:13" x14ac:dyDescent="0.25">
      <c r="L19">
        <v>1</v>
      </c>
      <c r="M19">
        <v>-1</v>
      </c>
    </row>
    <row r="20" spans="1:13" x14ac:dyDescent="0.25">
      <c r="B20">
        <v>5</v>
      </c>
      <c r="C20">
        <v>3</v>
      </c>
      <c r="D20">
        <v>1</v>
      </c>
      <c r="E20">
        <v>3</v>
      </c>
      <c r="F20">
        <v>2</v>
      </c>
      <c r="G20">
        <v>1</v>
      </c>
      <c r="H20" s="1">
        <f>VLOOKUP(B20+C20,$L$19:$M$27,2,TRUE)</f>
        <v>2</v>
      </c>
      <c r="I20" s="1">
        <f>VLOOKUP(F20+G20,$L$19:$M$27,2,TRUE)</f>
        <v>-1</v>
      </c>
      <c r="J20" s="1">
        <f>VLOOKUP(E20+D20,$L$19:$M$27,2,TRUE)</f>
        <v>0</v>
      </c>
      <c r="L20">
        <v>2</v>
      </c>
      <c r="M20">
        <v>-1</v>
      </c>
    </row>
    <row r="21" spans="1:13" x14ac:dyDescent="0.25">
      <c r="L21">
        <v>3</v>
      </c>
      <c r="M21">
        <v>-1</v>
      </c>
    </row>
    <row r="22" spans="1:13" x14ac:dyDescent="0.25">
      <c r="L22">
        <v>4</v>
      </c>
      <c r="M22">
        <v>0</v>
      </c>
    </row>
    <row r="23" spans="1:13" x14ac:dyDescent="0.25">
      <c r="A23" t="s">
        <v>26</v>
      </c>
      <c r="L23">
        <v>5</v>
      </c>
      <c r="M23">
        <v>0</v>
      </c>
    </row>
    <row r="24" spans="1:13" x14ac:dyDescent="0.25">
      <c r="B24">
        <v>2</v>
      </c>
      <c r="H24">
        <f>VLOOKUP(B24,$L$32:$M$36,2,TRUE)</f>
        <v>1</v>
      </c>
      <c r="L24">
        <v>6</v>
      </c>
      <c r="M24">
        <v>1</v>
      </c>
    </row>
    <row r="25" spans="1:13" x14ac:dyDescent="0.25">
      <c r="L25">
        <v>7</v>
      </c>
      <c r="M25">
        <v>1</v>
      </c>
    </row>
    <row r="26" spans="1:13" x14ac:dyDescent="0.25">
      <c r="L26">
        <v>8</v>
      </c>
      <c r="M26">
        <v>2</v>
      </c>
    </row>
    <row r="28" spans="1:13" x14ac:dyDescent="0.25">
      <c r="A28" t="s">
        <v>46</v>
      </c>
    </row>
    <row r="29" spans="1:13" x14ac:dyDescent="0.25">
      <c r="B29">
        <v>9</v>
      </c>
      <c r="H29">
        <f>VLOOKUP(B29,$L$39:$M$45,2,TRUE)</f>
        <v>1</v>
      </c>
    </row>
    <row r="31" spans="1:13" x14ac:dyDescent="0.25">
      <c r="A31" t="s">
        <v>32</v>
      </c>
      <c r="L31" t="s">
        <v>28</v>
      </c>
      <c r="M31" t="s">
        <v>25</v>
      </c>
    </row>
    <row r="32" spans="1:13" x14ac:dyDescent="0.25">
      <c r="B32">
        <v>4</v>
      </c>
      <c r="I32">
        <f>VLOOKUP(B32,$L$52:$M$56,2,TRUE)</f>
        <v>0</v>
      </c>
      <c r="L32">
        <v>0</v>
      </c>
      <c r="M32">
        <v>0</v>
      </c>
    </row>
    <row r="33" spans="1:13" x14ac:dyDescent="0.25">
      <c r="L33">
        <v>1</v>
      </c>
      <c r="M33">
        <v>0</v>
      </c>
    </row>
    <row r="34" spans="1:13" x14ac:dyDescent="0.25">
      <c r="A34" t="s">
        <v>40</v>
      </c>
      <c r="L34">
        <v>2</v>
      </c>
      <c r="M34">
        <v>1</v>
      </c>
    </row>
    <row r="35" spans="1:13" x14ac:dyDescent="0.25">
      <c r="B35">
        <v>0</v>
      </c>
      <c r="H35">
        <f>VLOOKUP(B35,$L$69:$M$72,2,TRUE)</f>
        <v>0</v>
      </c>
      <c r="L35">
        <v>3</v>
      </c>
      <c r="M35">
        <v>1</v>
      </c>
    </row>
    <row r="36" spans="1:13" x14ac:dyDescent="0.25">
      <c r="L36">
        <v>4</v>
      </c>
      <c r="M36">
        <v>2</v>
      </c>
    </row>
    <row r="37" spans="1:13" x14ac:dyDescent="0.25">
      <c r="A37" t="s">
        <v>36</v>
      </c>
    </row>
    <row r="38" spans="1:13" x14ac:dyDescent="0.25">
      <c r="A38" t="s">
        <v>33</v>
      </c>
      <c r="B38">
        <f>3+2+1</f>
        <v>6</v>
      </c>
      <c r="H38">
        <f>_xlfn.FLOOR.MATH(B38/3)</f>
        <v>2</v>
      </c>
      <c r="L38" t="s">
        <v>29</v>
      </c>
      <c r="M38" t="s">
        <v>25</v>
      </c>
    </row>
    <row r="39" spans="1:13" x14ac:dyDescent="0.25">
      <c r="A39" t="s">
        <v>34</v>
      </c>
      <c r="B39">
        <v>0</v>
      </c>
      <c r="I39">
        <f>_xlfn.FLOOR.MATH(B39/3)</f>
        <v>0</v>
      </c>
      <c r="L39">
        <v>0</v>
      </c>
      <c r="M39">
        <v>0</v>
      </c>
    </row>
    <row r="40" spans="1:13" x14ac:dyDescent="0.25">
      <c r="A40" t="s">
        <v>35</v>
      </c>
      <c r="B40">
        <f>2+1</f>
        <v>3</v>
      </c>
      <c r="J40">
        <f>_xlfn.FLOOR.MATH(B40/3)</f>
        <v>1</v>
      </c>
      <c r="L40">
        <v>2</v>
      </c>
      <c r="M40">
        <v>0</v>
      </c>
    </row>
    <row r="41" spans="1:13" x14ac:dyDescent="0.25">
      <c r="L41">
        <v>5</v>
      </c>
      <c r="M41">
        <v>1</v>
      </c>
    </row>
    <row r="42" spans="1:13" x14ac:dyDescent="0.25">
      <c r="L42">
        <v>10</v>
      </c>
      <c r="M42">
        <v>1</v>
      </c>
    </row>
    <row r="43" spans="1:13" x14ac:dyDescent="0.25">
      <c r="A43" t="s">
        <v>37</v>
      </c>
      <c r="L43">
        <v>25</v>
      </c>
      <c r="M43">
        <v>2</v>
      </c>
    </row>
    <row r="44" spans="1:13" x14ac:dyDescent="0.25">
      <c r="B44">
        <v>14</v>
      </c>
      <c r="H44">
        <f>VLOOKUP(B44,$L$75:$M$86,2,TRUE)</f>
        <v>1</v>
      </c>
      <c r="L44">
        <v>35</v>
      </c>
      <c r="M44">
        <v>3</v>
      </c>
    </row>
    <row r="45" spans="1:13" x14ac:dyDescent="0.25">
      <c r="L45">
        <v>50</v>
      </c>
      <c r="M45">
        <v>4</v>
      </c>
    </row>
    <row r="46" spans="1:13" x14ac:dyDescent="0.25">
      <c r="A46" t="s">
        <v>39</v>
      </c>
    </row>
    <row r="47" spans="1:13" x14ac:dyDescent="0.25">
      <c r="B47">
        <v>1</v>
      </c>
      <c r="H47">
        <f>B47*2</f>
        <v>2</v>
      </c>
    </row>
    <row r="49" spans="1:13" x14ac:dyDescent="0.25">
      <c r="A49" t="s">
        <v>47</v>
      </c>
      <c r="B49">
        <v>0</v>
      </c>
      <c r="H49">
        <f>$B$51*1</f>
        <v>0</v>
      </c>
      <c r="I49">
        <v>0</v>
      </c>
      <c r="J49">
        <v>0</v>
      </c>
    </row>
    <row r="50" spans="1:13" x14ac:dyDescent="0.25">
      <c r="A50" t="s">
        <v>41</v>
      </c>
      <c r="B50">
        <v>0</v>
      </c>
      <c r="H50">
        <v>0</v>
      </c>
      <c r="I50">
        <v>0</v>
      </c>
      <c r="J50">
        <f>B50*2</f>
        <v>0</v>
      </c>
    </row>
    <row r="51" spans="1:13" x14ac:dyDescent="0.25">
      <c r="A51" t="s">
        <v>42</v>
      </c>
      <c r="B51">
        <v>0</v>
      </c>
      <c r="H51">
        <f>$B$51*1</f>
        <v>0</v>
      </c>
      <c r="I51">
        <f>$B$51*1</f>
        <v>0</v>
      </c>
      <c r="J51">
        <f>$B$51*1</f>
        <v>0</v>
      </c>
      <c r="L51" t="s">
        <v>31</v>
      </c>
      <c r="M51" t="s">
        <v>25</v>
      </c>
    </row>
    <row r="52" spans="1:13" x14ac:dyDescent="0.25">
      <c r="A52" t="s">
        <v>48</v>
      </c>
      <c r="B52">
        <v>0</v>
      </c>
      <c r="H52">
        <f>B52*2</f>
        <v>0</v>
      </c>
      <c r="I52">
        <v>0</v>
      </c>
      <c r="J52">
        <f>B52*1</f>
        <v>0</v>
      </c>
      <c r="L52">
        <v>0</v>
      </c>
      <c r="M52">
        <v>0</v>
      </c>
    </row>
    <row r="53" spans="1:13" x14ac:dyDescent="0.25">
      <c r="A53" t="s">
        <v>43</v>
      </c>
      <c r="B53">
        <v>0</v>
      </c>
      <c r="H53">
        <v>0</v>
      </c>
      <c r="I53">
        <v>0</v>
      </c>
      <c r="J53">
        <f>B53*1</f>
        <v>0</v>
      </c>
      <c r="L53">
        <v>5</v>
      </c>
      <c r="M53">
        <v>0</v>
      </c>
    </row>
    <row r="54" spans="1:13" x14ac:dyDescent="0.25">
      <c r="A54" t="s">
        <v>44</v>
      </c>
      <c r="B54">
        <v>0</v>
      </c>
      <c r="H54">
        <v>0</v>
      </c>
      <c r="I54">
        <v>0</v>
      </c>
      <c r="J54">
        <f>B54*1</f>
        <v>0</v>
      </c>
      <c r="L54">
        <v>10</v>
      </c>
      <c r="M54">
        <v>1</v>
      </c>
    </row>
    <row r="55" spans="1:13" x14ac:dyDescent="0.25">
      <c r="A55" t="s">
        <v>45</v>
      </c>
      <c r="B55">
        <v>1</v>
      </c>
      <c r="H55">
        <f>MAX(B55-1,0)</f>
        <v>0</v>
      </c>
      <c r="I55">
        <v>0</v>
      </c>
      <c r="J55">
        <v>0</v>
      </c>
      <c r="L55">
        <v>20</v>
      </c>
      <c r="M55">
        <v>2</v>
      </c>
    </row>
    <row r="56" spans="1:13" x14ac:dyDescent="0.25">
      <c r="L56">
        <v>30</v>
      </c>
      <c r="M56">
        <v>3</v>
      </c>
    </row>
    <row r="58" spans="1:13" x14ac:dyDescent="0.25">
      <c r="H58" s="2">
        <f>MAX(SUM(H18:H55),1)</f>
        <v>9</v>
      </c>
      <c r="I58" s="2">
        <f>MAX(SUM(I18:I55),1)</f>
        <v>1</v>
      </c>
      <c r="J58" s="2">
        <f>MAX(SUM(J18:J55),1)</f>
        <v>1</v>
      </c>
    </row>
    <row r="60" spans="1:13" x14ac:dyDescent="0.25">
      <c r="H60" t="s">
        <v>33</v>
      </c>
      <c r="I60" t="s">
        <v>34</v>
      </c>
      <c r="J60" t="s">
        <v>35</v>
      </c>
    </row>
    <row r="68" spans="12:13" x14ac:dyDescent="0.25">
      <c r="L68" t="s">
        <v>30</v>
      </c>
      <c r="M68" t="s">
        <v>25</v>
      </c>
    </row>
    <row r="69" spans="12:13" x14ac:dyDescent="0.25">
      <c r="L69">
        <v>0</v>
      </c>
      <c r="M69">
        <v>0</v>
      </c>
    </row>
    <row r="70" spans="12:13" x14ac:dyDescent="0.25">
      <c r="L70">
        <v>1</v>
      </c>
      <c r="M70">
        <v>0</v>
      </c>
    </row>
    <row r="71" spans="12:13" x14ac:dyDescent="0.25">
      <c r="L71">
        <v>2</v>
      </c>
      <c r="M71">
        <v>1</v>
      </c>
    </row>
    <row r="72" spans="12:13" x14ac:dyDescent="0.25">
      <c r="L72">
        <v>4</v>
      </c>
      <c r="M72">
        <v>2</v>
      </c>
    </row>
    <row r="74" spans="12:13" x14ac:dyDescent="0.25">
      <c r="L74" t="s">
        <v>38</v>
      </c>
    </row>
    <row r="75" spans="12:13" x14ac:dyDescent="0.25">
      <c r="L75">
        <v>4</v>
      </c>
      <c r="M75">
        <v>0</v>
      </c>
    </row>
    <row r="76" spans="12:13" x14ac:dyDescent="0.25">
      <c r="L76">
        <v>5</v>
      </c>
      <c r="M76">
        <v>0</v>
      </c>
    </row>
    <row r="77" spans="12:13" x14ac:dyDescent="0.25">
      <c r="L77">
        <v>6</v>
      </c>
      <c r="M77">
        <v>0</v>
      </c>
    </row>
    <row r="78" spans="12:13" x14ac:dyDescent="0.25">
      <c r="L78">
        <v>7</v>
      </c>
      <c r="M78">
        <v>0</v>
      </c>
    </row>
    <row r="79" spans="12:13" x14ac:dyDescent="0.25">
      <c r="L79">
        <v>8</v>
      </c>
      <c r="M79">
        <v>1</v>
      </c>
    </row>
    <row r="80" spans="12:13" x14ac:dyDescent="0.25">
      <c r="L80">
        <v>9</v>
      </c>
      <c r="M80">
        <v>1</v>
      </c>
    </row>
    <row r="81" spans="12:13" x14ac:dyDescent="0.25">
      <c r="L81">
        <v>10</v>
      </c>
      <c r="M81">
        <v>1</v>
      </c>
    </row>
    <row r="82" spans="12:13" x14ac:dyDescent="0.25">
      <c r="L82">
        <v>11</v>
      </c>
      <c r="M82">
        <v>1</v>
      </c>
    </row>
    <row r="83" spans="12:13" x14ac:dyDescent="0.25">
      <c r="L83">
        <v>12</v>
      </c>
      <c r="M83">
        <v>1</v>
      </c>
    </row>
    <row r="84" spans="12:13" x14ac:dyDescent="0.25">
      <c r="L84">
        <v>13</v>
      </c>
      <c r="M84">
        <v>1</v>
      </c>
    </row>
    <row r="85" spans="12:13" x14ac:dyDescent="0.25">
      <c r="L85">
        <v>14</v>
      </c>
      <c r="M85">
        <v>1</v>
      </c>
    </row>
    <row r="86" spans="12:13" x14ac:dyDescent="0.25">
      <c r="L86">
        <v>15</v>
      </c>
      <c r="M8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P</dc:creator>
  <cp:lastModifiedBy>Working from Home</cp:lastModifiedBy>
  <dcterms:created xsi:type="dcterms:W3CDTF">2021-05-29T07:59:23Z</dcterms:created>
  <dcterms:modified xsi:type="dcterms:W3CDTF">2021-07-01T07:57:14Z</dcterms:modified>
</cp:coreProperties>
</file>