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H Drive\@ Dorrian\3-DQ (Data Quality)\"/>
    </mc:Choice>
  </mc:AlternateContent>
  <bookViews>
    <workbookView xWindow="1176" yWindow="168" windowWidth="10404" windowHeight="8028" firstSheet="5" activeTab="6"/>
  </bookViews>
  <sheets>
    <sheet name="SUB-21NOV-4DEC Ran 7DEC@0825CST" sheetId="1" r:id="rId1"/>
    <sheet name="APP-21NOV-4DEC Ran17DEC@0825CST" sheetId="2" r:id="rId2"/>
    <sheet name="SUB-5DEC-18DEC Ran21DEC@0838CST" sheetId="4" r:id="rId3"/>
    <sheet name="APP-5DEC-18DEC Ran 4JAN@0838CST" sheetId="3" r:id="rId4"/>
    <sheet name="SUB-19DEC-1JAN Ran JAN7@0800CST" sheetId="6" r:id="rId5"/>
    <sheet name="APP-19DEC-1JAN RanJAN14@0800CST" sheetId="5" r:id="rId6"/>
    <sheet name="Compiled Monthly December 2021" sheetId="7" r:id="rId7"/>
    <sheet name="Compiled Market Dec 2021" sheetId="8" r:id="rId8"/>
  </sheets>
  <definedNames>
    <definedName name="_xlnm._FilterDatabase" localSheetId="5" hidden="1">'APP-19DEC-1JAN RanJAN14@0800CST'!$A$1:$M$131</definedName>
    <definedName name="_xlnm._FilterDatabase" localSheetId="1" hidden="1">'APP-21NOV-4DEC Ran17DEC@0825CST'!$A$1:$M$130</definedName>
    <definedName name="_xlnm._FilterDatabase" localSheetId="3" hidden="1">'APP-5DEC-18DEC Ran 4JAN@0838CST'!$A$1:$L$130</definedName>
    <definedName name="_xlnm._FilterDatabase" localSheetId="4" hidden="1">'SUB-19DEC-1JAN Ran JAN7@0800CST'!$A$1:$M$131</definedName>
    <definedName name="_xlnm._FilterDatabase" localSheetId="0" hidden="1">'SUB-21NOV-4DEC Ran 7DEC@0825CST'!$A$1:$L$130</definedName>
    <definedName name="_xlnm._FilterDatabase" localSheetId="2" hidden="1">'SUB-5DEC-18DEC Ran21DEC@0838CST'!$A$1:$M$131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8"/>
  <c r="F32" i="8"/>
  <c r="E3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C32" i="8"/>
  <c r="B32" i="8"/>
  <c r="O30" i="1"/>
  <c r="O31" i="1"/>
  <c r="G30" i="7"/>
  <c r="G31" i="7"/>
  <c r="G32" i="7"/>
  <c r="G33" i="7"/>
  <c r="G34" i="7"/>
  <c r="F30" i="7"/>
  <c r="H30" i="7" s="1"/>
  <c r="F31" i="7"/>
  <c r="H31" i="7" s="1"/>
  <c r="F32" i="7"/>
  <c r="H32" i="7" s="1"/>
  <c r="F33" i="7"/>
  <c r="H33" i="7" s="1"/>
  <c r="D30" i="7"/>
  <c r="D31" i="7"/>
  <c r="D32" i="7"/>
  <c r="C32" i="7"/>
  <c r="E32" i="7" s="1"/>
  <c r="C33" i="7"/>
  <c r="C30" i="7"/>
  <c r="E30" i="7" s="1"/>
  <c r="C31" i="7"/>
  <c r="E31" i="7" s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4" i="7"/>
  <c r="H34" i="7" s="1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2" i="7"/>
  <c r="F131" i="7" l="1"/>
  <c r="H2" i="6"/>
  <c r="O2" i="6" s="1"/>
  <c r="H3" i="6"/>
  <c r="O3" i="6" s="1"/>
  <c r="H4" i="6"/>
  <c r="O4" i="6" s="1"/>
  <c r="H5" i="6"/>
  <c r="H6" i="6"/>
  <c r="O6" i="6" s="1"/>
  <c r="H7" i="6"/>
  <c r="O7" i="6" s="1"/>
  <c r="H8" i="6"/>
  <c r="O8" i="6" s="1"/>
  <c r="H9" i="6"/>
  <c r="H10" i="6"/>
  <c r="O10" i="6" s="1"/>
  <c r="H11" i="6"/>
  <c r="O11" i="6" s="1"/>
  <c r="H12" i="6"/>
  <c r="O12" i="6" s="1"/>
  <c r="H13" i="6"/>
  <c r="H14" i="6"/>
  <c r="O14" i="6" s="1"/>
  <c r="H15" i="6"/>
  <c r="O15" i="6" s="1"/>
  <c r="H16" i="6"/>
  <c r="O16" i="6" s="1"/>
  <c r="H17" i="6"/>
  <c r="H18" i="6"/>
  <c r="O18" i="6" s="1"/>
  <c r="H19" i="6"/>
  <c r="O19" i="6" s="1"/>
  <c r="H20" i="6"/>
  <c r="O20" i="6" s="1"/>
  <c r="H21" i="6"/>
  <c r="H22" i="6"/>
  <c r="O22" i="6" s="1"/>
  <c r="H23" i="6"/>
  <c r="O23" i="6" s="1"/>
  <c r="H24" i="6"/>
  <c r="O24" i="6" s="1"/>
  <c r="H25" i="6"/>
  <c r="H26" i="6"/>
  <c r="O26" i="6" s="1"/>
  <c r="H27" i="6"/>
  <c r="O27" i="6" s="1"/>
  <c r="H28" i="6"/>
  <c r="O28" i="6" s="1"/>
  <c r="H29" i="6"/>
  <c r="H30" i="6"/>
  <c r="O31" i="6" s="1"/>
  <c r="H31" i="6"/>
  <c r="H32" i="6"/>
  <c r="O32" i="6" s="1"/>
  <c r="H33" i="6"/>
  <c r="H34" i="6"/>
  <c r="O34" i="6" s="1"/>
  <c r="H35" i="6"/>
  <c r="O35" i="6" s="1"/>
  <c r="H36" i="6"/>
  <c r="O36" i="6" s="1"/>
  <c r="H37" i="6"/>
  <c r="H38" i="6"/>
  <c r="O38" i="6" s="1"/>
  <c r="H39" i="6"/>
  <c r="O39" i="6" s="1"/>
  <c r="H40" i="6"/>
  <c r="O40" i="6" s="1"/>
  <c r="H41" i="6"/>
  <c r="H42" i="6"/>
  <c r="O42" i="6" s="1"/>
  <c r="H43" i="6"/>
  <c r="O43" i="6" s="1"/>
  <c r="H44" i="6"/>
  <c r="O44" i="6" s="1"/>
  <c r="H45" i="6"/>
  <c r="H46" i="6"/>
  <c r="O46" i="6" s="1"/>
  <c r="H47" i="6"/>
  <c r="O47" i="6" s="1"/>
  <c r="H48" i="6"/>
  <c r="O48" i="6" s="1"/>
  <c r="H49" i="6"/>
  <c r="H50" i="6"/>
  <c r="O50" i="6" s="1"/>
  <c r="H51" i="6"/>
  <c r="O51" i="6" s="1"/>
  <c r="H52" i="6"/>
  <c r="O52" i="6" s="1"/>
  <c r="H53" i="6"/>
  <c r="H54" i="6"/>
  <c r="O54" i="6" s="1"/>
  <c r="H55" i="6"/>
  <c r="O55" i="6" s="1"/>
  <c r="H56" i="6"/>
  <c r="O56" i="6" s="1"/>
  <c r="H57" i="6"/>
  <c r="H58" i="6"/>
  <c r="O58" i="6" s="1"/>
  <c r="H59" i="6"/>
  <c r="O59" i="6" s="1"/>
  <c r="H60" i="6"/>
  <c r="O60" i="6" s="1"/>
  <c r="H61" i="6"/>
  <c r="H62" i="6"/>
  <c r="O62" i="6" s="1"/>
  <c r="H63" i="6"/>
  <c r="O63" i="6" s="1"/>
  <c r="H64" i="6"/>
  <c r="O64" i="6" s="1"/>
  <c r="H65" i="6"/>
  <c r="H66" i="6"/>
  <c r="O66" i="6" s="1"/>
  <c r="H67" i="6"/>
  <c r="O67" i="6" s="1"/>
  <c r="H68" i="6"/>
  <c r="O68" i="6" s="1"/>
  <c r="H69" i="6"/>
  <c r="H70" i="6"/>
  <c r="O70" i="6" s="1"/>
  <c r="H71" i="6"/>
  <c r="O71" i="6" s="1"/>
  <c r="H72" i="6"/>
  <c r="O72" i="6" s="1"/>
  <c r="H73" i="6"/>
  <c r="H74" i="6"/>
  <c r="O74" i="6" s="1"/>
  <c r="H75" i="6"/>
  <c r="O75" i="6" s="1"/>
  <c r="H76" i="6"/>
  <c r="O76" i="6" s="1"/>
  <c r="H77" i="6"/>
  <c r="H78" i="6"/>
  <c r="O78" i="6" s="1"/>
  <c r="H79" i="6"/>
  <c r="O79" i="6" s="1"/>
  <c r="H80" i="6"/>
  <c r="O80" i="6" s="1"/>
  <c r="H81" i="6"/>
  <c r="H82" i="6"/>
  <c r="O82" i="6" s="1"/>
  <c r="H83" i="6"/>
  <c r="O83" i="6" s="1"/>
  <c r="H84" i="6"/>
  <c r="O84" i="6" s="1"/>
  <c r="H85" i="6"/>
  <c r="H86" i="6"/>
  <c r="O86" i="6" s="1"/>
  <c r="H87" i="6"/>
  <c r="O87" i="6" s="1"/>
  <c r="H88" i="6"/>
  <c r="O88" i="6" s="1"/>
  <c r="H89" i="6"/>
  <c r="H90" i="6"/>
  <c r="O90" i="6" s="1"/>
  <c r="H91" i="6"/>
  <c r="O91" i="6" s="1"/>
  <c r="H92" i="6"/>
  <c r="O92" i="6" s="1"/>
  <c r="H93" i="6"/>
  <c r="H94" i="6"/>
  <c r="O94" i="6" s="1"/>
  <c r="H95" i="6"/>
  <c r="O95" i="6" s="1"/>
  <c r="H96" i="6"/>
  <c r="O96" i="6" s="1"/>
  <c r="H97" i="6"/>
  <c r="H98" i="6"/>
  <c r="O98" i="6" s="1"/>
  <c r="H99" i="6"/>
  <c r="O99" i="6" s="1"/>
  <c r="H100" i="6"/>
  <c r="O100" i="6" s="1"/>
  <c r="H101" i="6"/>
  <c r="H102" i="6"/>
  <c r="O102" i="6" s="1"/>
  <c r="H103" i="6"/>
  <c r="O103" i="6" s="1"/>
  <c r="H104" i="6"/>
  <c r="O104" i="6" s="1"/>
  <c r="H105" i="6"/>
  <c r="H106" i="6"/>
  <c r="O106" i="6" s="1"/>
  <c r="H107" i="6"/>
  <c r="O107" i="6" s="1"/>
  <c r="H108" i="6"/>
  <c r="O108" i="6" s="1"/>
  <c r="H109" i="6"/>
  <c r="H110" i="6"/>
  <c r="O110" i="6" s="1"/>
  <c r="H111" i="6"/>
  <c r="O111" i="6" s="1"/>
  <c r="H112" i="6"/>
  <c r="O112" i="6" s="1"/>
  <c r="H113" i="6"/>
  <c r="H114" i="6"/>
  <c r="O114" i="6" s="1"/>
  <c r="H115" i="6"/>
  <c r="O115" i="6" s="1"/>
  <c r="H116" i="6"/>
  <c r="O116" i="6" s="1"/>
  <c r="H117" i="6"/>
  <c r="H118" i="6"/>
  <c r="O118" i="6" s="1"/>
  <c r="H119" i="6"/>
  <c r="O119" i="6" s="1"/>
  <c r="H120" i="6"/>
  <c r="O120" i="6" s="1"/>
  <c r="H121" i="6"/>
  <c r="H122" i="6"/>
  <c r="O122" i="6" s="1"/>
  <c r="H123" i="6"/>
  <c r="O123" i="6" s="1"/>
  <c r="H124" i="6"/>
  <c r="O124" i="6" s="1"/>
  <c r="H125" i="6"/>
  <c r="H126" i="6"/>
  <c r="O126" i="6" s="1"/>
  <c r="H127" i="6"/>
  <c r="O127" i="6" s="1"/>
  <c r="H128" i="6"/>
  <c r="O128" i="6" s="1"/>
  <c r="H129" i="6"/>
  <c r="H130" i="6"/>
  <c r="O130" i="6" s="1"/>
  <c r="B131" i="6"/>
  <c r="C131" i="6"/>
  <c r="D131" i="6"/>
  <c r="E131" i="6"/>
  <c r="F131" i="6"/>
  <c r="G131" i="6"/>
  <c r="I131" i="6"/>
  <c r="J3" i="6"/>
  <c r="J6" i="6"/>
  <c r="J7" i="6"/>
  <c r="J10" i="6"/>
  <c r="J11" i="6"/>
  <c r="J14" i="6"/>
  <c r="J15" i="6"/>
  <c r="J18" i="6"/>
  <c r="J19" i="6"/>
  <c r="J22" i="6"/>
  <c r="J23" i="6"/>
  <c r="J26" i="6"/>
  <c r="J27" i="6"/>
  <c r="J30" i="6"/>
  <c r="J31" i="6"/>
  <c r="J34" i="6"/>
  <c r="J35" i="6"/>
  <c r="J38" i="6"/>
  <c r="J39" i="6"/>
  <c r="J42" i="6"/>
  <c r="J43" i="6"/>
  <c r="J46" i="6"/>
  <c r="J47" i="6"/>
  <c r="J50" i="6"/>
  <c r="J51" i="6"/>
  <c r="J54" i="6"/>
  <c r="J55" i="6"/>
  <c r="J58" i="6"/>
  <c r="J59" i="6"/>
  <c r="J62" i="6"/>
  <c r="J63" i="6"/>
  <c r="J66" i="6"/>
  <c r="J67" i="6"/>
  <c r="J70" i="6"/>
  <c r="J71" i="6"/>
  <c r="J74" i="6"/>
  <c r="J75" i="6"/>
  <c r="J78" i="6"/>
  <c r="J79" i="6"/>
  <c r="J82" i="6"/>
  <c r="J83" i="6"/>
  <c r="J86" i="6"/>
  <c r="J90" i="6"/>
  <c r="J91" i="6"/>
  <c r="J94" i="6"/>
  <c r="J95" i="6"/>
  <c r="J98" i="6"/>
  <c r="J99" i="6"/>
  <c r="J102" i="6"/>
  <c r="J106" i="6"/>
  <c r="J107" i="6"/>
  <c r="J110" i="6"/>
  <c r="J111" i="6"/>
  <c r="J114" i="6"/>
  <c r="J118" i="6"/>
  <c r="J122" i="6"/>
  <c r="J123" i="6"/>
  <c r="J126" i="6"/>
  <c r="J127" i="6"/>
  <c r="J2" i="6"/>
  <c r="H2" i="4"/>
  <c r="O2" i="4" s="1"/>
  <c r="H3" i="4"/>
  <c r="O3" i="4" s="1"/>
  <c r="H4" i="4"/>
  <c r="H5" i="4"/>
  <c r="H6" i="4"/>
  <c r="O6" i="4" s="1"/>
  <c r="H7" i="4"/>
  <c r="O7" i="4" s="1"/>
  <c r="H8" i="4"/>
  <c r="H9" i="4"/>
  <c r="H10" i="4"/>
  <c r="O10" i="4" s="1"/>
  <c r="H11" i="4"/>
  <c r="O11" i="4" s="1"/>
  <c r="H12" i="4"/>
  <c r="H13" i="4"/>
  <c r="H14" i="4"/>
  <c r="O14" i="4" s="1"/>
  <c r="H15" i="4"/>
  <c r="O15" i="4" s="1"/>
  <c r="H16" i="4"/>
  <c r="O16" i="4" s="1"/>
  <c r="H17" i="4"/>
  <c r="H18" i="4"/>
  <c r="O18" i="4" s="1"/>
  <c r="H19" i="4"/>
  <c r="O19" i="4" s="1"/>
  <c r="H20" i="4"/>
  <c r="H21" i="4"/>
  <c r="H22" i="4"/>
  <c r="O22" i="4" s="1"/>
  <c r="H23" i="4"/>
  <c r="O23" i="4" s="1"/>
  <c r="H24" i="4"/>
  <c r="H25" i="4"/>
  <c r="H26" i="4"/>
  <c r="O26" i="4" s="1"/>
  <c r="H27" i="4"/>
  <c r="O27" i="4" s="1"/>
  <c r="H28" i="4"/>
  <c r="H29" i="4"/>
  <c r="H30" i="4"/>
  <c r="O30" i="4" s="1"/>
  <c r="H31" i="4"/>
  <c r="O31" i="4" s="1"/>
  <c r="H32" i="4"/>
  <c r="O32" i="4" s="1"/>
  <c r="H33" i="4"/>
  <c r="H34" i="4"/>
  <c r="O34" i="4" s="1"/>
  <c r="H35" i="4"/>
  <c r="O35" i="4" s="1"/>
  <c r="H36" i="4"/>
  <c r="H37" i="4"/>
  <c r="H38" i="4"/>
  <c r="O38" i="4" s="1"/>
  <c r="H39" i="4"/>
  <c r="O39" i="4" s="1"/>
  <c r="H40" i="4"/>
  <c r="H41" i="4"/>
  <c r="H42" i="4"/>
  <c r="O42" i="4" s="1"/>
  <c r="H43" i="4"/>
  <c r="O43" i="4" s="1"/>
  <c r="H44" i="4"/>
  <c r="H45" i="4"/>
  <c r="H46" i="4"/>
  <c r="O46" i="4" s="1"/>
  <c r="H47" i="4"/>
  <c r="O47" i="4" s="1"/>
  <c r="H48" i="4"/>
  <c r="O48" i="4" s="1"/>
  <c r="H49" i="4"/>
  <c r="H50" i="4"/>
  <c r="O50" i="4" s="1"/>
  <c r="H51" i="4"/>
  <c r="O51" i="4" s="1"/>
  <c r="H52" i="4"/>
  <c r="H53" i="4"/>
  <c r="H54" i="4"/>
  <c r="O54" i="4" s="1"/>
  <c r="H55" i="4"/>
  <c r="O55" i="4" s="1"/>
  <c r="H56" i="4"/>
  <c r="H57" i="4"/>
  <c r="H58" i="4"/>
  <c r="O58" i="4" s="1"/>
  <c r="H59" i="4"/>
  <c r="O59" i="4" s="1"/>
  <c r="H60" i="4"/>
  <c r="H61" i="4"/>
  <c r="H62" i="4"/>
  <c r="O62" i="4" s="1"/>
  <c r="H63" i="4"/>
  <c r="O63" i="4" s="1"/>
  <c r="H64" i="4"/>
  <c r="O64" i="4" s="1"/>
  <c r="H65" i="4"/>
  <c r="H66" i="4"/>
  <c r="O66" i="4" s="1"/>
  <c r="H67" i="4"/>
  <c r="O67" i="4" s="1"/>
  <c r="H68" i="4"/>
  <c r="H69" i="4"/>
  <c r="H70" i="4"/>
  <c r="O70" i="4" s="1"/>
  <c r="H71" i="4"/>
  <c r="O71" i="4" s="1"/>
  <c r="H72" i="4"/>
  <c r="H73" i="4"/>
  <c r="H74" i="4"/>
  <c r="O74" i="4" s="1"/>
  <c r="H75" i="4"/>
  <c r="O75" i="4" s="1"/>
  <c r="H76" i="4"/>
  <c r="H77" i="4"/>
  <c r="H78" i="4"/>
  <c r="O78" i="4" s="1"/>
  <c r="H79" i="4"/>
  <c r="O79" i="4" s="1"/>
  <c r="H80" i="4"/>
  <c r="O80" i="4" s="1"/>
  <c r="H81" i="4"/>
  <c r="H82" i="4"/>
  <c r="O82" i="4" s="1"/>
  <c r="H83" i="4"/>
  <c r="O83" i="4" s="1"/>
  <c r="H84" i="4"/>
  <c r="H85" i="4"/>
  <c r="H86" i="4"/>
  <c r="O86" i="4" s="1"/>
  <c r="H87" i="4"/>
  <c r="O87" i="4" s="1"/>
  <c r="H88" i="4"/>
  <c r="H89" i="4"/>
  <c r="H90" i="4"/>
  <c r="O90" i="4" s="1"/>
  <c r="H91" i="4"/>
  <c r="O91" i="4" s="1"/>
  <c r="H92" i="4"/>
  <c r="H93" i="4"/>
  <c r="H94" i="4"/>
  <c r="O94" i="4" s="1"/>
  <c r="H95" i="4"/>
  <c r="O95" i="4" s="1"/>
  <c r="H96" i="4"/>
  <c r="O96" i="4" s="1"/>
  <c r="H97" i="4"/>
  <c r="H98" i="4"/>
  <c r="O98" i="4" s="1"/>
  <c r="H99" i="4"/>
  <c r="O99" i="4" s="1"/>
  <c r="H100" i="4"/>
  <c r="H101" i="4"/>
  <c r="H102" i="4"/>
  <c r="O102" i="4" s="1"/>
  <c r="H103" i="4"/>
  <c r="O103" i="4" s="1"/>
  <c r="H104" i="4"/>
  <c r="H105" i="4"/>
  <c r="H106" i="4"/>
  <c r="O106" i="4" s="1"/>
  <c r="H107" i="4"/>
  <c r="O107" i="4" s="1"/>
  <c r="H108" i="4"/>
  <c r="H109" i="4"/>
  <c r="H110" i="4"/>
  <c r="O110" i="4" s="1"/>
  <c r="H111" i="4"/>
  <c r="O111" i="4" s="1"/>
  <c r="H112" i="4"/>
  <c r="O112" i="4" s="1"/>
  <c r="H113" i="4"/>
  <c r="H114" i="4"/>
  <c r="O114" i="4" s="1"/>
  <c r="H115" i="4"/>
  <c r="O115" i="4" s="1"/>
  <c r="H116" i="4"/>
  <c r="H117" i="4"/>
  <c r="H118" i="4"/>
  <c r="O118" i="4" s="1"/>
  <c r="H119" i="4"/>
  <c r="O119" i="4" s="1"/>
  <c r="H120" i="4"/>
  <c r="H121" i="4"/>
  <c r="H122" i="4"/>
  <c r="O122" i="4" s="1"/>
  <c r="H123" i="4"/>
  <c r="O123" i="4" s="1"/>
  <c r="H124" i="4"/>
  <c r="H125" i="4"/>
  <c r="H126" i="4"/>
  <c r="O126" i="4" s="1"/>
  <c r="H127" i="4"/>
  <c r="O127" i="4" s="1"/>
  <c r="H128" i="4"/>
  <c r="O128" i="4" s="1"/>
  <c r="H129" i="4"/>
  <c r="H130" i="4"/>
  <c r="O130" i="4" s="1"/>
  <c r="B131" i="4"/>
  <c r="C131" i="4"/>
  <c r="D131" i="4"/>
  <c r="E131" i="4"/>
  <c r="F131" i="4"/>
  <c r="G131" i="4"/>
  <c r="I131" i="4"/>
  <c r="J6" i="4"/>
  <c r="J10" i="4"/>
  <c r="J14" i="4"/>
  <c r="J16" i="4"/>
  <c r="J18" i="4"/>
  <c r="J19" i="4"/>
  <c r="J22" i="4"/>
  <c r="J26" i="4"/>
  <c r="J27" i="4"/>
  <c r="J30" i="4"/>
  <c r="J32" i="4"/>
  <c r="J34" i="4"/>
  <c r="J38" i="4"/>
  <c r="J42" i="4"/>
  <c r="J46" i="4"/>
  <c r="J48" i="4"/>
  <c r="J50" i="4"/>
  <c r="J54" i="4"/>
  <c r="J55" i="4"/>
  <c r="J58" i="4"/>
  <c r="J62" i="4"/>
  <c r="J63" i="4"/>
  <c r="J64" i="4"/>
  <c r="J66" i="4"/>
  <c r="J70" i="4"/>
  <c r="J74" i="4"/>
  <c r="J78" i="4"/>
  <c r="J80" i="4"/>
  <c r="J82" i="4"/>
  <c r="J83" i="4"/>
  <c r="J86" i="4"/>
  <c r="J90" i="4"/>
  <c r="J91" i="4"/>
  <c r="J94" i="4"/>
  <c r="J96" i="4"/>
  <c r="J98" i="4"/>
  <c r="J106" i="4"/>
  <c r="J112" i="4"/>
  <c r="J118" i="4"/>
  <c r="J119" i="4"/>
  <c r="J126" i="4"/>
  <c r="J127" i="4"/>
  <c r="J128" i="4"/>
  <c r="J2" i="4"/>
  <c r="H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J93" i="1" s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J109" i="1" s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J125" i="1" s="1"/>
  <c r="H126" i="1"/>
  <c r="J126" i="1" s="1"/>
  <c r="H127" i="1"/>
  <c r="H128" i="1"/>
  <c r="H129" i="1"/>
  <c r="H130" i="1"/>
  <c r="B131" i="1"/>
  <c r="C131" i="1"/>
  <c r="D131" i="1"/>
  <c r="E131" i="1"/>
  <c r="F131" i="1"/>
  <c r="G131" i="1"/>
  <c r="I131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57" i="1"/>
  <c r="J58" i="1"/>
  <c r="J60" i="1"/>
  <c r="J64" i="1"/>
  <c r="J68" i="1"/>
  <c r="J69" i="1"/>
  <c r="J72" i="1"/>
  <c r="J73" i="1"/>
  <c r="J74" i="1"/>
  <c r="J76" i="1"/>
  <c r="J80" i="1"/>
  <c r="J84" i="1"/>
  <c r="J85" i="1"/>
  <c r="J88" i="1"/>
  <c r="J89" i="1"/>
  <c r="J90" i="1"/>
  <c r="J92" i="1"/>
  <c r="J96" i="1"/>
  <c r="J100" i="1"/>
  <c r="J101" i="1"/>
  <c r="J104" i="1"/>
  <c r="J105" i="1"/>
  <c r="J106" i="1"/>
  <c r="J108" i="1"/>
  <c r="J112" i="1"/>
  <c r="J116" i="1"/>
  <c r="J117" i="1"/>
  <c r="J120" i="1"/>
  <c r="J121" i="1"/>
  <c r="J122" i="1"/>
  <c r="J124" i="1"/>
  <c r="J128" i="1"/>
  <c r="C131" i="5"/>
  <c r="D131" i="5"/>
  <c r="E131" i="5"/>
  <c r="F131" i="5"/>
  <c r="G131" i="5"/>
  <c r="I131" i="5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J44" i="5" s="1"/>
  <c r="H45" i="5"/>
  <c r="J45" i="5" s="1"/>
  <c r="H46" i="5"/>
  <c r="J46" i="5" s="1"/>
  <c r="H47" i="5"/>
  <c r="J47" i="5" s="1"/>
  <c r="H48" i="5"/>
  <c r="J48" i="5" s="1"/>
  <c r="H49" i="5"/>
  <c r="J49" i="5" s="1"/>
  <c r="H50" i="5"/>
  <c r="J50" i="5" s="1"/>
  <c r="H51" i="5"/>
  <c r="J51" i="5" s="1"/>
  <c r="H52" i="5"/>
  <c r="J52" i="5" s="1"/>
  <c r="H53" i="5"/>
  <c r="J53" i="5" s="1"/>
  <c r="H54" i="5"/>
  <c r="J54" i="5" s="1"/>
  <c r="H55" i="5"/>
  <c r="J55" i="5" s="1"/>
  <c r="H56" i="5"/>
  <c r="J56" i="5" s="1"/>
  <c r="H57" i="5"/>
  <c r="J57" i="5" s="1"/>
  <c r="H58" i="5"/>
  <c r="J58" i="5" s="1"/>
  <c r="H59" i="5"/>
  <c r="J59" i="5" s="1"/>
  <c r="H60" i="5"/>
  <c r="J60" i="5" s="1"/>
  <c r="H61" i="5"/>
  <c r="J61" i="5" s="1"/>
  <c r="H62" i="5"/>
  <c r="J62" i="5" s="1"/>
  <c r="H63" i="5"/>
  <c r="J63" i="5" s="1"/>
  <c r="H64" i="5"/>
  <c r="J64" i="5" s="1"/>
  <c r="H65" i="5"/>
  <c r="J65" i="5" s="1"/>
  <c r="H66" i="5"/>
  <c r="J66" i="5" s="1"/>
  <c r="H67" i="5"/>
  <c r="J67" i="5" s="1"/>
  <c r="H68" i="5"/>
  <c r="J68" i="5" s="1"/>
  <c r="H69" i="5"/>
  <c r="J69" i="5" s="1"/>
  <c r="H70" i="5"/>
  <c r="J70" i="5" s="1"/>
  <c r="H71" i="5"/>
  <c r="J71" i="5" s="1"/>
  <c r="H72" i="5"/>
  <c r="J72" i="5" s="1"/>
  <c r="H73" i="5"/>
  <c r="J73" i="5" s="1"/>
  <c r="H74" i="5"/>
  <c r="J74" i="5" s="1"/>
  <c r="H75" i="5"/>
  <c r="J75" i="5" s="1"/>
  <c r="H76" i="5"/>
  <c r="J76" i="5" s="1"/>
  <c r="H77" i="5"/>
  <c r="J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99" i="5"/>
  <c r="J99" i="5" s="1"/>
  <c r="H100" i="5"/>
  <c r="J100" i="5" s="1"/>
  <c r="H101" i="5"/>
  <c r="J101" i="5" s="1"/>
  <c r="H102" i="5"/>
  <c r="J102" i="5" s="1"/>
  <c r="H103" i="5"/>
  <c r="J103" i="5" s="1"/>
  <c r="H104" i="5"/>
  <c r="J104" i="5" s="1"/>
  <c r="H105" i="5"/>
  <c r="J105" i="5" s="1"/>
  <c r="H106" i="5"/>
  <c r="J106" i="5" s="1"/>
  <c r="H107" i="5"/>
  <c r="J107" i="5" s="1"/>
  <c r="H108" i="5"/>
  <c r="J108" i="5" s="1"/>
  <c r="H109" i="5"/>
  <c r="J109" i="5" s="1"/>
  <c r="H110" i="5"/>
  <c r="J110" i="5" s="1"/>
  <c r="H111" i="5"/>
  <c r="J111" i="5" s="1"/>
  <c r="H112" i="5"/>
  <c r="J112" i="5" s="1"/>
  <c r="H113" i="5"/>
  <c r="J113" i="5" s="1"/>
  <c r="H114" i="5"/>
  <c r="J114" i="5" s="1"/>
  <c r="H115" i="5"/>
  <c r="J115" i="5" s="1"/>
  <c r="H116" i="5"/>
  <c r="J116" i="5" s="1"/>
  <c r="H117" i="5"/>
  <c r="J117" i="5" s="1"/>
  <c r="H118" i="5"/>
  <c r="J118" i="5" s="1"/>
  <c r="H119" i="5"/>
  <c r="J119" i="5" s="1"/>
  <c r="H120" i="5"/>
  <c r="J120" i="5" s="1"/>
  <c r="H121" i="5"/>
  <c r="J121" i="5" s="1"/>
  <c r="H122" i="5"/>
  <c r="J122" i="5" s="1"/>
  <c r="H123" i="5"/>
  <c r="J123" i="5" s="1"/>
  <c r="H124" i="5"/>
  <c r="J124" i="5" s="1"/>
  <c r="H125" i="5"/>
  <c r="J125" i="5" s="1"/>
  <c r="H126" i="5"/>
  <c r="J126" i="5" s="1"/>
  <c r="H127" i="5"/>
  <c r="J127" i="5" s="1"/>
  <c r="H128" i="5"/>
  <c r="J128" i="5" s="1"/>
  <c r="H129" i="5"/>
  <c r="J129" i="5" s="1"/>
  <c r="H130" i="5"/>
  <c r="J130" i="5" s="1"/>
  <c r="H2" i="5"/>
  <c r="B131" i="3"/>
  <c r="C131" i="3"/>
  <c r="D131" i="3"/>
  <c r="E131" i="3"/>
  <c r="F131" i="3"/>
  <c r="G131" i="3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H82" i="3"/>
  <c r="J82" i="3" s="1"/>
  <c r="H83" i="3"/>
  <c r="J83" i="3" s="1"/>
  <c r="H84" i="3"/>
  <c r="J84" i="3" s="1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 s="1"/>
  <c r="H101" i="3"/>
  <c r="J101" i="3" s="1"/>
  <c r="H102" i="3"/>
  <c r="J102" i="3" s="1"/>
  <c r="H103" i="3"/>
  <c r="J103" i="3" s="1"/>
  <c r="H104" i="3"/>
  <c r="J104" i="3" s="1"/>
  <c r="H105" i="3"/>
  <c r="J105" i="3" s="1"/>
  <c r="H106" i="3"/>
  <c r="J106" i="3" s="1"/>
  <c r="H107" i="3"/>
  <c r="J107" i="3" s="1"/>
  <c r="H108" i="3"/>
  <c r="J108" i="3" s="1"/>
  <c r="H109" i="3"/>
  <c r="J109" i="3" s="1"/>
  <c r="H110" i="3"/>
  <c r="J110" i="3" s="1"/>
  <c r="H111" i="3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H123" i="3"/>
  <c r="J123" i="3" s="1"/>
  <c r="H124" i="3"/>
  <c r="J124" i="3" s="1"/>
  <c r="H125" i="3"/>
  <c r="J125" i="3" s="1"/>
  <c r="H126" i="3"/>
  <c r="J126" i="3" s="1"/>
  <c r="H127" i="3"/>
  <c r="J127" i="3" s="1"/>
  <c r="H128" i="3"/>
  <c r="J128" i="3" s="1"/>
  <c r="H129" i="3"/>
  <c r="J129" i="3" s="1"/>
  <c r="H130" i="3"/>
  <c r="J130" i="3" s="1"/>
  <c r="H2" i="3"/>
  <c r="J2" i="3" s="1"/>
  <c r="B131" i="2"/>
  <c r="C131" i="2"/>
  <c r="D131" i="2"/>
  <c r="E131" i="2"/>
  <c r="F131" i="2"/>
  <c r="G131" i="2"/>
  <c r="H3" i="2"/>
  <c r="H4" i="2"/>
  <c r="H6" i="2"/>
  <c r="H7" i="2"/>
  <c r="H58" i="2"/>
  <c r="H51" i="2"/>
  <c r="H8" i="2"/>
  <c r="H36" i="2"/>
  <c r="H12" i="2"/>
  <c r="H54" i="2"/>
  <c r="H11" i="2"/>
  <c r="H16" i="2"/>
  <c r="H17" i="2"/>
  <c r="H20" i="2"/>
  <c r="H41" i="2"/>
  <c r="H22" i="2"/>
  <c r="G22" i="7" s="1"/>
  <c r="H22" i="7" s="1"/>
  <c r="H23" i="2"/>
  <c r="H24" i="2"/>
  <c r="H25" i="2"/>
  <c r="H26" i="2"/>
  <c r="H27" i="2"/>
  <c r="H40" i="2"/>
  <c r="H28" i="2"/>
  <c r="H29" i="2"/>
  <c r="H37" i="2"/>
  <c r="H30" i="2"/>
  <c r="H31" i="2"/>
  <c r="H32" i="2"/>
  <c r="H35" i="2"/>
  <c r="H44" i="2"/>
  <c r="H53" i="2"/>
  <c r="H59" i="2"/>
  <c r="H60" i="2"/>
  <c r="H38" i="2"/>
  <c r="H62" i="2"/>
  <c r="H63" i="2"/>
  <c r="H64" i="2"/>
  <c r="H65" i="2"/>
  <c r="H66" i="2"/>
  <c r="H67" i="2"/>
  <c r="H45" i="2"/>
  <c r="H52" i="2"/>
  <c r="H70" i="2"/>
  <c r="H71" i="2"/>
  <c r="H125" i="2"/>
  <c r="H47" i="2"/>
  <c r="H50" i="2"/>
  <c r="H72" i="2"/>
  <c r="H73" i="2"/>
  <c r="H74" i="2"/>
  <c r="H106" i="2"/>
  <c r="H75" i="2"/>
  <c r="H76" i="2"/>
  <c r="H77" i="2"/>
  <c r="H48" i="2"/>
  <c r="H79" i="2"/>
  <c r="H80" i="2"/>
  <c r="H81" i="2"/>
  <c r="H82" i="2"/>
  <c r="H49" i="2"/>
  <c r="H83" i="2"/>
  <c r="H33" i="2"/>
  <c r="H85" i="2"/>
  <c r="H86" i="2"/>
  <c r="H39" i="2"/>
  <c r="H87" i="2"/>
  <c r="H88" i="2"/>
  <c r="H89" i="2"/>
  <c r="H90" i="2"/>
  <c r="H91" i="2"/>
  <c r="H46" i="2"/>
  <c r="H94" i="2"/>
  <c r="H119" i="2"/>
  <c r="H9" i="2"/>
  <c r="H68" i="2"/>
  <c r="H14" i="2"/>
  <c r="H84" i="2"/>
  <c r="H61" i="2"/>
  <c r="H69" i="2"/>
  <c r="H92" i="2"/>
  <c r="H97" i="2"/>
  <c r="H102" i="2"/>
  <c r="H110" i="2"/>
  <c r="H93" i="2"/>
  <c r="H129" i="2"/>
  <c r="H5" i="2"/>
  <c r="H18" i="2"/>
  <c r="H19" i="2"/>
  <c r="H21" i="2"/>
  <c r="H101" i="2"/>
  <c r="H78" i="2"/>
  <c r="H95" i="2"/>
  <c r="H126" i="2"/>
  <c r="H100" i="2"/>
  <c r="H105" i="2"/>
  <c r="H13" i="2"/>
  <c r="H104" i="2"/>
  <c r="H111" i="2"/>
  <c r="H96" i="2"/>
  <c r="H98" i="2"/>
  <c r="H99" i="2"/>
  <c r="H103" i="2"/>
  <c r="H42" i="2"/>
  <c r="H107" i="2"/>
  <c r="H108" i="2"/>
  <c r="H56" i="2"/>
  <c r="H109" i="2"/>
  <c r="H112" i="2"/>
  <c r="H113" i="2"/>
  <c r="H114" i="2"/>
  <c r="H115" i="2"/>
  <c r="H116" i="2"/>
  <c r="H117" i="2"/>
  <c r="H118" i="2"/>
  <c r="H55" i="2"/>
  <c r="H120" i="2"/>
  <c r="H121" i="2"/>
  <c r="H124" i="2"/>
  <c r="H15" i="2"/>
  <c r="H122" i="2"/>
  <c r="H123" i="2"/>
  <c r="H10" i="2"/>
  <c r="H43" i="2"/>
  <c r="H127" i="2"/>
  <c r="H34" i="2"/>
  <c r="H57" i="2"/>
  <c r="H128" i="2"/>
  <c r="H130" i="2"/>
  <c r="H2" i="2"/>
  <c r="J128" i="6" l="1"/>
  <c r="J64" i="6"/>
  <c r="J48" i="6"/>
  <c r="O30" i="6"/>
  <c r="J32" i="6"/>
  <c r="J112" i="6"/>
  <c r="J96" i="6"/>
  <c r="J80" i="6"/>
  <c r="J16" i="6"/>
  <c r="J100" i="6"/>
  <c r="J68" i="6"/>
  <c r="J52" i="6"/>
  <c r="J20" i="6"/>
  <c r="J84" i="6"/>
  <c r="J4" i="6"/>
  <c r="J120" i="6"/>
  <c r="J115" i="6"/>
  <c r="J104" i="6"/>
  <c r="J88" i="6"/>
  <c r="J72" i="6"/>
  <c r="J56" i="6"/>
  <c r="J40" i="6"/>
  <c r="J24" i="6"/>
  <c r="J8" i="6"/>
  <c r="J116" i="6"/>
  <c r="J36" i="6"/>
  <c r="J130" i="6"/>
  <c r="J124" i="6"/>
  <c r="J119" i="6"/>
  <c r="J108" i="6"/>
  <c r="J103" i="6"/>
  <c r="J92" i="6"/>
  <c r="J87" i="6"/>
  <c r="J76" i="6"/>
  <c r="J60" i="6"/>
  <c r="J44" i="6"/>
  <c r="J28" i="6"/>
  <c r="J12" i="6"/>
  <c r="J129" i="6"/>
  <c r="O129" i="6"/>
  <c r="J125" i="6"/>
  <c r="O125" i="6"/>
  <c r="J121" i="6"/>
  <c r="O121" i="6"/>
  <c r="J117" i="6"/>
  <c r="O117" i="6"/>
  <c r="J113" i="6"/>
  <c r="O113" i="6"/>
  <c r="J109" i="6"/>
  <c r="O109" i="6"/>
  <c r="J105" i="6"/>
  <c r="O105" i="6"/>
  <c r="J101" i="6"/>
  <c r="O101" i="6"/>
  <c r="J97" i="6"/>
  <c r="O97" i="6"/>
  <c r="J93" i="6"/>
  <c r="O93" i="6"/>
  <c r="J89" i="6"/>
  <c r="O89" i="6"/>
  <c r="J85" i="6"/>
  <c r="O85" i="6"/>
  <c r="J81" i="6"/>
  <c r="O81" i="6"/>
  <c r="J77" i="6"/>
  <c r="O77" i="6"/>
  <c r="J73" i="6"/>
  <c r="O73" i="6"/>
  <c r="J69" i="6"/>
  <c r="O69" i="6"/>
  <c r="J65" i="6"/>
  <c r="O65" i="6"/>
  <c r="J61" i="6"/>
  <c r="O61" i="6"/>
  <c r="J57" i="6"/>
  <c r="O57" i="6"/>
  <c r="J53" i="6"/>
  <c r="O53" i="6"/>
  <c r="J49" i="6"/>
  <c r="O49" i="6"/>
  <c r="J45" i="6"/>
  <c r="O45" i="6"/>
  <c r="J41" i="6"/>
  <c r="O41" i="6"/>
  <c r="J37" i="6"/>
  <c r="O37" i="6"/>
  <c r="J33" i="6"/>
  <c r="O33" i="6"/>
  <c r="J29" i="6"/>
  <c r="O29" i="6"/>
  <c r="J25" i="6"/>
  <c r="O25" i="6"/>
  <c r="J21" i="6"/>
  <c r="O21" i="6"/>
  <c r="J17" i="6"/>
  <c r="O17" i="6"/>
  <c r="J13" i="6"/>
  <c r="O13" i="6"/>
  <c r="J9" i="6"/>
  <c r="O9" i="6"/>
  <c r="J5" i="6"/>
  <c r="O5" i="6"/>
  <c r="H131" i="5"/>
  <c r="J131" i="5" s="1"/>
  <c r="G44" i="7"/>
  <c r="H44" i="7" s="1"/>
  <c r="J103" i="4"/>
  <c r="J75" i="4"/>
  <c r="J67" i="4"/>
  <c r="J47" i="4"/>
  <c r="J39" i="4"/>
  <c r="J11" i="4"/>
  <c r="J3" i="4"/>
  <c r="J111" i="4"/>
  <c r="J130" i="4"/>
  <c r="J123" i="4"/>
  <c r="J115" i="4"/>
  <c r="J110" i="4"/>
  <c r="J102" i="4"/>
  <c r="J95" i="4"/>
  <c r="J87" i="4"/>
  <c r="J59" i="4"/>
  <c r="J51" i="4"/>
  <c r="J31" i="4"/>
  <c r="J23" i="4"/>
  <c r="J129" i="4"/>
  <c r="O129" i="4"/>
  <c r="J125" i="4"/>
  <c r="O125" i="4"/>
  <c r="J121" i="4"/>
  <c r="O121" i="4"/>
  <c r="J117" i="4"/>
  <c r="O117" i="4"/>
  <c r="J113" i="4"/>
  <c r="O113" i="4"/>
  <c r="J109" i="4"/>
  <c r="O109" i="4"/>
  <c r="J105" i="4"/>
  <c r="O105" i="4"/>
  <c r="J101" i="4"/>
  <c r="O101" i="4"/>
  <c r="J97" i="4"/>
  <c r="O97" i="4"/>
  <c r="J93" i="4"/>
  <c r="O93" i="4"/>
  <c r="J89" i="4"/>
  <c r="O89" i="4"/>
  <c r="J85" i="4"/>
  <c r="O85" i="4"/>
  <c r="J81" i="4"/>
  <c r="O81" i="4"/>
  <c r="J77" i="4"/>
  <c r="O77" i="4"/>
  <c r="J73" i="4"/>
  <c r="O73" i="4"/>
  <c r="J69" i="4"/>
  <c r="O69" i="4"/>
  <c r="J65" i="4"/>
  <c r="O65" i="4"/>
  <c r="J61" i="4"/>
  <c r="O61" i="4"/>
  <c r="J57" i="4"/>
  <c r="O57" i="4"/>
  <c r="J53" i="4"/>
  <c r="O53" i="4"/>
  <c r="J49" i="4"/>
  <c r="O49" i="4"/>
  <c r="J45" i="4"/>
  <c r="O45" i="4"/>
  <c r="J41" i="4"/>
  <c r="O41" i="4"/>
  <c r="J37" i="4"/>
  <c r="O37" i="4"/>
  <c r="J33" i="4"/>
  <c r="O33" i="4"/>
  <c r="J29" i="4"/>
  <c r="O29" i="4"/>
  <c r="J25" i="4"/>
  <c r="O25" i="4"/>
  <c r="J21" i="4"/>
  <c r="O21" i="4"/>
  <c r="J17" i="4"/>
  <c r="O17" i="4"/>
  <c r="J13" i="4"/>
  <c r="O13" i="4"/>
  <c r="J9" i="4"/>
  <c r="O9" i="4"/>
  <c r="J5" i="4"/>
  <c r="O5" i="4"/>
  <c r="J122" i="4"/>
  <c r="J114" i="4"/>
  <c r="J107" i="4"/>
  <c r="J99" i="4"/>
  <c r="J79" i="4"/>
  <c r="J71" i="4"/>
  <c r="J43" i="4"/>
  <c r="J35" i="4"/>
  <c r="J15" i="4"/>
  <c r="J7" i="4"/>
  <c r="J124" i="4"/>
  <c r="O124" i="4"/>
  <c r="J120" i="4"/>
  <c r="O120" i="4"/>
  <c r="J116" i="4"/>
  <c r="O116" i="4"/>
  <c r="J108" i="4"/>
  <c r="O108" i="4"/>
  <c r="J104" i="4"/>
  <c r="O104" i="4"/>
  <c r="J100" i="4"/>
  <c r="O100" i="4"/>
  <c r="J92" i="4"/>
  <c r="O92" i="4"/>
  <c r="J88" i="4"/>
  <c r="O88" i="4"/>
  <c r="J84" i="4"/>
  <c r="O84" i="4"/>
  <c r="J76" i="4"/>
  <c r="O76" i="4"/>
  <c r="J72" i="4"/>
  <c r="O72" i="4"/>
  <c r="J68" i="4"/>
  <c r="O68" i="4"/>
  <c r="J60" i="4"/>
  <c r="O60" i="4"/>
  <c r="J56" i="4"/>
  <c r="O56" i="4"/>
  <c r="J52" i="4"/>
  <c r="O52" i="4"/>
  <c r="J44" i="4"/>
  <c r="O44" i="4"/>
  <c r="J40" i="4"/>
  <c r="O40" i="4"/>
  <c r="J36" i="4"/>
  <c r="O36" i="4"/>
  <c r="J28" i="4"/>
  <c r="O28" i="4"/>
  <c r="J24" i="4"/>
  <c r="O24" i="4"/>
  <c r="J20" i="4"/>
  <c r="O20" i="4"/>
  <c r="J12" i="4"/>
  <c r="O12" i="4"/>
  <c r="J8" i="4"/>
  <c r="O8" i="4"/>
  <c r="J4" i="4"/>
  <c r="O4" i="4"/>
  <c r="G2" i="7"/>
  <c r="H2" i="7" s="1"/>
  <c r="G75" i="7"/>
  <c r="H75" i="7" s="1"/>
  <c r="G95" i="7"/>
  <c r="H95" i="7" s="1"/>
  <c r="G59" i="7"/>
  <c r="H59" i="7" s="1"/>
  <c r="D130" i="7"/>
  <c r="O130" i="1"/>
  <c r="C130" i="7" s="1"/>
  <c r="D122" i="7"/>
  <c r="O122" i="1"/>
  <c r="C122" i="7" s="1"/>
  <c r="D114" i="7"/>
  <c r="O114" i="1"/>
  <c r="C114" i="7" s="1"/>
  <c r="D106" i="7"/>
  <c r="O106" i="1"/>
  <c r="C106" i="7" s="1"/>
  <c r="D98" i="7"/>
  <c r="O98" i="1"/>
  <c r="C98" i="7" s="1"/>
  <c r="D90" i="7"/>
  <c r="O90" i="1"/>
  <c r="C90" i="7" s="1"/>
  <c r="D82" i="7"/>
  <c r="O82" i="1"/>
  <c r="C82" i="7" s="1"/>
  <c r="D74" i="7"/>
  <c r="O74" i="1"/>
  <c r="C74" i="7" s="1"/>
  <c r="D66" i="7"/>
  <c r="O66" i="1"/>
  <c r="C66" i="7" s="1"/>
  <c r="D58" i="7"/>
  <c r="O58" i="1"/>
  <c r="C58" i="7" s="1"/>
  <c r="D50" i="7"/>
  <c r="O50" i="1"/>
  <c r="C50" i="7" s="1"/>
  <c r="D42" i="7"/>
  <c r="O42" i="1"/>
  <c r="C42" i="7" s="1"/>
  <c r="O34" i="1"/>
  <c r="C34" i="7" s="1"/>
  <c r="D34" i="7"/>
  <c r="O26" i="1"/>
  <c r="C26" i="7" s="1"/>
  <c r="D26" i="7"/>
  <c r="O18" i="1"/>
  <c r="C18" i="7" s="1"/>
  <c r="D18" i="7"/>
  <c r="O10" i="1"/>
  <c r="C10" i="7" s="1"/>
  <c r="D10" i="7"/>
  <c r="O6" i="1"/>
  <c r="C6" i="7" s="1"/>
  <c r="D6" i="7"/>
  <c r="J42" i="1"/>
  <c r="J34" i="1"/>
  <c r="J26" i="1"/>
  <c r="J18" i="1"/>
  <c r="D129" i="7"/>
  <c r="O129" i="1"/>
  <c r="D121" i="7"/>
  <c r="O121" i="1"/>
  <c r="D113" i="7"/>
  <c r="O113" i="1"/>
  <c r="D105" i="7"/>
  <c r="O105" i="1"/>
  <c r="D97" i="7"/>
  <c r="O97" i="1"/>
  <c r="D89" i="7"/>
  <c r="O89" i="1"/>
  <c r="D81" i="7"/>
  <c r="O81" i="1"/>
  <c r="O77" i="1"/>
  <c r="C77" i="7" s="1"/>
  <c r="D77" i="7"/>
  <c r="D73" i="7"/>
  <c r="O73" i="1"/>
  <c r="O61" i="1"/>
  <c r="C61" i="7" s="1"/>
  <c r="D61" i="7"/>
  <c r="J53" i="1"/>
  <c r="O53" i="1"/>
  <c r="D53" i="7"/>
  <c r="J45" i="1"/>
  <c r="O45" i="1"/>
  <c r="D45" i="7"/>
  <c r="J37" i="1"/>
  <c r="D37" i="7"/>
  <c r="O37" i="1"/>
  <c r="J29" i="1"/>
  <c r="D29" i="7"/>
  <c r="O29" i="1"/>
  <c r="J21" i="1"/>
  <c r="D21" i="7"/>
  <c r="O21" i="1"/>
  <c r="C21" i="7" s="1"/>
  <c r="J13" i="1"/>
  <c r="D13" i="7"/>
  <c r="O13" i="1"/>
  <c r="J9" i="1"/>
  <c r="D9" i="7"/>
  <c r="O9" i="1"/>
  <c r="C9" i="7" s="1"/>
  <c r="J130" i="1"/>
  <c r="J114" i="1"/>
  <c r="J98" i="1"/>
  <c r="J82" i="1"/>
  <c r="J77" i="1"/>
  <c r="J66" i="1"/>
  <c r="J61" i="1"/>
  <c r="D128" i="7"/>
  <c r="O128" i="1"/>
  <c r="C128" i="7" s="1"/>
  <c r="D124" i="7"/>
  <c r="O124" i="1"/>
  <c r="C124" i="7" s="1"/>
  <c r="D120" i="7"/>
  <c r="O120" i="1"/>
  <c r="C120" i="7" s="1"/>
  <c r="D116" i="7"/>
  <c r="O116" i="1"/>
  <c r="C116" i="7" s="1"/>
  <c r="D112" i="7"/>
  <c r="O112" i="1"/>
  <c r="C112" i="7" s="1"/>
  <c r="D108" i="7"/>
  <c r="O108" i="1"/>
  <c r="C108" i="7" s="1"/>
  <c r="D104" i="7"/>
  <c r="O104" i="1"/>
  <c r="C104" i="7" s="1"/>
  <c r="D100" i="7"/>
  <c r="O100" i="1"/>
  <c r="C100" i="7" s="1"/>
  <c r="D96" i="7"/>
  <c r="O96" i="1"/>
  <c r="C96" i="7" s="1"/>
  <c r="D92" i="7"/>
  <c r="O92" i="1"/>
  <c r="C92" i="7" s="1"/>
  <c r="D88" i="7"/>
  <c r="O88" i="1"/>
  <c r="C88" i="7" s="1"/>
  <c r="D84" i="7"/>
  <c r="O84" i="1"/>
  <c r="C84" i="7" s="1"/>
  <c r="D80" i="7"/>
  <c r="O80" i="1"/>
  <c r="C80" i="7" s="1"/>
  <c r="D76" i="7"/>
  <c r="O76" i="1"/>
  <c r="C76" i="7" s="1"/>
  <c r="D72" i="7"/>
  <c r="O72" i="1"/>
  <c r="C72" i="7" s="1"/>
  <c r="D68" i="7"/>
  <c r="O68" i="1"/>
  <c r="C68" i="7" s="1"/>
  <c r="D64" i="7"/>
  <c r="O64" i="1"/>
  <c r="C64" i="7" s="1"/>
  <c r="D60" i="7"/>
  <c r="O60" i="1"/>
  <c r="C60" i="7" s="1"/>
  <c r="D56" i="7"/>
  <c r="O56" i="1"/>
  <c r="C56" i="7" s="1"/>
  <c r="D52" i="7"/>
  <c r="O52" i="1"/>
  <c r="C52" i="7" s="1"/>
  <c r="D48" i="7"/>
  <c r="O48" i="1"/>
  <c r="C48" i="7" s="1"/>
  <c r="D44" i="7"/>
  <c r="O44" i="1"/>
  <c r="C44" i="7" s="1"/>
  <c r="D40" i="7"/>
  <c r="O40" i="1"/>
  <c r="C40" i="7" s="1"/>
  <c r="D36" i="7"/>
  <c r="O36" i="1"/>
  <c r="C36" i="7" s="1"/>
  <c r="O32" i="1"/>
  <c r="D28" i="7"/>
  <c r="O28" i="1"/>
  <c r="C28" i="7" s="1"/>
  <c r="D24" i="7"/>
  <c r="O24" i="1"/>
  <c r="C24" i="7" s="1"/>
  <c r="D20" i="7"/>
  <c r="O20" i="1"/>
  <c r="C20" i="7" s="1"/>
  <c r="D16" i="7"/>
  <c r="O16" i="1"/>
  <c r="C16" i="7" s="1"/>
  <c r="D12" i="7"/>
  <c r="O12" i="1"/>
  <c r="C12" i="7" s="1"/>
  <c r="D8" i="7"/>
  <c r="O8" i="1"/>
  <c r="C8" i="7" s="1"/>
  <c r="D4" i="7"/>
  <c r="O4" i="1"/>
  <c r="C4" i="7" s="1"/>
  <c r="O126" i="1"/>
  <c r="C126" i="7" s="1"/>
  <c r="D126" i="7"/>
  <c r="O118" i="1"/>
  <c r="C118" i="7" s="1"/>
  <c r="D118" i="7"/>
  <c r="O110" i="1"/>
  <c r="C110" i="7" s="1"/>
  <c r="D110" i="7"/>
  <c r="O102" i="1"/>
  <c r="C102" i="7" s="1"/>
  <c r="D102" i="7"/>
  <c r="O94" i="1"/>
  <c r="C94" i="7" s="1"/>
  <c r="D94" i="7"/>
  <c r="O86" i="1"/>
  <c r="C86" i="7" s="1"/>
  <c r="D86" i="7"/>
  <c r="O78" i="1"/>
  <c r="C78" i="7" s="1"/>
  <c r="D78" i="7"/>
  <c r="O70" i="1"/>
  <c r="C70" i="7" s="1"/>
  <c r="D70" i="7"/>
  <c r="O62" i="1"/>
  <c r="C62" i="7" s="1"/>
  <c r="D62" i="7"/>
  <c r="O54" i="1"/>
  <c r="C54" i="7" s="1"/>
  <c r="D54" i="7"/>
  <c r="D46" i="7"/>
  <c r="O46" i="1"/>
  <c r="C46" i="7" s="1"/>
  <c r="O38" i="1"/>
  <c r="C38" i="7" s="1"/>
  <c r="D38" i="7"/>
  <c r="O22" i="1"/>
  <c r="C22" i="7" s="1"/>
  <c r="D22" i="7"/>
  <c r="O14" i="1"/>
  <c r="C14" i="7" s="1"/>
  <c r="D14" i="7"/>
  <c r="D2" i="7"/>
  <c r="O2" i="1"/>
  <c r="C2" i="7" s="1"/>
  <c r="J110" i="1"/>
  <c r="J94" i="1"/>
  <c r="J78" i="1"/>
  <c r="J62" i="1"/>
  <c r="J50" i="1"/>
  <c r="J10" i="1"/>
  <c r="O125" i="1"/>
  <c r="C125" i="7" s="1"/>
  <c r="D125" i="7"/>
  <c r="O117" i="1"/>
  <c r="D117" i="7"/>
  <c r="O109" i="1"/>
  <c r="C109" i="7" s="1"/>
  <c r="D109" i="7"/>
  <c r="O101" i="1"/>
  <c r="D101" i="7"/>
  <c r="O93" i="1"/>
  <c r="C93" i="7" s="1"/>
  <c r="E93" i="7" s="1"/>
  <c r="D93" i="7"/>
  <c r="O85" i="1"/>
  <c r="D85" i="7"/>
  <c r="O69" i="1"/>
  <c r="C69" i="7" s="1"/>
  <c r="E69" i="7" s="1"/>
  <c r="D69" i="7"/>
  <c r="D65" i="7"/>
  <c r="O65" i="1"/>
  <c r="D57" i="7"/>
  <c r="O57" i="1"/>
  <c r="J49" i="1"/>
  <c r="D49" i="7"/>
  <c r="O49" i="1"/>
  <c r="J41" i="1"/>
  <c r="D41" i="7"/>
  <c r="O41" i="1"/>
  <c r="J33" i="1"/>
  <c r="D33" i="7"/>
  <c r="O33" i="1"/>
  <c r="J25" i="1"/>
  <c r="D25" i="7"/>
  <c r="O25" i="1"/>
  <c r="J17" i="1"/>
  <c r="D17" i="7"/>
  <c r="O17" i="1"/>
  <c r="J5" i="1"/>
  <c r="D5" i="7"/>
  <c r="O5" i="1"/>
  <c r="J129" i="1"/>
  <c r="J118" i="1"/>
  <c r="J113" i="1"/>
  <c r="J102" i="1"/>
  <c r="J97" i="1"/>
  <c r="J86" i="1"/>
  <c r="J81" i="1"/>
  <c r="J70" i="1"/>
  <c r="J65" i="1"/>
  <c r="J54" i="1"/>
  <c r="J46" i="1"/>
  <c r="J38" i="1"/>
  <c r="J30" i="1"/>
  <c r="J22" i="1"/>
  <c r="J14" i="1"/>
  <c r="J6" i="1"/>
  <c r="J127" i="1"/>
  <c r="D127" i="7"/>
  <c r="O127" i="1"/>
  <c r="C127" i="7" s="1"/>
  <c r="J123" i="1"/>
  <c r="D123" i="7"/>
  <c r="O123" i="1"/>
  <c r="C123" i="7" s="1"/>
  <c r="J119" i="1"/>
  <c r="D119" i="7"/>
  <c r="O119" i="1"/>
  <c r="C119" i="7" s="1"/>
  <c r="J115" i="1"/>
  <c r="D115" i="7"/>
  <c r="O115" i="1"/>
  <c r="C115" i="7" s="1"/>
  <c r="J111" i="1"/>
  <c r="D111" i="7"/>
  <c r="O111" i="1"/>
  <c r="C111" i="7" s="1"/>
  <c r="J107" i="1"/>
  <c r="D107" i="7"/>
  <c r="O107" i="1"/>
  <c r="C107" i="7" s="1"/>
  <c r="J103" i="1"/>
  <c r="D103" i="7"/>
  <c r="O103" i="1"/>
  <c r="C103" i="7" s="1"/>
  <c r="J99" i="1"/>
  <c r="D99" i="7"/>
  <c r="O99" i="1"/>
  <c r="C99" i="7" s="1"/>
  <c r="J95" i="1"/>
  <c r="D95" i="7"/>
  <c r="O95" i="1"/>
  <c r="C95" i="7" s="1"/>
  <c r="J91" i="1"/>
  <c r="D91" i="7"/>
  <c r="O91" i="1"/>
  <c r="C91" i="7" s="1"/>
  <c r="J87" i="1"/>
  <c r="D87" i="7"/>
  <c r="O87" i="1"/>
  <c r="C87" i="7" s="1"/>
  <c r="J83" i="1"/>
  <c r="D83" i="7"/>
  <c r="O83" i="1"/>
  <c r="C83" i="7" s="1"/>
  <c r="J79" i="1"/>
  <c r="D79" i="7"/>
  <c r="O79" i="1"/>
  <c r="C79" i="7" s="1"/>
  <c r="J75" i="1"/>
  <c r="D75" i="7"/>
  <c r="O75" i="1"/>
  <c r="C75" i="7" s="1"/>
  <c r="J71" i="1"/>
  <c r="D71" i="7"/>
  <c r="O71" i="1"/>
  <c r="C71" i="7" s="1"/>
  <c r="J67" i="1"/>
  <c r="D67" i="7"/>
  <c r="O67" i="1"/>
  <c r="C67" i="7" s="1"/>
  <c r="J63" i="1"/>
  <c r="D63" i="7"/>
  <c r="O63" i="1"/>
  <c r="C63" i="7" s="1"/>
  <c r="J59" i="1"/>
  <c r="D59" i="7"/>
  <c r="O59" i="1"/>
  <c r="C59" i="7" s="1"/>
  <c r="J55" i="1"/>
  <c r="D55" i="7"/>
  <c r="O55" i="1"/>
  <c r="C55" i="7" s="1"/>
  <c r="J51" i="1"/>
  <c r="D51" i="7"/>
  <c r="O51" i="1"/>
  <c r="C51" i="7" s="1"/>
  <c r="J47" i="1"/>
  <c r="D47" i="7"/>
  <c r="O47" i="1"/>
  <c r="C47" i="7" s="1"/>
  <c r="J43" i="1"/>
  <c r="D43" i="7"/>
  <c r="O43" i="1"/>
  <c r="C43" i="7" s="1"/>
  <c r="J39" i="1"/>
  <c r="D39" i="7"/>
  <c r="O39" i="1"/>
  <c r="C39" i="7" s="1"/>
  <c r="J35" i="1"/>
  <c r="D35" i="7"/>
  <c r="O35" i="1"/>
  <c r="C35" i="7" s="1"/>
  <c r="J31" i="1"/>
  <c r="J27" i="1"/>
  <c r="D27" i="7"/>
  <c r="O27" i="1"/>
  <c r="C27" i="7" s="1"/>
  <c r="J23" i="1"/>
  <c r="D23" i="7"/>
  <c r="O23" i="1"/>
  <c r="C23" i="7" s="1"/>
  <c r="J19" i="1"/>
  <c r="D19" i="7"/>
  <c r="O19" i="1"/>
  <c r="C19" i="7" s="1"/>
  <c r="J15" i="1"/>
  <c r="D15" i="7"/>
  <c r="O15" i="1"/>
  <c r="C15" i="7" s="1"/>
  <c r="J11" i="1"/>
  <c r="D11" i="7"/>
  <c r="O11" i="1"/>
  <c r="C11" i="7" s="1"/>
  <c r="J7" i="1"/>
  <c r="D7" i="7"/>
  <c r="O7" i="1"/>
  <c r="C7" i="7" s="1"/>
  <c r="J3" i="1"/>
  <c r="D3" i="7"/>
  <c r="O3" i="1"/>
  <c r="C3" i="7" s="1"/>
  <c r="J130" i="2"/>
  <c r="G130" i="7"/>
  <c r="H130" i="7" s="1"/>
  <c r="J120" i="2"/>
  <c r="G120" i="7"/>
  <c r="H120" i="7" s="1"/>
  <c r="J116" i="2"/>
  <c r="G116" i="7"/>
  <c r="H116" i="7" s="1"/>
  <c r="J107" i="2"/>
  <c r="G107" i="7"/>
  <c r="H107" i="7" s="1"/>
  <c r="J98" i="2"/>
  <c r="G98" i="7"/>
  <c r="H98" i="7" s="1"/>
  <c r="J13" i="2"/>
  <c r="G13" i="7"/>
  <c r="H13" i="7" s="1"/>
  <c r="J92" i="2"/>
  <c r="G92" i="7"/>
  <c r="H92" i="7" s="1"/>
  <c r="J29" i="2"/>
  <c r="G29" i="7"/>
  <c r="H29" i="7" s="1"/>
  <c r="J16" i="2"/>
  <c r="G16" i="7"/>
  <c r="H16" i="7" s="1"/>
  <c r="J128" i="2"/>
  <c r="G128" i="7"/>
  <c r="H128" i="7" s="1"/>
  <c r="J43" i="2"/>
  <c r="G43" i="7"/>
  <c r="H43" i="7" s="1"/>
  <c r="J15" i="2"/>
  <c r="G15" i="7"/>
  <c r="H15" i="7" s="1"/>
  <c r="J55" i="2"/>
  <c r="G55" i="7"/>
  <c r="H55" i="7" s="1"/>
  <c r="J115" i="2"/>
  <c r="G115" i="7"/>
  <c r="H115" i="7" s="1"/>
  <c r="J109" i="2"/>
  <c r="G109" i="7"/>
  <c r="H109" i="7" s="1"/>
  <c r="J42" i="2"/>
  <c r="G42" i="7"/>
  <c r="H42" i="7" s="1"/>
  <c r="J96" i="2"/>
  <c r="G96" i="7"/>
  <c r="H96" i="7" s="1"/>
  <c r="J105" i="2"/>
  <c r="G105" i="7"/>
  <c r="H105" i="7" s="1"/>
  <c r="J78" i="2"/>
  <c r="G78" i="7"/>
  <c r="H78" i="7" s="1"/>
  <c r="J18" i="2"/>
  <c r="G18" i="7"/>
  <c r="H18" i="7" s="1"/>
  <c r="J110" i="2"/>
  <c r="G110" i="7"/>
  <c r="H110" i="7" s="1"/>
  <c r="J69" i="2"/>
  <c r="G69" i="7"/>
  <c r="H69" i="7" s="1"/>
  <c r="J68" i="2"/>
  <c r="G68" i="7"/>
  <c r="H68" i="7" s="1"/>
  <c r="J46" i="2"/>
  <c r="G46" i="7"/>
  <c r="H46" i="7" s="1"/>
  <c r="J88" i="2"/>
  <c r="G88" i="7"/>
  <c r="H88" i="7" s="1"/>
  <c r="J85" i="2"/>
  <c r="G85" i="7"/>
  <c r="H85" i="7" s="1"/>
  <c r="J82" i="2"/>
  <c r="G82" i="7"/>
  <c r="H82" i="7" s="1"/>
  <c r="J48" i="2"/>
  <c r="G48" i="7"/>
  <c r="H48" i="7" s="1"/>
  <c r="J106" i="2"/>
  <c r="G106" i="7"/>
  <c r="H106" i="7" s="1"/>
  <c r="J50" i="2"/>
  <c r="G50" i="7"/>
  <c r="H50" i="7" s="1"/>
  <c r="J70" i="2"/>
  <c r="G70" i="7"/>
  <c r="H70" i="7" s="1"/>
  <c r="J66" i="2"/>
  <c r="G66" i="7"/>
  <c r="H66" i="7" s="1"/>
  <c r="J62" i="2"/>
  <c r="G62" i="7"/>
  <c r="H62" i="7" s="1"/>
  <c r="J53" i="2"/>
  <c r="G53" i="7"/>
  <c r="H53" i="7" s="1"/>
  <c r="J31" i="2"/>
  <c r="J28" i="2"/>
  <c r="G28" i="7"/>
  <c r="H28" i="7" s="1"/>
  <c r="J25" i="2"/>
  <c r="G25" i="7"/>
  <c r="H25" i="7" s="1"/>
  <c r="J41" i="2"/>
  <c r="G41" i="7"/>
  <c r="H41" i="7" s="1"/>
  <c r="J11" i="2"/>
  <c r="G11" i="7"/>
  <c r="H11" i="7" s="1"/>
  <c r="J8" i="2"/>
  <c r="G8" i="7"/>
  <c r="H8" i="7" s="1"/>
  <c r="J6" i="2"/>
  <c r="G6" i="7"/>
  <c r="H6" i="7" s="1"/>
  <c r="J75" i="2"/>
  <c r="J127" i="2"/>
  <c r="G127" i="7"/>
  <c r="H127" i="7" s="1"/>
  <c r="J112" i="2"/>
  <c r="G112" i="7"/>
  <c r="H112" i="7" s="1"/>
  <c r="J19" i="2"/>
  <c r="G19" i="7"/>
  <c r="H19" i="7" s="1"/>
  <c r="J71" i="2"/>
  <c r="G71" i="7"/>
  <c r="H71" i="7" s="1"/>
  <c r="J7" i="2"/>
  <c r="G7" i="7"/>
  <c r="H7" i="7" s="1"/>
  <c r="J95" i="2"/>
  <c r="J10" i="2"/>
  <c r="G10" i="7"/>
  <c r="H10" i="7" s="1"/>
  <c r="J118" i="2"/>
  <c r="G118" i="7"/>
  <c r="H118" i="7" s="1"/>
  <c r="J56" i="2"/>
  <c r="G56" i="7"/>
  <c r="H56" i="7" s="1"/>
  <c r="J100" i="2"/>
  <c r="G100" i="7"/>
  <c r="H100" i="7" s="1"/>
  <c r="J5" i="2"/>
  <c r="G5" i="7"/>
  <c r="H5" i="7" s="1"/>
  <c r="J61" i="2"/>
  <c r="G61" i="7"/>
  <c r="H61" i="7" s="1"/>
  <c r="J9" i="2"/>
  <c r="G9" i="7"/>
  <c r="H9" i="7" s="1"/>
  <c r="J91" i="2"/>
  <c r="G91" i="7"/>
  <c r="H91" i="7" s="1"/>
  <c r="J87" i="2"/>
  <c r="G87" i="7"/>
  <c r="H87" i="7" s="1"/>
  <c r="J33" i="2"/>
  <c r="J81" i="2"/>
  <c r="G81" i="7"/>
  <c r="H81" i="7" s="1"/>
  <c r="J77" i="2"/>
  <c r="G77" i="7"/>
  <c r="H77" i="7" s="1"/>
  <c r="J74" i="2"/>
  <c r="G74" i="7"/>
  <c r="H74" i="7" s="1"/>
  <c r="J47" i="2"/>
  <c r="G47" i="7"/>
  <c r="H47" i="7" s="1"/>
  <c r="J52" i="2"/>
  <c r="G52" i="7"/>
  <c r="H52" i="7" s="1"/>
  <c r="J65" i="2"/>
  <c r="G65" i="7"/>
  <c r="H65" i="7" s="1"/>
  <c r="J38" i="2"/>
  <c r="G38" i="7"/>
  <c r="H38" i="7" s="1"/>
  <c r="J30" i="2"/>
  <c r="J40" i="2"/>
  <c r="G40" i="7"/>
  <c r="H40" i="7" s="1"/>
  <c r="J24" i="2"/>
  <c r="G24" i="7"/>
  <c r="H24" i="7" s="1"/>
  <c r="J20" i="2"/>
  <c r="G20" i="7"/>
  <c r="H20" i="7" s="1"/>
  <c r="J54" i="2"/>
  <c r="G54" i="7"/>
  <c r="H54" i="7" s="1"/>
  <c r="J51" i="2"/>
  <c r="G51" i="7"/>
  <c r="H51" i="7" s="1"/>
  <c r="J4" i="2"/>
  <c r="G4" i="7"/>
  <c r="H4" i="7" s="1"/>
  <c r="J59" i="2"/>
  <c r="J122" i="2"/>
  <c r="G122" i="7"/>
  <c r="H122" i="7" s="1"/>
  <c r="J93" i="2"/>
  <c r="G93" i="7"/>
  <c r="H93" i="7" s="1"/>
  <c r="J14" i="2"/>
  <c r="G14" i="7"/>
  <c r="H14" i="7" s="1"/>
  <c r="J94" i="2"/>
  <c r="G94" i="7"/>
  <c r="H94" i="7" s="1"/>
  <c r="J89" i="2"/>
  <c r="G89" i="7"/>
  <c r="H89" i="7" s="1"/>
  <c r="J86" i="2"/>
  <c r="G86" i="7"/>
  <c r="H86" i="7" s="1"/>
  <c r="J49" i="2"/>
  <c r="G49" i="7"/>
  <c r="H49" i="7" s="1"/>
  <c r="J79" i="2"/>
  <c r="G79" i="7"/>
  <c r="H79" i="7" s="1"/>
  <c r="J72" i="2"/>
  <c r="G72" i="7"/>
  <c r="H72" i="7" s="1"/>
  <c r="J67" i="2"/>
  <c r="G67" i="7"/>
  <c r="H67" i="7" s="1"/>
  <c r="J63" i="2"/>
  <c r="G63" i="7"/>
  <c r="H63" i="7" s="1"/>
  <c r="J32" i="2"/>
  <c r="J26" i="2"/>
  <c r="G26" i="7"/>
  <c r="H26" i="7" s="1"/>
  <c r="J36" i="2"/>
  <c r="G36" i="7"/>
  <c r="H36" i="7" s="1"/>
  <c r="J57" i="2"/>
  <c r="G57" i="7"/>
  <c r="H57" i="7" s="1"/>
  <c r="J124" i="2"/>
  <c r="G124" i="7"/>
  <c r="H124" i="7" s="1"/>
  <c r="J114" i="2"/>
  <c r="G114" i="7"/>
  <c r="H114" i="7" s="1"/>
  <c r="J103" i="2"/>
  <c r="G103" i="7"/>
  <c r="H103" i="7" s="1"/>
  <c r="J111" i="2"/>
  <c r="G111" i="7"/>
  <c r="H111" i="7" s="1"/>
  <c r="J101" i="2"/>
  <c r="G101" i="7"/>
  <c r="H101" i="7" s="1"/>
  <c r="J102" i="2"/>
  <c r="G102" i="7"/>
  <c r="H102" i="7" s="1"/>
  <c r="J34" i="2"/>
  <c r="J123" i="2"/>
  <c r="G123" i="7"/>
  <c r="H123" i="7" s="1"/>
  <c r="J121" i="2"/>
  <c r="G121" i="7"/>
  <c r="H121" i="7" s="1"/>
  <c r="J117" i="2"/>
  <c r="G117" i="7"/>
  <c r="H117" i="7" s="1"/>
  <c r="J113" i="2"/>
  <c r="G113" i="7"/>
  <c r="H113" i="7" s="1"/>
  <c r="J108" i="2"/>
  <c r="G108" i="7"/>
  <c r="H108" i="7" s="1"/>
  <c r="J99" i="2"/>
  <c r="G99" i="7"/>
  <c r="H99" i="7" s="1"/>
  <c r="J104" i="2"/>
  <c r="G104" i="7"/>
  <c r="H104" i="7" s="1"/>
  <c r="J126" i="2"/>
  <c r="G126" i="7"/>
  <c r="H126" i="7" s="1"/>
  <c r="J21" i="2"/>
  <c r="G21" i="7"/>
  <c r="H21" i="7" s="1"/>
  <c r="J129" i="2"/>
  <c r="G129" i="7"/>
  <c r="H129" i="7" s="1"/>
  <c r="J97" i="2"/>
  <c r="G97" i="7"/>
  <c r="H97" i="7" s="1"/>
  <c r="J84" i="2"/>
  <c r="G84" i="7"/>
  <c r="H84" i="7" s="1"/>
  <c r="J119" i="2"/>
  <c r="G119" i="7"/>
  <c r="H119" i="7" s="1"/>
  <c r="J90" i="2"/>
  <c r="G90" i="7"/>
  <c r="H90" i="7" s="1"/>
  <c r="J39" i="2"/>
  <c r="G39" i="7"/>
  <c r="H39" i="7" s="1"/>
  <c r="J83" i="2"/>
  <c r="G83" i="7"/>
  <c r="H83" i="7" s="1"/>
  <c r="J80" i="2"/>
  <c r="G80" i="7"/>
  <c r="H80" i="7" s="1"/>
  <c r="J76" i="2"/>
  <c r="G76" i="7"/>
  <c r="H76" i="7" s="1"/>
  <c r="J73" i="2"/>
  <c r="G73" i="7"/>
  <c r="H73" i="7" s="1"/>
  <c r="J125" i="2"/>
  <c r="G125" i="7"/>
  <c r="H125" i="7" s="1"/>
  <c r="J45" i="2"/>
  <c r="G45" i="7"/>
  <c r="H45" i="7" s="1"/>
  <c r="J64" i="2"/>
  <c r="G64" i="7"/>
  <c r="H64" i="7" s="1"/>
  <c r="J60" i="2"/>
  <c r="G60" i="7"/>
  <c r="H60" i="7" s="1"/>
  <c r="J35" i="2"/>
  <c r="G35" i="7"/>
  <c r="H35" i="7" s="1"/>
  <c r="J37" i="2"/>
  <c r="G37" i="7"/>
  <c r="H37" i="7" s="1"/>
  <c r="J27" i="2"/>
  <c r="G27" i="7"/>
  <c r="H27" i="7" s="1"/>
  <c r="J23" i="2"/>
  <c r="G23" i="7"/>
  <c r="H23" i="7" s="1"/>
  <c r="J17" i="2"/>
  <c r="G17" i="7"/>
  <c r="H17" i="7" s="1"/>
  <c r="J12" i="2"/>
  <c r="G12" i="7"/>
  <c r="H12" i="7" s="1"/>
  <c r="J58" i="2"/>
  <c r="G58" i="7"/>
  <c r="H58" i="7" s="1"/>
  <c r="J3" i="2"/>
  <c r="G3" i="7"/>
  <c r="H3" i="7" s="1"/>
  <c r="J22" i="2"/>
  <c r="J2" i="5"/>
  <c r="J44" i="2"/>
  <c r="I44" i="2"/>
  <c r="I131" i="2" s="1"/>
  <c r="H131" i="1"/>
  <c r="J131" i="1" s="1"/>
  <c r="H131" i="2"/>
  <c r="J131" i="2" s="1"/>
  <c r="H131" i="6"/>
  <c r="J131" i="6" s="1"/>
  <c r="H131" i="4"/>
  <c r="J131" i="4" s="1"/>
  <c r="H131" i="3"/>
  <c r="J131" i="3" s="1"/>
  <c r="J2" i="2"/>
  <c r="E9" i="7" l="1"/>
  <c r="E47" i="7"/>
  <c r="E79" i="7"/>
  <c r="E111" i="7"/>
  <c r="E33" i="7"/>
  <c r="E15" i="7"/>
  <c r="E63" i="7"/>
  <c r="E95" i="7"/>
  <c r="E127" i="7"/>
  <c r="E61" i="7"/>
  <c r="E6" i="7"/>
  <c r="E18" i="7"/>
  <c r="C41" i="7"/>
  <c r="C65" i="7"/>
  <c r="C73" i="7"/>
  <c r="E73" i="7" s="1"/>
  <c r="C81" i="7"/>
  <c r="C97" i="7"/>
  <c r="E97" i="7" s="1"/>
  <c r="C113" i="7"/>
  <c r="C129" i="7"/>
  <c r="C5" i="7"/>
  <c r="C13" i="7"/>
  <c r="E13" i="7" s="1"/>
  <c r="C53" i="7"/>
  <c r="E53" i="7" s="1"/>
  <c r="C85" i="7"/>
  <c r="E85" i="7" s="1"/>
  <c r="C101" i="7"/>
  <c r="C117" i="7"/>
  <c r="E117" i="7" s="1"/>
  <c r="C37" i="7"/>
  <c r="E37" i="7" s="1"/>
  <c r="C45" i="7"/>
  <c r="E45" i="7" s="1"/>
  <c r="E11" i="7"/>
  <c r="E27" i="7"/>
  <c r="E43" i="7"/>
  <c r="E59" i="7"/>
  <c r="E75" i="7"/>
  <c r="E91" i="7"/>
  <c r="E4" i="7"/>
  <c r="E12" i="7"/>
  <c r="E20" i="7"/>
  <c r="E28" i="7"/>
  <c r="E36" i="7"/>
  <c r="E44" i="7"/>
  <c r="E52" i="7"/>
  <c r="E60" i="7"/>
  <c r="E68" i="7"/>
  <c r="E76" i="7"/>
  <c r="E84" i="7"/>
  <c r="E92" i="7"/>
  <c r="E100" i="7"/>
  <c r="E108" i="7"/>
  <c r="E116" i="7"/>
  <c r="E124" i="7"/>
  <c r="C29" i="7"/>
  <c r="E29" i="7" s="1"/>
  <c r="E50" i="7"/>
  <c r="E66" i="7"/>
  <c r="E82" i="7"/>
  <c r="E98" i="7"/>
  <c r="E114" i="7"/>
  <c r="E130" i="7"/>
  <c r="C25" i="7"/>
  <c r="E25" i="7" s="1"/>
  <c r="C57" i="7"/>
  <c r="C89" i="7"/>
  <c r="E89" i="7" s="1"/>
  <c r="C105" i="7"/>
  <c r="E105" i="7" s="1"/>
  <c r="C121" i="7"/>
  <c r="E121" i="7" s="1"/>
  <c r="C17" i="7"/>
  <c r="E17" i="7" s="1"/>
  <c r="C49" i="7"/>
  <c r="E49" i="7" s="1"/>
  <c r="E3" i="7"/>
  <c r="E19" i="7"/>
  <c r="E35" i="7"/>
  <c r="E51" i="7"/>
  <c r="E67" i="7"/>
  <c r="E83" i="7"/>
  <c r="E99" i="7"/>
  <c r="E115" i="7"/>
  <c r="E5" i="7"/>
  <c r="E41" i="7"/>
  <c r="E65" i="7"/>
  <c r="E46" i="7"/>
  <c r="E8" i="7"/>
  <c r="E16" i="7"/>
  <c r="E24" i="7"/>
  <c r="E40" i="7"/>
  <c r="E48" i="7"/>
  <c r="E56" i="7"/>
  <c r="E64" i="7"/>
  <c r="E72" i="7"/>
  <c r="E80" i="7"/>
  <c r="E88" i="7"/>
  <c r="E96" i="7"/>
  <c r="E104" i="7"/>
  <c r="E112" i="7"/>
  <c r="E120" i="7"/>
  <c r="E128" i="7"/>
  <c r="E81" i="7"/>
  <c r="E113" i="7"/>
  <c r="E129" i="7"/>
  <c r="E42" i="7"/>
  <c r="E58" i="7"/>
  <c r="E74" i="7"/>
  <c r="E90" i="7"/>
  <c r="E106" i="7"/>
  <c r="E122" i="7"/>
  <c r="E101" i="7"/>
  <c r="E14" i="7"/>
  <c r="E62" i="7"/>
  <c r="E78" i="7"/>
  <c r="E110" i="7"/>
  <c r="E26" i="7"/>
  <c r="E107" i="7"/>
  <c r="E123" i="7"/>
  <c r="E57" i="7"/>
  <c r="E2" i="7"/>
  <c r="E94" i="7"/>
  <c r="E126" i="7"/>
  <c r="E10" i="7"/>
  <c r="E7" i="7"/>
  <c r="E23" i="7"/>
  <c r="E39" i="7"/>
  <c r="E55" i="7"/>
  <c r="E71" i="7"/>
  <c r="E87" i="7"/>
  <c r="E103" i="7"/>
  <c r="E119" i="7"/>
  <c r="E109" i="7"/>
  <c r="E125" i="7"/>
  <c r="D131" i="7"/>
  <c r="E22" i="7"/>
  <c r="E38" i="7"/>
  <c r="E54" i="7"/>
  <c r="E70" i="7"/>
  <c r="E86" i="7"/>
  <c r="E102" i="7"/>
  <c r="E118" i="7"/>
  <c r="E21" i="7"/>
  <c r="E77" i="7"/>
  <c r="E34" i="7"/>
  <c r="G131" i="7"/>
  <c r="H131" i="7" s="1"/>
  <c r="C131" i="7" l="1"/>
  <c r="E131" i="7" s="1"/>
</calcChain>
</file>

<file path=xl/sharedStrings.xml><?xml version="1.0" encoding="utf-8"?>
<sst xmlns="http://schemas.openxmlformats.org/spreadsheetml/2006/main" count="2844" uniqueCount="192">
  <si>
    <t>Date Pulled: 7 Dec 2021 Bases</t>
  </si>
  <si>
    <t>APPROVED</t>
  </si>
  <si>
    <t>ERROR</t>
  </si>
  <si>
    <t>NOT SUBMITTED</t>
  </si>
  <si>
    <t>REJECTED</t>
  </si>
  <si>
    <t>SUBMITTED</t>
  </si>
  <si>
    <t>WORKING</t>
  </si>
  <si>
    <t>Grand Total</t>
  </si>
  <si>
    <t>AVG Total Timecard Threshold</t>
  </si>
  <si>
    <t>Submitted Compliance</t>
  </si>
  <si>
    <t>DMIS</t>
  </si>
  <si>
    <t>Service</t>
  </si>
  <si>
    <t>ALTUS AFB</t>
  </si>
  <si>
    <t>Air Force</t>
  </si>
  <si>
    <t>DHA</t>
  </si>
  <si>
    <t>ANDREWS AFB</t>
  </si>
  <si>
    <t>AVIANO AB</t>
  </si>
  <si>
    <t>BARKSDALE AFB</t>
  </si>
  <si>
    <t>ARMY</t>
  </si>
  <si>
    <t>BEALE AFB</t>
  </si>
  <si>
    <t>CANNON AFB</t>
  </si>
  <si>
    <t>COLUMBUS AFB</t>
  </si>
  <si>
    <t>DAVIS MONTHAN AFB</t>
  </si>
  <si>
    <t>DOVER AFB</t>
  </si>
  <si>
    <t>DYESS AFB</t>
  </si>
  <si>
    <t>EDWARDS AFB</t>
  </si>
  <si>
    <t>EGLIN AFB</t>
  </si>
  <si>
    <t>EIELSON AFB</t>
  </si>
  <si>
    <t>ELLSWORTH AFB</t>
  </si>
  <si>
    <t>FAIRCHILD AFB</t>
  </si>
  <si>
    <t>GOODFELLOW AFB</t>
  </si>
  <si>
    <t>GRAND FORKS AFB</t>
  </si>
  <si>
    <t>HANSCOM AFB</t>
  </si>
  <si>
    <t>HILL AFB</t>
  </si>
  <si>
    <t>HOLLOMAN AFB</t>
  </si>
  <si>
    <t>HURLBURT FIELD</t>
  </si>
  <si>
    <t>INCIRLIK AB</t>
  </si>
  <si>
    <t>KADENA AB</t>
  </si>
  <si>
    <t>KEESLER AFB</t>
  </si>
  <si>
    <t>KIRTLAND AFB</t>
  </si>
  <si>
    <t>KUNSAN AB</t>
  </si>
  <si>
    <t>LAUGHLIN AFB</t>
  </si>
  <si>
    <t>LITTLE ROCK AFB</t>
  </si>
  <si>
    <t>LOS ANGELES AFB</t>
  </si>
  <si>
    <t>LUKE AFB</t>
  </si>
  <si>
    <t>MACDILL AFB</t>
  </si>
  <si>
    <t>MALMSTROM AFB</t>
  </si>
  <si>
    <t>MAXWELL AFB</t>
  </si>
  <si>
    <t>MCCONNELL  AFB</t>
  </si>
  <si>
    <t>MINOT AFB</t>
  </si>
  <si>
    <t>MISAWA AB</t>
  </si>
  <si>
    <t>MOODY AFB</t>
  </si>
  <si>
    <t>MOUNTAIN HOME AFB</t>
  </si>
  <si>
    <t>NAVY</t>
  </si>
  <si>
    <t>NELLIS AFB</t>
  </si>
  <si>
    <t>OFFUTT AFB</t>
  </si>
  <si>
    <t>OSAN AB</t>
  </si>
  <si>
    <t>RAMSTEIN AB</t>
  </si>
  <si>
    <t>ROBINS AFB</t>
  </si>
  <si>
    <t>SCOTT AFB</t>
  </si>
  <si>
    <t>SEYMOUR JOHNSON AFB</t>
  </si>
  <si>
    <t>SHAW AFB</t>
  </si>
  <si>
    <t>SHEPPARD AFB</t>
  </si>
  <si>
    <t>SPANGDAHLEM AB</t>
  </si>
  <si>
    <t>TINKER AFB</t>
  </si>
  <si>
    <t>TRAVIS AFB</t>
  </si>
  <si>
    <t>TYNDALL AFB</t>
  </si>
  <si>
    <t>USAF ACADEMY</t>
  </si>
  <si>
    <t>VANCE AFB</t>
  </si>
  <si>
    <t>WHITEMAN AFB</t>
  </si>
  <si>
    <t>WRIGHT PATTERSON AFB</t>
  </si>
  <si>
    <t>YOKOTA AB</t>
  </si>
  <si>
    <t>Date Pulled: 02 Dec 2021 Bases</t>
  </si>
  <si>
    <t>Approved Compliance</t>
  </si>
  <si>
    <t>Date Pulled: 04 Jan 2021 Bases</t>
  </si>
  <si>
    <t xml:space="preserve"> </t>
  </si>
  <si>
    <t>Date Pulled: 21 Dec 2021 Bases</t>
  </si>
  <si>
    <t>GRAND TOTAL</t>
  </si>
  <si>
    <t>Date Pulled: 7 Jan 22 Bases</t>
  </si>
  <si>
    <t>Market</t>
  </si>
  <si>
    <t>SSO</t>
  </si>
  <si>
    <t>ANDERSEN JB</t>
  </si>
  <si>
    <t>GUAM</t>
  </si>
  <si>
    <t>NCR</t>
  </si>
  <si>
    <t>ANNAPOLIS</t>
  </si>
  <si>
    <t>NORITALY</t>
  </si>
  <si>
    <t>BEAUFORT</t>
  </si>
  <si>
    <t>BETHESDA</t>
  </si>
  <si>
    <t>BUCKLEY SFB</t>
  </si>
  <si>
    <t>COLORADO</t>
  </si>
  <si>
    <t>CAMP HUMPHREYS</t>
  </si>
  <si>
    <t>KOREA</t>
  </si>
  <si>
    <t>CAMP LEJEUNE</t>
  </si>
  <si>
    <t>COASTNC</t>
  </si>
  <si>
    <t>CAMP PENDLETON</t>
  </si>
  <si>
    <t>SANDIEGO</t>
  </si>
  <si>
    <t>CAMP ZAMA</t>
  </si>
  <si>
    <t>JAPAN</t>
  </si>
  <si>
    <t>CHARLESTON JB</t>
  </si>
  <si>
    <t>CHARLESTON JOINT NF NAV WPNSTA</t>
  </si>
  <si>
    <t>CHERRY POINT</t>
  </si>
  <si>
    <t>CORPUS CHRISTI</t>
  </si>
  <si>
    <t>FLPANHAN</t>
  </si>
  <si>
    <t>ALASKA</t>
  </si>
  <si>
    <t>ELMENDORF JBER</t>
  </si>
  <si>
    <t>FT BELVOIR</t>
  </si>
  <si>
    <t>FT BENNING</t>
  </si>
  <si>
    <t>SWGA</t>
  </si>
  <si>
    <t>FT BLISS</t>
  </si>
  <si>
    <t>ELPASO</t>
  </si>
  <si>
    <t>FT BRAGG</t>
  </si>
  <si>
    <t>CENTNC</t>
  </si>
  <si>
    <t>FT CAMPBELL</t>
  </si>
  <si>
    <t>SWKY</t>
  </si>
  <si>
    <t>FT CARSON</t>
  </si>
  <si>
    <t>FT DRUM</t>
  </si>
  <si>
    <t>FT EUSTIS JBLE</t>
  </si>
  <si>
    <t>TIDEWTR</t>
  </si>
  <si>
    <t>FT GORDON</t>
  </si>
  <si>
    <t>AUGUSTA</t>
  </si>
  <si>
    <t>FT HOOD</t>
  </si>
  <si>
    <t>CENTTX</t>
  </si>
  <si>
    <t>FT HUACHUCA</t>
  </si>
  <si>
    <t>FT IRWIN</t>
  </si>
  <si>
    <t>FT JACKSON</t>
  </si>
  <si>
    <t>FT KNOX</t>
  </si>
  <si>
    <t>FT LEAVENWORTH</t>
  </si>
  <si>
    <t>FT LEE</t>
  </si>
  <si>
    <t>FT LEONARD WOOD</t>
  </si>
  <si>
    <t>FT LEWIS-MCCHORD JB</t>
  </si>
  <si>
    <t>PUGETSND</t>
  </si>
  <si>
    <t>FT MEADE</t>
  </si>
  <si>
    <t>FT POLK</t>
  </si>
  <si>
    <t>FT RILEY</t>
  </si>
  <si>
    <t>FT RUCKER</t>
  </si>
  <si>
    <t>FT SAM HOUSTON JBSA</t>
  </si>
  <si>
    <t>SATX</t>
  </si>
  <si>
    <t>FT SHAFTER</t>
  </si>
  <si>
    <t>HAWAII</t>
  </si>
  <si>
    <t>FT SILL</t>
  </si>
  <si>
    <t>FT STEWART</t>
  </si>
  <si>
    <t>LOWCNTRY</t>
  </si>
  <si>
    <t>FT WAINWRIGHT</t>
  </si>
  <si>
    <t>GUANTANAMO BAY</t>
  </si>
  <si>
    <t>HICKAM JBHP</t>
  </si>
  <si>
    <t>SEUR-MDE</t>
  </si>
  <si>
    <t>JACKSON PARK</t>
  </si>
  <si>
    <t>JACKSONVILLE</t>
  </si>
  <si>
    <t>JAX</t>
  </si>
  <si>
    <t>OKINAWA</t>
  </si>
  <si>
    <t>COASTMS</t>
  </si>
  <si>
    <t>LACKLAND JBSA</t>
  </si>
  <si>
    <t>LANDSTUHL</t>
  </si>
  <si>
    <t>CENTEU</t>
  </si>
  <si>
    <t>LANGLEY JBLE</t>
  </si>
  <si>
    <t>LEMOORE</t>
  </si>
  <si>
    <t>MARIANAS GUAM-ANDRSN NF RGN</t>
  </si>
  <si>
    <t>MCGUIRE JBMDL</t>
  </si>
  <si>
    <t>NAPLES</t>
  </si>
  <si>
    <t>NAS SIGONELLA</t>
  </si>
  <si>
    <t>NEW ENGLAND</t>
  </si>
  <si>
    <t>PATRICK SFB</t>
  </si>
  <si>
    <t>PATUXENT RIVER</t>
  </si>
  <si>
    <t>PEARL HARBOR-HICKAM NF JB</t>
  </si>
  <si>
    <t>PENSACOLA</t>
  </si>
  <si>
    <t>PETERSON SFB</t>
  </si>
  <si>
    <t>PORTSMOUTH</t>
  </si>
  <si>
    <t>QUANTICO</t>
  </si>
  <si>
    <t>RAF LAKENHEATH</t>
  </si>
  <si>
    <t>UK</t>
  </si>
  <si>
    <t>REDSTONE ARSENAL</t>
  </si>
  <si>
    <t>ROTA</t>
  </si>
  <si>
    <t>SAN DIEGO</t>
  </si>
  <si>
    <t>SACRMNTO</t>
  </si>
  <si>
    <t>TWENTYNINE PALMS</t>
  </si>
  <si>
    <t>VANDENBERG SFB</t>
  </si>
  <si>
    <t>VILSECK</t>
  </si>
  <si>
    <t>BAVARIA</t>
  </si>
  <si>
    <t>WEST POINT</t>
  </si>
  <si>
    <t>WHIDBEY ISLAND</t>
  </si>
  <si>
    <t>YOKOSUKA</t>
  </si>
  <si>
    <t>Date Pulled: 14 Jan 22 Bases</t>
  </si>
  <si>
    <t>MTF</t>
  </si>
  <si>
    <t>FE WARREN AFB</t>
  </si>
  <si>
    <t xml:space="preserve">Submitted Total </t>
  </si>
  <si>
    <t xml:space="preserve">Submittted Denominator </t>
  </si>
  <si>
    <t>Approved Total</t>
  </si>
  <si>
    <t>Approved Denominator</t>
  </si>
  <si>
    <t>Submitted Percentage</t>
  </si>
  <si>
    <t>Approved Percentage</t>
  </si>
  <si>
    <t>Submitted Total</t>
  </si>
  <si>
    <t>Submitted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</si>
</sst>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8EA9DB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8EA9DB"/>
      </bottom>
      <diagonal/>
    </border>
    <border>
      <left/>
      <right style="thin">
        <color rgb="FFD9D9D9"/>
      </right>
      <top/>
      <bottom style="thin">
        <color rgb="FF8EA9DB"/>
      </bottom>
      <diagonal/>
    </border>
    <border>
      <left style="thin">
        <color rgb="FFD9D9D9"/>
      </left>
      <right/>
      <top/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horizontal="left" wrapText="1"/>
    </xf>
    <xf numFmtId="0" fontId="3" fillId="0" borderId="0" xfId="0" applyFont="1" applyAlignment="1"/>
    <xf numFmtId="0" fontId="3" fillId="0" borderId="7" xfId="0" applyFont="1" applyBorder="1" applyAlignment="1"/>
    <xf numFmtId="0" fontId="0" fillId="0" borderId="0" xfId="0" applyAlignment="1">
      <alignment horizontal="left"/>
    </xf>
    <xf numFmtId="164" fontId="3" fillId="0" borderId="4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0" borderId="4" xfId="0" applyFont="1" applyBorder="1" applyAlignment="1"/>
    <xf numFmtId="0" fontId="0" fillId="0" borderId="0" xfId="0" applyAlignment="1"/>
    <xf numFmtId="10" fontId="3" fillId="0" borderId="0" xfId="0" applyNumberFormat="1" applyFont="1" applyAlignment="1"/>
    <xf numFmtId="0" fontId="3" fillId="0" borderId="0" xfId="0" applyFont="1" applyBorder="1" applyAlignment="1"/>
    <xf numFmtId="0" fontId="0" fillId="0" borderId="0" xfId="0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2" fillId="0" borderId="2" xfId="0" applyFont="1" applyBorder="1" applyAlignment="1">
      <alignment horizontal="left" wrapText="1"/>
    </xf>
    <xf numFmtId="0" fontId="2" fillId="3" borderId="10" xfId="0" applyFont="1" applyFill="1" applyBorder="1" applyAlignment="1">
      <alignment horizontal="left" wrapText="1"/>
    </xf>
    <xf numFmtId="0" fontId="2" fillId="3" borderId="11" xfId="0" applyFont="1" applyFill="1" applyBorder="1" applyAlignment="1">
      <alignment horizontal="left" wrapText="1"/>
    </xf>
    <xf numFmtId="0" fontId="2" fillId="3" borderId="12" xfId="0" applyFont="1" applyFill="1" applyBorder="1" applyAlignment="1">
      <alignment horizontal="left" wrapText="1"/>
    </xf>
    <xf numFmtId="10" fontId="3" fillId="0" borderId="0" xfId="0" applyNumberFormat="1" applyFont="1" applyAlignment="1">
      <alignment horizontal="left"/>
    </xf>
    <xf numFmtId="164" fontId="3" fillId="0" borderId="4" xfId="0" applyNumberFormat="1" applyFont="1" applyBorder="1" applyAlignment="1">
      <alignment horizontal="left" wrapText="1"/>
    </xf>
    <xf numFmtId="0" fontId="3" fillId="0" borderId="1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" fillId="3" borderId="4" xfId="0" applyNumberFormat="1" applyFont="1" applyFill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3" borderId="4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 wrapText="1"/>
    </xf>
    <xf numFmtId="164" fontId="3" fillId="3" borderId="4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0" borderId="0" xfId="0" applyFont="1" applyFill="1" applyAlignment="1"/>
    <xf numFmtId="164" fontId="3" fillId="0" borderId="4" xfId="0" applyNumberFormat="1" applyFont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0" fontId="4" fillId="0" borderId="4" xfId="0" applyFont="1" applyFill="1" applyBorder="1" applyAlignment="1"/>
    <xf numFmtId="164" fontId="3" fillId="3" borderId="4" xfId="0" applyNumberFormat="1" applyFont="1" applyFill="1" applyBorder="1" applyAlignment="1"/>
    <xf numFmtId="0" fontId="3" fillId="3" borderId="4" xfId="0" applyFont="1" applyFill="1" applyBorder="1" applyAlignment="1"/>
    <xf numFmtId="164" fontId="3" fillId="0" borderId="4" xfId="0" applyNumberFormat="1" applyFont="1" applyBorder="1" applyAlignment="1"/>
    <xf numFmtId="164" fontId="4" fillId="0" borderId="4" xfId="0" applyNumberFormat="1" applyFont="1" applyBorder="1" applyAlignment="1"/>
    <xf numFmtId="0" fontId="4" fillId="0" borderId="4" xfId="0" applyFont="1" applyBorder="1" applyAlignment="1"/>
    <xf numFmtId="164" fontId="3" fillId="3" borderId="4" xfId="0" applyNumberFormat="1" applyFont="1" applyFill="1" applyBorder="1" applyAlignment="1">
      <alignment wrapText="1"/>
    </xf>
    <xf numFmtId="164" fontId="3" fillId="0" borderId="7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vertical="center" wrapText="1"/>
    </xf>
    <xf numFmtId="164" fontId="3" fillId="3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164" fontId="3" fillId="0" borderId="0" xfId="0" applyNumberFormat="1" applyFont="1" applyBorder="1" applyAlignment="1">
      <alignment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3" fillId="0" borderId="1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164" fontId="3" fillId="0" borderId="13" xfId="0" applyNumberFormat="1" applyFont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2" activePane="bottomLeft" state="frozen"/>
      <selection pane="bottomLeft" activeCell="I26" sqref="I26"/>
    </sheetView>
  </sheetViews>
  <sheetFormatPr defaultColWidth="15.109375" defaultRowHeight="14.4" x14ac:dyDescent="0.3"/>
  <cols>
    <col min="1" max="1" width="34.44140625" style="17" bestFit="1" customWidth="1"/>
    <col min="2" max="2" width="10.77734375" style="17" bestFit="1" customWidth="1"/>
    <col min="3" max="3" width="6.88671875" style="17" bestFit="1" customWidth="1"/>
    <col min="4" max="4" width="15.77734375" style="17" bestFit="1" customWidth="1"/>
    <col min="5" max="5" width="9.21875" style="17" bestFit="1" customWidth="1"/>
    <col min="6" max="6" width="11.21875" style="17" bestFit="1" customWidth="1"/>
    <col min="7" max="7" width="10.109375" style="17" bestFit="1" customWidth="1"/>
    <col min="8" max="8" width="11.21875" style="17" bestFit="1" customWidth="1"/>
    <col min="9" max="9" width="18.77734375" style="17" bestFit="1" customWidth="1"/>
    <col min="10" max="10" width="11.44140625" style="17" bestFit="1" customWidth="1"/>
    <col min="11" max="11" width="5.77734375" style="17" bestFit="1" customWidth="1"/>
    <col min="12" max="12" width="8.88671875" style="17" bestFit="1" customWidth="1"/>
    <col min="13" max="13" width="11.109375" style="17" bestFit="1" customWidth="1"/>
    <col min="14" max="16384" width="15.109375" style="17"/>
  </cols>
  <sheetData>
    <row r="1" spans="1:15" ht="28.8" x14ac:dyDescent="0.3">
      <c r="A1" s="1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2" t="s">
        <v>8</v>
      </c>
      <c r="J1" s="46" t="s">
        <v>9</v>
      </c>
      <c r="K1" s="3" t="s">
        <v>10</v>
      </c>
      <c r="L1" s="3" t="s">
        <v>11</v>
      </c>
      <c r="M1" s="3" t="s">
        <v>79</v>
      </c>
    </row>
    <row r="2" spans="1:15" x14ac:dyDescent="0.3">
      <c r="A2" s="9" t="s">
        <v>12</v>
      </c>
      <c r="B2" s="9">
        <v>90</v>
      </c>
      <c r="C2" s="9"/>
      <c r="D2" s="9">
        <v>13</v>
      </c>
      <c r="E2" s="9">
        <v>9</v>
      </c>
      <c r="F2" s="9">
        <v>40</v>
      </c>
      <c r="G2" s="9">
        <v>2</v>
      </c>
      <c r="H2" s="9">
        <f t="shared" ref="H2:H33" si="0">SUM(B2:G2)</f>
        <v>154</v>
      </c>
      <c r="I2" s="9">
        <v>156</v>
      </c>
      <c r="J2" s="18">
        <f t="shared" ref="J2:J33" si="1">SUM(H2-(D2+G2))/H2</f>
        <v>0.90259740259740262</v>
      </c>
      <c r="K2" s="48">
        <v>97</v>
      </c>
      <c r="L2" s="16" t="s">
        <v>13</v>
      </c>
      <c r="M2" s="17" t="s">
        <v>80</v>
      </c>
      <c r="O2" s="17">
        <f t="shared" ref="O2:O29" si="2">SUM(H2-(D2+G2))</f>
        <v>139</v>
      </c>
    </row>
    <row r="3" spans="1:15" x14ac:dyDescent="0.3">
      <c r="A3" s="9" t="s">
        <v>81</v>
      </c>
      <c r="B3" s="9">
        <v>182</v>
      </c>
      <c r="C3" s="9"/>
      <c r="D3" s="9">
        <v>2</v>
      </c>
      <c r="E3" s="9"/>
      <c r="F3" s="9">
        <v>16</v>
      </c>
      <c r="G3" s="9"/>
      <c r="H3" s="9">
        <f t="shared" si="0"/>
        <v>200</v>
      </c>
      <c r="I3" s="9">
        <v>203</v>
      </c>
      <c r="J3" s="18">
        <f t="shared" si="1"/>
        <v>0.99</v>
      </c>
      <c r="K3" s="48">
        <v>802</v>
      </c>
      <c r="L3" s="16" t="s">
        <v>13</v>
      </c>
      <c r="M3" s="17" t="s">
        <v>82</v>
      </c>
      <c r="O3" s="17">
        <f t="shared" si="2"/>
        <v>198</v>
      </c>
    </row>
    <row r="4" spans="1:15" x14ac:dyDescent="0.3">
      <c r="A4" s="9" t="s">
        <v>15</v>
      </c>
      <c r="B4" s="9">
        <v>911</v>
      </c>
      <c r="C4" s="9"/>
      <c r="D4" s="9">
        <v>82</v>
      </c>
      <c r="E4" s="9">
        <v>3</v>
      </c>
      <c r="F4" s="9">
        <v>237</v>
      </c>
      <c r="G4" s="9">
        <v>5</v>
      </c>
      <c r="H4" s="9">
        <f t="shared" si="0"/>
        <v>1238</v>
      </c>
      <c r="I4" s="9">
        <v>1245</v>
      </c>
      <c r="J4" s="18">
        <f t="shared" si="1"/>
        <v>0.92972536348949919</v>
      </c>
      <c r="K4" s="58">
        <v>66</v>
      </c>
      <c r="L4" s="55" t="s">
        <v>13</v>
      </c>
      <c r="M4" s="17" t="s">
        <v>83</v>
      </c>
      <c r="O4" s="17">
        <f t="shared" si="2"/>
        <v>1151</v>
      </c>
    </row>
    <row r="5" spans="1:15" x14ac:dyDescent="0.3">
      <c r="A5" s="9" t="s">
        <v>84</v>
      </c>
      <c r="B5" s="9">
        <v>23</v>
      </c>
      <c r="C5" s="9"/>
      <c r="D5" s="9">
        <v>274</v>
      </c>
      <c r="E5" s="9"/>
      <c r="F5" s="9">
        <v>15</v>
      </c>
      <c r="G5" s="9">
        <v>1</v>
      </c>
      <c r="H5" s="9">
        <f t="shared" si="0"/>
        <v>313</v>
      </c>
      <c r="I5" s="9">
        <v>320</v>
      </c>
      <c r="J5" s="18">
        <f t="shared" si="1"/>
        <v>0.12140575079872204</v>
      </c>
      <c r="K5" s="53">
        <v>306</v>
      </c>
      <c r="L5" s="16" t="s">
        <v>53</v>
      </c>
      <c r="M5" s="17" t="s">
        <v>83</v>
      </c>
      <c r="O5" s="17">
        <f t="shared" si="2"/>
        <v>38</v>
      </c>
    </row>
    <row r="6" spans="1:15" x14ac:dyDescent="0.3">
      <c r="A6" s="9" t="s">
        <v>16</v>
      </c>
      <c r="B6" s="9">
        <v>303</v>
      </c>
      <c r="C6" s="9"/>
      <c r="D6" s="9">
        <v>4</v>
      </c>
      <c r="E6" s="9"/>
      <c r="F6" s="9">
        <v>57</v>
      </c>
      <c r="G6" s="9"/>
      <c r="H6" s="9">
        <f t="shared" si="0"/>
        <v>364</v>
      </c>
      <c r="I6" s="9">
        <v>365</v>
      </c>
      <c r="J6" s="18">
        <f t="shared" si="1"/>
        <v>0.98901098901098905</v>
      </c>
      <c r="K6" s="48">
        <v>808</v>
      </c>
      <c r="L6" s="16" t="s">
        <v>13</v>
      </c>
      <c r="M6" s="17" t="s">
        <v>85</v>
      </c>
      <c r="O6" s="17">
        <f t="shared" si="2"/>
        <v>360</v>
      </c>
    </row>
    <row r="7" spans="1:15" x14ac:dyDescent="0.3">
      <c r="A7" s="9" t="s">
        <v>17</v>
      </c>
      <c r="B7" s="9">
        <v>250</v>
      </c>
      <c r="C7" s="9"/>
      <c r="D7" s="9">
        <v>26</v>
      </c>
      <c r="E7" s="9">
        <v>6</v>
      </c>
      <c r="F7" s="9">
        <v>90</v>
      </c>
      <c r="G7" s="9">
        <v>5</v>
      </c>
      <c r="H7" s="9">
        <f t="shared" si="0"/>
        <v>377</v>
      </c>
      <c r="I7" s="9">
        <v>375</v>
      </c>
      <c r="J7" s="18">
        <f t="shared" si="1"/>
        <v>0.91777188328912462</v>
      </c>
      <c r="K7" s="48">
        <v>62</v>
      </c>
      <c r="L7" s="16" t="s">
        <v>13</v>
      </c>
      <c r="M7" s="17" t="s">
        <v>80</v>
      </c>
      <c r="O7" s="17">
        <f t="shared" si="2"/>
        <v>346</v>
      </c>
    </row>
    <row r="8" spans="1:15" x14ac:dyDescent="0.3">
      <c r="A8" s="9" t="s">
        <v>19</v>
      </c>
      <c r="B8" s="9">
        <v>200</v>
      </c>
      <c r="C8" s="9"/>
      <c r="D8" s="9"/>
      <c r="E8" s="9">
        <v>3</v>
      </c>
      <c r="F8" s="9">
        <v>63</v>
      </c>
      <c r="G8" s="9"/>
      <c r="H8" s="9">
        <f t="shared" si="0"/>
        <v>266</v>
      </c>
      <c r="I8" s="9">
        <v>266</v>
      </c>
      <c r="J8" s="18">
        <f t="shared" si="1"/>
        <v>1</v>
      </c>
      <c r="K8" s="48">
        <v>15</v>
      </c>
      <c r="L8" s="16" t="s">
        <v>13</v>
      </c>
      <c r="M8" s="17" t="s">
        <v>80</v>
      </c>
      <c r="O8" s="17">
        <f t="shared" si="2"/>
        <v>266</v>
      </c>
    </row>
    <row r="9" spans="1:15" x14ac:dyDescent="0.3">
      <c r="A9" s="9" t="s">
        <v>86</v>
      </c>
      <c r="B9" s="9">
        <v>304</v>
      </c>
      <c r="C9" s="9"/>
      <c r="D9" s="9">
        <v>408</v>
      </c>
      <c r="E9" s="9">
        <v>9</v>
      </c>
      <c r="F9" s="9">
        <v>156</v>
      </c>
      <c r="G9" s="9">
        <v>11</v>
      </c>
      <c r="H9" s="9">
        <f t="shared" si="0"/>
        <v>888</v>
      </c>
      <c r="I9" s="9">
        <v>890</v>
      </c>
      <c r="J9" s="18">
        <f t="shared" si="1"/>
        <v>0.52815315315315314</v>
      </c>
      <c r="K9" s="53">
        <v>104</v>
      </c>
      <c r="L9" s="16" t="s">
        <v>53</v>
      </c>
      <c r="M9" s="17" t="s">
        <v>80</v>
      </c>
      <c r="O9" s="17">
        <f t="shared" si="2"/>
        <v>469</v>
      </c>
    </row>
    <row r="10" spans="1:15" x14ac:dyDescent="0.3">
      <c r="A10" s="9" t="s">
        <v>87</v>
      </c>
      <c r="B10" s="9">
        <v>3151</v>
      </c>
      <c r="C10" s="9"/>
      <c r="D10" s="9">
        <v>563</v>
      </c>
      <c r="E10" s="9">
        <v>114</v>
      </c>
      <c r="F10" s="9">
        <v>2605</v>
      </c>
      <c r="G10" s="9">
        <v>57</v>
      </c>
      <c r="H10" s="9">
        <f t="shared" si="0"/>
        <v>6490</v>
      </c>
      <c r="I10" s="9">
        <v>6506</v>
      </c>
      <c r="J10" s="18">
        <f t="shared" si="1"/>
        <v>0.90446841294298919</v>
      </c>
      <c r="K10" s="51">
        <v>67</v>
      </c>
      <c r="L10" s="52" t="s">
        <v>14</v>
      </c>
      <c r="M10" s="17" t="s">
        <v>83</v>
      </c>
      <c r="O10" s="17">
        <f t="shared" si="2"/>
        <v>5870</v>
      </c>
    </row>
    <row r="11" spans="1:15" x14ac:dyDescent="0.3">
      <c r="A11" s="9" t="s">
        <v>88</v>
      </c>
      <c r="B11" s="9">
        <v>121</v>
      </c>
      <c r="C11" s="9"/>
      <c r="D11" s="9">
        <v>11</v>
      </c>
      <c r="E11" s="9">
        <v>5</v>
      </c>
      <c r="F11" s="9">
        <v>67</v>
      </c>
      <c r="G11" s="9">
        <v>1</v>
      </c>
      <c r="H11" s="9">
        <f t="shared" si="0"/>
        <v>205</v>
      </c>
      <c r="I11" s="9">
        <v>207</v>
      </c>
      <c r="J11" s="18">
        <f t="shared" si="1"/>
        <v>0.94146341463414629</v>
      </c>
      <c r="K11" s="48">
        <v>7200</v>
      </c>
      <c r="L11" s="16" t="s">
        <v>13</v>
      </c>
      <c r="M11" s="17" t="s">
        <v>89</v>
      </c>
      <c r="O11" s="17">
        <f t="shared" si="2"/>
        <v>193</v>
      </c>
    </row>
    <row r="12" spans="1:15" x14ac:dyDescent="0.3">
      <c r="A12" s="9" t="s">
        <v>90</v>
      </c>
      <c r="B12" s="9">
        <v>183</v>
      </c>
      <c r="C12" s="9">
        <v>2</v>
      </c>
      <c r="D12" s="9">
        <v>440</v>
      </c>
      <c r="E12" s="9">
        <v>56</v>
      </c>
      <c r="F12" s="9">
        <v>653</v>
      </c>
      <c r="G12" s="9">
        <v>56</v>
      </c>
      <c r="H12" s="9">
        <f t="shared" si="0"/>
        <v>1390</v>
      </c>
      <c r="I12" s="9">
        <v>1386</v>
      </c>
      <c r="J12" s="18">
        <f t="shared" si="1"/>
        <v>0.64316546762589932</v>
      </c>
      <c r="K12" s="53">
        <v>612</v>
      </c>
      <c r="L12" s="16" t="s">
        <v>18</v>
      </c>
      <c r="M12" s="17" t="s">
        <v>91</v>
      </c>
      <c r="O12" s="17">
        <f t="shared" si="2"/>
        <v>894</v>
      </c>
    </row>
    <row r="13" spans="1:15" x14ac:dyDescent="0.3">
      <c r="A13" s="9" t="s">
        <v>92</v>
      </c>
      <c r="B13" s="9"/>
      <c r="C13" s="9"/>
      <c r="D13" s="9">
        <v>2719</v>
      </c>
      <c r="E13" s="9">
        <v>4</v>
      </c>
      <c r="F13" s="9">
        <v>3</v>
      </c>
      <c r="G13" s="9">
        <v>5</v>
      </c>
      <c r="H13" s="9">
        <f t="shared" si="0"/>
        <v>2731</v>
      </c>
      <c r="I13" s="9">
        <v>2741</v>
      </c>
      <c r="J13" s="18">
        <f t="shared" si="1"/>
        <v>2.5631636763090442E-3</v>
      </c>
      <c r="K13" s="53">
        <v>91</v>
      </c>
      <c r="L13" s="16" t="s">
        <v>53</v>
      </c>
      <c r="M13" s="17" t="s">
        <v>93</v>
      </c>
      <c r="O13" s="17">
        <f t="shared" si="2"/>
        <v>7</v>
      </c>
    </row>
    <row r="14" spans="1:15" x14ac:dyDescent="0.3">
      <c r="A14" s="9" t="s">
        <v>94</v>
      </c>
      <c r="B14" s="9">
        <v>9</v>
      </c>
      <c r="C14" s="9"/>
      <c r="D14" s="9">
        <v>2333</v>
      </c>
      <c r="E14" s="9">
        <v>5</v>
      </c>
      <c r="F14" s="9">
        <v>27</v>
      </c>
      <c r="G14" s="9">
        <v>33</v>
      </c>
      <c r="H14" s="9">
        <f t="shared" si="0"/>
        <v>2407</v>
      </c>
      <c r="I14" s="9">
        <v>2422</v>
      </c>
      <c r="J14" s="18">
        <f t="shared" si="1"/>
        <v>1.7033651848774409E-2</v>
      </c>
      <c r="K14" s="54">
        <v>24</v>
      </c>
      <c r="L14" s="55" t="s">
        <v>53</v>
      </c>
      <c r="M14" s="17" t="s">
        <v>95</v>
      </c>
      <c r="O14" s="17">
        <f t="shared" si="2"/>
        <v>41</v>
      </c>
    </row>
    <row r="15" spans="1:15" x14ac:dyDescent="0.3">
      <c r="A15" s="9" t="s">
        <v>96</v>
      </c>
      <c r="B15" s="9">
        <v>34</v>
      </c>
      <c r="C15" s="9"/>
      <c r="D15" s="9">
        <v>35</v>
      </c>
      <c r="E15" s="9">
        <v>5</v>
      </c>
      <c r="F15" s="9">
        <v>106</v>
      </c>
      <c r="G15" s="9">
        <v>10</v>
      </c>
      <c r="H15" s="9">
        <f t="shared" si="0"/>
        <v>190</v>
      </c>
      <c r="I15" s="9">
        <v>190</v>
      </c>
      <c r="J15" s="18">
        <f t="shared" si="1"/>
        <v>0.76315789473684215</v>
      </c>
      <c r="K15" s="53">
        <v>610</v>
      </c>
      <c r="L15" s="16" t="s">
        <v>18</v>
      </c>
      <c r="M15" s="17" t="s">
        <v>97</v>
      </c>
      <c r="O15" s="17">
        <f t="shared" si="2"/>
        <v>145</v>
      </c>
    </row>
    <row r="16" spans="1:15" x14ac:dyDescent="0.3">
      <c r="A16" s="9" t="s">
        <v>20</v>
      </c>
      <c r="B16" s="9">
        <v>197</v>
      </c>
      <c r="C16" s="9"/>
      <c r="D16" s="9">
        <v>1</v>
      </c>
      <c r="E16" s="9">
        <v>6</v>
      </c>
      <c r="F16" s="9">
        <v>60</v>
      </c>
      <c r="G16" s="9"/>
      <c r="H16" s="9">
        <f t="shared" si="0"/>
        <v>264</v>
      </c>
      <c r="I16" s="9">
        <v>263</v>
      </c>
      <c r="J16" s="18">
        <f t="shared" si="1"/>
        <v>0.99621212121212122</v>
      </c>
      <c r="K16" s="48">
        <v>85</v>
      </c>
      <c r="L16" s="16" t="s">
        <v>13</v>
      </c>
      <c r="M16" s="17" t="s">
        <v>80</v>
      </c>
      <c r="O16" s="17">
        <f t="shared" si="2"/>
        <v>263</v>
      </c>
    </row>
    <row r="17" spans="1:15" x14ac:dyDescent="0.3">
      <c r="A17" s="9" t="s">
        <v>98</v>
      </c>
      <c r="B17" s="9">
        <v>196</v>
      </c>
      <c r="C17" s="9"/>
      <c r="D17" s="9">
        <v>10</v>
      </c>
      <c r="E17" s="9">
        <v>2</v>
      </c>
      <c r="F17" s="9">
        <v>56</v>
      </c>
      <c r="G17" s="9">
        <v>3</v>
      </c>
      <c r="H17" s="9">
        <f t="shared" si="0"/>
        <v>267</v>
      </c>
      <c r="I17" s="9">
        <v>265</v>
      </c>
      <c r="J17" s="18">
        <f t="shared" si="1"/>
        <v>0.95131086142322097</v>
      </c>
      <c r="K17" s="48">
        <v>356</v>
      </c>
      <c r="L17" s="16" t="s">
        <v>14</v>
      </c>
      <c r="M17" s="17" t="s">
        <v>80</v>
      </c>
      <c r="O17" s="17">
        <f t="shared" si="2"/>
        <v>254</v>
      </c>
    </row>
    <row r="18" spans="1:15" x14ac:dyDescent="0.3">
      <c r="A18" s="9" t="s">
        <v>99</v>
      </c>
      <c r="B18" s="9"/>
      <c r="C18" s="9"/>
      <c r="D18" s="9">
        <v>441</v>
      </c>
      <c r="E18" s="9"/>
      <c r="F18" s="9">
        <v>2</v>
      </c>
      <c r="G18" s="9">
        <v>2</v>
      </c>
      <c r="H18" s="9">
        <f t="shared" si="0"/>
        <v>445</v>
      </c>
      <c r="I18" s="9">
        <v>442</v>
      </c>
      <c r="J18" s="18">
        <f t="shared" si="1"/>
        <v>4.4943820224719105E-3</v>
      </c>
      <c r="K18" s="53">
        <v>103</v>
      </c>
      <c r="L18" s="16" t="s">
        <v>53</v>
      </c>
      <c r="M18" s="17" t="s">
        <v>80</v>
      </c>
      <c r="O18" s="17">
        <f t="shared" si="2"/>
        <v>2</v>
      </c>
    </row>
    <row r="19" spans="1:15" x14ac:dyDescent="0.3">
      <c r="A19" s="9" t="s">
        <v>100</v>
      </c>
      <c r="B19" s="9">
        <v>243</v>
      </c>
      <c r="C19" s="9"/>
      <c r="D19" s="9">
        <v>69</v>
      </c>
      <c r="E19" s="9">
        <v>1</v>
      </c>
      <c r="F19" s="9">
        <v>116</v>
      </c>
      <c r="G19" s="9">
        <v>9</v>
      </c>
      <c r="H19" s="9">
        <f t="shared" si="0"/>
        <v>438</v>
      </c>
      <c r="I19" s="9">
        <v>446</v>
      </c>
      <c r="J19" s="18">
        <f t="shared" si="1"/>
        <v>0.82191780821917804</v>
      </c>
      <c r="K19" s="53">
        <v>92</v>
      </c>
      <c r="L19" s="16" t="s">
        <v>53</v>
      </c>
      <c r="M19" s="17" t="s">
        <v>93</v>
      </c>
      <c r="O19" s="17">
        <f t="shared" si="2"/>
        <v>360</v>
      </c>
    </row>
    <row r="20" spans="1:15" x14ac:dyDescent="0.3">
      <c r="A20" s="9" t="s">
        <v>21</v>
      </c>
      <c r="B20" s="9">
        <v>116</v>
      </c>
      <c r="C20" s="9"/>
      <c r="D20" s="9">
        <v>2</v>
      </c>
      <c r="E20" s="9">
        <v>3</v>
      </c>
      <c r="F20" s="9">
        <v>26</v>
      </c>
      <c r="G20" s="9"/>
      <c r="H20" s="9">
        <f t="shared" si="0"/>
        <v>147</v>
      </c>
      <c r="I20" s="9">
        <v>148</v>
      </c>
      <c r="J20" s="18">
        <f t="shared" si="1"/>
        <v>0.98639455782312924</v>
      </c>
      <c r="K20" s="48">
        <v>74</v>
      </c>
      <c r="L20" s="16" t="s">
        <v>13</v>
      </c>
      <c r="M20" s="17" t="s">
        <v>80</v>
      </c>
      <c r="O20" s="17">
        <f t="shared" si="2"/>
        <v>145</v>
      </c>
    </row>
    <row r="21" spans="1:15" x14ac:dyDescent="0.3">
      <c r="A21" s="9" t="s">
        <v>101</v>
      </c>
      <c r="B21" s="9">
        <v>89</v>
      </c>
      <c r="C21" s="9"/>
      <c r="D21" s="9">
        <v>109</v>
      </c>
      <c r="E21" s="9">
        <v>3</v>
      </c>
      <c r="F21" s="9">
        <v>88</v>
      </c>
      <c r="G21" s="9">
        <v>4</v>
      </c>
      <c r="H21" s="9">
        <f t="shared" si="0"/>
        <v>293</v>
      </c>
      <c r="I21" s="19">
        <v>294</v>
      </c>
      <c r="J21" s="18">
        <f t="shared" si="1"/>
        <v>0.61433447098976113</v>
      </c>
      <c r="K21" s="51">
        <v>118</v>
      </c>
      <c r="L21" s="52" t="s">
        <v>53</v>
      </c>
      <c r="M21" s="17" t="s">
        <v>80</v>
      </c>
      <c r="O21" s="17">
        <f t="shared" si="2"/>
        <v>180</v>
      </c>
    </row>
    <row r="22" spans="1:15" x14ac:dyDescent="0.3">
      <c r="A22" s="9" t="s">
        <v>22</v>
      </c>
      <c r="B22" s="9">
        <v>331</v>
      </c>
      <c r="C22" s="9"/>
      <c r="D22" s="9">
        <v>16</v>
      </c>
      <c r="E22" s="9">
        <v>1</v>
      </c>
      <c r="F22" s="9">
        <v>75</v>
      </c>
      <c r="G22" s="9">
        <v>3</v>
      </c>
      <c r="H22" s="9">
        <f t="shared" si="0"/>
        <v>426</v>
      </c>
      <c r="I22" s="9">
        <v>431</v>
      </c>
      <c r="J22" s="18">
        <f t="shared" si="1"/>
        <v>0.95539906103286387</v>
      </c>
      <c r="K22" s="48">
        <v>10</v>
      </c>
      <c r="L22" s="16" t="s">
        <v>13</v>
      </c>
      <c r="M22" s="17" t="s">
        <v>80</v>
      </c>
      <c r="O22" s="17">
        <f t="shared" si="2"/>
        <v>407</v>
      </c>
    </row>
    <row r="23" spans="1:15" x14ac:dyDescent="0.3">
      <c r="A23" s="9" t="s">
        <v>23</v>
      </c>
      <c r="B23" s="9">
        <v>170</v>
      </c>
      <c r="C23" s="9">
        <v>1</v>
      </c>
      <c r="D23" s="9">
        <v>29</v>
      </c>
      <c r="E23" s="9">
        <v>2</v>
      </c>
      <c r="F23" s="9">
        <v>64</v>
      </c>
      <c r="G23" s="9">
        <v>6</v>
      </c>
      <c r="H23" s="9">
        <f t="shared" si="0"/>
        <v>272</v>
      </c>
      <c r="I23" s="9">
        <v>274</v>
      </c>
      <c r="J23" s="18">
        <f t="shared" si="1"/>
        <v>0.87132352941176472</v>
      </c>
      <c r="K23" s="48">
        <v>36</v>
      </c>
      <c r="L23" s="16" t="s">
        <v>13</v>
      </c>
      <c r="M23" s="17" t="s">
        <v>80</v>
      </c>
      <c r="O23" s="17">
        <f t="shared" si="2"/>
        <v>237</v>
      </c>
    </row>
    <row r="24" spans="1:15" x14ac:dyDescent="0.3">
      <c r="A24" s="9" t="s">
        <v>24</v>
      </c>
      <c r="B24" s="9">
        <v>183</v>
      </c>
      <c r="C24" s="9"/>
      <c r="D24" s="9">
        <v>6</v>
      </c>
      <c r="E24" s="9">
        <v>4</v>
      </c>
      <c r="F24" s="9">
        <v>66</v>
      </c>
      <c r="G24" s="9"/>
      <c r="H24" s="9">
        <f t="shared" si="0"/>
        <v>259</v>
      </c>
      <c r="I24" s="9">
        <v>262</v>
      </c>
      <c r="J24" s="18">
        <f t="shared" si="1"/>
        <v>0.97683397683397688</v>
      </c>
      <c r="K24" s="48">
        <v>112</v>
      </c>
      <c r="L24" s="16" t="s">
        <v>13</v>
      </c>
      <c r="M24" s="17" t="s">
        <v>80</v>
      </c>
      <c r="O24" s="17">
        <f t="shared" si="2"/>
        <v>253</v>
      </c>
    </row>
    <row r="25" spans="1:15" x14ac:dyDescent="0.3">
      <c r="A25" s="9" t="s">
        <v>25</v>
      </c>
      <c r="B25" s="9">
        <v>161</v>
      </c>
      <c r="C25" s="9"/>
      <c r="D25" s="9">
        <v>11</v>
      </c>
      <c r="E25" s="9">
        <v>1</v>
      </c>
      <c r="F25" s="9">
        <v>51</v>
      </c>
      <c r="G25" s="9">
        <v>2</v>
      </c>
      <c r="H25" s="9">
        <f t="shared" si="0"/>
        <v>226</v>
      </c>
      <c r="I25" s="9">
        <v>228</v>
      </c>
      <c r="J25" s="18">
        <f t="shared" si="1"/>
        <v>0.94247787610619471</v>
      </c>
      <c r="K25" s="48">
        <v>19</v>
      </c>
      <c r="L25" s="16" t="s">
        <v>13</v>
      </c>
      <c r="M25" s="17" t="s">
        <v>80</v>
      </c>
      <c r="O25" s="17">
        <f t="shared" si="2"/>
        <v>213</v>
      </c>
    </row>
    <row r="26" spans="1:15" x14ac:dyDescent="0.3">
      <c r="A26" s="9" t="s">
        <v>26</v>
      </c>
      <c r="B26" s="9">
        <v>883</v>
      </c>
      <c r="C26" s="9"/>
      <c r="D26" s="9">
        <v>217</v>
      </c>
      <c r="E26" s="9">
        <v>30</v>
      </c>
      <c r="F26" s="9">
        <v>432</v>
      </c>
      <c r="G26" s="9">
        <v>71</v>
      </c>
      <c r="H26" s="9">
        <f t="shared" si="0"/>
        <v>1633</v>
      </c>
      <c r="I26" s="9">
        <v>1633</v>
      </c>
      <c r="J26" s="18">
        <f t="shared" si="1"/>
        <v>0.82363747703612977</v>
      </c>
      <c r="K26" s="48">
        <v>42</v>
      </c>
      <c r="L26" s="16" t="s">
        <v>13</v>
      </c>
      <c r="M26" s="17" t="s">
        <v>102</v>
      </c>
      <c r="O26" s="17">
        <f t="shared" si="2"/>
        <v>1345</v>
      </c>
    </row>
    <row r="27" spans="1:15" x14ac:dyDescent="0.3">
      <c r="A27" s="9" t="s">
        <v>27</v>
      </c>
      <c r="B27" s="9">
        <v>124</v>
      </c>
      <c r="C27" s="9"/>
      <c r="D27" s="9">
        <v>3</v>
      </c>
      <c r="E27" s="9">
        <v>1</v>
      </c>
      <c r="F27" s="9">
        <v>76</v>
      </c>
      <c r="G27" s="9"/>
      <c r="H27" s="9">
        <f t="shared" si="0"/>
        <v>204</v>
      </c>
      <c r="I27" s="9">
        <v>204</v>
      </c>
      <c r="J27" s="18">
        <f t="shared" si="1"/>
        <v>0.98529411764705888</v>
      </c>
      <c r="K27" s="48">
        <v>203</v>
      </c>
      <c r="L27" s="16" t="s">
        <v>13</v>
      </c>
      <c r="M27" s="17" t="s">
        <v>103</v>
      </c>
      <c r="O27" s="17">
        <f t="shared" si="2"/>
        <v>201</v>
      </c>
    </row>
    <row r="28" spans="1:15" x14ac:dyDescent="0.3">
      <c r="A28" s="9" t="s">
        <v>28</v>
      </c>
      <c r="B28" s="9">
        <v>180</v>
      </c>
      <c r="C28" s="9"/>
      <c r="D28" s="9">
        <v>4</v>
      </c>
      <c r="E28" s="9">
        <v>4</v>
      </c>
      <c r="F28" s="9">
        <v>59</v>
      </c>
      <c r="G28" s="9"/>
      <c r="H28" s="9">
        <f t="shared" si="0"/>
        <v>247</v>
      </c>
      <c r="I28" s="9">
        <v>250</v>
      </c>
      <c r="J28" s="18">
        <f t="shared" si="1"/>
        <v>0.98380566801619429</v>
      </c>
      <c r="K28" s="48">
        <v>106</v>
      </c>
      <c r="L28" s="16" t="s">
        <v>13</v>
      </c>
      <c r="M28" s="17" t="s">
        <v>80</v>
      </c>
      <c r="O28" s="17">
        <f t="shared" si="2"/>
        <v>243</v>
      </c>
    </row>
    <row r="29" spans="1:15" x14ac:dyDescent="0.3">
      <c r="A29" s="9" t="s">
        <v>104</v>
      </c>
      <c r="B29" s="9">
        <v>988</v>
      </c>
      <c r="C29" s="9">
        <v>1</v>
      </c>
      <c r="D29" s="9">
        <v>71</v>
      </c>
      <c r="E29" s="9">
        <v>14</v>
      </c>
      <c r="F29" s="9">
        <v>148</v>
      </c>
      <c r="G29" s="9">
        <v>17</v>
      </c>
      <c r="H29" s="9">
        <f t="shared" si="0"/>
        <v>1239</v>
      </c>
      <c r="I29" s="9">
        <v>1233</v>
      </c>
      <c r="J29" s="18">
        <f t="shared" si="1"/>
        <v>0.92897497982243749</v>
      </c>
      <c r="K29" s="48">
        <v>6</v>
      </c>
      <c r="L29" s="16" t="s">
        <v>13</v>
      </c>
      <c r="M29" s="17" t="s">
        <v>103</v>
      </c>
      <c r="O29" s="17">
        <f t="shared" si="2"/>
        <v>1151</v>
      </c>
    </row>
    <row r="30" spans="1:15" x14ac:dyDescent="0.3">
      <c r="A30" s="9" t="s">
        <v>29</v>
      </c>
      <c r="B30" s="9">
        <v>186</v>
      </c>
      <c r="C30" s="9"/>
      <c r="D30" s="9">
        <v>4</v>
      </c>
      <c r="E30" s="9"/>
      <c r="F30" s="9">
        <v>69</v>
      </c>
      <c r="G30" s="9"/>
      <c r="H30" s="9">
        <f t="shared" si="0"/>
        <v>259</v>
      </c>
      <c r="I30" s="9">
        <v>261</v>
      </c>
      <c r="J30" s="18">
        <f t="shared" si="1"/>
        <v>0.98455598455598459</v>
      </c>
      <c r="K30" s="48">
        <v>128</v>
      </c>
      <c r="L30" s="16" t="s">
        <v>13</v>
      </c>
      <c r="M30" s="17" t="s">
        <v>80</v>
      </c>
      <c r="O30" s="17">
        <f t="shared" ref="O30:O31" si="3">SUM(H30-(D30+G30))</f>
        <v>255</v>
      </c>
    </row>
    <row r="31" spans="1:15" x14ac:dyDescent="0.3">
      <c r="A31" s="9" t="s">
        <v>183</v>
      </c>
      <c r="B31" s="9">
        <v>180</v>
      </c>
      <c r="C31" s="9"/>
      <c r="D31" s="9">
        <v>9</v>
      </c>
      <c r="E31" s="9">
        <v>1</v>
      </c>
      <c r="F31" s="9">
        <v>42</v>
      </c>
      <c r="G31" s="9">
        <v>1</v>
      </c>
      <c r="H31" s="9">
        <f t="shared" si="0"/>
        <v>233</v>
      </c>
      <c r="I31" s="9">
        <v>233</v>
      </c>
      <c r="J31" s="18">
        <f t="shared" si="1"/>
        <v>0.9570815450643777</v>
      </c>
      <c r="K31" s="48">
        <v>129</v>
      </c>
      <c r="L31" s="16" t="s">
        <v>13</v>
      </c>
      <c r="M31" s="17" t="s">
        <v>80</v>
      </c>
      <c r="O31" s="17">
        <f t="shared" si="3"/>
        <v>223</v>
      </c>
    </row>
    <row r="32" spans="1:15" x14ac:dyDescent="0.3">
      <c r="A32" s="9" t="s">
        <v>105</v>
      </c>
      <c r="B32" s="9">
        <v>1182</v>
      </c>
      <c r="C32" s="9">
        <v>3</v>
      </c>
      <c r="D32" s="9">
        <v>758</v>
      </c>
      <c r="E32" s="9">
        <v>14</v>
      </c>
      <c r="F32" s="9">
        <v>1577</v>
      </c>
      <c r="G32" s="9">
        <v>305</v>
      </c>
      <c r="H32" s="9">
        <f t="shared" si="0"/>
        <v>3839</v>
      </c>
      <c r="I32" s="9">
        <v>3859</v>
      </c>
      <c r="J32" s="18">
        <f t="shared" si="1"/>
        <v>0.72310497525397244</v>
      </c>
      <c r="K32" s="51">
        <v>123</v>
      </c>
      <c r="L32" s="52" t="s">
        <v>18</v>
      </c>
      <c r="M32" s="17" t="s">
        <v>83</v>
      </c>
      <c r="O32" s="17">
        <f t="shared" ref="O32:O63" si="4">SUM(H32-(D32+G32))</f>
        <v>2776</v>
      </c>
    </row>
    <row r="33" spans="1:15" x14ac:dyDescent="0.3">
      <c r="A33" s="9" t="s">
        <v>106</v>
      </c>
      <c r="B33" s="9">
        <v>354</v>
      </c>
      <c r="C33" s="9">
        <v>4</v>
      </c>
      <c r="D33" s="9">
        <v>379</v>
      </c>
      <c r="E33" s="9">
        <v>57</v>
      </c>
      <c r="F33" s="9">
        <v>1213</v>
      </c>
      <c r="G33" s="9">
        <v>75</v>
      </c>
      <c r="H33" s="9">
        <f t="shared" si="0"/>
        <v>2082</v>
      </c>
      <c r="I33" s="9">
        <v>2080</v>
      </c>
      <c r="J33" s="18">
        <f t="shared" si="1"/>
        <v>0.78194044188280498</v>
      </c>
      <c r="K33" s="53">
        <v>48</v>
      </c>
      <c r="L33" s="16" t="s">
        <v>18</v>
      </c>
      <c r="M33" s="17" t="s">
        <v>107</v>
      </c>
      <c r="O33" s="17">
        <f t="shared" si="4"/>
        <v>1628</v>
      </c>
    </row>
    <row r="34" spans="1:15" x14ac:dyDescent="0.3">
      <c r="A34" s="9" t="s">
        <v>108</v>
      </c>
      <c r="B34" s="9">
        <v>958</v>
      </c>
      <c r="C34" s="9">
        <v>3</v>
      </c>
      <c r="D34" s="9">
        <v>585</v>
      </c>
      <c r="E34" s="9">
        <v>52</v>
      </c>
      <c r="F34" s="9">
        <v>1793</v>
      </c>
      <c r="G34" s="9">
        <v>88</v>
      </c>
      <c r="H34" s="9">
        <f t="shared" ref="H34:H65" si="5">SUM(B34:G34)</f>
        <v>3479</v>
      </c>
      <c r="I34" s="9">
        <v>3572</v>
      </c>
      <c r="J34" s="18">
        <f t="shared" ref="J34:J65" si="6">SUM(H34-(D34+G34))/H34</f>
        <v>0.80655360735843629</v>
      </c>
      <c r="K34" s="54">
        <v>108</v>
      </c>
      <c r="L34" s="55" t="s">
        <v>18</v>
      </c>
      <c r="M34" s="17" t="s">
        <v>109</v>
      </c>
      <c r="O34" s="17">
        <f t="shared" si="4"/>
        <v>2806</v>
      </c>
    </row>
    <row r="35" spans="1:15" x14ac:dyDescent="0.3">
      <c r="A35" s="9" t="s">
        <v>110</v>
      </c>
      <c r="B35" s="9">
        <v>302</v>
      </c>
      <c r="C35" s="9">
        <v>7</v>
      </c>
      <c r="D35" s="9">
        <v>1505</v>
      </c>
      <c r="E35" s="9">
        <v>223</v>
      </c>
      <c r="F35" s="9">
        <v>918</v>
      </c>
      <c r="G35" s="9">
        <v>121</v>
      </c>
      <c r="H35" s="9">
        <f t="shared" si="5"/>
        <v>3076</v>
      </c>
      <c r="I35" s="9">
        <v>2973</v>
      </c>
      <c r="J35" s="18">
        <f t="shared" si="6"/>
        <v>0.47139141742522755</v>
      </c>
      <c r="K35" s="53">
        <v>89</v>
      </c>
      <c r="L35" s="16" t="s">
        <v>14</v>
      </c>
      <c r="M35" s="17" t="s">
        <v>111</v>
      </c>
      <c r="O35" s="17">
        <f t="shared" si="4"/>
        <v>1450</v>
      </c>
    </row>
    <row r="36" spans="1:15" x14ac:dyDescent="0.3">
      <c r="A36" s="9" t="s">
        <v>112</v>
      </c>
      <c r="B36" s="9">
        <v>399</v>
      </c>
      <c r="C36" s="9">
        <v>9</v>
      </c>
      <c r="D36" s="9">
        <v>289</v>
      </c>
      <c r="E36" s="9">
        <v>26</v>
      </c>
      <c r="F36" s="9">
        <v>1265</v>
      </c>
      <c r="G36" s="9">
        <v>48</v>
      </c>
      <c r="H36" s="9">
        <f t="shared" si="5"/>
        <v>2036</v>
      </c>
      <c r="I36" s="9">
        <v>2046</v>
      </c>
      <c r="J36" s="18">
        <f t="shared" si="6"/>
        <v>0.83447937131630645</v>
      </c>
      <c r="K36" s="51">
        <v>60</v>
      </c>
      <c r="L36" s="52" t="s">
        <v>18</v>
      </c>
      <c r="M36" s="17" t="s">
        <v>113</v>
      </c>
      <c r="O36" s="17">
        <f t="shared" si="4"/>
        <v>1699</v>
      </c>
    </row>
    <row r="37" spans="1:15" x14ac:dyDescent="0.3">
      <c r="A37" s="9" t="s">
        <v>114</v>
      </c>
      <c r="B37" s="9">
        <v>477</v>
      </c>
      <c r="C37" s="9">
        <v>3</v>
      </c>
      <c r="D37" s="9">
        <v>120</v>
      </c>
      <c r="E37" s="9">
        <v>29</v>
      </c>
      <c r="F37" s="9">
        <v>1654</v>
      </c>
      <c r="G37" s="9">
        <v>17</v>
      </c>
      <c r="H37" s="9">
        <f t="shared" si="5"/>
        <v>2300</v>
      </c>
      <c r="I37" s="9">
        <v>2307</v>
      </c>
      <c r="J37" s="18">
        <f t="shared" si="6"/>
        <v>0.94043478260869562</v>
      </c>
      <c r="K37" s="53">
        <v>32</v>
      </c>
      <c r="L37" s="16" t="s">
        <v>18</v>
      </c>
      <c r="M37" s="17" t="s">
        <v>89</v>
      </c>
      <c r="O37" s="17">
        <f t="shared" si="4"/>
        <v>2163</v>
      </c>
    </row>
    <row r="38" spans="1:15" x14ac:dyDescent="0.3">
      <c r="A38" s="9" t="s">
        <v>115</v>
      </c>
      <c r="B38" s="9">
        <v>188</v>
      </c>
      <c r="C38" s="9"/>
      <c r="D38" s="9">
        <v>56</v>
      </c>
      <c r="E38" s="9">
        <v>17</v>
      </c>
      <c r="F38" s="9">
        <v>551</v>
      </c>
      <c r="G38" s="9">
        <v>10</v>
      </c>
      <c r="H38" s="9">
        <f t="shared" si="5"/>
        <v>822</v>
      </c>
      <c r="I38" s="9">
        <v>822</v>
      </c>
      <c r="J38" s="18">
        <f t="shared" si="6"/>
        <v>0.91970802919708028</v>
      </c>
      <c r="K38" s="53">
        <v>330</v>
      </c>
      <c r="L38" s="16" t="s">
        <v>18</v>
      </c>
      <c r="M38" s="17" t="s">
        <v>80</v>
      </c>
      <c r="O38" s="17">
        <f t="shared" si="4"/>
        <v>756</v>
      </c>
    </row>
    <row r="39" spans="1:15" x14ac:dyDescent="0.3">
      <c r="A39" s="9" t="s">
        <v>116</v>
      </c>
      <c r="B39" s="9">
        <v>119</v>
      </c>
      <c r="C39" s="9">
        <v>1</v>
      </c>
      <c r="D39" s="9">
        <v>106</v>
      </c>
      <c r="E39" s="9">
        <v>6</v>
      </c>
      <c r="F39" s="9">
        <v>379</v>
      </c>
      <c r="G39" s="9">
        <v>33</v>
      </c>
      <c r="H39" s="9">
        <f t="shared" si="5"/>
        <v>644</v>
      </c>
      <c r="I39" s="9">
        <v>623</v>
      </c>
      <c r="J39" s="18">
        <f t="shared" si="6"/>
        <v>0.78416149068322982</v>
      </c>
      <c r="K39" s="53">
        <v>121</v>
      </c>
      <c r="L39" s="16" t="s">
        <v>18</v>
      </c>
      <c r="M39" s="17" t="s">
        <v>117</v>
      </c>
      <c r="O39" s="17">
        <f t="shared" si="4"/>
        <v>505</v>
      </c>
    </row>
    <row r="40" spans="1:15" x14ac:dyDescent="0.3">
      <c r="A40" s="9" t="s">
        <v>118</v>
      </c>
      <c r="B40" s="9">
        <v>718</v>
      </c>
      <c r="C40" s="9">
        <v>4</v>
      </c>
      <c r="D40" s="9">
        <v>327</v>
      </c>
      <c r="E40" s="9">
        <v>39</v>
      </c>
      <c r="F40" s="9">
        <v>1448</v>
      </c>
      <c r="G40" s="9">
        <v>64</v>
      </c>
      <c r="H40" s="9">
        <f t="shared" si="5"/>
        <v>2600</v>
      </c>
      <c r="I40" s="9">
        <v>2604</v>
      </c>
      <c r="J40" s="18">
        <f t="shared" si="6"/>
        <v>0.84961538461538466</v>
      </c>
      <c r="K40" s="53">
        <v>47</v>
      </c>
      <c r="L40" s="16" t="s">
        <v>18</v>
      </c>
      <c r="M40" s="17" t="s">
        <v>119</v>
      </c>
      <c r="O40" s="17">
        <f t="shared" si="4"/>
        <v>2209</v>
      </c>
    </row>
    <row r="41" spans="1:15" x14ac:dyDescent="0.3">
      <c r="A41" s="9" t="s">
        <v>120</v>
      </c>
      <c r="B41" s="9">
        <v>702</v>
      </c>
      <c r="C41" s="9">
        <v>13</v>
      </c>
      <c r="D41" s="9">
        <v>619</v>
      </c>
      <c r="E41" s="9">
        <v>534</v>
      </c>
      <c r="F41" s="9">
        <v>1553</v>
      </c>
      <c r="G41" s="9">
        <v>70</v>
      </c>
      <c r="H41" s="9">
        <f t="shared" si="5"/>
        <v>3491</v>
      </c>
      <c r="I41" s="9">
        <v>3482</v>
      </c>
      <c r="J41" s="18">
        <f t="shared" si="6"/>
        <v>0.80263534803781156</v>
      </c>
      <c r="K41" s="53">
        <v>110</v>
      </c>
      <c r="L41" s="16" t="s">
        <v>18</v>
      </c>
      <c r="M41" s="17" t="s">
        <v>121</v>
      </c>
      <c r="O41" s="17">
        <f t="shared" si="4"/>
        <v>2802</v>
      </c>
    </row>
    <row r="42" spans="1:15" x14ac:dyDescent="0.3">
      <c r="A42" s="9" t="s">
        <v>122</v>
      </c>
      <c r="B42" s="9">
        <v>66</v>
      </c>
      <c r="C42" s="9"/>
      <c r="D42" s="9">
        <v>22</v>
      </c>
      <c r="E42" s="9">
        <v>10</v>
      </c>
      <c r="F42" s="9">
        <v>215</v>
      </c>
      <c r="G42" s="9">
        <v>4</v>
      </c>
      <c r="H42" s="9">
        <f t="shared" si="5"/>
        <v>317</v>
      </c>
      <c r="I42" s="9">
        <v>318</v>
      </c>
      <c r="J42" s="18">
        <f t="shared" si="6"/>
        <v>0.917981072555205</v>
      </c>
      <c r="K42" s="53">
        <v>8</v>
      </c>
      <c r="L42" s="16" t="s">
        <v>18</v>
      </c>
      <c r="M42" s="17" t="s">
        <v>80</v>
      </c>
      <c r="O42" s="17">
        <f t="shared" si="4"/>
        <v>291</v>
      </c>
    </row>
    <row r="43" spans="1:15" x14ac:dyDescent="0.3">
      <c r="A43" s="9" t="s">
        <v>123</v>
      </c>
      <c r="B43" s="9">
        <v>231</v>
      </c>
      <c r="C43" s="9">
        <v>2</v>
      </c>
      <c r="D43" s="9">
        <v>47</v>
      </c>
      <c r="E43" s="9">
        <v>20</v>
      </c>
      <c r="F43" s="9">
        <v>204</v>
      </c>
      <c r="G43" s="9">
        <v>7</v>
      </c>
      <c r="H43" s="9">
        <f t="shared" si="5"/>
        <v>511</v>
      </c>
      <c r="I43" s="9">
        <v>511</v>
      </c>
      <c r="J43" s="18">
        <f t="shared" si="6"/>
        <v>0.89432485322896282</v>
      </c>
      <c r="K43" s="53">
        <v>131</v>
      </c>
      <c r="L43" s="16" t="s">
        <v>18</v>
      </c>
      <c r="M43" s="17" t="s">
        <v>80</v>
      </c>
      <c r="O43" s="17">
        <f t="shared" si="4"/>
        <v>457</v>
      </c>
    </row>
    <row r="44" spans="1:15" x14ac:dyDescent="0.3">
      <c r="A44" s="9" t="s">
        <v>124</v>
      </c>
      <c r="B44" s="9">
        <v>833</v>
      </c>
      <c r="C44" s="9"/>
      <c r="D44" s="9"/>
      <c r="E44" s="9"/>
      <c r="F44" s="9"/>
      <c r="G44" s="9"/>
      <c r="H44" s="9">
        <f t="shared" si="5"/>
        <v>833</v>
      </c>
      <c r="I44" s="9">
        <v>833</v>
      </c>
      <c r="J44" s="18">
        <f t="shared" si="6"/>
        <v>1</v>
      </c>
      <c r="K44" s="59">
        <v>105</v>
      </c>
      <c r="L44" s="16" t="s">
        <v>18</v>
      </c>
      <c r="M44" s="17" t="s">
        <v>80</v>
      </c>
      <c r="O44" s="17">
        <f t="shared" si="4"/>
        <v>833</v>
      </c>
    </row>
    <row r="45" spans="1:15" x14ac:dyDescent="0.3">
      <c r="A45" s="9" t="s">
        <v>125</v>
      </c>
      <c r="B45" s="9">
        <v>51</v>
      </c>
      <c r="C45" s="9"/>
      <c r="D45" s="9">
        <v>47</v>
      </c>
      <c r="E45" s="9">
        <v>8</v>
      </c>
      <c r="F45" s="9">
        <v>394</v>
      </c>
      <c r="G45" s="9">
        <v>20</v>
      </c>
      <c r="H45" s="9">
        <f t="shared" si="5"/>
        <v>520</v>
      </c>
      <c r="I45" s="9">
        <v>523</v>
      </c>
      <c r="J45" s="18">
        <f t="shared" si="6"/>
        <v>0.87115384615384617</v>
      </c>
      <c r="K45" s="53">
        <v>61</v>
      </c>
      <c r="L45" s="16" t="s">
        <v>18</v>
      </c>
      <c r="M45" s="17" t="s">
        <v>80</v>
      </c>
      <c r="O45" s="17">
        <f t="shared" si="4"/>
        <v>453</v>
      </c>
    </row>
    <row r="46" spans="1:15" x14ac:dyDescent="0.3">
      <c r="A46" s="9" t="s">
        <v>126</v>
      </c>
      <c r="B46" s="9">
        <v>64</v>
      </c>
      <c r="C46" s="9"/>
      <c r="D46" s="9">
        <v>44</v>
      </c>
      <c r="E46" s="9">
        <v>4</v>
      </c>
      <c r="F46" s="9">
        <v>252</v>
      </c>
      <c r="G46" s="9">
        <v>27</v>
      </c>
      <c r="H46" s="9">
        <f t="shared" si="5"/>
        <v>391</v>
      </c>
      <c r="I46" s="9">
        <v>384</v>
      </c>
      <c r="J46" s="18">
        <f t="shared" si="6"/>
        <v>0.81841432225063937</v>
      </c>
      <c r="K46" s="53">
        <v>58</v>
      </c>
      <c r="L46" s="16" t="s">
        <v>18</v>
      </c>
      <c r="M46" s="17" t="s">
        <v>80</v>
      </c>
      <c r="O46" s="17">
        <f t="shared" si="4"/>
        <v>320</v>
      </c>
    </row>
    <row r="47" spans="1:15" x14ac:dyDescent="0.3">
      <c r="A47" s="9" t="s">
        <v>127</v>
      </c>
      <c r="B47" s="9">
        <v>103</v>
      </c>
      <c r="C47" s="9"/>
      <c r="D47" s="9">
        <v>60</v>
      </c>
      <c r="E47" s="9">
        <v>12</v>
      </c>
      <c r="F47" s="9">
        <v>297</v>
      </c>
      <c r="G47" s="9">
        <v>25</v>
      </c>
      <c r="H47" s="9">
        <f t="shared" si="5"/>
        <v>497</v>
      </c>
      <c r="I47" s="9">
        <v>500</v>
      </c>
      <c r="J47" s="18">
        <f t="shared" si="6"/>
        <v>0.82897384305835009</v>
      </c>
      <c r="K47" s="51">
        <v>122</v>
      </c>
      <c r="L47" s="52" t="s">
        <v>18</v>
      </c>
      <c r="M47" s="17" t="s">
        <v>80</v>
      </c>
      <c r="O47" s="17">
        <f t="shared" si="4"/>
        <v>412</v>
      </c>
    </row>
    <row r="48" spans="1:15" x14ac:dyDescent="0.3">
      <c r="A48" s="9" t="s">
        <v>128</v>
      </c>
      <c r="B48" s="9">
        <v>354</v>
      </c>
      <c r="C48" s="9"/>
      <c r="D48" s="9">
        <v>73</v>
      </c>
      <c r="E48" s="9">
        <v>16</v>
      </c>
      <c r="F48" s="9">
        <v>753</v>
      </c>
      <c r="G48" s="9">
        <v>24</v>
      </c>
      <c r="H48" s="9">
        <f t="shared" si="5"/>
        <v>1220</v>
      </c>
      <c r="I48" s="9">
        <v>1213</v>
      </c>
      <c r="J48" s="18">
        <f t="shared" si="6"/>
        <v>0.92049180327868851</v>
      </c>
      <c r="K48" s="53">
        <v>75</v>
      </c>
      <c r="L48" s="16" t="s">
        <v>18</v>
      </c>
      <c r="M48" s="17" t="s">
        <v>80</v>
      </c>
      <c r="O48" s="17">
        <f t="shared" si="4"/>
        <v>1123</v>
      </c>
    </row>
    <row r="49" spans="1:15" x14ac:dyDescent="0.3">
      <c r="A49" s="9" t="s">
        <v>129</v>
      </c>
      <c r="B49" s="9">
        <v>712</v>
      </c>
      <c r="C49" s="9">
        <v>13</v>
      </c>
      <c r="D49" s="9">
        <v>1184</v>
      </c>
      <c r="E49" s="9">
        <v>160</v>
      </c>
      <c r="F49" s="9">
        <v>1963</v>
      </c>
      <c r="G49" s="9">
        <v>214</v>
      </c>
      <c r="H49" s="9">
        <f t="shared" si="5"/>
        <v>4246</v>
      </c>
      <c r="I49" s="9">
        <v>3944</v>
      </c>
      <c r="J49" s="18">
        <f t="shared" si="6"/>
        <v>0.670748940178992</v>
      </c>
      <c r="K49" s="53">
        <v>125</v>
      </c>
      <c r="L49" s="16" t="s">
        <v>18</v>
      </c>
      <c r="M49" s="17" t="s">
        <v>130</v>
      </c>
      <c r="O49" s="17">
        <f t="shared" si="4"/>
        <v>2848</v>
      </c>
    </row>
    <row r="50" spans="1:15" x14ac:dyDescent="0.3">
      <c r="A50" s="9" t="s">
        <v>131</v>
      </c>
      <c r="B50" s="9">
        <v>269</v>
      </c>
      <c r="C50" s="9">
        <v>1</v>
      </c>
      <c r="D50" s="9">
        <v>92</v>
      </c>
      <c r="E50" s="9">
        <v>12</v>
      </c>
      <c r="F50" s="9">
        <v>879</v>
      </c>
      <c r="G50" s="9">
        <v>14</v>
      </c>
      <c r="H50" s="9">
        <f t="shared" si="5"/>
        <v>1267</v>
      </c>
      <c r="I50" s="9">
        <v>1272</v>
      </c>
      <c r="J50" s="18">
        <f t="shared" si="6"/>
        <v>0.91633780584056823</v>
      </c>
      <c r="K50" s="53">
        <v>69</v>
      </c>
      <c r="L50" s="16" t="s">
        <v>14</v>
      </c>
      <c r="M50" s="17" t="s">
        <v>83</v>
      </c>
      <c r="O50" s="17">
        <f t="shared" si="4"/>
        <v>1161</v>
      </c>
    </row>
    <row r="51" spans="1:15" x14ac:dyDescent="0.3">
      <c r="A51" s="9" t="s">
        <v>132</v>
      </c>
      <c r="B51" s="9">
        <v>254</v>
      </c>
      <c r="C51" s="9">
        <v>1</v>
      </c>
      <c r="D51" s="9">
        <v>48</v>
      </c>
      <c r="E51" s="9">
        <v>10</v>
      </c>
      <c r="F51" s="9">
        <v>481</v>
      </c>
      <c r="G51" s="9">
        <v>16</v>
      </c>
      <c r="H51" s="9">
        <f t="shared" si="5"/>
        <v>810</v>
      </c>
      <c r="I51" s="9">
        <v>811</v>
      </c>
      <c r="J51" s="18">
        <f t="shared" si="6"/>
        <v>0.92098765432098761</v>
      </c>
      <c r="K51" s="53">
        <v>64</v>
      </c>
      <c r="L51" s="16" t="s">
        <v>18</v>
      </c>
      <c r="M51" s="17" t="s">
        <v>80</v>
      </c>
      <c r="O51" s="17">
        <f t="shared" si="4"/>
        <v>746</v>
      </c>
    </row>
    <row r="52" spans="1:15" x14ac:dyDescent="0.3">
      <c r="A52" s="9" t="s">
        <v>133</v>
      </c>
      <c r="B52" s="9">
        <v>222</v>
      </c>
      <c r="C52" s="9">
        <v>1</v>
      </c>
      <c r="D52" s="9">
        <v>127</v>
      </c>
      <c r="E52" s="9">
        <v>18</v>
      </c>
      <c r="F52" s="9">
        <v>853</v>
      </c>
      <c r="G52" s="9">
        <v>29</v>
      </c>
      <c r="H52" s="9">
        <f t="shared" si="5"/>
        <v>1250</v>
      </c>
      <c r="I52" s="9">
        <v>1250</v>
      </c>
      <c r="J52" s="18">
        <f t="shared" si="6"/>
        <v>0.87519999999999998</v>
      </c>
      <c r="K52" s="53">
        <v>57</v>
      </c>
      <c r="L52" s="16" t="s">
        <v>18</v>
      </c>
      <c r="M52" s="17" t="s">
        <v>80</v>
      </c>
      <c r="O52" s="17">
        <f t="shared" si="4"/>
        <v>1094</v>
      </c>
    </row>
    <row r="53" spans="1:15" x14ac:dyDescent="0.3">
      <c r="A53" s="9" t="s">
        <v>134</v>
      </c>
      <c r="B53" s="9">
        <v>347</v>
      </c>
      <c r="C53" s="9"/>
      <c r="D53" s="9"/>
      <c r="E53" s="9"/>
      <c r="F53" s="9"/>
      <c r="G53" s="9"/>
      <c r="H53" s="9">
        <f t="shared" si="5"/>
        <v>347</v>
      </c>
      <c r="I53" s="9">
        <v>347</v>
      </c>
      <c r="J53" s="18">
        <f t="shared" si="6"/>
        <v>1</v>
      </c>
      <c r="K53" s="60">
        <v>3</v>
      </c>
      <c r="L53" s="16" t="s">
        <v>18</v>
      </c>
      <c r="M53" s="17" t="s">
        <v>80</v>
      </c>
      <c r="O53" s="17">
        <f t="shared" si="4"/>
        <v>347</v>
      </c>
    </row>
    <row r="54" spans="1:15" x14ac:dyDescent="0.3">
      <c r="A54" s="9" t="s">
        <v>135</v>
      </c>
      <c r="B54" s="9">
        <v>472</v>
      </c>
      <c r="C54" s="9">
        <v>2</v>
      </c>
      <c r="D54" s="9">
        <v>1045</v>
      </c>
      <c r="E54" s="9">
        <v>190</v>
      </c>
      <c r="F54" s="9">
        <v>414</v>
      </c>
      <c r="G54" s="9">
        <v>183</v>
      </c>
      <c r="H54" s="9">
        <f t="shared" si="5"/>
        <v>2306</v>
      </c>
      <c r="I54" s="9">
        <v>3433</v>
      </c>
      <c r="J54" s="18">
        <f t="shared" si="6"/>
        <v>0.46747614917606245</v>
      </c>
      <c r="K54" s="53">
        <v>109</v>
      </c>
      <c r="L54" s="16" t="s">
        <v>18</v>
      </c>
      <c r="M54" s="17" t="s">
        <v>136</v>
      </c>
      <c r="O54" s="17">
        <f t="shared" si="4"/>
        <v>1078</v>
      </c>
    </row>
    <row r="55" spans="1:15" x14ac:dyDescent="0.3">
      <c r="A55" s="9" t="s">
        <v>137</v>
      </c>
      <c r="B55" s="9">
        <v>397</v>
      </c>
      <c r="C55" s="9">
        <v>40</v>
      </c>
      <c r="D55" s="9">
        <v>1630</v>
      </c>
      <c r="E55" s="9">
        <v>157</v>
      </c>
      <c r="F55" s="9">
        <v>1774</v>
      </c>
      <c r="G55" s="9">
        <v>117</v>
      </c>
      <c r="H55" s="9">
        <f t="shared" si="5"/>
        <v>4115</v>
      </c>
      <c r="I55" s="9">
        <v>4123</v>
      </c>
      <c r="J55" s="18">
        <f t="shared" si="6"/>
        <v>0.57545565006075339</v>
      </c>
      <c r="K55" s="53">
        <v>52</v>
      </c>
      <c r="L55" s="16" t="s">
        <v>18</v>
      </c>
      <c r="M55" s="17" t="s">
        <v>138</v>
      </c>
      <c r="O55" s="17">
        <f t="shared" si="4"/>
        <v>2368</v>
      </c>
    </row>
    <row r="56" spans="1:15" x14ac:dyDescent="0.3">
      <c r="A56" s="9" t="s">
        <v>139</v>
      </c>
      <c r="B56" s="9">
        <v>234</v>
      </c>
      <c r="C56" s="9"/>
      <c r="D56" s="9">
        <v>72</v>
      </c>
      <c r="E56" s="9">
        <v>1</v>
      </c>
      <c r="F56" s="9">
        <v>657</v>
      </c>
      <c r="G56" s="9">
        <v>11</v>
      </c>
      <c r="H56" s="9">
        <f t="shared" si="5"/>
        <v>975</v>
      </c>
      <c r="I56" s="9">
        <v>981</v>
      </c>
      <c r="J56" s="18">
        <f t="shared" si="6"/>
        <v>0.91487179487179482</v>
      </c>
      <c r="K56" s="53">
        <v>98</v>
      </c>
      <c r="L56" s="16" t="s">
        <v>18</v>
      </c>
      <c r="M56" s="17" t="s">
        <v>80</v>
      </c>
      <c r="O56" s="17">
        <f t="shared" si="4"/>
        <v>892</v>
      </c>
    </row>
    <row r="57" spans="1:15" x14ac:dyDescent="0.3">
      <c r="A57" s="9" t="s">
        <v>140</v>
      </c>
      <c r="B57" s="9">
        <v>160</v>
      </c>
      <c r="C57" s="9"/>
      <c r="D57" s="9">
        <v>524</v>
      </c>
      <c r="E57" s="9">
        <v>24</v>
      </c>
      <c r="F57" s="9">
        <v>853</v>
      </c>
      <c r="G57" s="9">
        <v>102</v>
      </c>
      <c r="H57" s="9">
        <f t="shared" si="5"/>
        <v>1663</v>
      </c>
      <c r="I57" s="9">
        <v>1667</v>
      </c>
      <c r="J57" s="18">
        <f t="shared" si="6"/>
        <v>0.62357185808779314</v>
      </c>
      <c r="K57" s="53">
        <v>49</v>
      </c>
      <c r="L57" s="16" t="s">
        <v>18</v>
      </c>
      <c r="M57" s="17" t="s">
        <v>141</v>
      </c>
      <c r="O57" s="17">
        <f t="shared" si="4"/>
        <v>1037</v>
      </c>
    </row>
    <row r="58" spans="1:15" x14ac:dyDescent="0.3">
      <c r="A58" s="9" t="s">
        <v>142</v>
      </c>
      <c r="B58" s="9">
        <v>354</v>
      </c>
      <c r="C58" s="9">
        <v>3</v>
      </c>
      <c r="D58" s="9">
        <v>94</v>
      </c>
      <c r="E58" s="9">
        <v>13</v>
      </c>
      <c r="F58" s="9">
        <v>420</v>
      </c>
      <c r="G58" s="9">
        <v>20</v>
      </c>
      <c r="H58" s="9">
        <f t="shared" si="5"/>
        <v>904</v>
      </c>
      <c r="I58" s="9">
        <v>883</v>
      </c>
      <c r="J58" s="18">
        <f t="shared" si="6"/>
        <v>0.87389380530973448</v>
      </c>
      <c r="K58" s="53">
        <v>5</v>
      </c>
      <c r="L58" s="16" t="s">
        <v>18</v>
      </c>
      <c r="M58" s="17" t="s">
        <v>103</v>
      </c>
      <c r="O58" s="17">
        <f t="shared" si="4"/>
        <v>790</v>
      </c>
    </row>
    <row r="59" spans="1:15" x14ac:dyDescent="0.3">
      <c r="A59" s="9" t="s">
        <v>30</v>
      </c>
      <c r="B59" s="9">
        <v>140</v>
      </c>
      <c r="C59" s="9"/>
      <c r="D59" s="9">
        <v>15</v>
      </c>
      <c r="E59" s="9"/>
      <c r="F59" s="9">
        <v>33</v>
      </c>
      <c r="G59" s="9"/>
      <c r="H59" s="9">
        <f t="shared" si="5"/>
        <v>188</v>
      </c>
      <c r="I59" s="9">
        <v>193</v>
      </c>
      <c r="J59" s="18">
        <f t="shared" si="6"/>
        <v>0.92021276595744683</v>
      </c>
      <c r="K59" s="48">
        <v>364</v>
      </c>
      <c r="L59" s="16" t="s">
        <v>13</v>
      </c>
      <c r="M59" s="17" t="s">
        <v>80</v>
      </c>
      <c r="O59" s="17">
        <f t="shared" si="4"/>
        <v>173</v>
      </c>
    </row>
    <row r="60" spans="1:15" x14ac:dyDescent="0.3">
      <c r="A60" s="9" t="s">
        <v>31</v>
      </c>
      <c r="B60" s="9">
        <v>118</v>
      </c>
      <c r="C60" s="9"/>
      <c r="D60" s="9">
        <v>10</v>
      </c>
      <c r="E60" s="9"/>
      <c r="F60" s="9">
        <v>33</v>
      </c>
      <c r="G60" s="9">
        <v>2</v>
      </c>
      <c r="H60" s="9">
        <f t="shared" si="5"/>
        <v>163</v>
      </c>
      <c r="I60" s="9">
        <v>162</v>
      </c>
      <c r="J60" s="18">
        <f t="shared" si="6"/>
        <v>0.92638036809815949</v>
      </c>
      <c r="K60" s="48">
        <v>93</v>
      </c>
      <c r="L60" s="16" t="s">
        <v>13</v>
      </c>
      <c r="M60" s="17" t="s">
        <v>80</v>
      </c>
      <c r="O60" s="17">
        <f t="shared" si="4"/>
        <v>151</v>
      </c>
    </row>
    <row r="61" spans="1:15" x14ac:dyDescent="0.3">
      <c r="A61" s="9" t="s">
        <v>143</v>
      </c>
      <c r="B61" s="9"/>
      <c r="C61" s="9">
        <v>6</v>
      </c>
      <c r="D61" s="9">
        <v>251</v>
      </c>
      <c r="E61" s="9"/>
      <c r="F61" s="9"/>
      <c r="G61" s="9"/>
      <c r="H61" s="9">
        <f t="shared" si="5"/>
        <v>257</v>
      </c>
      <c r="I61" s="19">
        <v>255</v>
      </c>
      <c r="J61" s="18">
        <f t="shared" si="6"/>
        <v>2.3346303501945526E-2</v>
      </c>
      <c r="K61" s="53">
        <v>615</v>
      </c>
      <c r="L61" s="16" t="s">
        <v>53</v>
      </c>
      <c r="M61" s="17" t="s">
        <v>80</v>
      </c>
      <c r="O61" s="17">
        <f t="shared" si="4"/>
        <v>6</v>
      </c>
    </row>
    <row r="62" spans="1:15" x14ac:dyDescent="0.3">
      <c r="A62" s="9" t="s">
        <v>32</v>
      </c>
      <c r="B62" s="9">
        <v>103</v>
      </c>
      <c r="C62" s="9">
        <v>1</v>
      </c>
      <c r="D62" s="9">
        <v>2</v>
      </c>
      <c r="E62" s="9">
        <v>2</v>
      </c>
      <c r="F62" s="9">
        <v>51</v>
      </c>
      <c r="G62" s="9"/>
      <c r="H62" s="9">
        <f t="shared" si="5"/>
        <v>159</v>
      </c>
      <c r="I62" s="9">
        <v>162</v>
      </c>
      <c r="J62" s="18">
        <f t="shared" si="6"/>
        <v>0.98742138364779874</v>
      </c>
      <c r="K62" s="48">
        <v>310</v>
      </c>
      <c r="L62" s="16" t="s">
        <v>13</v>
      </c>
      <c r="M62" s="17" t="s">
        <v>80</v>
      </c>
      <c r="O62" s="17">
        <f t="shared" si="4"/>
        <v>157</v>
      </c>
    </row>
    <row r="63" spans="1:15" x14ac:dyDescent="0.3">
      <c r="A63" s="9" t="s">
        <v>144</v>
      </c>
      <c r="B63" s="9">
        <v>157</v>
      </c>
      <c r="C63" s="9"/>
      <c r="D63" s="9">
        <v>24</v>
      </c>
      <c r="E63" s="9">
        <v>7</v>
      </c>
      <c r="F63" s="9">
        <v>73</v>
      </c>
      <c r="G63" s="9">
        <v>1</v>
      </c>
      <c r="H63" s="9">
        <f t="shared" si="5"/>
        <v>262</v>
      </c>
      <c r="I63" s="9">
        <v>257</v>
      </c>
      <c r="J63" s="18">
        <f t="shared" si="6"/>
        <v>0.90458015267175573</v>
      </c>
      <c r="K63" s="48">
        <v>287</v>
      </c>
      <c r="L63" s="16" t="s">
        <v>13</v>
      </c>
      <c r="M63" s="17" t="s">
        <v>138</v>
      </c>
      <c r="O63" s="17">
        <f t="shared" si="4"/>
        <v>237</v>
      </c>
    </row>
    <row r="64" spans="1:15" x14ac:dyDescent="0.3">
      <c r="A64" s="9" t="s">
        <v>33</v>
      </c>
      <c r="B64" s="9">
        <v>297</v>
      </c>
      <c r="C64" s="9"/>
      <c r="D64" s="9"/>
      <c r="E64" s="9"/>
      <c r="F64" s="9">
        <v>120</v>
      </c>
      <c r="G64" s="9"/>
      <c r="H64" s="9">
        <f t="shared" si="5"/>
        <v>417</v>
      </c>
      <c r="I64" s="19">
        <v>409</v>
      </c>
      <c r="J64" s="18">
        <f t="shared" si="6"/>
        <v>1</v>
      </c>
      <c r="K64" s="48">
        <v>119</v>
      </c>
      <c r="L64" s="16" t="s">
        <v>13</v>
      </c>
      <c r="M64" s="17" t="s">
        <v>80</v>
      </c>
      <c r="O64" s="17">
        <f t="shared" ref="O64:O95" si="7">SUM(H64-(D64+G64))</f>
        <v>417</v>
      </c>
    </row>
    <row r="65" spans="1:15" x14ac:dyDescent="0.3">
      <c r="A65" s="9" t="s">
        <v>34</v>
      </c>
      <c r="B65" s="9">
        <v>167</v>
      </c>
      <c r="C65" s="9"/>
      <c r="D65" s="9">
        <v>4</v>
      </c>
      <c r="E65" s="9">
        <v>2</v>
      </c>
      <c r="F65" s="9">
        <v>74</v>
      </c>
      <c r="G65" s="9">
        <v>1</v>
      </c>
      <c r="H65" s="9">
        <f t="shared" si="5"/>
        <v>248</v>
      </c>
      <c r="I65" s="9">
        <v>247</v>
      </c>
      <c r="J65" s="18">
        <f t="shared" si="6"/>
        <v>0.97983870967741937</v>
      </c>
      <c r="K65" s="48">
        <v>84</v>
      </c>
      <c r="L65" s="16" t="s">
        <v>13</v>
      </c>
      <c r="M65" s="17" t="s">
        <v>80</v>
      </c>
      <c r="O65" s="17">
        <f t="shared" si="7"/>
        <v>243</v>
      </c>
    </row>
    <row r="66" spans="1:15" x14ac:dyDescent="0.3">
      <c r="A66" s="9" t="s">
        <v>35</v>
      </c>
      <c r="B66" s="9">
        <v>373</v>
      </c>
      <c r="C66" s="9"/>
      <c r="D66" s="9"/>
      <c r="E66" s="9"/>
      <c r="F66" s="9">
        <v>50</v>
      </c>
      <c r="G66" s="9"/>
      <c r="H66" s="9">
        <f t="shared" ref="H66:H97" si="8">SUM(B66:G66)</f>
        <v>423</v>
      </c>
      <c r="I66" s="9">
        <v>422</v>
      </c>
      <c r="J66" s="18">
        <f t="shared" ref="J66:J97" si="9">SUM(H66-(D66+G66))/H66</f>
        <v>1</v>
      </c>
      <c r="K66" s="48">
        <v>7139</v>
      </c>
      <c r="L66" s="16" t="s">
        <v>13</v>
      </c>
      <c r="M66" s="17" t="s">
        <v>102</v>
      </c>
      <c r="O66" s="17">
        <f t="shared" si="7"/>
        <v>423</v>
      </c>
    </row>
    <row r="67" spans="1:15" x14ac:dyDescent="0.3">
      <c r="A67" s="9" t="s">
        <v>36</v>
      </c>
      <c r="B67" s="9">
        <v>141</v>
      </c>
      <c r="C67" s="9"/>
      <c r="D67" s="9">
        <v>16</v>
      </c>
      <c r="E67" s="9">
        <v>7</v>
      </c>
      <c r="F67" s="9">
        <v>22</v>
      </c>
      <c r="G67" s="9"/>
      <c r="H67" s="9">
        <f t="shared" si="8"/>
        <v>186</v>
      </c>
      <c r="I67" s="9">
        <v>189</v>
      </c>
      <c r="J67" s="18">
        <f t="shared" si="9"/>
        <v>0.91397849462365588</v>
      </c>
      <c r="K67" s="48">
        <v>635</v>
      </c>
      <c r="L67" s="16" t="s">
        <v>13</v>
      </c>
      <c r="M67" s="17" t="s">
        <v>145</v>
      </c>
      <c r="O67" s="17">
        <f t="shared" si="7"/>
        <v>170</v>
      </c>
    </row>
    <row r="68" spans="1:15" x14ac:dyDescent="0.3">
      <c r="A68" s="9" t="s">
        <v>146</v>
      </c>
      <c r="B68" s="9">
        <v>448</v>
      </c>
      <c r="C68" s="9"/>
      <c r="D68" s="9">
        <v>221</v>
      </c>
      <c r="E68" s="9">
        <v>14</v>
      </c>
      <c r="F68" s="9">
        <v>358</v>
      </c>
      <c r="G68" s="9">
        <v>15</v>
      </c>
      <c r="H68" s="9">
        <f t="shared" si="8"/>
        <v>1056</v>
      </c>
      <c r="I68" s="9">
        <v>1061</v>
      </c>
      <c r="J68" s="18">
        <f t="shared" si="9"/>
        <v>0.77651515151515149</v>
      </c>
      <c r="K68" s="53">
        <v>126</v>
      </c>
      <c r="L68" s="16" t="s">
        <v>53</v>
      </c>
      <c r="M68" s="17" t="s">
        <v>130</v>
      </c>
      <c r="O68" s="17">
        <f t="shared" si="7"/>
        <v>820</v>
      </c>
    </row>
    <row r="69" spans="1:15" x14ac:dyDescent="0.3">
      <c r="A69" s="9" t="s">
        <v>147</v>
      </c>
      <c r="B69" s="9">
        <v>1210</v>
      </c>
      <c r="C69" s="9">
        <v>1</v>
      </c>
      <c r="D69" s="9">
        <v>709</v>
      </c>
      <c r="E69" s="9">
        <v>28</v>
      </c>
      <c r="F69" s="9">
        <v>634</v>
      </c>
      <c r="G69" s="9">
        <v>11</v>
      </c>
      <c r="H69" s="9">
        <f t="shared" si="8"/>
        <v>2593</v>
      </c>
      <c r="I69" s="61">
        <v>2577</v>
      </c>
      <c r="J69" s="18">
        <f t="shared" si="9"/>
        <v>0.72232934824527573</v>
      </c>
      <c r="K69" s="51">
        <v>39</v>
      </c>
      <c r="L69" s="52" t="s">
        <v>14</v>
      </c>
      <c r="M69" s="17" t="s">
        <v>148</v>
      </c>
      <c r="O69" s="17">
        <f t="shared" si="7"/>
        <v>1873</v>
      </c>
    </row>
    <row r="70" spans="1:15" x14ac:dyDescent="0.3">
      <c r="A70" s="9" t="s">
        <v>37</v>
      </c>
      <c r="B70" s="9">
        <v>501</v>
      </c>
      <c r="C70" s="9"/>
      <c r="D70" s="9"/>
      <c r="E70" s="9"/>
      <c r="F70" s="9">
        <v>53</v>
      </c>
      <c r="G70" s="9"/>
      <c r="H70" s="9">
        <f t="shared" si="8"/>
        <v>554</v>
      </c>
      <c r="I70" s="9">
        <v>550</v>
      </c>
      <c r="J70" s="18">
        <f t="shared" si="9"/>
        <v>1</v>
      </c>
      <c r="K70" s="48">
        <v>804</v>
      </c>
      <c r="L70" s="16" t="s">
        <v>13</v>
      </c>
      <c r="M70" s="17" t="s">
        <v>149</v>
      </c>
      <c r="O70" s="17">
        <f t="shared" si="7"/>
        <v>554</v>
      </c>
    </row>
    <row r="71" spans="1:15" x14ac:dyDescent="0.3">
      <c r="A71" s="9" t="s">
        <v>38</v>
      </c>
      <c r="B71" s="9">
        <v>977</v>
      </c>
      <c r="C71" s="9"/>
      <c r="D71" s="9">
        <v>119</v>
      </c>
      <c r="E71" s="9">
        <v>23</v>
      </c>
      <c r="F71" s="9">
        <v>364</v>
      </c>
      <c r="G71" s="9">
        <v>20</v>
      </c>
      <c r="H71" s="9">
        <f t="shared" si="8"/>
        <v>1503</v>
      </c>
      <c r="I71" s="9">
        <v>1502</v>
      </c>
      <c r="J71" s="18">
        <f t="shared" si="9"/>
        <v>0.90751829673985362</v>
      </c>
      <c r="K71" s="48">
        <v>73</v>
      </c>
      <c r="L71" s="16" t="s">
        <v>14</v>
      </c>
      <c r="M71" s="17" t="s">
        <v>150</v>
      </c>
      <c r="O71" s="17">
        <f t="shared" si="7"/>
        <v>1364</v>
      </c>
    </row>
    <row r="72" spans="1:15" x14ac:dyDescent="0.3">
      <c r="A72" s="9" t="s">
        <v>39</v>
      </c>
      <c r="B72" s="9">
        <v>224</v>
      </c>
      <c r="C72" s="9"/>
      <c r="D72" s="9">
        <v>6</v>
      </c>
      <c r="E72" s="9">
        <v>2</v>
      </c>
      <c r="F72" s="9">
        <v>73</v>
      </c>
      <c r="G72" s="9"/>
      <c r="H72" s="9">
        <f t="shared" si="8"/>
        <v>305</v>
      </c>
      <c r="I72" s="9">
        <v>300</v>
      </c>
      <c r="J72" s="18">
        <f t="shared" si="9"/>
        <v>0.98032786885245904</v>
      </c>
      <c r="K72" s="48">
        <v>83</v>
      </c>
      <c r="L72" s="16" t="s">
        <v>13</v>
      </c>
      <c r="M72" s="17" t="s">
        <v>80</v>
      </c>
      <c r="O72" s="17">
        <f t="shared" si="7"/>
        <v>299</v>
      </c>
    </row>
    <row r="73" spans="1:15" x14ac:dyDescent="0.3">
      <c r="A73" s="9" t="s">
        <v>40</v>
      </c>
      <c r="B73" s="9">
        <v>79</v>
      </c>
      <c r="C73" s="9"/>
      <c r="D73" s="9">
        <v>47</v>
      </c>
      <c r="E73" s="9">
        <v>6</v>
      </c>
      <c r="F73" s="9">
        <v>49</v>
      </c>
      <c r="G73" s="9">
        <v>4</v>
      </c>
      <c r="H73" s="9">
        <f t="shared" si="8"/>
        <v>185</v>
      </c>
      <c r="I73" s="9">
        <v>182</v>
      </c>
      <c r="J73" s="18">
        <f t="shared" si="9"/>
        <v>0.72432432432432436</v>
      </c>
      <c r="K73" s="48">
        <v>637</v>
      </c>
      <c r="L73" s="16" t="s">
        <v>13</v>
      </c>
      <c r="M73" s="17" t="s">
        <v>91</v>
      </c>
      <c r="O73" s="17">
        <f t="shared" si="7"/>
        <v>134</v>
      </c>
    </row>
    <row r="74" spans="1:15" x14ac:dyDescent="0.3">
      <c r="A74" s="9" t="s">
        <v>151</v>
      </c>
      <c r="B74" s="9">
        <v>1514</v>
      </c>
      <c r="C74" s="9">
        <v>1</v>
      </c>
      <c r="D74" s="9">
        <v>468</v>
      </c>
      <c r="E74" s="9">
        <v>56</v>
      </c>
      <c r="F74" s="9">
        <v>828</v>
      </c>
      <c r="G74" s="9">
        <v>65</v>
      </c>
      <c r="H74" s="9">
        <f t="shared" si="8"/>
        <v>2932</v>
      </c>
      <c r="I74" s="9">
        <v>2924</v>
      </c>
      <c r="J74" s="18">
        <f t="shared" si="9"/>
        <v>0.818212824010914</v>
      </c>
      <c r="K74" s="56">
        <v>117</v>
      </c>
      <c r="L74" s="52" t="s">
        <v>13</v>
      </c>
      <c r="M74" s="17" t="s">
        <v>136</v>
      </c>
      <c r="O74" s="17">
        <f t="shared" si="7"/>
        <v>2399</v>
      </c>
    </row>
    <row r="75" spans="1:15" x14ac:dyDescent="0.3">
      <c r="A75" s="9" t="s">
        <v>152</v>
      </c>
      <c r="B75" s="9">
        <v>1096</v>
      </c>
      <c r="C75" s="9">
        <v>8</v>
      </c>
      <c r="D75" s="9">
        <v>172</v>
      </c>
      <c r="E75" s="9">
        <v>67</v>
      </c>
      <c r="F75" s="9">
        <v>1356</v>
      </c>
      <c r="G75" s="9">
        <v>23</v>
      </c>
      <c r="H75" s="9">
        <f t="shared" si="8"/>
        <v>2722</v>
      </c>
      <c r="I75" s="9">
        <v>2766</v>
      </c>
      <c r="J75" s="18">
        <f t="shared" si="9"/>
        <v>0.92836149889786923</v>
      </c>
      <c r="K75" s="53">
        <v>607</v>
      </c>
      <c r="L75" s="16" t="s">
        <v>18</v>
      </c>
      <c r="M75" s="17" t="s">
        <v>153</v>
      </c>
      <c r="O75" s="17">
        <f t="shared" si="7"/>
        <v>2527</v>
      </c>
    </row>
    <row r="76" spans="1:15" x14ac:dyDescent="0.3">
      <c r="A76" s="9" t="s">
        <v>154</v>
      </c>
      <c r="B76" s="9">
        <v>816</v>
      </c>
      <c r="C76" s="9">
        <v>1</v>
      </c>
      <c r="D76" s="9">
        <v>29</v>
      </c>
      <c r="E76" s="9">
        <v>8</v>
      </c>
      <c r="F76" s="9">
        <v>178</v>
      </c>
      <c r="G76" s="9">
        <v>6</v>
      </c>
      <c r="H76" s="9">
        <f t="shared" si="8"/>
        <v>1038</v>
      </c>
      <c r="I76" s="9">
        <v>1040</v>
      </c>
      <c r="J76" s="18">
        <f t="shared" si="9"/>
        <v>0.96628131021194608</v>
      </c>
      <c r="K76" s="48">
        <v>120</v>
      </c>
      <c r="L76" s="16" t="s">
        <v>13</v>
      </c>
      <c r="M76" s="17" t="s">
        <v>117</v>
      </c>
      <c r="O76" s="17">
        <f t="shared" si="7"/>
        <v>1003</v>
      </c>
    </row>
    <row r="77" spans="1:15" x14ac:dyDescent="0.3">
      <c r="A77" s="9" t="s">
        <v>41</v>
      </c>
      <c r="B77" s="9">
        <v>110</v>
      </c>
      <c r="C77" s="9"/>
      <c r="D77" s="9"/>
      <c r="E77" s="9"/>
      <c r="F77" s="9">
        <v>26</v>
      </c>
      <c r="G77" s="9"/>
      <c r="H77" s="9">
        <f t="shared" si="8"/>
        <v>136</v>
      </c>
      <c r="I77" s="9">
        <v>136</v>
      </c>
      <c r="J77" s="18">
        <f t="shared" si="9"/>
        <v>1</v>
      </c>
      <c r="K77" s="48">
        <v>114</v>
      </c>
      <c r="L77" s="16" t="s">
        <v>13</v>
      </c>
      <c r="M77" s="17" t="s">
        <v>80</v>
      </c>
      <c r="O77" s="17">
        <f t="shared" si="7"/>
        <v>136</v>
      </c>
    </row>
    <row r="78" spans="1:15" x14ac:dyDescent="0.3">
      <c r="A78" s="9" t="s">
        <v>155</v>
      </c>
      <c r="B78" s="9"/>
      <c r="C78" s="9"/>
      <c r="D78" s="9">
        <v>513</v>
      </c>
      <c r="E78" s="9"/>
      <c r="F78" s="9">
        <v>3</v>
      </c>
      <c r="G78" s="9">
        <v>3</v>
      </c>
      <c r="H78" s="9">
        <f t="shared" si="8"/>
        <v>519</v>
      </c>
      <c r="I78" s="9">
        <v>526</v>
      </c>
      <c r="J78" s="18">
        <f t="shared" si="9"/>
        <v>5.7803468208092483E-3</v>
      </c>
      <c r="K78" s="53">
        <v>28</v>
      </c>
      <c r="L78" s="16" t="s">
        <v>53</v>
      </c>
      <c r="M78" s="17" t="s">
        <v>80</v>
      </c>
      <c r="O78" s="17">
        <f t="shared" si="7"/>
        <v>3</v>
      </c>
    </row>
    <row r="79" spans="1:15" x14ac:dyDescent="0.3">
      <c r="A79" s="9" t="s">
        <v>42</v>
      </c>
      <c r="B79" s="9">
        <v>157</v>
      </c>
      <c r="C79" s="9"/>
      <c r="D79" s="9"/>
      <c r="E79" s="9">
        <v>20</v>
      </c>
      <c r="F79" s="9">
        <v>127</v>
      </c>
      <c r="G79" s="9"/>
      <c r="H79" s="9">
        <f t="shared" si="8"/>
        <v>304</v>
      </c>
      <c r="I79" s="9">
        <v>305</v>
      </c>
      <c r="J79" s="18">
        <f t="shared" si="9"/>
        <v>1</v>
      </c>
      <c r="K79" s="48">
        <v>13</v>
      </c>
      <c r="L79" s="16" t="s">
        <v>13</v>
      </c>
      <c r="M79" s="17" t="s">
        <v>80</v>
      </c>
      <c r="O79" s="17">
        <f t="shared" si="7"/>
        <v>304</v>
      </c>
    </row>
    <row r="80" spans="1:15" x14ac:dyDescent="0.3">
      <c r="A80" s="9" t="s">
        <v>43</v>
      </c>
      <c r="B80" s="9">
        <v>143</v>
      </c>
      <c r="C80" s="9"/>
      <c r="D80" s="9"/>
      <c r="E80" s="9"/>
      <c r="F80" s="9">
        <v>20</v>
      </c>
      <c r="G80" s="9"/>
      <c r="H80" s="9">
        <f t="shared" si="8"/>
        <v>163</v>
      </c>
      <c r="I80" s="62">
        <v>162</v>
      </c>
      <c r="J80" s="18">
        <f t="shared" si="9"/>
        <v>1</v>
      </c>
      <c r="K80" s="48">
        <v>248</v>
      </c>
      <c r="L80" s="16" t="s">
        <v>13</v>
      </c>
      <c r="M80" s="17" t="s">
        <v>80</v>
      </c>
      <c r="O80" s="17">
        <f t="shared" si="7"/>
        <v>163</v>
      </c>
    </row>
    <row r="81" spans="1:15" x14ac:dyDescent="0.3">
      <c r="A81" s="9" t="s">
        <v>44</v>
      </c>
      <c r="B81" s="9">
        <v>252</v>
      </c>
      <c r="C81" s="9"/>
      <c r="D81" s="9">
        <v>21</v>
      </c>
      <c r="E81" s="9">
        <v>4</v>
      </c>
      <c r="F81" s="9">
        <v>154</v>
      </c>
      <c r="G81" s="9"/>
      <c r="H81" s="9">
        <f t="shared" si="8"/>
        <v>431</v>
      </c>
      <c r="I81" s="63">
        <v>433</v>
      </c>
      <c r="J81" s="18">
        <f t="shared" si="9"/>
        <v>0.95127610208816704</v>
      </c>
      <c r="K81" s="48">
        <v>9</v>
      </c>
      <c r="L81" s="16" t="s">
        <v>13</v>
      </c>
      <c r="M81" s="17" t="s">
        <v>80</v>
      </c>
      <c r="O81" s="17">
        <f t="shared" si="7"/>
        <v>410</v>
      </c>
    </row>
    <row r="82" spans="1:15" x14ac:dyDescent="0.3">
      <c r="A82" s="9" t="s">
        <v>45</v>
      </c>
      <c r="B82" s="9">
        <v>453</v>
      </c>
      <c r="C82" s="9">
        <v>2</v>
      </c>
      <c r="D82" s="9">
        <v>55</v>
      </c>
      <c r="E82" s="9">
        <v>4</v>
      </c>
      <c r="F82" s="9">
        <v>118</v>
      </c>
      <c r="G82" s="9">
        <v>8</v>
      </c>
      <c r="H82" s="9">
        <f t="shared" si="8"/>
        <v>640</v>
      </c>
      <c r="I82" s="9">
        <v>641</v>
      </c>
      <c r="J82" s="18">
        <f t="shared" si="9"/>
        <v>0.90156250000000004</v>
      </c>
      <c r="K82" s="56">
        <v>45</v>
      </c>
      <c r="L82" s="52" t="s">
        <v>13</v>
      </c>
      <c r="M82" s="17" t="s">
        <v>80</v>
      </c>
      <c r="O82" s="17">
        <f t="shared" si="7"/>
        <v>577</v>
      </c>
    </row>
    <row r="83" spans="1:15" x14ac:dyDescent="0.3">
      <c r="A83" s="9" t="s">
        <v>46</v>
      </c>
      <c r="B83" s="9">
        <v>135</v>
      </c>
      <c r="C83" s="9"/>
      <c r="D83" s="9">
        <v>15</v>
      </c>
      <c r="E83" s="9">
        <v>10</v>
      </c>
      <c r="F83" s="9">
        <v>55</v>
      </c>
      <c r="G83" s="9">
        <v>3</v>
      </c>
      <c r="H83" s="9">
        <f t="shared" si="8"/>
        <v>218</v>
      </c>
      <c r="I83" s="9">
        <v>221</v>
      </c>
      <c r="J83" s="18">
        <f t="shared" si="9"/>
        <v>0.91743119266055051</v>
      </c>
      <c r="K83" s="48">
        <v>77</v>
      </c>
      <c r="L83" s="16" t="s">
        <v>13</v>
      </c>
      <c r="M83" s="17" t="s">
        <v>80</v>
      </c>
      <c r="O83" s="17">
        <f t="shared" si="7"/>
        <v>200</v>
      </c>
    </row>
    <row r="84" spans="1:15" x14ac:dyDescent="0.3">
      <c r="A84" s="9" t="s">
        <v>156</v>
      </c>
      <c r="B84" s="9">
        <v>525</v>
      </c>
      <c r="C84" s="9"/>
      <c r="D84" s="9">
        <v>50</v>
      </c>
      <c r="E84" s="9">
        <v>5</v>
      </c>
      <c r="F84" s="9">
        <v>100</v>
      </c>
      <c r="G84" s="9">
        <v>15</v>
      </c>
      <c r="H84" s="9">
        <f t="shared" si="8"/>
        <v>695</v>
      </c>
      <c r="I84" s="9">
        <v>696</v>
      </c>
      <c r="J84" s="18">
        <f t="shared" si="9"/>
        <v>0.90647482014388492</v>
      </c>
      <c r="K84" s="53">
        <v>620</v>
      </c>
      <c r="L84" s="16" t="s">
        <v>53</v>
      </c>
      <c r="M84" s="17" t="s">
        <v>82</v>
      </c>
      <c r="O84" s="17">
        <f t="shared" si="7"/>
        <v>630</v>
      </c>
    </row>
    <row r="85" spans="1:15" x14ac:dyDescent="0.3">
      <c r="A85" s="9" t="s">
        <v>47</v>
      </c>
      <c r="B85" s="9">
        <v>214</v>
      </c>
      <c r="C85" s="9"/>
      <c r="D85" s="9"/>
      <c r="E85" s="9"/>
      <c r="F85" s="9">
        <v>77</v>
      </c>
      <c r="G85" s="9"/>
      <c r="H85" s="9">
        <f t="shared" si="8"/>
        <v>291</v>
      </c>
      <c r="I85" s="9">
        <v>294</v>
      </c>
      <c r="J85" s="18">
        <f t="shared" si="9"/>
        <v>1</v>
      </c>
      <c r="K85" s="48">
        <v>4</v>
      </c>
      <c r="L85" s="16" t="s">
        <v>13</v>
      </c>
      <c r="M85" s="17" t="s">
        <v>80</v>
      </c>
      <c r="O85" s="17">
        <f t="shared" si="7"/>
        <v>291</v>
      </c>
    </row>
    <row r="86" spans="1:15" x14ac:dyDescent="0.3">
      <c r="A86" s="9" t="s">
        <v>48</v>
      </c>
      <c r="B86" s="9">
        <v>169</v>
      </c>
      <c r="C86" s="9"/>
      <c r="D86" s="9">
        <v>6</v>
      </c>
      <c r="E86" s="9"/>
      <c r="F86" s="9">
        <v>75</v>
      </c>
      <c r="G86" s="9">
        <v>1</v>
      </c>
      <c r="H86" s="9">
        <f t="shared" si="8"/>
        <v>251</v>
      </c>
      <c r="I86" s="9">
        <v>252</v>
      </c>
      <c r="J86" s="18">
        <f t="shared" si="9"/>
        <v>0.97211155378486058</v>
      </c>
      <c r="K86" s="48">
        <v>59</v>
      </c>
      <c r="L86" s="16" t="s">
        <v>13</v>
      </c>
      <c r="M86" s="17" t="s">
        <v>80</v>
      </c>
      <c r="O86" s="17">
        <f t="shared" si="7"/>
        <v>244</v>
      </c>
    </row>
    <row r="87" spans="1:15" x14ac:dyDescent="0.3">
      <c r="A87" s="9" t="s">
        <v>157</v>
      </c>
      <c r="B87" s="9">
        <v>183</v>
      </c>
      <c r="C87" s="9"/>
      <c r="D87" s="9">
        <v>49</v>
      </c>
      <c r="E87" s="9">
        <v>14</v>
      </c>
      <c r="F87" s="9">
        <v>120</v>
      </c>
      <c r="G87" s="9">
        <v>4</v>
      </c>
      <c r="H87" s="9">
        <f t="shared" si="8"/>
        <v>370</v>
      </c>
      <c r="I87" s="9">
        <v>369</v>
      </c>
      <c r="J87" s="18">
        <f t="shared" si="9"/>
        <v>0.85675675675675678</v>
      </c>
      <c r="K87" s="48">
        <v>326</v>
      </c>
      <c r="L87" s="16" t="s">
        <v>13</v>
      </c>
      <c r="M87" s="17" t="s">
        <v>80</v>
      </c>
      <c r="O87" s="17">
        <f t="shared" si="7"/>
        <v>317</v>
      </c>
    </row>
    <row r="88" spans="1:15" x14ac:dyDescent="0.3">
      <c r="A88" s="9" t="s">
        <v>49</v>
      </c>
      <c r="B88" s="9">
        <v>208</v>
      </c>
      <c r="C88" s="9"/>
      <c r="D88" s="9">
        <v>18</v>
      </c>
      <c r="E88" s="9">
        <v>1</v>
      </c>
      <c r="F88" s="9">
        <v>34</v>
      </c>
      <c r="G88" s="9">
        <v>4</v>
      </c>
      <c r="H88" s="9">
        <f t="shared" si="8"/>
        <v>265</v>
      </c>
      <c r="I88" s="9">
        <v>270</v>
      </c>
      <c r="J88" s="18">
        <f t="shared" si="9"/>
        <v>0.91698113207547172</v>
      </c>
      <c r="K88" s="48">
        <v>94</v>
      </c>
      <c r="L88" s="16" t="s">
        <v>13</v>
      </c>
      <c r="M88" s="17" t="s">
        <v>80</v>
      </c>
      <c r="O88" s="17">
        <f t="shared" si="7"/>
        <v>243</v>
      </c>
    </row>
    <row r="89" spans="1:15" x14ac:dyDescent="0.3">
      <c r="A89" s="9" t="s">
        <v>50</v>
      </c>
      <c r="B89" s="9">
        <v>333</v>
      </c>
      <c r="C89" s="9"/>
      <c r="D89" s="9"/>
      <c r="E89" s="9"/>
      <c r="F89" s="9">
        <v>44</v>
      </c>
      <c r="G89" s="9"/>
      <c r="H89" s="9">
        <f t="shared" si="8"/>
        <v>377</v>
      </c>
      <c r="I89" s="9">
        <v>377</v>
      </c>
      <c r="J89" s="18">
        <f t="shared" si="9"/>
        <v>1</v>
      </c>
      <c r="K89" s="48">
        <v>639</v>
      </c>
      <c r="L89" s="16" t="s">
        <v>13</v>
      </c>
      <c r="M89" s="17" t="s">
        <v>97</v>
      </c>
      <c r="O89" s="17">
        <f t="shared" si="7"/>
        <v>377</v>
      </c>
    </row>
    <row r="90" spans="1:15" x14ac:dyDescent="0.3">
      <c r="A90" s="9" t="s">
        <v>51</v>
      </c>
      <c r="B90" s="9">
        <v>229</v>
      </c>
      <c r="C90" s="9"/>
      <c r="D90" s="9">
        <v>8</v>
      </c>
      <c r="E90" s="9">
        <v>3</v>
      </c>
      <c r="F90" s="9">
        <v>56</v>
      </c>
      <c r="G90" s="9">
        <v>1</v>
      </c>
      <c r="H90" s="9">
        <f t="shared" si="8"/>
        <v>297</v>
      </c>
      <c r="I90" s="9">
        <v>299</v>
      </c>
      <c r="J90" s="18">
        <f t="shared" si="9"/>
        <v>0.96969696969696972</v>
      </c>
      <c r="K90" s="48">
        <v>50</v>
      </c>
      <c r="L90" s="16" t="s">
        <v>13</v>
      </c>
      <c r="M90" s="17" t="s">
        <v>80</v>
      </c>
      <c r="O90" s="17">
        <f t="shared" si="7"/>
        <v>288</v>
      </c>
    </row>
    <row r="91" spans="1:15" x14ac:dyDescent="0.3">
      <c r="A91" s="9" t="s">
        <v>52</v>
      </c>
      <c r="B91" s="9">
        <v>166</v>
      </c>
      <c r="C91" s="9"/>
      <c r="D91" s="9">
        <v>42</v>
      </c>
      <c r="E91" s="9">
        <v>5</v>
      </c>
      <c r="F91" s="9">
        <v>44</v>
      </c>
      <c r="G91" s="9">
        <v>3</v>
      </c>
      <c r="H91" s="9">
        <f t="shared" si="8"/>
        <v>260</v>
      </c>
      <c r="I91" s="9">
        <v>262</v>
      </c>
      <c r="J91" s="18">
        <f t="shared" si="9"/>
        <v>0.82692307692307687</v>
      </c>
      <c r="K91" s="48">
        <v>53</v>
      </c>
      <c r="L91" s="16" t="s">
        <v>13</v>
      </c>
      <c r="M91" s="17" t="s">
        <v>80</v>
      </c>
      <c r="O91" s="17">
        <f t="shared" si="7"/>
        <v>215</v>
      </c>
    </row>
    <row r="92" spans="1:15" x14ac:dyDescent="0.3">
      <c r="A92" s="9" t="s">
        <v>158</v>
      </c>
      <c r="B92" s="9">
        <v>186</v>
      </c>
      <c r="C92" s="9"/>
      <c r="D92" s="9">
        <v>128</v>
      </c>
      <c r="E92" s="9">
        <v>19</v>
      </c>
      <c r="F92" s="9">
        <v>119</v>
      </c>
      <c r="G92" s="9">
        <v>17</v>
      </c>
      <c r="H92" s="9">
        <f t="shared" si="8"/>
        <v>469</v>
      </c>
      <c r="I92" s="9">
        <v>473</v>
      </c>
      <c r="J92" s="18">
        <f t="shared" si="9"/>
        <v>0.69083155650319827</v>
      </c>
      <c r="K92" s="53">
        <v>617</v>
      </c>
      <c r="L92" s="16" t="s">
        <v>53</v>
      </c>
      <c r="M92" s="17" t="s">
        <v>145</v>
      </c>
      <c r="O92" s="17">
        <f t="shared" si="7"/>
        <v>324</v>
      </c>
    </row>
    <row r="93" spans="1:15" x14ac:dyDescent="0.3">
      <c r="A93" s="9" t="s">
        <v>159</v>
      </c>
      <c r="B93" s="9">
        <v>255</v>
      </c>
      <c r="C93" s="9">
        <v>1</v>
      </c>
      <c r="D93" s="9">
        <v>62</v>
      </c>
      <c r="E93" s="9">
        <v>14</v>
      </c>
      <c r="F93" s="9">
        <v>182</v>
      </c>
      <c r="G93" s="9">
        <v>7</v>
      </c>
      <c r="H93" s="9">
        <f t="shared" si="8"/>
        <v>521</v>
      </c>
      <c r="I93" s="9">
        <v>528</v>
      </c>
      <c r="J93" s="18">
        <f t="shared" si="9"/>
        <v>0.8675623800383877</v>
      </c>
      <c r="K93" s="53">
        <v>624</v>
      </c>
      <c r="L93" s="16" t="s">
        <v>53</v>
      </c>
      <c r="M93" s="17" t="s">
        <v>145</v>
      </c>
      <c r="O93" s="17">
        <f t="shared" si="7"/>
        <v>452</v>
      </c>
    </row>
    <row r="94" spans="1:15" x14ac:dyDescent="0.3">
      <c r="A94" s="9" t="s">
        <v>54</v>
      </c>
      <c r="B94" s="9">
        <v>1259</v>
      </c>
      <c r="C94" s="9">
        <v>5</v>
      </c>
      <c r="D94" s="9">
        <v>66</v>
      </c>
      <c r="E94" s="9">
        <v>93</v>
      </c>
      <c r="F94" s="9">
        <v>339</v>
      </c>
      <c r="G94" s="9">
        <v>1</v>
      </c>
      <c r="H94" s="9">
        <f t="shared" si="8"/>
        <v>1763</v>
      </c>
      <c r="I94" s="9">
        <v>1765</v>
      </c>
      <c r="J94" s="18">
        <f t="shared" si="9"/>
        <v>0.96199659671015314</v>
      </c>
      <c r="K94" s="48">
        <v>79</v>
      </c>
      <c r="L94" s="16" t="s">
        <v>13</v>
      </c>
      <c r="M94" s="17" t="s">
        <v>80</v>
      </c>
      <c r="O94" s="17">
        <f t="shared" si="7"/>
        <v>1696</v>
      </c>
    </row>
    <row r="95" spans="1:15" x14ac:dyDescent="0.3">
      <c r="A95" s="9" t="s">
        <v>160</v>
      </c>
      <c r="B95" s="9">
        <v>34</v>
      </c>
      <c r="C95" s="9">
        <v>1</v>
      </c>
      <c r="D95" s="9">
        <v>625</v>
      </c>
      <c r="E95" s="9">
        <v>2</v>
      </c>
      <c r="F95" s="9">
        <v>118</v>
      </c>
      <c r="G95" s="9">
        <v>9</v>
      </c>
      <c r="H95" s="9">
        <f t="shared" si="8"/>
        <v>789</v>
      </c>
      <c r="I95" s="9">
        <v>795</v>
      </c>
      <c r="J95" s="18">
        <f t="shared" si="9"/>
        <v>0.1964512040557668</v>
      </c>
      <c r="K95" s="53">
        <v>100</v>
      </c>
      <c r="L95" s="16" t="s">
        <v>53</v>
      </c>
      <c r="M95" s="17" t="s">
        <v>80</v>
      </c>
      <c r="O95" s="17">
        <f t="shared" si="7"/>
        <v>155</v>
      </c>
    </row>
    <row r="96" spans="1:15" x14ac:dyDescent="0.3">
      <c r="A96" s="9" t="s">
        <v>55</v>
      </c>
      <c r="B96" s="9">
        <v>370</v>
      </c>
      <c r="C96" s="9">
        <v>1</v>
      </c>
      <c r="D96" s="9">
        <v>55</v>
      </c>
      <c r="E96" s="9">
        <v>6</v>
      </c>
      <c r="F96" s="9">
        <v>140</v>
      </c>
      <c r="G96" s="9">
        <v>13</v>
      </c>
      <c r="H96" s="9">
        <f t="shared" si="8"/>
        <v>585</v>
      </c>
      <c r="I96" s="9">
        <v>589</v>
      </c>
      <c r="J96" s="18">
        <f t="shared" si="9"/>
        <v>0.88376068376068373</v>
      </c>
      <c r="K96" s="48">
        <v>78</v>
      </c>
      <c r="L96" s="16" t="s">
        <v>13</v>
      </c>
      <c r="M96" s="17" t="s">
        <v>80</v>
      </c>
      <c r="O96" s="17">
        <f t="shared" ref="O96:O130" si="10">SUM(H96-(D96+G96))</f>
        <v>517</v>
      </c>
    </row>
    <row r="97" spans="1:15" x14ac:dyDescent="0.3">
      <c r="A97" s="9" t="s">
        <v>149</v>
      </c>
      <c r="B97" s="9">
        <v>621</v>
      </c>
      <c r="C97" s="9"/>
      <c r="D97" s="9">
        <v>398</v>
      </c>
      <c r="E97" s="9">
        <v>23</v>
      </c>
      <c r="F97" s="9">
        <v>295</v>
      </c>
      <c r="G97" s="9">
        <v>31</v>
      </c>
      <c r="H97" s="9">
        <f t="shared" si="8"/>
        <v>1368</v>
      </c>
      <c r="I97" s="9">
        <v>1487</v>
      </c>
      <c r="J97" s="18">
        <f t="shared" si="9"/>
        <v>0.68640350877192979</v>
      </c>
      <c r="K97" s="53">
        <v>621</v>
      </c>
      <c r="L97" s="16" t="s">
        <v>53</v>
      </c>
      <c r="M97" s="17" t="s">
        <v>149</v>
      </c>
      <c r="O97" s="17">
        <f t="shared" si="10"/>
        <v>939</v>
      </c>
    </row>
    <row r="98" spans="1:15" x14ac:dyDescent="0.3">
      <c r="A98" s="9" t="s">
        <v>56</v>
      </c>
      <c r="B98" s="9">
        <v>289</v>
      </c>
      <c r="C98" s="9">
        <v>1</v>
      </c>
      <c r="D98" s="9">
        <v>62</v>
      </c>
      <c r="E98" s="9">
        <v>11</v>
      </c>
      <c r="F98" s="9">
        <v>45</v>
      </c>
      <c r="G98" s="9">
        <v>3</v>
      </c>
      <c r="H98" s="9">
        <f t="shared" ref="H98:H129" si="11">SUM(B98:G98)</f>
        <v>411</v>
      </c>
      <c r="I98" s="9">
        <v>415</v>
      </c>
      <c r="J98" s="18">
        <f t="shared" ref="J98:J130" si="12">SUM(H98-(D98+G98))/H98</f>
        <v>0.84184914841849146</v>
      </c>
      <c r="K98" s="48">
        <v>638</v>
      </c>
      <c r="L98" s="16" t="s">
        <v>13</v>
      </c>
      <c r="M98" s="17" t="s">
        <v>91</v>
      </c>
      <c r="O98" s="17">
        <f t="shared" si="10"/>
        <v>346</v>
      </c>
    </row>
    <row r="99" spans="1:15" x14ac:dyDescent="0.3">
      <c r="A99" s="9" t="s">
        <v>161</v>
      </c>
      <c r="B99" s="9">
        <v>188</v>
      </c>
      <c r="C99" s="9"/>
      <c r="D99" s="9">
        <v>2</v>
      </c>
      <c r="E99" s="9">
        <v>2</v>
      </c>
      <c r="F99" s="9">
        <v>82</v>
      </c>
      <c r="G99" s="9"/>
      <c r="H99" s="9">
        <f t="shared" si="11"/>
        <v>274</v>
      </c>
      <c r="I99" s="9">
        <v>276</v>
      </c>
      <c r="J99" s="18">
        <f t="shared" si="12"/>
        <v>0.99270072992700731</v>
      </c>
      <c r="K99" s="48">
        <v>46</v>
      </c>
      <c r="L99" s="16" t="s">
        <v>13</v>
      </c>
      <c r="M99" s="17" t="s">
        <v>80</v>
      </c>
      <c r="O99" s="17">
        <f t="shared" si="10"/>
        <v>272</v>
      </c>
    </row>
    <row r="100" spans="1:15" x14ac:dyDescent="0.3">
      <c r="A100" s="9" t="s">
        <v>162</v>
      </c>
      <c r="B100" s="9"/>
      <c r="C100" s="9"/>
      <c r="D100" s="9">
        <v>320</v>
      </c>
      <c r="E100" s="9"/>
      <c r="F100" s="9">
        <v>1</v>
      </c>
      <c r="G100" s="9">
        <v>3</v>
      </c>
      <c r="H100" s="9">
        <f t="shared" si="11"/>
        <v>324</v>
      </c>
      <c r="I100" s="9">
        <v>326</v>
      </c>
      <c r="J100" s="18">
        <f t="shared" si="12"/>
        <v>3.0864197530864196E-3</v>
      </c>
      <c r="K100" s="51">
        <v>68</v>
      </c>
      <c r="L100" s="52" t="s">
        <v>53</v>
      </c>
      <c r="M100" s="17" t="s">
        <v>83</v>
      </c>
      <c r="O100" s="17">
        <f t="shared" si="10"/>
        <v>1</v>
      </c>
    </row>
    <row r="101" spans="1:15" x14ac:dyDescent="0.3">
      <c r="A101" s="9" t="s">
        <v>163</v>
      </c>
      <c r="B101" s="9">
        <v>184</v>
      </c>
      <c r="C101" s="9">
        <v>2</v>
      </c>
      <c r="D101" s="9">
        <v>218</v>
      </c>
      <c r="E101" s="9">
        <v>16</v>
      </c>
      <c r="F101" s="9">
        <v>171</v>
      </c>
      <c r="G101" s="9">
        <v>10</v>
      </c>
      <c r="H101" s="9">
        <f t="shared" si="11"/>
        <v>601</v>
      </c>
      <c r="I101" s="9">
        <v>597</v>
      </c>
      <c r="J101" s="18">
        <f t="shared" si="12"/>
        <v>0.62063227953410982</v>
      </c>
      <c r="K101" s="53">
        <v>280</v>
      </c>
      <c r="L101" s="16" t="s">
        <v>53</v>
      </c>
      <c r="M101" s="17" t="s">
        <v>138</v>
      </c>
      <c r="O101" s="17">
        <f t="shared" si="10"/>
        <v>373</v>
      </c>
    </row>
    <row r="102" spans="1:15" x14ac:dyDescent="0.3">
      <c r="A102" s="9" t="s">
        <v>164</v>
      </c>
      <c r="B102" s="9">
        <v>765</v>
      </c>
      <c r="C102" s="9">
        <v>4</v>
      </c>
      <c r="D102" s="9">
        <v>211</v>
      </c>
      <c r="E102" s="9">
        <v>19</v>
      </c>
      <c r="F102" s="9">
        <v>430</v>
      </c>
      <c r="G102" s="9">
        <v>16</v>
      </c>
      <c r="H102" s="9">
        <f t="shared" si="11"/>
        <v>1445</v>
      </c>
      <c r="I102" s="9">
        <v>1464</v>
      </c>
      <c r="J102" s="18">
        <f t="shared" si="12"/>
        <v>0.8429065743944637</v>
      </c>
      <c r="K102" s="53">
        <v>38</v>
      </c>
      <c r="L102" s="16" t="s">
        <v>53</v>
      </c>
      <c r="M102" s="17" t="s">
        <v>102</v>
      </c>
      <c r="O102" s="17">
        <f t="shared" si="10"/>
        <v>1218</v>
      </c>
    </row>
    <row r="103" spans="1:15" x14ac:dyDescent="0.3">
      <c r="A103" s="9" t="s">
        <v>165</v>
      </c>
      <c r="B103" s="9">
        <v>394</v>
      </c>
      <c r="C103" s="9"/>
      <c r="D103" s="9">
        <v>4</v>
      </c>
      <c r="E103" s="9"/>
      <c r="F103" s="9">
        <v>83</v>
      </c>
      <c r="G103" s="9"/>
      <c r="H103" s="9">
        <f t="shared" si="11"/>
        <v>481</v>
      </c>
      <c r="I103" s="9">
        <v>480</v>
      </c>
      <c r="J103" s="18">
        <f t="shared" si="12"/>
        <v>0.99168399168399168</v>
      </c>
      <c r="K103" s="48">
        <v>252</v>
      </c>
      <c r="L103" s="16" t="s">
        <v>13</v>
      </c>
      <c r="M103" s="17" t="s">
        <v>89</v>
      </c>
      <c r="O103" s="17">
        <f t="shared" si="10"/>
        <v>477</v>
      </c>
    </row>
    <row r="104" spans="1:15" x14ac:dyDescent="0.3">
      <c r="A104" s="9" t="s">
        <v>166</v>
      </c>
      <c r="B104" s="9">
        <v>2217</v>
      </c>
      <c r="C104" s="9">
        <v>9</v>
      </c>
      <c r="D104" s="9">
        <v>2864</v>
      </c>
      <c r="E104" s="9">
        <v>59</v>
      </c>
      <c r="F104" s="9">
        <v>354</v>
      </c>
      <c r="G104" s="9">
        <v>121</v>
      </c>
      <c r="H104" s="9">
        <f t="shared" si="11"/>
        <v>5624</v>
      </c>
      <c r="I104" s="9">
        <v>5652</v>
      </c>
      <c r="J104" s="18">
        <f t="shared" si="12"/>
        <v>0.46923897581792318</v>
      </c>
      <c r="K104" s="53">
        <v>124</v>
      </c>
      <c r="L104" s="16" t="s">
        <v>53</v>
      </c>
      <c r="M104" s="17" t="s">
        <v>117</v>
      </c>
      <c r="O104" s="17">
        <f t="shared" si="10"/>
        <v>2639</v>
      </c>
    </row>
    <row r="105" spans="1:15" x14ac:dyDescent="0.3">
      <c r="A105" s="9" t="s">
        <v>167</v>
      </c>
      <c r="B105" s="9">
        <v>133</v>
      </c>
      <c r="C105" s="9"/>
      <c r="D105" s="9">
        <v>196</v>
      </c>
      <c r="E105" s="9">
        <v>9</v>
      </c>
      <c r="F105" s="9">
        <v>133</v>
      </c>
      <c r="G105" s="9">
        <v>8</v>
      </c>
      <c r="H105" s="9">
        <f t="shared" si="11"/>
        <v>479</v>
      </c>
      <c r="I105" s="9">
        <v>481</v>
      </c>
      <c r="J105" s="18">
        <f t="shared" si="12"/>
        <v>0.57411273486430059</v>
      </c>
      <c r="K105" s="53">
        <v>385</v>
      </c>
      <c r="L105" s="16" t="s">
        <v>53</v>
      </c>
      <c r="M105" s="17" t="s">
        <v>83</v>
      </c>
      <c r="O105" s="17">
        <f t="shared" si="10"/>
        <v>275</v>
      </c>
    </row>
    <row r="106" spans="1:15" x14ac:dyDescent="0.3">
      <c r="A106" s="9" t="s">
        <v>168</v>
      </c>
      <c r="B106" s="9">
        <v>742</v>
      </c>
      <c r="C106" s="9"/>
      <c r="D106" s="9">
        <v>66</v>
      </c>
      <c r="E106" s="9">
        <v>4</v>
      </c>
      <c r="F106" s="9">
        <v>83</v>
      </c>
      <c r="G106" s="9">
        <v>1</v>
      </c>
      <c r="H106" s="9">
        <f t="shared" si="11"/>
        <v>896</v>
      </c>
      <c r="I106" s="9">
        <v>892</v>
      </c>
      <c r="J106" s="18">
        <f t="shared" si="12"/>
        <v>0.9252232142857143</v>
      </c>
      <c r="K106" s="48">
        <v>633</v>
      </c>
      <c r="L106" s="16" t="s">
        <v>13</v>
      </c>
      <c r="M106" s="17" t="s">
        <v>169</v>
      </c>
      <c r="O106" s="17">
        <f t="shared" si="10"/>
        <v>829</v>
      </c>
    </row>
    <row r="107" spans="1:15" x14ac:dyDescent="0.3">
      <c r="A107" s="9" t="s">
        <v>57</v>
      </c>
      <c r="B107" s="9">
        <v>495</v>
      </c>
      <c r="C107" s="9"/>
      <c r="D107" s="9">
        <v>23</v>
      </c>
      <c r="E107" s="9"/>
      <c r="F107" s="9">
        <v>88</v>
      </c>
      <c r="G107" s="9">
        <v>2</v>
      </c>
      <c r="H107" s="9">
        <f t="shared" si="11"/>
        <v>608</v>
      </c>
      <c r="I107" s="9">
        <v>604</v>
      </c>
      <c r="J107" s="18">
        <f t="shared" si="12"/>
        <v>0.95888157894736847</v>
      </c>
      <c r="K107" s="48">
        <v>806</v>
      </c>
      <c r="L107" s="16" t="s">
        <v>13</v>
      </c>
      <c r="M107" s="17" t="s">
        <v>153</v>
      </c>
      <c r="O107" s="17">
        <f t="shared" si="10"/>
        <v>583</v>
      </c>
    </row>
    <row r="108" spans="1:15" x14ac:dyDescent="0.3">
      <c r="A108" s="9" t="s">
        <v>170</v>
      </c>
      <c r="B108" s="9">
        <v>22</v>
      </c>
      <c r="C108" s="9"/>
      <c r="D108" s="9">
        <v>10</v>
      </c>
      <c r="E108" s="9"/>
      <c r="F108" s="9">
        <v>165</v>
      </c>
      <c r="G108" s="9">
        <v>9</v>
      </c>
      <c r="H108" s="9">
        <f t="shared" si="11"/>
        <v>206</v>
      </c>
      <c r="I108" s="9">
        <v>206</v>
      </c>
      <c r="J108" s="18">
        <f t="shared" si="12"/>
        <v>0.90776699029126218</v>
      </c>
      <c r="K108" s="53">
        <v>1</v>
      </c>
      <c r="L108" s="16" t="s">
        <v>18</v>
      </c>
      <c r="M108" s="17" t="s">
        <v>80</v>
      </c>
      <c r="O108" s="17">
        <f t="shared" si="10"/>
        <v>187</v>
      </c>
    </row>
    <row r="109" spans="1:15" x14ac:dyDescent="0.3">
      <c r="A109" s="9" t="s">
        <v>58</v>
      </c>
      <c r="B109" s="9">
        <v>252</v>
      </c>
      <c r="C109" s="9">
        <v>1</v>
      </c>
      <c r="D109" s="9">
        <v>4</v>
      </c>
      <c r="E109" s="9">
        <v>1</v>
      </c>
      <c r="F109" s="9">
        <v>134</v>
      </c>
      <c r="G109" s="9"/>
      <c r="H109" s="9">
        <f t="shared" si="11"/>
        <v>392</v>
      </c>
      <c r="I109" s="9">
        <v>392</v>
      </c>
      <c r="J109" s="18">
        <f t="shared" si="12"/>
        <v>0.98979591836734693</v>
      </c>
      <c r="K109" s="48">
        <v>51</v>
      </c>
      <c r="L109" s="16" t="s">
        <v>13</v>
      </c>
      <c r="M109" s="17" t="s">
        <v>80</v>
      </c>
      <c r="O109" s="17">
        <f t="shared" si="10"/>
        <v>388</v>
      </c>
    </row>
    <row r="110" spans="1:15" x14ac:dyDescent="0.3">
      <c r="A110" s="9" t="s">
        <v>171</v>
      </c>
      <c r="B110" s="9">
        <v>212</v>
      </c>
      <c r="C110" s="9"/>
      <c r="D110" s="9">
        <v>59</v>
      </c>
      <c r="E110" s="9">
        <v>17</v>
      </c>
      <c r="F110" s="9">
        <v>112</v>
      </c>
      <c r="G110" s="9">
        <v>2</v>
      </c>
      <c r="H110" s="9">
        <f t="shared" si="11"/>
        <v>402</v>
      </c>
      <c r="I110" s="9">
        <v>403</v>
      </c>
      <c r="J110" s="18">
        <f t="shared" si="12"/>
        <v>0.84825870646766166</v>
      </c>
      <c r="K110" s="53">
        <v>618</v>
      </c>
      <c r="L110" s="16" t="s">
        <v>53</v>
      </c>
      <c r="M110" s="17" t="s">
        <v>145</v>
      </c>
      <c r="O110" s="17">
        <f t="shared" si="10"/>
        <v>341</v>
      </c>
    </row>
    <row r="111" spans="1:15" x14ac:dyDescent="0.3">
      <c r="A111" s="9" t="s">
        <v>172</v>
      </c>
      <c r="B111" s="9">
        <v>237</v>
      </c>
      <c r="C111" s="9">
        <v>1</v>
      </c>
      <c r="D111" s="9">
        <v>5041</v>
      </c>
      <c r="E111" s="9">
        <v>64</v>
      </c>
      <c r="F111" s="9">
        <v>140</v>
      </c>
      <c r="G111" s="9">
        <v>158</v>
      </c>
      <c r="H111" s="9">
        <f t="shared" si="11"/>
        <v>5641</v>
      </c>
      <c r="I111" s="9">
        <v>5753</v>
      </c>
      <c r="J111" s="18">
        <f t="shared" si="12"/>
        <v>7.8354901613189157E-2</v>
      </c>
      <c r="K111" s="51">
        <v>29</v>
      </c>
      <c r="L111" s="52" t="s">
        <v>53</v>
      </c>
      <c r="M111" s="17" t="s">
        <v>95</v>
      </c>
      <c r="O111" s="17">
        <f t="shared" si="10"/>
        <v>442</v>
      </c>
    </row>
    <row r="112" spans="1:15" x14ac:dyDescent="0.3">
      <c r="A112" s="9" t="s">
        <v>59</v>
      </c>
      <c r="B112" s="9">
        <v>374</v>
      </c>
      <c r="C112" s="9"/>
      <c r="D112" s="9">
        <v>21</v>
      </c>
      <c r="E112" s="9"/>
      <c r="F112" s="9">
        <v>149</v>
      </c>
      <c r="G112" s="9"/>
      <c r="H112" s="9">
        <f t="shared" si="11"/>
        <v>544</v>
      </c>
      <c r="I112" s="9">
        <v>553</v>
      </c>
      <c r="J112" s="18">
        <f t="shared" si="12"/>
        <v>0.96139705882352944</v>
      </c>
      <c r="K112" s="48">
        <v>55</v>
      </c>
      <c r="L112" s="16" t="s">
        <v>13</v>
      </c>
      <c r="M112" s="17" t="s">
        <v>80</v>
      </c>
      <c r="O112" s="17">
        <f t="shared" si="10"/>
        <v>523</v>
      </c>
    </row>
    <row r="113" spans="1:15" x14ac:dyDescent="0.3">
      <c r="A113" s="9" t="s">
        <v>60</v>
      </c>
      <c r="B113" s="9">
        <v>154</v>
      </c>
      <c r="C113" s="9"/>
      <c r="D113" s="9">
        <v>48</v>
      </c>
      <c r="E113" s="9"/>
      <c r="F113" s="9">
        <v>35</v>
      </c>
      <c r="G113" s="9">
        <v>1</v>
      </c>
      <c r="H113" s="9">
        <f t="shared" si="11"/>
        <v>238</v>
      </c>
      <c r="I113" s="9">
        <v>243</v>
      </c>
      <c r="J113" s="18">
        <f t="shared" si="12"/>
        <v>0.79411764705882348</v>
      </c>
      <c r="K113" s="48">
        <v>90</v>
      </c>
      <c r="L113" s="16" t="s">
        <v>14</v>
      </c>
      <c r="M113" s="17" t="s">
        <v>111</v>
      </c>
      <c r="O113" s="17">
        <f t="shared" si="10"/>
        <v>189</v>
      </c>
    </row>
    <row r="114" spans="1:15" x14ac:dyDescent="0.3">
      <c r="A114" s="9" t="s">
        <v>61</v>
      </c>
      <c r="B114" s="9">
        <v>271</v>
      </c>
      <c r="C114" s="9"/>
      <c r="D114" s="9">
        <v>3</v>
      </c>
      <c r="E114" s="9"/>
      <c r="F114" s="9">
        <v>66</v>
      </c>
      <c r="G114" s="9">
        <v>1</v>
      </c>
      <c r="H114" s="9">
        <f t="shared" si="11"/>
        <v>341</v>
      </c>
      <c r="I114" s="9">
        <v>341</v>
      </c>
      <c r="J114" s="18">
        <f t="shared" si="12"/>
        <v>0.98826979472140764</v>
      </c>
      <c r="K114" s="48">
        <v>101</v>
      </c>
      <c r="L114" s="16" t="s">
        <v>13</v>
      </c>
      <c r="M114" s="17" t="s">
        <v>80</v>
      </c>
      <c r="O114" s="17">
        <f t="shared" si="10"/>
        <v>337</v>
      </c>
    </row>
    <row r="115" spans="1:15" x14ac:dyDescent="0.3">
      <c r="A115" s="9" t="s">
        <v>62</v>
      </c>
      <c r="B115" s="9">
        <v>203</v>
      </c>
      <c r="C115" s="9"/>
      <c r="D115" s="9">
        <v>1</v>
      </c>
      <c r="E115" s="9">
        <v>1</v>
      </c>
      <c r="F115" s="9">
        <v>97</v>
      </c>
      <c r="G115" s="9"/>
      <c r="H115" s="9">
        <f t="shared" si="11"/>
        <v>302</v>
      </c>
      <c r="I115" s="9">
        <v>303</v>
      </c>
      <c r="J115" s="18">
        <f t="shared" si="12"/>
        <v>0.99668874172185429</v>
      </c>
      <c r="K115" s="56">
        <v>113</v>
      </c>
      <c r="L115" s="52" t="s">
        <v>13</v>
      </c>
      <c r="M115" s="17" t="s">
        <v>80</v>
      </c>
      <c r="O115" s="17">
        <f t="shared" si="10"/>
        <v>301</v>
      </c>
    </row>
    <row r="116" spans="1:15" x14ac:dyDescent="0.3">
      <c r="A116" s="9" t="s">
        <v>63</v>
      </c>
      <c r="B116" s="9">
        <v>163</v>
      </c>
      <c r="C116" s="9"/>
      <c r="D116" s="9">
        <v>97</v>
      </c>
      <c r="E116" s="9">
        <v>6</v>
      </c>
      <c r="F116" s="9">
        <v>65</v>
      </c>
      <c r="G116" s="9">
        <v>3</v>
      </c>
      <c r="H116" s="9">
        <f t="shared" si="11"/>
        <v>334</v>
      </c>
      <c r="I116" s="9">
        <v>325</v>
      </c>
      <c r="J116" s="18">
        <f t="shared" si="12"/>
        <v>0.70059880239520955</v>
      </c>
      <c r="K116" s="48">
        <v>805</v>
      </c>
      <c r="L116" s="16" t="s">
        <v>13</v>
      </c>
      <c r="M116" s="17" t="s">
        <v>111</v>
      </c>
      <c r="O116" s="17">
        <f t="shared" si="10"/>
        <v>234</v>
      </c>
    </row>
    <row r="117" spans="1:15" x14ac:dyDescent="0.3">
      <c r="A117" s="9" t="s">
        <v>64</v>
      </c>
      <c r="B117" s="9">
        <v>303</v>
      </c>
      <c r="C117" s="9"/>
      <c r="D117" s="9">
        <v>1</v>
      </c>
      <c r="E117" s="9"/>
      <c r="F117" s="9">
        <v>152</v>
      </c>
      <c r="G117" s="9"/>
      <c r="H117" s="9">
        <f t="shared" si="11"/>
        <v>456</v>
      </c>
      <c r="I117" s="9">
        <v>457</v>
      </c>
      <c r="J117" s="18">
        <f t="shared" si="12"/>
        <v>0.9978070175438597</v>
      </c>
      <c r="K117" s="48">
        <v>96</v>
      </c>
      <c r="L117" s="16" t="s">
        <v>13</v>
      </c>
      <c r="M117" s="17" t="s">
        <v>80</v>
      </c>
      <c r="O117" s="17">
        <f t="shared" si="10"/>
        <v>455</v>
      </c>
    </row>
    <row r="118" spans="1:15" x14ac:dyDescent="0.3">
      <c r="A118" s="9" t="s">
        <v>65</v>
      </c>
      <c r="B118" s="9">
        <v>1463</v>
      </c>
      <c r="C118" s="9"/>
      <c r="D118" s="9">
        <v>222</v>
      </c>
      <c r="E118" s="9">
        <v>21</v>
      </c>
      <c r="F118" s="9">
        <v>360</v>
      </c>
      <c r="G118" s="9">
        <v>20</v>
      </c>
      <c r="H118" s="9">
        <f t="shared" si="11"/>
        <v>2086</v>
      </c>
      <c r="I118" s="9">
        <v>2043</v>
      </c>
      <c r="J118" s="18">
        <f t="shared" si="12"/>
        <v>0.88398849472674979</v>
      </c>
      <c r="K118" s="48">
        <v>14</v>
      </c>
      <c r="L118" s="16" t="s">
        <v>13</v>
      </c>
      <c r="M118" s="17" t="s">
        <v>173</v>
      </c>
      <c r="O118" s="17">
        <f t="shared" si="10"/>
        <v>1844</v>
      </c>
    </row>
    <row r="119" spans="1:15" x14ac:dyDescent="0.3">
      <c r="A119" s="9" t="s">
        <v>174</v>
      </c>
      <c r="B119" s="9">
        <v>1</v>
      </c>
      <c r="C119" s="9"/>
      <c r="D119" s="9">
        <v>535</v>
      </c>
      <c r="E119" s="9">
        <v>6</v>
      </c>
      <c r="F119" s="9">
        <v>17</v>
      </c>
      <c r="G119" s="9">
        <v>51</v>
      </c>
      <c r="H119" s="9">
        <f t="shared" si="11"/>
        <v>610</v>
      </c>
      <c r="I119" s="9">
        <v>611</v>
      </c>
      <c r="J119" s="18">
        <f t="shared" si="12"/>
        <v>3.9344262295081971E-2</v>
      </c>
      <c r="K119" s="53">
        <v>30</v>
      </c>
      <c r="L119" s="16" t="s">
        <v>53</v>
      </c>
      <c r="M119" s="17" t="s">
        <v>80</v>
      </c>
      <c r="O119" s="17">
        <f t="shared" si="10"/>
        <v>24</v>
      </c>
    </row>
    <row r="120" spans="1:15" x14ac:dyDescent="0.3">
      <c r="A120" s="9" t="s">
        <v>66</v>
      </c>
      <c r="B120" s="9">
        <v>221</v>
      </c>
      <c r="C120" s="9"/>
      <c r="D120" s="9"/>
      <c r="E120" s="9"/>
      <c r="F120" s="9">
        <v>44</v>
      </c>
      <c r="G120" s="9"/>
      <c r="H120" s="9">
        <f t="shared" si="11"/>
        <v>265</v>
      </c>
      <c r="I120" s="9">
        <v>266</v>
      </c>
      <c r="J120" s="18">
        <f t="shared" si="12"/>
        <v>1</v>
      </c>
      <c r="K120" s="48">
        <v>43</v>
      </c>
      <c r="L120" s="16" t="s">
        <v>13</v>
      </c>
      <c r="M120" s="17" t="s">
        <v>102</v>
      </c>
      <c r="O120" s="17">
        <f t="shared" si="10"/>
        <v>265</v>
      </c>
    </row>
    <row r="121" spans="1:15" x14ac:dyDescent="0.3">
      <c r="A121" s="9" t="s">
        <v>67</v>
      </c>
      <c r="B121" s="9">
        <v>506</v>
      </c>
      <c r="C121" s="9"/>
      <c r="D121" s="9">
        <v>19</v>
      </c>
      <c r="E121" s="9">
        <v>14</v>
      </c>
      <c r="F121" s="9">
        <v>160</v>
      </c>
      <c r="G121" s="9"/>
      <c r="H121" s="9">
        <f t="shared" si="11"/>
        <v>699</v>
      </c>
      <c r="I121" s="9">
        <v>705</v>
      </c>
      <c r="J121" s="18">
        <f t="shared" si="12"/>
        <v>0.97281831187410583</v>
      </c>
      <c r="K121" s="48">
        <v>33</v>
      </c>
      <c r="L121" s="16" t="s">
        <v>13</v>
      </c>
      <c r="M121" s="17" t="s">
        <v>89</v>
      </c>
      <c r="O121" s="17">
        <f t="shared" si="10"/>
        <v>680</v>
      </c>
    </row>
    <row r="122" spans="1:15" x14ac:dyDescent="0.3">
      <c r="A122" s="9" t="s">
        <v>68</v>
      </c>
      <c r="B122" s="9">
        <v>34</v>
      </c>
      <c r="C122" s="9"/>
      <c r="D122" s="9">
        <v>15</v>
      </c>
      <c r="E122" s="9">
        <v>2</v>
      </c>
      <c r="F122" s="9">
        <v>80</v>
      </c>
      <c r="G122" s="9">
        <v>4</v>
      </c>
      <c r="H122" s="9">
        <f t="shared" si="11"/>
        <v>135</v>
      </c>
      <c r="I122" s="9">
        <v>137</v>
      </c>
      <c r="J122" s="18">
        <f t="shared" si="12"/>
        <v>0.85925925925925928</v>
      </c>
      <c r="K122" s="48">
        <v>338</v>
      </c>
      <c r="L122" s="16" t="s">
        <v>13</v>
      </c>
      <c r="M122" s="17" t="s">
        <v>80</v>
      </c>
      <c r="O122" s="17">
        <f t="shared" si="10"/>
        <v>116</v>
      </c>
    </row>
    <row r="123" spans="1:15" x14ac:dyDescent="0.3">
      <c r="A123" s="9" t="s">
        <v>175</v>
      </c>
      <c r="B123" s="9">
        <v>111</v>
      </c>
      <c r="C123" s="9"/>
      <c r="D123" s="9">
        <v>14</v>
      </c>
      <c r="E123" s="9">
        <v>1</v>
      </c>
      <c r="F123" s="9">
        <v>55</v>
      </c>
      <c r="G123" s="9"/>
      <c r="H123" s="9">
        <f t="shared" si="11"/>
        <v>181</v>
      </c>
      <c r="I123" s="9">
        <v>182</v>
      </c>
      <c r="J123" s="18">
        <f t="shared" si="12"/>
        <v>0.92265193370165743</v>
      </c>
      <c r="K123" s="48">
        <v>18</v>
      </c>
      <c r="L123" s="16" t="s">
        <v>13</v>
      </c>
      <c r="M123" s="17" t="s">
        <v>80</v>
      </c>
      <c r="O123" s="17">
        <f t="shared" si="10"/>
        <v>167</v>
      </c>
    </row>
    <row r="124" spans="1:15" x14ac:dyDescent="0.3">
      <c r="A124" s="9" t="s">
        <v>176</v>
      </c>
      <c r="B124" s="9">
        <v>302</v>
      </c>
      <c r="C124" s="9"/>
      <c r="D124" s="9">
        <v>66</v>
      </c>
      <c r="E124" s="9">
        <v>16</v>
      </c>
      <c r="F124" s="9">
        <v>482</v>
      </c>
      <c r="G124" s="9">
        <v>9</v>
      </c>
      <c r="H124" s="9">
        <f t="shared" si="11"/>
        <v>875</v>
      </c>
      <c r="I124" s="9">
        <v>871</v>
      </c>
      <c r="J124" s="18">
        <f t="shared" si="12"/>
        <v>0.91428571428571426</v>
      </c>
      <c r="K124" s="53">
        <v>609</v>
      </c>
      <c r="L124" s="16" t="s">
        <v>18</v>
      </c>
      <c r="M124" s="17" t="s">
        <v>177</v>
      </c>
      <c r="O124" s="17">
        <f t="shared" si="10"/>
        <v>800</v>
      </c>
    </row>
    <row r="125" spans="1:15" x14ac:dyDescent="0.3">
      <c r="A125" s="9" t="s">
        <v>178</v>
      </c>
      <c r="B125" s="9">
        <v>227</v>
      </c>
      <c r="C125" s="9"/>
      <c r="D125" s="9">
        <v>19</v>
      </c>
      <c r="E125" s="9">
        <v>4</v>
      </c>
      <c r="F125" s="9">
        <v>304</v>
      </c>
      <c r="G125" s="9"/>
      <c r="H125" s="9">
        <f t="shared" si="11"/>
        <v>554</v>
      </c>
      <c r="I125" s="9">
        <v>548</v>
      </c>
      <c r="J125" s="18">
        <f t="shared" si="12"/>
        <v>0.96570397111913353</v>
      </c>
      <c r="K125" s="53">
        <v>86</v>
      </c>
      <c r="L125" s="16" t="s">
        <v>18</v>
      </c>
      <c r="M125" s="17" t="s">
        <v>80</v>
      </c>
      <c r="O125" s="17">
        <f t="shared" si="10"/>
        <v>535</v>
      </c>
    </row>
    <row r="126" spans="1:15" x14ac:dyDescent="0.3">
      <c r="A126" s="9" t="s">
        <v>179</v>
      </c>
      <c r="B126" s="9">
        <v>179</v>
      </c>
      <c r="C126" s="9"/>
      <c r="D126" s="9">
        <v>77</v>
      </c>
      <c r="E126" s="9">
        <v>3</v>
      </c>
      <c r="F126" s="9">
        <v>132</v>
      </c>
      <c r="G126" s="9">
        <v>6</v>
      </c>
      <c r="H126" s="9">
        <f t="shared" si="11"/>
        <v>397</v>
      </c>
      <c r="I126" s="9">
        <v>396</v>
      </c>
      <c r="J126" s="18">
        <f t="shared" si="12"/>
        <v>0.79093198992443325</v>
      </c>
      <c r="K126" s="53">
        <v>127</v>
      </c>
      <c r="L126" s="16" t="s">
        <v>53</v>
      </c>
      <c r="M126" s="17" t="s">
        <v>130</v>
      </c>
      <c r="O126" s="17">
        <f t="shared" si="10"/>
        <v>314</v>
      </c>
    </row>
    <row r="127" spans="1:15" x14ac:dyDescent="0.3">
      <c r="A127" s="9" t="s">
        <v>69</v>
      </c>
      <c r="B127" s="9">
        <v>188</v>
      </c>
      <c r="C127" s="9"/>
      <c r="D127" s="9">
        <v>1</v>
      </c>
      <c r="E127" s="9">
        <v>9</v>
      </c>
      <c r="F127" s="9">
        <v>69</v>
      </c>
      <c r="G127" s="9"/>
      <c r="H127" s="9">
        <f t="shared" si="11"/>
        <v>267</v>
      </c>
      <c r="I127" s="9">
        <v>269</v>
      </c>
      <c r="J127" s="18">
        <f t="shared" si="12"/>
        <v>0.99625468164794007</v>
      </c>
      <c r="K127" s="48">
        <v>76</v>
      </c>
      <c r="L127" s="16" t="s">
        <v>13</v>
      </c>
      <c r="M127" s="17" t="s">
        <v>80</v>
      </c>
      <c r="O127" s="17">
        <f t="shared" si="10"/>
        <v>266</v>
      </c>
    </row>
    <row r="128" spans="1:15" x14ac:dyDescent="0.3">
      <c r="A128" s="9" t="s">
        <v>70</v>
      </c>
      <c r="B128" s="9">
        <v>1012</v>
      </c>
      <c r="C128" s="9"/>
      <c r="D128" s="9">
        <v>239</v>
      </c>
      <c r="E128" s="9">
        <v>30</v>
      </c>
      <c r="F128" s="9">
        <v>610</v>
      </c>
      <c r="G128" s="9">
        <v>2</v>
      </c>
      <c r="H128" s="9">
        <f t="shared" si="11"/>
        <v>1893</v>
      </c>
      <c r="I128" s="9">
        <v>1887</v>
      </c>
      <c r="J128" s="18">
        <f t="shared" si="12"/>
        <v>0.87268885367142102</v>
      </c>
      <c r="K128" s="48">
        <v>95</v>
      </c>
      <c r="L128" s="16" t="s">
        <v>13</v>
      </c>
      <c r="M128" s="17" t="s">
        <v>80</v>
      </c>
      <c r="O128" s="17">
        <f t="shared" si="10"/>
        <v>1652</v>
      </c>
    </row>
    <row r="129" spans="1:15" x14ac:dyDescent="0.3">
      <c r="A129" s="9" t="s">
        <v>180</v>
      </c>
      <c r="B129" s="9">
        <v>2</v>
      </c>
      <c r="C129" s="9"/>
      <c r="D129" s="9">
        <v>1234</v>
      </c>
      <c r="E129" s="9">
        <v>1</v>
      </c>
      <c r="F129" s="9">
        <v>1</v>
      </c>
      <c r="G129" s="9">
        <v>1</v>
      </c>
      <c r="H129" s="9">
        <f t="shared" si="11"/>
        <v>1239</v>
      </c>
      <c r="I129" s="9">
        <v>1244</v>
      </c>
      <c r="J129" s="18">
        <f t="shared" si="12"/>
        <v>3.2284100080710249E-3</v>
      </c>
      <c r="K129" s="53">
        <v>622</v>
      </c>
      <c r="L129" s="16" t="s">
        <v>53</v>
      </c>
      <c r="M129" s="17" t="s">
        <v>97</v>
      </c>
      <c r="O129" s="17">
        <f t="shared" si="10"/>
        <v>4</v>
      </c>
    </row>
    <row r="130" spans="1:15" x14ac:dyDescent="0.3">
      <c r="A130" s="9" t="s">
        <v>71</v>
      </c>
      <c r="B130" s="9">
        <v>85</v>
      </c>
      <c r="C130" s="9"/>
      <c r="D130" s="9">
        <v>77</v>
      </c>
      <c r="E130" s="9">
        <v>10</v>
      </c>
      <c r="F130" s="9">
        <v>273</v>
      </c>
      <c r="G130" s="9">
        <v>5</v>
      </c>
      <c r="H130" s="9">
        <f t="shared" ref="H130" si="13">SUM(B130:G130)</f>
        <v>450</v>
      </c>
      <c r="I130" s="9">
        <v>440</v>
      </c>
      <c r="J130" s="18">
        <f t="shared" si="12"/>
        <v>0.81777777777777783</v>
      </c>
      <c r="K130" s="57">
        <v>640</v>
      </c>
      <c r="L130" s="10" t="s">
        <v>13</v>
      </c>
      <c r="M130" s="17" t="s">
        <v>97</v>
      </c>
      <c r="O130" s="17">
        <f t="shared" si="10"/>
        <v>368</v>
      </c>
    </row>
    <row r="131" spans="1:15" x14ac:dyDescent="0.3">
      <c r="A131" s="9" t="s">
        <v>7</v>
      </c>
      <c r="B131" s="9">
        <f t="shared" ref="B131:H131" si="14">SUM(B2:B130)</f>
        <v>46802</v>
      </c>
      <c r="C131" s="9">
        <f t="shared" si="14"/>
        <v>160</v>
      </c>
      <c r="D131" s="9">
        <f t="shared" si="14"/>
        <v>33738</v>
      </c>
      <c r="E131" s="9">
        <f t="shared" si="14"/>
        <v>2715</v>
      </c>
      <c r="F131" s="9">
        <f t="shared" si="14"/>
        <v>40092</v>
      </c>
      <c r="G131" s="9">
        <f t="shared" si="14"/>
        <v>2652</v>
      </c>
      <c r="H131" s="9">
        <f t="shared" si="14"/>
        <v>126159</v>
      </c>
      <c r="I131" s="9">
        <f>SUM(I2:I130)</f>
        <v>127340</v>
      </c>
      <c r="J131" s="18">
        <f t="shared" ref="J131" si="15">SUM(H131-(D131+G131))/H131</f>
        <v>0.71155446698214153</v>
      </c>
      <c r="K131" s="16"/>
      <c r="L131" s="16"/>
    </row>
  </sheetData>
  <sortState ref="A2:O130">
    <sortCondition ref="A2:A1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1" topLeftCell="A2" activePane="bottomLeft" state="frozen"/>
      <selection pane="bottomLeft" activeCell="D33" sqref="D33"/>
    </sheetView>
  </sheetViews>
  <sheetFormatPr defaultColWidth="9.109375" defaultRowHeight="14.4" x14ac:dyDescent="0.3"/>
  <cols>
    <col min="1" max="1" width="34.44140625" style="17" bestFit="1" customWidth="1"/>
    <col min="2" max="2" width="10.77734375" style="17" bestFit="1" customWidth="1"/>
    <col min="3" max="3" width="6.88671875" style="17" bestFit="1" customWidth="1"/>
    <col min="4" max="4" width="15.77734375" style="17" bestFit="1" customWidth="1"/>
    <col min="5" max="5" width="9.21875" style="17" bestFit="1" customWidth="1"/>
    <col min="6" max="6" width="11.21875" style="17" bestFit="1" customWidth="1"/>
    <col min="7" max="7" width="10.109375" style="17" bestFit="1" customWidth="1"/>
    <col min="8" max="8" width="11.21875" style="17" bestFit="1" customWidth="1"/>
    <col min="9" max="9" width="18.77734375" style="17" bestFit="1" customWidth="1"/>
    <col min="10" max="10" width="11.44140625" style="17" bestFit="1" customWidth="1"/>
    <col min="11" max="11" width="5.77734375" style="17" bestFit="1" customWidth="1"/>
    <col min="12" max="12" width="8.88671875" style="17" bestFit="1" customWidth="1"/>
    <col min="13" max="13" width="11.109375" style="17" bestFit="1" customWidth="1"/>
    <col min="14" max="16384" width="9.109375" style="17"/>
  </cols>
  <sheetData>
    <row r="1" spans="1:13" ht="28.8" x14ac:dyDescent="0.3">
      <c r="A1" s="1" t="s">
        <v>72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2" t="s">
        <v>8</v>
      </c>
      <c r="J1" s="46" t="s">
        <v>73</v>
      </c>
      <c r="K1" s="3" t="s">
        <v>10</v>
      </c>
      <c r="L1" s="3" t="s">
        <v>11</v>
      </c>
      <c r="M1" s="3" t="s">
        <v>79</v>
      </c>
    </row>
    <row r="2" spans="1:13" x14ac:dyDescent="0.3">
      <c r="A2" s="9" t="s">
        <v>12</v>
      </c>
      <c r="B2" s="9">
        <v>144</v>
      </c>
      <c r="C2" s="9"/>
      <c r="D2" s="9"/>
      <c r="E2" s="9">
        <v>9</v>
      </c>
      <c r="F2" s="9">
        <v>1</v>
      </c>
      <c r="G2" s="9"/>
      <c r="H2" s="47">
        <f t="shared" ref="H2:H33" si="0">SUM(B2:G2)</f>
        <v>154</v>
      </c>
      <c r="I2" s="9">
        <v>156</v>
      </c>
      <c r="J2" s="18">
        <f t="shared" ref="J2:J33" si="1">SUM(B2/H2)</f>
        <v>0.93506493506493504</v>
      </c>
      <c r="K2" s="48">
        <v>97</v>
      </c>
      <c r="L2" s="16" t="s">
        <v>13</v>
      </c>
      <c r="M2" s="17" t="s">
        <v>80</v>
      </c>
    </row>
    <row r="3" spans="1:13" x14ac:dyDescent="0.3">
      <c r="A3" s="9" t="s">
        <v>81</v>
      </c>
      <c r="B3" s="9">
        <v>203</v>
      </c>
      <c r="C3" s="9"/>
      <c r="D3" s="9"/>
      <c r="E3" s="9"/>
      <c r="F3" s="9"/>
      <c r="G3" s="9"/>
      <c r="H3" s="47">
        <f t="shared" si="0"/>
        <v>203</v>
      </c>
      <c r="I3" s="9">
        <v>204</v>
      </c>
      <c r="J3" s="18">
        <f t="shared" si="1"/>
        <v>1</v>
      </c>
      <c r="K3" s="48">
        <v>802</v>
      </c>
      <c r="L3" s="16" t="s">
        <v>13</v>
      </c>
      <c r="M3" s="17" t="s">
        <v>82</v>
      </c>
    </row>
    <row r="4" spans="1:13" x14ac:dyDescent="0.3">
      <c r="A4" s="9" t="s">
        <v>15</v>
      </c>
      <c r="B4" s="47">
        <v>1136</v>
      </c>
      <c r="C4" s="47">
        <v>1</v>
      </c>
      <c r="D4" s="47">
        <v>28</v>
      </c>
      <c r="E4" s="47">
        <v>11</v>
      </c>
      <c r="F4" s="47">
        <v>8</v>
      </c>
      <c r="G4" s="47">
        <v>12</v>
      </c>
      <c r="H4" s="47">
        <f t="shared" si="0"/>
        <v>1196</v>
      </c>
      <c r="I4" s="47">
        <v>1275</v>
      </c>
      <c r="J4" s="18">
        <f t="shared" si="1"/>
        <v>0.94983277591973247</v>
      </c>
      <c r="K4" s="49">
        <v>66</v>
      </c>
      <c r="L4" s="50" t="s">
        <v>13</v>
      </c>
      <c r="M4" s="17" t="s">
        <v>83</v>
      </c>
    </row>
    <row r="5" spans="1:13" x14ac:dyDescent="0.3">
      <c r="A5" s="9" t="s">
        <v>84</v>
      </c>
      <c r="B5" s="9"/>
      <c r="C5" s="9"/>
      <c r="D5" s="9">
        <v>291</v>
      </c>
      <c r="E5" s="9"/>
      <c r="F5" s="9">
        <v>1</v>
      </c>
      <c r="G5" s="9">
        <v>1</v>
      </c>
      <c r="H5" s="47">
        <f t="shared" si="0"/>
        <v>293</v>
      </c>
      <c r="I5" s="9">
        <v>295</v>
      </c>
      <c r="J5" s="18">
        <f t="shared" si="1"/>
        <v>0</v>
      </c>
      <c r="K5" s="51">
        <v>306</v>
      </c>
      <c r="L5" s="52" t="s">
        <v>53</v>
      </c>
      <c r="M5" s="17" t="s">
        <v>83</v>
      </c>
    </row>
    <row r="6" spans="1:13" x14ac:dyDescent="0.3">
      <c r="A6" s="9" t="s">
        <v>16</v>
      </c>
      <c r="B6" s="9">
        <v>358</v>
      </c>
      <c r="C6" s="9"/>
      <c r="D6" s="9">
        <v>5</v>
      </c>
      <c r="E6" s="9">
        <v>2</v>
      </c>
      <c r="F6" s="9">
        <v>1</v>
      </c>
      <c r="G6" s="9"/>
      <c r="H6" s="47">
        <f t="shared" si="0"/>
        <v>366</v>
      </c>
      <c r="I6" s="9">
        <v>366</v>
      </c>
      <c r="J6" s="18">
        <f t="shared" si="1"/>
        <v>0.97814207650273222</v>
      </c>
      <c r="K6" s="48">
        <v>808</v>
      </c>
      <c r="L6" s="16" t="s">
        <v>13</v>
      </c>
      <c r="M6" s="17" t="s">
        <v>85</v>
      </c>
    </row>
    <row r="7" spans="1:13" x14ac:dyDescent="0.3">
      <c r="A7" s="9" t="s">
        <v>17</v>
      </c>
      <c r="B7" s="9">
        <v>366</v>
      </c>
      <c r="C7" s="9"/>
      <c r="D7" s="9"/>
      <c r="E7" s="9"/>
      <c r="F7" s="9"/>
      <c r="G7" s="9"/>
      <c r="H7" s="47">
        <f t="shared" si="0"/>
        <v>366</v>
      </c>
      <c r="I7" s="9">
        <v>372</v>
      </c>
      <c r="J7" s="18">
        <f t="shared" si="1"/>
        <v>1</v>
      </c>
      <c r="K7" s="48">
        <v>62</v>
      </c>
      <c r="L7" s="16" t="s">
        <v>13</v>
      </c>
      <c r="M7" s="17" t="s">
        <v>80</v>
      </c>
    </row>
    <row r="8" spans="1:13" x14ac:dyDescent="0.3">
      <c r="A8" s="9" t="s">
        <v>19</v>
      </c>
      <c r="B8" s="9">
        <v>268</v>
      </c>
      <c r="C8" s="9"/>
      <c r="D8" s="9"/>
      <c r="E8" s="9"/>
      <c r="F8" s="9"/>
      <c r="G8" s="9"/>
      <c r="H8" s="47">
        <f t="shared" si="0"/>
        <v>268</v>
      </c>
      <c r="I8" s="9">
        <v>265</v>
      </c>
      <c r="J8" s="18">
        <f t="shared" si="1"/>
        <v>1</v>
      </c>
      <c r="K8" s="48">
        <v>15</v>
      </c>
      <c r="L8" s="16" t="s">
        <v>13</v>
      </c>
      <c r="M8" s="17" t="s">
        <v>80</v>
      </c>
    </row>
    <row r="9" spans="1:13" x14ac:dyDescent="0.3">
      <c r="A9" s="9" t="s">
        <v>86</v>
      </c>
      <c r="B9" s="9">
        <v>383</v>
      </c>
      <c r="C9" s="9"/>
      <c r="D9" s="9">
        <v>491</v>
      </c>
      <c r="E9" s="9">
        <v>6</v>
      </c>
      <c r="F9" s="9">
        <v>4</v>
      </c>
      <c r="G9" s="9">
        <v>5</v>
      </c>
      <c r="H9" s="47">
        <f t="shared" si="0"/>
        <v>889</v>
      </c>
      <c r="I9" s="9">
        <v>891</v>
      </c>
      <c r="J9" s="18">
        <f t="shared" si="1"/>
        <v>0.43082114735658045</v>
      </c>
      <c r="K9" s="53">
        <v>104</v>
      </c>
      <c r="L9" s="16" t="s">
        <v>53</v>
      </c>
      <c r="M9" s="17" t="s">
        <v>80</v>
      </c>
    </row>
    <row r="10" spans="1:13" x14ac:dyDescent="0.3">
      <c r="A10" s="9" t="s">
        <v>87</v>
      </c>
      <c r="B10" s="9">
        <v>6005</v>
      </c>
      <c r="C10" s="9"/>
      <c r="D10" s="9">
        <v>155</v>
      </c>
      <c r="E10" s="9">
        <v>216</v>
      </c>
      <c r="F10" s="9">
        <v>99</v>
      </c>
      <c r="G10" s="9">
        <v>18</v>
      </c>
      <c r="H10" s="47">
        <f t="shared" si="0"/>
        <v>6493</v>
      </c>
      <c r="I10" s="9">
        <v>6524</v>
      </c>
      <c r="J10" s="18">
        <f t="shared" si="1"/>
        <v>0.92484213768673962</v>
      </c>
      <c r="K10" s="51">
        <v>67</v>
      </c>
      <c r="L10" s="52" t="s">
        <v>14</v>
      </c>
      <c r="M10" s="17" t="s">
        <v>83</v>
      </c>
    </row>
    <row r="11" spans="1:13" x14ac:dyDescent="0.3">
      <c r="A11" s="9" t="s">
        <v>88</v>
      </c>
      <c r="B11" s="9">
        <v>199</v>
      </c>
      <c r="C11" s="9"/>
      <c r="D11" s="9"/>
      <c r="E11" s="9">
        <v>4</v>
      </c>
      <c r="F11" s="9">
        <v>3</v>
      </c>
      <c r="G11" s="9"/>
      <c r="H11" s="47">
        <f t="shared" si="0"/>
        <v>206</v>
      </c>
      <c r="I11" s="9">
        <v>207</v>
      </c>
      <c r="J11" s="18">
        <f t="shared" si="1"/>
        <v>0.96601941747572817</v>
      </c>
      <c r="K11" s="48">
        <v>7200</v>
      </c>
      <c r="L11" s="16" t="s">
        <v>13</v>
      </c>
      <c r="M11" s="17" t="s">
        <v>89</v>
      </c>
    </row>
    <row r="12" spans="1:13" x14ac:dyDescent="0.3">
      <c r="A12" s="9" t="s">
        <v>90</v>
      </c>
      <c r="B12" s="9">
        <v>847</v>
      </c>
      <c r="C12" s="9">
        <v>1</v>
      </c>
      <c r="D12" s="9">
        <v>324</v>
      </c>
      <c r="E12" s="9">
        <v>144</v>
      </c>
      <c r="F12" s="9">
        <v>53</v>
      </c>
      <c r="G12" s="9">
        <v>28</v>
      </c>
      <c r="H12" s="47">
        <f t="shared" si="0"/>
        <v>1397</v>
      </c>
      <c r="I12" s="9">
        <v>1393</v>
      </c>
      <c r="J12" s="18">
        <f t="shared" si="1"/>
        <v>0.60629921259842523</v>
      </c>
      <c r="K12" s="53">
        <v>612</v>
      </c>
      <c r="L12" s="16" t="s">
        <v>18</v>
      </c>
      <c r="M12" s="17" t="s">
        <v>91</v>
      </c>
    </row>
    <row r="13" spans="1:13" x14ac:dyDescent="0.3">
      <c r="A13" s="9" t="s">
        <v>92</v>
      </c>
      <c r="B13" s="9"/>
      <c r="C13" s="9"/>
      <c r="D13" s="9">
        <v>2710</v>
      </c>
      <c r="E13" s="9">
        <v>7</v>
      </c>
      <c r="F13" s="9"/>
      <c r="G13" s="9">
        <v>6</v>
      </c>
      <c r="H13" s="47">
        <f t="shared" si="0"/>
        <v>2723</v>
      </c>
      <c r="I13" s="9">
        <v>2754</v>
      </c>
      <c r="J13" s="18">
        <f t="shared" si="1"/>
        <v>0</v>
      </c>
      <c r="K13" s="53">
        <v>91</v>
      </c>
      <c r="L13" s="16" t="s">
        <v>53</v>
      </c>
      <c r="M13" s="17" t="s">
        <v>93</v>
      </c>
    </row>
    <row r="14" spans="1:13" x14ac:dyDescent="0.3">
      <c r="A14" s="9" t="s">
        <v>94</v>
      </c>
      <c r="B14" s="9">
        <v>16</v>
      </c>
      <c r="C14" s="9"/>
      <c r="D14" s="9">
        <v>2305</v>
      </c>
      <c r="E14" s="9">
        <v>36</v>
      </c>
      <c r="F14" s="9">
        <v>6</v>
      </c>
      <c r="G14" s="9">
        <v>51</v>
      </c>
      <c r="H14" s="47">
        <f t="shared" si="0"/>
        <v>2414</v>
      </c>
      <c r="I14" s="9">
        <v>2112</v>
      </c>
      <c r="J14" s="18">
        <f t="shared" si="1"/>
        <v>6.6280033140016566E-3</v>
      </c>
      <c r="K14" s="54">
        <v>24</v>
      </c>
      <c r="L14" s="55" t="s">
        <v>53</v>
      </c>
      <c r="M14" s="17" t="s">
        <v>95</v>
      </c>
    </row>
    <row r="15" spans="1:13" x14ac:dyDescent="0.3">
      <c r="A15" s="9" t="s">
        <v>96</v>
      </c>
      <c r="B15" s="9">
        <v>141</v>
      </c>
      <c r="C15" s="9">
        <v>1</v>
      </c>
      <c r="D15" s="9">
        <v>29</v>
      </c>
      <c r="E15" s="9">
        <v>14</v>
      </c>
      <c r="F15" s="9">
        <v>4</v>
      </c>
      <c r="G15" s="9">
        <v>2</v>
      </c>
      <c r="H15" s="47">
        <f t="shared" si="0"/>
        <v>191</v>
      </c>
      <c r="I15" s="9">
        <v>191</v>
      </c>
      <c r="J15" s="18">
        <f t="shared" si="1"/>
        <v>0.73821989528795806</v>
      </c>
      <c r="K15" s="53">
        <v>610</v>
      </c>
      <c r="L15" s="16" t="s">
        <v>18</v>
      </c>
      <c r="M15" s="17" t="s">
        <v>97</v>
      </c>
    </row>
    <row r="16" spans="1:13" x14ac:dyDescent="0.3">
      <c r="A16" s="9" t="s">
        <v>20</v>
      </c>
      <c r="B16" s="9">
        <v>261</v>
      </c>
      <c r="C16" s="9"/>
      <c r="D16" s="9"/>
      <c r="E16" s="9"/>
      <c r="F16" s="9"/>
      <c r="G16" s="9"/>
      <c r="H16" s="47">
        <f t="shared" si="0"/>
        <v>261</v>
      </c>
      <c r="I16" s="9">
        <v>263</v>
      </c>
      <c r="J16" s="18">
        <f t="shared" si="1"/>
        <v>1</v>
      </c>
      <c r="K16" s="48">
        <v>85</v>
      </c>
      <c r="L16" s="16" t="s">
        <v>13</v>
      </c>
      <c r="M16" s="17" t="s">
        <v>80</v>
      </c>
    </row>
    <row r="17" spans="1:13" x14ac:dyDescent="0.3">
      <c r="A17" s="9" t="s">
        <v>98</v>
      </c>
      <c r="B17" s="9">
        <v>239</v>
      </c>
      <c r="C17" s="9"/>
      <c r="D17" s="9">
        <v>7</v>
      </c>
      <c r="E17" s="9">
        <v>11</v>
      </c>
      <c r="F17" s="9">
        <v>6</v>
      </c>
      <c r="G17" s="9">
        <v>2</v>
      </c>
      <c r="H17" s="47">
        <f t="shared" si="0"/>
        <v>265</v>
      </c>
      <c r="I17" s="9">
        <v>265</v>
      </c>
      <c r="J17" s="18">
        <f t="shared" si="1"/>
        <v>0.90188679245283021</v>
      </c>
      <c r="K17" s="48">
        <v>356</v>
      </c>
      <c r="L17" s="16" t="s">
        <v>14</v>
      </c>
      <c r="M17" s="17" t="s">
        <v>80</v>
      </c>
    </row>
    <row r="18" spans="1:13" x14ac:dyDescent="0.3">
      <c r="A18" s="9" t="s">
        <v>99</v>
      </c>
      <c r="B18" s="9"/>
      <c r="C18" s="9"/>
      <c r="D18" s="9">
        <v>322</v>
      </c>
      <c r="E18" s="9"/>
      <c r="F18" s="9"/>
      <c r="G18" s="9">
        <v>1</v>
      </c>
      <c r="H18" s="47">
        <f t="shared" si="0"/>
        <v>323</v>
      </c>
      <c r="I18" s="9">
        <v>322</v>
      </c>
      <c r="J18" s="18">
        <f t="shared" si="1"/>
        <v>0</v>
      </c>
      <c r="K18" s="53">
        <v>103</v>
      </c>
      <c r="L18" s="16" t="s">
        <v>53</v>
      </c>
      <c r="M18" s="17" t="s">
        <v>80</v>
      </c>
    </row>
    <row r="19" spans="1:13" x14ac:dyDescent="0.3">
      <c r="A19" s="9" t="s">
        <v>100</v>
      </c>
      <c r="B19" s="9">
        <v>1</v>
      </c>
      <c r="C19" s="9"/>
      <c r="D19" s="9">
        <v>439</v>
      </c>
      <c r="E19" s="9">
        <v>2</v>
      </c>
      <c r="F19" s="9"/>
      <c r="G19" s="9"/>
      <c r="H19" s="47">
        <f t="shared" si="0"/>
        <v>442</v>
      </c>
      <c r="I19" s="9">
        <v>440</v>
      </c>
      <c r="J19" s="18">
        <f t="shared" si="1"/>
        <v>2.2624434389140274E-3</v>
      </c>
      <c r="K19" s="53">
        <v>92</v>
      </c>
      <c r="L19" s="16" t="s">
        <v>53</v>
      </c>
      <c r="M19" s="17" t="s">
        <v>93</v>
      </c>
    </row>
    <row r="20" spans="1:13" x14ac:dyDescent="0.3">
      <c r="A20" s="9" t="s">
        <v>21</v>
      </c>
      <c r="B20" s="9">
        <v>148</v>
      </c>
      <c r="C20" s="9"/>
      <c r="D20" s="9"/>
      <c r="E20" s="9"/>
      <c r="F20" s="9"/>
      <c r="G20" s="9"/>
      <c r="H20" s="47">
        <f t="shared" si="0"/>
        <v>148</v>
      </c>
      <c r="I20" s="9">
        <v>148</v>
      </c>
      <c r="J20" s="18">
        <f t="shared" si="1"/>
        <v>1</v>
      </c>
      <c r="K20" s="48">
        <v>74</v>
      </c>
      <c r="L20" s="16" t="s">
        <v>13</v>
      </c>
      <c r="M20" s="17" t="s">
        <v>80</v>
      </c>
    </row>
    <row r="21" spans="1:13" x14ac:dyDescent="0.3">
      <c r="A21" s="9" t="s">
        <v>101</v>
      </c>
      <c r="B21" s="9">
        <v>132</v>
      </c>
      <c r="C21" s="9"/>
      <c r="D21" s="9">
        <v>245</v>
      </c>
      <c r="E21" s="9">
        <v>2</v>
      </c>
      <c r="F21" s="9">
        <v>47</v>
      </c>
      <c r="G21" s="9">
        <v>35</v>
      </c>
      <c r="H21" s="47">
        <f t="shared" si="0"/>
        <v>461</v>
      </c>
      <c r="I21" s="9">
        <v>447</v>
      </c>
      <c r="J21" s="18">
        <f t="shared" si="1"/>
        <v>0.28633405639913234</v>
      </c>
      <c r="K21" s="53">
        <v>118</v>
      </c>
      <c r="L21" s="16" t="s">
        <v>53</v>
      </c>
      <c r="M21" s="17" t="s">
        <v>80</v>
      </c>
    </row>
    <row r="22" spans="1:13" x14ac:dyDescent="0.3">
      <c r="A22" s="9" t="s">
        <v>22</v>
      </c>
      <c r="B22" s="9">
        <v>433</v>
      </c>
      <c r="C22" s="9"/>
      <c r="D22" s="9"/>
      <c r="E22" s="9"/>
      <c r="F22" s="9"/>
      <c r="G22" s="9"/>
      <c r="H22" s="47">
        <f t="shared" si="0"/>
        <v>433</v>
      </c>
      <c r="I22" s="9">
        <v>432</v>
      </c>
      <c r="J22" s="18">
        <f t="shared" si="1"/>
        <v>1</v>
      </c>
      <c r="K22" s="48">
        <v>10</v>
      </c>
      <c r="L22" s="16" t="s">
        <v>13</v>
      </c>
      <c r="M22" s="17" t="s">
        <v>80</v>
      </c>
    </row>
    <row r="23" spans="1:13" x14ac:dyDescent="0.3">
      <c r="A23" s="9" t="s">
        <v>23</v>
      </c>
      <c r="B23" s="9">
        <v>267</v>
      </c>
      <c r="C23" s="9"/>
      <c r="D23" s="9"/>
      <c r="E23" s="9">
        <v>5</v>
      </c>
      <c r="F23" s="9">
        <v>1</v>
      </c>
      <c r="G23" s="9"/>
      <c r="H23" s="47">
        <f t="shared" si="0"/>
        <v>273</v>
      </c>
      <c r="I23" s="9">
        <v>275</v>
      </c>
      <c r="J23" s="18">
        <f t="shared" si="1"/>
        <v>0.97802197802197799</v>
      </c>
      <c r="K23" s="48">
        <v>36</v>
      </c>
      <c r="L23" s="16" t="s">
        <v>13</v>
      </c>
      <c r="M23" s="17" t="s">
        <v>80</v>
      </c>
    </row>
    <row r="24" spans="1:13" x14ac:dyDescent="0.3">
      <c r="A24" s="9" t="s">
        <v>24</v>
      </c>
      <c r="B24" s="9">
        <v>238</v>
      </c>
      <c r="C24" s="9"/>
      <c r="D24" s="9">
        <v>7</v>
      </c>
      <c r="E24" s="9">
        <v>13</v>
      </c>
      <c r="F24" s="9">
        <v>2</v>
      </c>
      <c r="G24" s="9">
        <v>1</v>
      </c>
      <c r="H24" s="47">
        <f t="shared" si="0"/>
        <v>261</v>
      </c>
      <c r="I24" s="9">
        <v>262</v>
      </c>
      <c r="J24" s="18">
        <f t="shared" si="1"/>
        <v>0.91187739463601536</v>
      </c>
      <c r="K24" s="48">
        <v>112</v>
      </c>
      <c r="L24" s="16" t="s">
        <v>13</v>
      </c>
      <c r="M24" s="17" t="s">
        <v>80</v>
      </c>
    </row>
    <row r="25" spans="1:13" x14ac:dyDescent="0.3">
      <c r="A25" s="9" t="s">
        <v>25</v>
      </c>
      <c r="B25" s="9">
        <v>218</v>
      </c>
      <c r="C25" s="9"/>
      <c r="D25" s="9">
        <v>1</v>
      </c>
      <c r="E25" s="9">
        <v>6</v>
      </c>
      <c r="F25" s="9">
        <v>1</v>
      </c>
      <c r="G25" s="9">
        <v>2</v>
      </c>
      <c r="H25" s="47">
        <f t="shared" si="0"/>
        <v>228</v>
      </c>
      <c r="I25" s="9">
        <v>229</v>
      </c>
      <c r="J25" s="18">
        <f t="shared" si="1"/>
        <v>0.95614035087719296</v>
      </c>
      <c r="K25" s="48">
        <v>19</v>
      </c>
      <c r="L25" s="16" t="s">
        <v>13</v>
      </c>
      <c r="M25" s="17" t="s">
        <v>80</v>
      </c>
    </row>
    <row r="26" spans="1:13" x14ac:dyDescent="0.3">
      <c r="A26" s="9" t="s">
        <v>26</v>
      </c>
      <c r="B26" s="9">
        <v>1530</v>
      </c>
      <c r="C26" s="9"/>
      <c r="D26" s="9">
        <v>42</v>
      </c>
      <c r="E26" s="9">
        <v>26</v>
      </c>
      <c r="F26" s="9">
        <v>27</v>
      </c>
      <c r="G26" s="9">
        <v>2</v>
      </c>
      <c r="H26" s="47">
        <f t="shared" si="0"/>
        <v>1627</v>
      </c>
      <c r="I26" s="9">
        <v>1633</v>
      </c>
      <c r="J26" s="18">
        <f t="shared" si="1"/>
        <v>0.94038106945298094</v>
      </c>
      <c r="K26" s="48">
        <v>42</v>
      </c>
      <c r="L26" s="16" t="s">
        <v>13</v>
      </c>
      <c r="M26" s="17" t="s">
        <v>102</v>
      </c>
    </row>
    <row r="27" spans="1:13" x14ac:dyDescent="0.3">
      <c r="A27" s="9" t="s">
        <v>27</v>
      </c>
      <c r="B27" s="9">
        <v>204</v>
      </c>
      <c r="C27" s="9"/>
      <c r="D27" s="9"/>
      <c r="E27" s="9"/>
      <c r="F27" s="9"/>
      <c r="G27" s="9"/>
      <c r="H27" s="47">
        <f t="shared" si="0"/>
        <v>204</v>
      </c>
      <c r="I27" s="9">
        <v>203</v>
      </c>
      <c r="J27" s="18">
        <f t="shared" si="1"/>
        <v>1</v>
      </c>
      <c r="K27" s="48">
        <v>203</v>
      </c>
      <c r="L27" s="16" t="s">
        <v>13</v>
      </c>
      <c r="M27" s="17" t="s">
        <v>103</v>
      </c>
    </row>
    <row r="28" spans="1:13" x14ac:dyDescent="0.3">
      <c r="A28" s="9" t="s">
        <v>28</v>
      </c>
      <c r="B28" s="9">
        <v>251</v>
      </c>
      <c r="C28" s="9"/>
      <c r="D28" s="9"/>
      <c r="E28" s="9"/>
      <c r="F28" s="9"/>
      <c r="G28" s="9"/>
      <c r="H28" s="47">
        <f t="shared" si="0"/>
        <v>251</v>
      </c>
      <c r="I28" s="9">
        <v>251</v>
      </c>
      <c r="J28" s="18">
        <f t="shared" si="1"/>
        <v>1</v>
      </c>
      <c r="K28" s="48">
        <v>106</v>
      </c>
      <c r="L28" s="16" t="s">
        <v>13</v>
      </c>
      <c r="M28" s="17" t="s">
        <v>80</v>
      </c>
    </row>
    <row r="29" spans="1:13" x14ac:dyDescent="0.3">
      <c r="A29" s="9" t="s">
        <v>104</v>
      </c>
      <c r="B29" s="9">
        <v>1228</v>
      </c>
      <c r="C29" s="9"/>
      <c r="D29" s="9">
        <v>1</v>
      </c>
      <c r="E29" s="9"/>
      <c r="F29" s="9"/>
      <c r="G29" s="9"/>
      <c r="H29" s="47">
        <f t="shared" si="0"/>
        <v>1229</v>
      </c>
      <c r="I29" s="9">
        <v>1232</v>
      </c>
      <c r="J29" s="18">
        <f t="shared" si="1"/>
        <v>0.99918633034987792</v>
      </c>
      <c r="K29" s="48">
        <v>6</v>
      </c>
      <c r="L29" s="16" t="s">
        <v>13</v>
      </c>
      <c r="M29" s="17" t="s">
        <v>103</v>
      </c>
    </row>
    <row r="30" spans="1:13" x14ac:dyDescent="0.3">
      <c r="A30" s="9" t="s">
        <v>183</v>
      </c>
      <c r="B30" s="9">
        <v>220</v>
      </c>
      <c r="C30" s="9"/>
      <c r="D30" s="9">
        <v>2</v>
      </c>
      <c r="E30" s="9">
        <v>10</v>
      </c>
      <c r="F30" s="9"/>
      <c r="G30" s="9">
        <v>2</v>
      </c>
      <c r="H30" s="47">
        <f t="shared" si="0"/>
        <v>234</v>
      </c>
      <c r="I30" s="9">
        <v>232</v>
      </c>
      <c r="J30" s="18">
        <f t="shared" si="1"/>
        <v>0.94017094017094016</v>
      </c>
      <c r="K30" s="48">
        <v>129</v>
      </c>
      <c r="L30" s="16" t="s">
        <v>13</v>
      </c>
      <c r="M30" s="17" t="s">
        <v>80</v>
      </c>
    </row>
    <row r="31" spans="1:13" x14ac:dyDescent="0.3">
      <c r="A31" s="9" t="s">
        <v>29</v>
      </c>
      <c r="B31" s="9">
        <v>259</v>
      </c>
      <c r="C31" s="9"/>
      <c r="D31" s="9">
        <v>1</v>
      </c>
      <c r="E31" s="9"/>
      <c r="F31" s="9"/>
      <c r="G31" s="9"/>
      <c r="H31" s="47">
        <f t="shared" si="0"/>
        <v>260</v>
      </c>
      <c r="I31" s="9">
        <v>262</v>
      </c>
      <c r="J31" s="18">
        <f t="shared" si="1"/>
        <v>0.99615384615384617</v>
      </c>
      <c r="K31" s="48">
        <v>128</v>
      </c>
      <c r="L31" s="16" t="s">
        <v>13</v>
      </c>
      <c r="M31" s="17" t="s">
        <v>80</v>
      </c>
    </row>
    <row r="32" spans="1:13" x14ac:dyDescent="0.3">
      <c r="A32" s="9" t="s">
        <v>105</v>
      </c>
      <c r="B32" s="9">
        <v>2910</v>
      </c>
      <c r="C32" s="9">
        <v>2</v>
      </c>
      <c r="D32" s="9">
        <v>472</v>
      </c>
      <c r="E32" s="9">
        <v>121</v>
      </c>
      <c r="F32" s="9">
        <v>29</v>
      </c>
      <c r="G32" s="9">
        <v>330</v>
      </c>
      <c r="H32" s="47">
        <f t="shared" si="0"/>
        <v>3864</v>
      </c>
      <c r="I32" s="9">
        <v>3867</v>
      </c>
      <c r="J32" s="18">
        <f t="shared" si="1"/>
        <v>0.75310559006211175</v>
      </c>
      <c r="K32" s="51">
        <v>123</v>
      </c>
      <c r="L32" s="52" t="s">
        <v>18</v>
      </c>
      <c r="M32" s="17" t="s">
        <v>83</v>
      </c>
    </row>
    <row r="33" spans="1:13" x14ac:dyDescent="0.3">
      <c r="A33" s="9" t="s">
        <v>106</v>
      </c>
      <c r="B33" s="9">
        <v>1468</v>
      </c>
      <c r="C33" s="9">
        <v>3</v>
      </c>
      <c r="D33" s="9">
        <v>262</v>
      </c>
      <c r="E33" s="9">
        <v>268</v>
      </c>
      <c r="F33" s="9">
        <v>63</v>
      </c>
      <c r="G33" s="9">
        <v>41</v>
      </c>
      <c r="H33" s="47">
        <f t="shared" si="0"/>
        <v>2105</v>
      </c>
      <c r="I33" s="9">
        <v>2087</v>
      </c>
      <c r="J33" s="18">
        <f t="shared" si="1"/>
        <v>0.69738717339667455</v>
      </c>
      <c r="K33" s="53">
        <v>48</v>
      </c>
      <c r="L33" s="16" t="s">
        <v>18</v>
      </c>
      <c r="M33" s="17" t="s">
        <v>107</v>
      </c>
    </row>
    <row r="34" spans="1:13" x14ac:dyDescent="0.3">
      <c r="A34" s="9" t="s">
        <v>108</v>
      </c>
      <c r="B34" s="9">
        <v>2785</v>
      </c>
      <c r="C34" s="9">
        <v>9</v>
      </c>
      <c r="D34" s="9">
        <v>341</v>
      </c>
      <c r="E34" s="9">
        <v>363</v>
      </c>
      <c r="F34" s="9">
        <v>57</v>
      </c>
      <c r="G34" s="9">
        <v>39</v>
      </c>
      <c r="H34" s="47">
        <f t="shared" ref="H34:H65" si="2">SUM(B34:G34)</f>
        <v>3594</v>
      </c>
      <c r="I34" s="9">
        <v>3607</v>
      </c>
      <c r="J34" s="18">
        <f t="shared" ref="J34:J65" si="3">SUM(B34/H34)</f>
        <v>0.77490261547022821</v>
      </c>
      <c r="K34" s="54">
        <v>108</v>
      </c>
      <c r="L34" s="55" t="s">
        <v>18</v>
      </c>
      <c r="M34" s="17" t="s">
        <v>109</v>
      </c>
    </row>
    <row r="35" spans="1:13" x14ac:dyDescent="0.3">
      <c r="A35" s="9" t="s">
        <v>110</v>
      </c>
      <c r="B35" s="9">
        <v>988</v>
      </c>
      <c r="C35" s="9">
        <v>7</v>
      </c>
      <c r="D35" s="9">
        <v>1809</v>
      </c>
      <c r="E35" s="9">
        <v>274</v>
      </c>
      <c r="F35" s="9">
        <v>102</v>
      </c>
      <c r="G35" s="9">
        <v>77</v>
      </c>
      <c r="H35" s="47">
        <f t="shared" si="2"/>
        <v>3257</v>
      </c>
      <c r="I35" s="9">
        <v>2838</v>
      </c>
      <c r="J35" s="18">
        <f t="shared" si="3"/>
        <v>0.30334663801043904</v>
      </c>
      <c r="K35" s="53">
        <v>89</v>
      </c>
      <c r="L35" s="16" t="s">
        <v>14</v>
      </c>
      <c r="M35" s="17" t="s">
        <v>111</v>
      </c>
    </row>
    <row r="36" spans="1:13" x14ac:dyDescent="0.3">
      <c r="A36" s="9" t="s">
        <v>112</v>
      </c>
      <c r="B36" s="9">
        <v>1710</v>
      </c>
      <c r="C36" s="9">
        <v>2</v>
      </c>
      <c r="D36" s="9">
        <v>78</v>
      </c>
      <c r="E36" s="9">
        <v>179</v>
      </c>
      <c r="F36" s="9">
        <v>53</v>
      </c>
      <c r="G36" s="9">
        <v>16</v>
      </c>
      <c r="H36" s="47">
        <f t="shared" si="2"/>
        <v>2038</v>
      </c>
      <c r="I36" s="9">
        <v>2062</v>
      </c>
      <c r="J36" s="18">
        <f t="shared" si="3"/>
        <v>0.83905789990186452</v>
      </c>
      <c r="K36" s="51">
        <v>60</v>
      </c>
      <c r="L36" s="52" t="s">
        <v>18</v>
      </c>
      <c r="M36" s="17" t="s">
        <v>113</v>
      </c>
    </row>
    <row r="37" spans="1:13" x14ac:dyDescent="0.3">
      <c r="A37" s="9" t="s">
        <v>114</v>
      </c>
      <c r="B37" s="9">
        <v>1961</v>
      </c>
      <c r="C37" s="9"/>
      <c r="D37" s="9">
        <v>72</v>
      </c>
      <c r="E37" s="9">
        <v>144</v>
      </c>
      <c r="F37" s="9">
        <v>112</v>
      </c>
      <c r="G37" s="9">
        <v>13</v>
      </c>
      <c r="H37" s="47">
        <f t="shared" si="2"/>
        <v>2302</v>
      </c>
      <c r="I37" s="9">
        <v>2312</v>
      </c>
      <c r="J37" s="18">
        <f t="shared" si="3"/>
        <v>0.85186794092093832</v>
      </c>
      <c r="K37" s="53">
        <v>32</v>
      </c>
      <c r="L37" s="16" t="s">
        <v>18</v>
      </c>
      <c r="M37" s="17" t="s">
        <v>89</v>
      </c>
    </row>
    <row r="38" spans="1:13" x14ac:dyDescent="0.3">
      <c r="A38" s="9" t="s">
        <v>115</v>
      </c>
      <c r="B38" s="9">
        <v>758</v>
      </c>
      <c r="C38" s="9"/>
      <c r="D38" s="9">
        <v>32</v>
      </c>
      <c r="E38" s="9">
        <v>26</v>
      </c>
      <c r="F38" s="9">
        <v>7</v>
      </c>
      <c r="G38" s="9">
        <v>1</v>
      </c>
      <c r="H38" s="47">
        <f t="shared" si="2"/>
        <v>824</v>
      </c>
      <c r="I38" s="9">
        <v>821</v>
      </c>
      <c r="J38" s="18">
        <f t="shared" si="3"/>
        <v>0.91990291262135926</v>
      </c>
      <c r="K38" s="53">
        <v>330</v>
      </c>
      <c r="L38" s="16" t="s">
        <v>18</v>
      </c>
      <c r="M38" s="17" t="s">
        <v>80</v>
      </c>
    </row>
    <row r="39" spans="1:13" x14ac:dyDescent="0.3">
      <c r="A39" s="9" t="s">
        <v>116</v>
      </c>
      <c r="B39" s="9">
        <v>467</v>
      </c>
      <c r="C39" s="9">
        <v>1</v>
      </c>
      <c r="D39" s="9">
        <v>46</v>
      </c>
      <c r="E39" s="9">
        <v>62</v>
      </c>
      <c r="F39" s="9">
        <v>29</v>
      </c>
      <c r="G39" s="9">
        <v>12</v>
      </c>
      <c r="H39" s="47">
        <f t="shared" si="2"/>
        <v>617</v>
      </c>
      <c r="I39" s="9">
        <v>616</v>
      </c>
      <c r="J39" s="18">
        <f t="shared" si="3"/>
        <v>0.75688816855753649</v>
      </c>
      <c r="K39" s="53">
        <v>121</v>
      </c>
      <c r="L39" s="16" t="s">
        <v>18</v>
      </c>
      <c r="M39" s="17" t="s">
        <v>117</v>
      </c>
    </row>
    <row r="40" spans="1:13" x14ac:dyDescent="0.3">
      <c r="A40" s="9" t="s">
        <v>118</v>
      </c>
      <c r="B40" s="9">
        <v>2241</v>
      </c>
      <c r="C40" s="9">
        <v>1</v>
      </c>
      <c r="D40" s="9">
        <v>101</v>
      </c>
      <c r="E40" s="9">
        <v>176</v>
      </c>
      <c r="F40" s="9">
        <v>68</v>
      </c>
      <c r="G40" s="9">
        <v>17</v>
      </c>
      <c r="H40" s="47">
        <f t="shared" si="2"/>
        <v>2604</v>
      </c>
      <c r="I40" s="9">
        <v>2605</v>
      </c>
      <c r="J40" s="18">
        <f t="shared" si="3"/>
        <v>0.86059907834101379</v>
      </c>
      <c r="K40" s="53">
        <v>47</v>
      </c>
      <c r="L40" s="16" t="s">
        <v>18</v>
      </c>
      <c r="M40" s="17" t="s">
        <v>119</v>
      </c>
    </row>
    <row r="41" spans="1:13" x14ac:dyDescent="0.3">
      <c r="A41" s="9" t="s">
        <v>120</v>
      </c>
      <c r="B41" s="9">
        <v>2282</v>
      </c>
      <c r="C41" s="9">
        <v>25</v>
      </c>
      <c r="D41" s="9">
        <v>263</v>
      </c>
      <c r="E41" s="9">
        <v>826</v>
      </c>
      <c r="F41" s="9">
        <v>62</v>
      </c>
      <c r="G41" s="9">
        <v>33</v>
      </c>
      <c r="H41" s="47">
        <f t="shared" si="2"/>
        <v>3491</v>
      </c>
      <c r="I41" s="9">
        <v>3489</v>
      </c>
      <c r="J41" s="18">
        <f t="shared" si="3"/>
        <v>0.65368089372672589</v>
      </c>
      <c r="K41" s="53">
        <v>110</v>
      </c>
      <c r="L41" s="16" t="s">
        <v>18</v>
      </c>
      <c r="M41" s="17" t="s">
        <v>121</v>
      </c>
    </row>
    <row r="42" spans="1:13" x14ac:dyDescent="0.3">
      <c r="A42" s="9" t="s">
        <v>122</v>
      </c>
      <c r="B42" s="9">
        <v>211</v>
      </c>
      <c r="C42" s="9">
        <v>1</v>
      </c>
      <c r="D42" s="9">
        <v>26</v>
      </c>
      <c r="E42" s="9">
        <v>50</v>
      </c>
      <c r="F42" s="9">
        <v>27</v>
      </c>
      <c r="G42" s="9">
        <v>4</v>
      </c>
      <c r="H42" s="47">
        <f t="shared" si="2"/>
        <v>319</v>
      </c>
      <c r="I42" s="9">
        <v>318</v>
      </c>
      <c r="J42" s="18">
        <f t="shared" si="3"/>
        <v>0.66144200626959249</v>
      </c>
      <c r="K42" s="53">
        <v>8</v>
      </c>
      <c r="L42" s="16" t="s">
        <v>18</v>
      </c>
      <c r="M42" s="17" t="s">
        <v>80</v>
      </c>
    </row>
    <row r="43" spans="1:13" x14ac:dyDescent="0.3">
      <c r="A43" s="9" t="s">
        <v>123</v>
      </c>
      <c r="B43" s="9">
        <v>412</v>
      </c>
      <c r="C43" s="9"/>
      <c r="D43" s="9">
        <v>38</v>
      </c>
      <c r="E43" s="9">
        <v>42</v>
      </c>
      <c r="F43" s="9">
        <v>20</v>
      </c>
      <c r="G43" s="9"/>
      <c r="H43" s="47">
        <f t="shared" si="2"/>
        <v>512</v>
      </c>
      <c r="I43" s="9">
        <v>510</v>
      </c>
      <c r="J43" s="18">
        <f t="shared" si="3"/>
        <v>0.8046875</v>
      </c>
      <c r="K43" s="53">
        <v>131</v>
      </c>
      <c r="L43" s="16" t="s">
        <v>18</v>
      </c>
      <c r="M43" s="17" t="s">
        <v>80</v>
      </c>
    </row>
    <row r="44" spans="1:13" x14ac:dyDescent="0.3">
      <c r="A44" s="9" t="s">
        <v>124</v>
      </c>
      <c r="B44" s="9">
        <v>347</v>
      </c>
      <c r="C44" s="9"/>
      <c r="D44" s="9"/>
      <c r="E44" s="9"/>
      <c r="F44" s="9"/>
      <c r="G44" s="9"/>
      <c r="H44" s="47">
        <f t="shared" si="2"/>
        <v>347</v>
      </c>
      <c r="I44" s="47">
        <f>SUM(C44:H44)</f>
        <v>347</v>
      </c>
      <c r="J44" s="18">
        <f t="shared" si="3"/>
        <v>1</v>
      </c>
      <c r="K44" s="53">
        <v>105</v>
      </c>
      <c r="L44" s="16" t="s">
        <v>18</v>
      </c>
      <c r="M44" s="17" t="s">
        <v>80</v>
      </c>
    </row>
    <row r="45" spans="1:13" x14ac:dyDescent="0.3">
      <c r="A45" s="9" t="s">
        <v>125</v>
      </c>
      <c r="B45" s="9">
        <v>419</v>
      </c>
      <c r="C45" s="9">
        <v>1</v>
      </c>
      <c r="D45" s="9">
        <v>30</v>
      </c>
      <c r="E45" s="9">
        <v>59</v>
      </c>
      <c r="F45" s="9">
        <v>11</v>
      </c>
      <c r="G45" s="9">
        <v>4</v>
      </c>
      <c r="H45" s="47">
        <f t="shared" si="2"/>
        <v>524</v>
      </c>
      <c r="I45" s="9">
        <v>524</v>
      </c>
      <c r="J45" s="18">
        <f t="shared" si="3"/>
        <v>0.79961832061068705</v>
      </c>
      <c r="K45" s="53">
        <v>61</v>
      </c>
      <c r="L45" s="16" t="s">
        <v>18</v>
      </c>
      <c r="M45" s="17" t="s">
        <v>80</v>
      </c>
    </row>
    <row r="46" spans="1:13" x14ac:dyDescent="0.3">
      <c r="A46" s="9" t="s">
        <v>126</v>
      </c>
      <c r="B46" s="9">
        <v>263</v>
      </c>
      <c r="C46" s="9">
        <v>1</v>
      </c>
      <c r="D46" s="9">
        <v>45</v>
      </c>
      <c r="E46" s="9">
        <v>63</v>
      </c>
      <c r="F46" s="9">
        <v>5</v>
      </c>
      <c r="G46" s="9">
        <v>10</v>
      </c>
      <c r="H46" s="47">
        <f t="shared" si="2"/>
        <v>387</v>
      </c>
      <c r="I46" s="9">
        <v>381</v>
      </c>
      <c r="J46" s="18">
        <f t="shared" si="3"/>
        <v>0.67958656330749356</v>
      </c>
      <c r="K46" s="53">
        <v>58</v>
      </c>
      <c r="L46" s="16" t="s">
        <v>18</v>
      </c>
      <c r="M46" s="17" t="s">
        <v>80</v>
      </c>
    </row>
    <row r="47" spans="1:13" x14ac:dyDescent="0.3">
      <c r="A47" s="9" t="s">
        <v>127</v>
      </c>
      <c r="B47" s="9">
        <v>499</v>
      </c>
      <c r="C47" s="9"/>
      <c r="D47" s="9">
        <v>1</v>
      </c>
      <c r="E47" s="9"/>
      <c r="F47" s="9"/>
      <c r="G47" s="9"/>
      <c r="H47" s="47">
        <f t="shared" si="2"/>
        <v>500</v>
      </c>
      <c r="I47" s="9">
        <v>501</v>
      </c>
      <c r="J47" s="18">
        <f t="shared" si="3"/>
        <v>0.998</v>
      </c>
      <c r="K47" s="51">
        <v>122</v>
      </c>
      <c r="L47" s="52" t="s">
        <v>18</v>
      </c>
      <c r="M47" s="17" t="s">
        <v>80</v>
      </c>
    </row>
    <row r="48" spans="1:13" x14ac:dyDescent="0.3">
      <c r="A48" s="9" t="s">
        <v>128</v>
      </c>
      <c r="B48" s="9">
        <v>1045</v>
      </c>
      <c r="C48" s="9"/>
      <c r="D48" s="9">
        <v>59</v>
      </c>
      <c r="E48" s="9">
        <v>85</v>
      </c>
      <c r="F48" s="9">
        <v>19</v>
      </c>
      <c r="G48" s="9">
        <v>10</v>
      </c>
      <c r="H48" s="47">
        <f t="shared" si="2"/>
        <v>1218</v>
      </c>
      <c r="I48" s="9">
        <v>1209</v>
      </c>
      <c r="J48" s="18">
        <f t="shared" si="3"/>
        <v>0.85796387520525452</v>
      </c>
      <c r="K48" s="53">
        <v>75</v>
      </c>
      <c r="L48" s="16" t="s">
        <v>18</v>
      </c>
      <c r="M48" s="17" t="s">
        <v>80</v>
      </c>
    </row>
    <row r="49" spans="1:13" x14ac:dyDescent="0.3">
      <c r="A49" s="9" t="s">
        <v>129</v>
      </c>
      <c r="B49" s="9">
        <v>2086</v>
      </c>
      <c r="C49" s="9">
        <v>22</v>
      </c>
      <c r="D49" s="9">
        <v>689</v>
      </c>
      <c r="E49" s="9">
        <v>554</v>
      </c>
      <c r="F49" s="9">
        <v>95</v>
      </c>
      <c r="G49" s="9">
        <v>110</v>
      </c>
      <c r="H49" s="47">
        <f t="shared" si="2"/>
        <v>3556</v>
      </c>
      <c r="I49" s="9">
        <v>4040</v>
      </c>
      <c r="J49" s="18">
        <f t="shared" si="3"/>
        <v>0.58661417322834641</v>
      </c>
      <c r="K49" s="53">
        <v>125</v>
      </c>
      <c r="L49" s="16" t="s">
        <v>18</v>
      </c>
      <c r="M49" s="17" t="s">
        <v>130</v>
      </c>
    </row>
    <row r="50" spans="1:13" x14ac:dyDescent="0.3">
      <c r="A50" s="9" t="s">
        <v>131</v>
      </c>
      <c r="B50" s="9">
        <v>930</v>
      </c>
      <c r="C50" s="9"/>
      <c r="D50" s="9">
        <v>176</v>
      </c>
      <c r="E50" s="9">
        <v>136</v>
      </c>
      <c r="F50" s="9">
        <v>19</v>
      </c>
      <c r="G50" s="9">
        <v>13</v>
      </c>
      <c r="H50" s="47">
        <f t="shared" si="2"/>
        <v>1274</v>
      </c>
      <c r="I50" s="9">
        <v>1275</v>
      </c>
      <c r="J50" s="18">
        <f t="shared" si="3"/>
        <v>0.72998430141287285</v>
      </c>
      <c r="K50" s="53">
        <v>69</v>
      </c>
      <c r="L50" s="16" t="s">
        <v>14</v>
      </c>
      <c r="M50" s="17" t="s">
        <v>83</v>
      </c>
    </row>
    <row r="51" spans="1:13" x14ac:dyDescent="0.3">
      <c r="A51" s="9" t="s">
        <v>132</v>
      </c>
      <c r="B51" s="9">
        <v>767</v>
      </c>
      <c r="C51" s="9"/>
      <c r="D51" s="9">
        <v>13</v>
      </c>
      <c r="E51" s="9">
        <v>27</v>
      </c>
      <c r="F51" s="9">
        <v>7</v>
      </c>
      <c r="G51" s="9">
        <v>2</v>
      </c>
      <c r="H51" s="47">
        <f t="shared" si="2"/>
        <v>816</v>
      </c>
      <c r="I51" s="9">
        <v>810</v>
      </c>
      <c r="J51" s="18">
        <f t="shared" si="3"/>
        <v>0.93995098039215685</v>
      </c>
      <c r="K51" s="53">
        <v>64</v>
      </c>
      <c r="L51" s="16" t="s">
        <v>18</v>
      </c>
      <c r="M51" s="17" t="s">
        <v>80</v>
      </c>
    </row>
    <row r="52" spans="1:13" x14ac:dyDescent="0.3">
      <c r="A52" s="9" t="s">
        <v>133</v>
      </c>
      <c r="B52" s="9">
        <v>1106</v>
      </c>
      <c r="C52" s="9">
        <v>8</v>
      </c>
      <c r="D52" s="9">
        <v>25</v>
      </c>
      <c r="E52" s="9">
        <v>77</v>
      </c>
      <c r="F52" s="9">
        <v>19</v>
      </c>
      <c r="G52" s="9">
        <v>13</v>
      </c>
      <c r="H52" s="47">
        <f t="shared" si="2"/>
        <v>1248</v>
      </c>
      <c r="I52" s="9">
        <v>1251</v>
      </c>
      <c r="J52" s="18">
        <f t="shared" si="3"/>
        <v>0.88621794871794868</v>
      </c>
      <c r="K52" s="53">
        <v>57</v>
      </c>
      <c r="L52" s="16" t="s">
        <v>18</v>
      </c>
      <c r="M52" s="17" t="s">
        <v>80</v>
      </c>
    </row>
    <row r="53" spans="1:13" x14ac:dyDescent="0.3">
      <c r="A53" s="9" t="s">
        <v>134</v>
      </c>
      <c r="B53" s="9"/>
      <c r="C53" s="9"/>
      <c r="D53" s="9"/>
      <c r="E53" s="9"/>
      <c r="F53" s="9"/>
      <c r="G53" s="9"/>
      <c r="H53" s="47">
        <f t="shared" si="2"/>
        <v>0</v>
      </c>
      <c r="I53" s="9"/>
      <c r="J53" s="18" t="e">
        <f t="shared" si="3"/>
        <v>#DIV/0!</v>
      </c>
      <c r="K53" s="53">
        <v>3</v>
      </c>
      <c r="L53" s="16" t="s">
        <v>18</v>
      </c>
      <c r="M53" s="17" t="s">
        <v>80</v>
      </c>
    </row>
    <row r="54" spans="1:13" x14ac:dyDescent="0.3">
      <c r="A54" s="9" t="s">
        <v>135</v>
      </c>
      <c r="B54" s="9">
        <v>751</v>
      </c>
      <c r="C54" s="9">
        <v>2</v>
      </c>
      <c r="D54" s="9">
        <v>992</v>
      </c>
      <c r="E54" s="9">
        <v>291</v>
      </c>
      <c r="F54" s="9">
        <v>72</v>
      </c>
      <c r="G54" s="9">
        <v>82</v>
      </c>
      <c r="H54" s="47">
        <f t="shared" si="2"/>
        <v>2190</v>
      </c>
      <c r="I54" s="9">
        <v>4828</v>
      </c>
      <c r="J54" s="18">
        <f t="shared" si="3"/>
        <v>0.34292237442922374</v>
      </c>
      <c r="K54" s="53">
        <v>109</v>
      </c>
      <c r="L54" s="16" t="s">
        <v>18</v>
      </c>
      <c r="M54" s="17" t="s">
        <v>136</v>
      </c>
    </row>
    <row r="55" spans="1:13" x14ac:dyDescent="0.3">
      <c r="A55" s="9" t="s">
        <v>137</v>
      </c>
      <c r="B55" s="9">
        <v>1950</v>
      </c>
      <c r="C55" s="9">
        <v>2</v>
      </c>
      <c r="D55" s="9">
        <v>1373</v>
      </c>
      <c r="E55" s="9">
        <v>567</v>
      </c>
      <c r="F55" s="9">
        <v>111</v>
      </c>
      <c r="G55" s="9">
        <v>111</v>
      </c>
      <c r="H55" s="47">
        <f t="shared" si="2"/>
        <v>4114</v>
      </c>
      <c r="I55" s="9">
        <v>4136</v>
      </c>
      <c r="J55" s="18">
        <f t="shared" si="3"/>
        <v>0.4739912493923189</v>
      </c>
      <c r="K55" s="53">
        <v>52</v>
      </c>
      <c r="L55" s="16" t="s">
        <v>18</v>
      </c>
      <c r="M55" s="17" t="s">
        <v>138</v>
      </c>
    </row>
    <row r="56" spans="1:13" x14ac:dyDescent="0.3">
      <c r="A56" s="9" t="s">
        <v>139</v>
      </c>
      <c r="B56" s="9">
        <v>810</v>
      </c>
      <c r="C56" s="9">
        <v>1</v>
      </c>
      <c r="D56" s="9">
        <v>43</v>
      </c>
      <c r="E56" s="9">
        <v>91</v>
      </c>
      <c r="F56" s="9">
        <v>27</v>
      </c>
      <c r="G56" s="9">
        <v>8</v>
      </c>
      <c r="H56" s="47">
        <f t="shared" si="2"/>
        <v>980</v>
      </c>
      <c r="I56" s="9">
        <v>983</v>
      </c>
      <c r="J56" s="18">
        <f t="shared" si="3"/>
        <v>0.82653061224489799</v>
      </c>
      <c r="K56" s="53">
        <v>98</v>
      </c>
      <c r="L56" s="16" t="s">
        <v>18</v>
      </c>
      <c r="M56" s="17" t="s">
        <v>80</v>
      </c>
    </row>
    <row r="57" spans="1:13" x14ac:dyDescent="0.3">
      <c r="A57" s="9" t="s">
        <v>140</v>
      </c>
      <c r="B57" s="9">
        <v>558</v>
      </c>
      <c r="C57" s="9"/>
      <c r="D57" s="9">
        <v>811</v>
      </c>
      <c r="E57" s="9">
        <v>120</v>
      </c>
      <c r="F57" s="9">
        <v>150</v>
      </c>
      <c r="G57" s="9">
        <v>36</v>
      </c>
      <c r="H57" s="47">
        <f t="shared" si="2"/>
        <v>1675</v>
      </c>
      <c r="I57" s="9">
        <v>1668</v>
      </c>
      <c r="J57" s="18">
        <f t="shared" si="3"/>
        <v>0.33313432835820894</v>
      </c>
      <c r="K57" s="53">
        <v>49</v>
      </c>
      <c r="L57" s="16" t="s">
        <v>18</v>
      </c>
      <c r="M57" s="17" t="s">
        <v>141</v>
      </c>
    </row>
    <row r="58" spans="1:13" x14ac:dyDescent="0.3">
      <c r="A58" s="9" t="s">
        <v>142</v>
      </c>
      <c r="B58" s="9">
        <v>777</v>
      </c>
      <c r="C58" s="9"/>
      <c r="D58" s="9">
        <v>48</v>
      </c>
      <c r="E58" s="9">
        <v>58</v>
      </c>
      <c r="F58" s="9">
        <v>15</v>
      </c>
      <c r="G58" s="9">
        <v>5</v>
      </c>
      <c r="H58" s="47">
        <f t="shared" si="2"/>
        <v>903</v>
      </c>
      <c r="I58" s="9">
        <v>880</v>
      </c>
      <c r="J58" s="18">
        <f t="shared" si="3"/>
        <v>0.86046511627906974</v>
      </c>
      <c r="K58" s="53">
        <v>5</v>
      </c>
      <c r="L58" s="16" t="s">
        <v>18</v>
      </c>
      <c r="M58" s="17" t="s">
        <v>103</v>
      </c>
    </row>
    <row r="59" spans="1:13" x14ac:dyDescent="0.3">
      <c r="A59" s="9" t="s">
        <v>30</v>
      </c>
      <c r="B59" s="9">
        <v>167</v>
      </c>
      <c r="C59" s="9"/>
      <c r="D59" s="9">
        <v>21</v>
      </c>
      <c r="E59" s="9">
        <v>2</v>
      </c>
      <c r="F59" s="9">
        <v>1</v>
      </c>
      <c r="G59" s="9">
        <v>2</v>
      </c>
      <c r="H59" s="47">
        <f t="shared" si="2"/>
        <v>193</v>
      </c>
      <c r="I59" s="9">
        <v>195</v>
      </c>
      <c r="J59" s="18">
        <f t="shared" si="3"/>
        <v>0.86528497409326421</v>
      </c>
      <c r="K59" s="48">
        <v>364</v>
      </c>
      <c r="L59" s="16" t="s">
        <v>13</v>
      </c>
      <c r="M59" s="17" t="s">
        <v>80</v>
      </c>
    </row>
    <row r="60" spans="1:13" x14ac:dyDescent="0.3">
      <c r="A60" s="9" t="s">
        <v>31</v>
      </c>
      <c r="B60" s="9">
        <v>161</v>
      </c>
      <c r="C60" s="9"/>
      <c r="D60" s="9"/>
      <c r="E60" s="9"/>
      <c r="F60" s="9"/>
      <c r="G60" s="9"/>
      <c r="H60" s="47">
        <f t="shared" si="2"/>
        <v>161</v>
      </c>
      <c r="I60" s="9">
        <v>162</v>
      </c>
      <c r="J60" s="18">
        <f t="shared" si="3"/>
        <v>1</v>
      </c>
      <c r="K60" s="48">
        <v>93</v>
      </c>
      <c r="L60" s="16" t="s">
        <v>13</v>
      </c>
      <c r="M60" s="17" t="s">
        <v>80</v>
      </c>
    </row>
    <row r="61" spans="1:13" x14ac:dyDescent="0.3">
      <c r="A61" s="9" t="s">
        <v>143</v>
      </c>
      <c r="B61" s="9"/>
      <c r="C61" s="9">
        <v>1</v>
      </c>
      <c r="D61" s="9">
        <v>258</v>
      </c>
      <c r="E61" s="9"/>
      <c r="F61" s="9"/>
      <c r="G61" s="9"/>
      <c r="H61" s="47">
        <f t="shared" si="2"/>
        <v>259</v>
      </c>
      <c r="I61" s="9">
        <v>254</v>
      </c>
      <c r="J61" s="18">
        <f t="shared" si="3"/>
        <v>0</v>
      </c>
      <c r="K61" s="53">
        <v>615</v>
      </c>
      <c r="L61" s="16" t="s">
        <v>53</v>
      </c>
      <c r="M61" s="17" t="s">
        <v>80</v>
      </c>
    </row>
    <row r="62" spans="1:13" x14ac:dyDescent="0.3">
      <c r="A62" s="9" t="s">
        <v>32</v>
      </c>
      <c r="B62" s="9">
        <v>148</v>
      </c>
      <c r="C62" s="9"/>
      <c r="D62" s="9">
        <v>2</v>
      </c>
      <c r="E62" s="9">
        <v>10</v>
      </c>
      <c r="F62" s="9">
        <v>2</v>
      </c>
      <c r="G62" s="9"/>
      <c r="H62" s="47">
        <f t="shared" si="2"/>
        <v>162</v>
      </c>
      <c r="I62" s="9">
        <v>162</v>
      </c>
      <c r="J62" s="18">
        <f t="shared" si="3"/>
        <v>0.9135802469135802</v>
      </c>
      <c r="K62" s="48">
        <v>310</v>
      </c>
      <c r="L62" s="16" t="s">
        <v>13</v>
      </c>
      <c r="M62" s="17" t="s">
        <v>80</v>
      </c>
    </row>
    <row r="63" spans="1:13" x14ac:dyDescent="0.3">
      <c r="A63" s="9" t="s">
        <v>144</v>
      </c>
      <c r="B63" s="9">
        <v>205</v>
      </c>
      <c r="C63" s="9"/>
      <c r="D63" s="9">
        <v>15</v>
      </c>
      <c r="E63" s="9">
        <v>34</v>
      </c>
      <c r="F63" s="9">
        <v>3</v>
      </c>
      <c r="G63" s="9">
        <v>2</v>
      </c>
      <c r="H63" s="47">
        <f t="shared" si="2"/>
        <v>259</v>
      </c>
      <c r="I63" s="9">
        <v>255</v>
      </c>
      <c r="J63" s="18">
        <f t="shared" si="3"/>
        <v>0.79150579150579148</v>
      </c>
      <c r="K63" s="48">
        <v>287</v>
      </c>
      <c r="L63" s="16" t="s">
        <v>13</v>
      </c>
      <c r="M63" s="17" t="s">
        <v>138</v>
      </c>
    </row>
    <row r="64" spans="1:13" x14ac:dyDescent="0.3">
      <c r="A64" s="9" t="s">
        <v>33</v>
      </c>
      <c r="B64" s="9">
        <v>404</v>
      </c>
      <c r="C64" s="9"/>
      <c r="D64" s="9"/>
      <c r="E64" s="9"/>
      <c r="F64" s="9"/>
      <c r="G64" s="9"/>
      <c r="H64" s="47">
        <f t="shared" si="2"/>
        <v>404</v>
      </c>
      <c r="I64" s="9">
        <v>407</v>
      </c>
      <c r="J64" s="18">
        <f t="shared" si="3"/>
        <v>1</v>
      </c>
      <c r="K64" s="48">
        <v>119</v>
      </c>
      <c r="L64" s="16" t="s">
        <v>13</v>
      </c>
      <c r="M64" s="17" t="s">
        <v>80</v>
      </c>
    </row>
    <row r="65" spans="1:13" x14ac:dyDescent="0.3">
      <c r="A65" s="9" t="s">
        <v>34</v>
      </c>
      <c r="B65" s="9">
        <v>244</v>
      </c>
      <c r="C65" s="9"/>
      <c r="D65" s="9">
        <v>1</v>
      </c>
      <c r="E65" s="9"/>
      <c r="F65" s="9"/>
      <c r="G65" s="9"/>
      <c r="H65" s="47">
        <f t="shared" si="2"/>
        <v>245</v>
      </c>
      <c r="I65" s="9">
        <v>248</v>
      </c>
      <c r="J65" s="18">
        <f t="shared" si="3"/>
        <v>0.99591836734693873</v>
      </c>
      <c r="K65" s="48">
        <v>84</v>
      </c>
      <c r="L65" s="16" t="s">
        <v>13</v>
      </c>
      <c r="M65" s="17" t="s">
        <v>80</v>
      </c>
    </row>
    <row r="66" spans="1:13" x14ac:dyDescent="0.3">
      <c r="A66" s="9" t="s">
        <v>35</v>
      </c>
      <c r="B66" s="9">
        <v>423</v>
      </c>
      <c r="C66" s="9"/>
      <c r="D66" s="9"/>
      <c r="E66" s="9"/>
      <c r="F66" s="9"/>
      <c r="G66" s="9"/>
      <c r="H66" s="47">
        <f t="shared" ref="H66:H97" si="4">SUM(B66:G66)</f>
        <v>423</v>
      </c>
      <c r="I66" s="9">
        <v>421</v>
      </c>
      <c r="J66" s="18">
        <f t="shared" ref="J66:J97" si="5">SUM(B66/H66)</f>
        <v>1</v>
      </c>
      <c r="K66" s="48">
        <v>7139</v>
      </c>
      <c r="L66" s="16" t="s">
        <v>13</v>
      </c>
      <c r="M66" s="17" t="s">
        <v>102</v>
      </c>
    </row>
    <row r="67" spans="1:13" x14ac:dyDescent="0.3">
      <c r="A67" s="9" t="s">
        <v>36</v>
      </c>
      <c r="B67" s="9">
        <v>100</v>
      </c>
      <c r="C67" s="9"/>
      <c r="D67" s="9">
        <v>24</v>
      </c>
      <c r="E67" s="9">
        <v>63</v>
      </c>
      <c r="F67" s="9">
        <v>2</v>
      </c>
      <c r="G67" s="9">
        <v>1</v>
      </c>
      <c r="H67" s="47">
        <f t="shared" si="4"/>
        <v>190</v>
      </c>
      <c r="I67" s="9">
        <v>189</v>
      </c>
      <c r="J67" s="18">
        <f t="shared" si="5"/>
        <v>0.52631578947368418</v>
      </c>
      <c r="K67" s="48">
        <v>635</v>
      </c>
      <c r="L67" s="16" t="s">
        <v>13</v>
      </c>
      <c r="M67" s="17" t="s">
        <v>145</v>
      </c>
    </row>
    <row r="68" spans="1:13" x14ac:dyDescent="0.3">
      <c r="A68" s="9" t="s">
        <v>146</v>
      </c>
      <c r="B68" s="9">
        <v>735</v>
      </c>
      <c r="C68" s="9">
        <v>5</v>
      </c>
      <c r="D68" s="9">
        <v>166</v>
      </c>
      <c r="E68" s="9">
        <v>116</v>
      </c>
      <c r="F68" s="9">
        <v>14</v>
      </c>
      <c r="G68" s="9">
        <v>18</v>
      </c>
      <c r="H68" s="47">
        <f t="shared" si="4"/>
        <v>1054</v>
      </c>
      <c r="I68" s="9">
        <v>1069</v>
      </c>
      <c r="J68" s="18">
        <f t="shared" si="5"/>
        <v>0.69734345351043647</v>
      </c>
      <c r="K68" s="53">
        <v>126</v>
      </c>
      <c r="L68" s="16" t="s">
        <v>53</v>
      </c>
      <c r="M68" s="17" t="s">
        <v>130</v>
      </c>
    </row>
    <row r="69" spans="1:13" x14ac:dyDescent="0.3">
      <c r="A69" s="9" t="s">
        <v>147</v>
      </c>
      <c r="B69" s="9">
        <v>8</v>
      </c>
      <c r="C69" s="9"/>
      <c r="D69" s="9">
        <v>2555</v>
      </c>
      <c r="E69" s="9">
        <v>2</v>
      </c>
      <c r="F69" s="9">
        <v>14</v>
      </c>
      <c r="G69" s="9">
        <v>2</v>
      </c>
      <c r="H69" s="47">
        <f t="shared" si="4"/>
        <v>2581</v>
      </c>
      <c r="I69" s="9">
        <v>2568</v>
      </c>
      <c r="J69" s="18">
        <f t="shared" si="5"/>
        <v>3.0995738086013174E-3</v>
      </c>
      <c r="K69" s="51">
        <v>39</v>
      </c>
      <c r="L69" s="52" t="s">
        <v>14</v>
      </c>
      <c r="M69" s="17" t="s">
        <v>148</v>
      </c>
    </row>
    <row r="70" spans="1:13" x14ac:dyDescent="0.3">
      <c r="A70" s="9" t="s">
        <v>37</v>
      </c>
      <c r="B70" s="9">
        <v>551</v>
      </c>
      <c r="C70" s="9"/>
      <c r="D70" s="9"/>
      <c r="E70" s="9"/>
      <c r="F70" s="9">
        <v>1</v>
      </c>
      <c r="G70" s="9"/>
      <c r="H70" s="47">
        <f t="shared" si="4"/>
        <v>552</v>
      </c>
      <c r="I70" s="9">
        <v>549</v>
      </c>
      <c r="J70" s="18">
        <f t="shared" si="5"/>
        <v>0.99818840579710144</v>
      </c>
      <c r="K70" s="48">
        <v>804</v>
      </c>
      <c r="L70" s="16" t="s">
        <v>13</v>
      </c>
      <c r="M70" s="17" t="s">
        <v>149</v>
      </c>
    </row>
    <row r="71" spans="1:13" x14ac:dyDescent="0.3">
      <c r="A71" s="9" t="s">
        <v>38</v>
      </c>
      <c r="B71" s="9">
        <v>1392</v>
      </c>
      <c r="C71" s="9"/>
      <c r="D71" s="9">
        <v>49</v>
      </c>
      <c r="E71" s="9">
        <v>21</v>
      </c>
      <c r="F71" s="9">
        <v>34</v>
      </c>
      <c r="G71" s="9">
        <v>5</v>
      </c>
      <c r="H71" s="47">
        <f t="shared" si="4"/>
        <v>1501</v>
      </c>
      <c r="I71" s="9">
        <v>1503</v>
      </c>
      <c r="J71" s="18">
        <f t="shared" si="5"/>
        <v>0.92738174550299801</v>
      </c>
      <c r="K71" s="48">
        <v>73</v>
      </c>
      <c r="L71" s="16" t="s">
        <v>14</v>
      </c>
      <c r="M71" s="17" t="s">
        <v>150</v>
      </c>
    </row>
    <row r="72" spans="1:13" x14ac:dyDescent="0.3">
      <c r="A72" s="9" t="s">
        <v>39</v>
      </c>
      <c r="B72" s="9">
        <v>299</v>
      </c>
      <c r="C72" s="9"/>
      <c r="D72" s="9"/>
      <c r="E72" s="9"/>
      <c r="F72" s="9"/>
      <c r="G72" s="9"/>
      <c r="H72" s="47">
        <f t="shared" si="4"/>
        <v>299</v>
      </c>
      <c r="I72" s="9">
        <v>298</v>
      </c>
      <c r="J72" s="18">
        <f t="shared" si="5"/>
        <v>1</v>
      </c>
      <c r="K72" s="48">
        <v>83</v>
      </c>
      <c r="L72" s="16" t="s">
        <v>13</v>
      </c>
      <c r="M72" s="17" t="s">
        <v>80</v>
      </c>
    </row>
    <row r="73" spans="1:13" x14ac:dyDescent="0.3">
      <c r="A73" s="9" t="s">
        <v>40</v>
      </c>
      <c r="B73" s="9">
        <v>92</v>
      </c>
      <c r="C73" s="9">
        <v>1</v>
      </c>
      <c r="D73" s="9">
        <v>32</v>
      </c>
      <c r="E73" s="9">
        <v>50</v>
      </c>
      <c r="F73" s="9">
        <v>7</v>
      </c>
      <c r="G73" s="9">
        <v>2</v>
      </c>
      <c r="H73" s="47">
        <f t="shared" si="4"/>
        <v>184</v>
      </c>
      <c r="I73" s="9">
        <v>181</v>
      </c>
      <c r="J73" s="18">
        <f t="shared" si="5"/>
        <v>0.5</v>
      </c>
      <c r="K73" s="48">
        <v>637</v>
      </c>
      <c r="L73" s="16" t="s">
        <v>13</v>
      </c>
      <c r="M73" s="17" t="s">
        <v>91</v>
      </c>
    </row>
    <row r="74" spans="1:13" x14ac:dyDescent="0.3">
      <c r="A74" s="9" t="s">
        <v>151</v>
      </c>
      <c r="B74" s="9">
        <v>2624</v>
      </c>
      <c r="C74" s="9"/>
      <c r="D74" s="9">
        <v>143</v>
      </c>
      <c r="E74" s="9">
        <v>16</v>
      </c>
      <c r="F74" s="9">
        <v>137</v>
      </c>
      <c r="G74" s="9"/>
      <c r="H74" s="47">
        <f t="shared" si="4"/>
        <v>2920</v>
      </c>
      <c r="I74" s="9">
        <v>3064</v>
      </c>
      <c r="J74" s="18">
        <f t="shared" si="5"/>
        <v>0.89863013698630134</v>
      </c>
      <c r="K74" s="56">
        <v>117</v>
      </c>
      <c r="L74" s="52" t="s">
        <v>13</v>
      </c>
      <c r="M74" s="17" t="s">
        <v>136</v>
      </c>
    </row>
    <row r="75" spans="1:13" x14ac:dyDescent="0.3">
      <c r="A75" s="9" t="s">
        <v>152</v>
      </c>
      <c r="B75" s="9">
        <v>2316</v>
      </c>
      <c r="C75" s="9">
        <v>2</v>
      </c>
      <c r="D75" s="9">
        <v>100</v>
      </c>
      <c r="E75" s="9">
        <v>243</v>
      </c>
      <c r="F75" s="9">
        <v>72</v>
      </c>
      <c r="G75" s="9">
        <v>47</v>
      </c>
      <c r="H75" s="47">
        <f t="shared" si="4"/>
        <v>2780</v>
      </c>
      <c r="I75" s="9">
        <v>2783</v>
      </c>
      <c r="J75" s="18">
        <f t="shared" si="5"/>
        <v>0.83309352517985613</v>
      </c>
      <c r="K75" s="53">
        <v>607</v>
      </c>
      <c r="L75" s="16" t="s">
        <v>18</v>
      </c>
      <c r="M75" s="17" t="s">
        <v>153</v>
      </c>
    </row>
    <row r="76" spans="1:13" x14ac:dyDescent="0.3">
      <c r="A76" s="9" t="s">
        <v>154</v>
      </c>
      <c r="B76" s="9">
        <v>953</v>
      </c>
      <c r="C76" s="9">
        <v>1</v>
      </c>
      <c r="D76" s="9">
        <v>36</v>
      </c>
      <c r="E76" s="9">
        <v>40</v>
      </c>
      <c r="F76" s="9">
        <v>5</v>
      </c>
      <c r="G76" s="9">
        <v>4</v>
      </c>
      <c r="H76" s="47">
        <f t="shared" si="4"/>
        <v>1039</v>
      </c>
      <c r="I76" s="9">
        <v>1041</v>
      </c>
      <c r="J76" s="18">
        <f t="shared" si="5"/>
        <v>0.91722810394610199</v>
      </c>
      <c r="K76" s="48">
        <v>120</v>
      </c>
      <c r="L76" s="16" t="s">
        <v>13</v>
      </c>
      <c r="M76" s="17" t="s">
        <v>117</v>
      </c>
    </row>
    <row r="77" spans="1:13" x14ac:dyDescent="0.3">
      <c r="A77" s="9" t="s">
        <v>41</v>
      </c>
      <c r="B77" s="9">
        <v>132</v>
      </c>
      <c r="C77" s="9"/>
      <c r="D77" s="9"/>
      <c r="E77" s="9">
        <v>4</v>
      </c>
      <c r="F77" s="9"/>
      <c r="G77" s="9"/>
      <c r="H77" s="47">
        <f t="shared" si="4"/>
        <v>136</v>
      </c>
      <c r="I77" s="9">
        <v>136</v>
      </c>
      <c r="J77" s="18">
        <f t="shared" si="5"/>
        <v>0.97058823529411764</v>
      </c>
      <c r="K77" s="48">
        <v>114</v>
      </c>
      <c r="L77" s="16" t="s">
        <v>13</v>
      </c>
      <c r="M77" s="17" t="s">
        <v>80</v>
      </c>
    </row>
    <row r="78" spans="1:13" x14ac:dyDescent="0.3">
      <c r="A78" s="9" t="s">
        <v>155</v>
      </c>
      <c r="B78" s="9">
        <v>3</v>
      </c>
      <c r="C78" s="9"/>
      <c r="D78" s="9">
        <v>519</v>
      </c>
      <c r="E78" s="9"/>
      <c r="F78" s="9"/>
      <c r="G78" s="9">
        <v>2</v>
      </c>
      <c r="H78" s="47">
        <f t="shared" si="4"/>
        <v>524</v>
      </c>
      <c r="I78" s="9">
        <v>529</v>
      </c>
      <c r="J78" s="18">
        <f t="shared" si="5"/>
        <v>5.7251908396946565E-3</v>
      </c>
      <c r="K78" s="53">
        <v>28</v>
      </c>
      <c r="L78" s="16" t="s">
        <v>53</v>
      </c>
      <c r="M78" s="17" t="s">
        <v>80</v>
      </c>
    </row>
    <row r="79" spans="1:13" x14ac:dyDescent="0.3">
      <c r="A79" s="9" t="s">
        <v>42</v>
      </c>
      <c r="B79" s="9">
        <v>307</v>
      </c>
      <c r="C79" s="9"/>
      <c r="D79" s="9"/>
      <c r="E79" s="9"/>
      <c r="F79" s="9"/>
      <c r="G79" s="9"/>
      <c r="H79" s="47">
        <f t="shared" si="4"/>
        <v>307</v>
      </c>
      <c r="I79" s="9">
        <v>304</v>
      </c>
      <c r="J79" s="18">
        <f t="shared" si="5"/>
        <v>1</v>
      </c>
      <c r="K79" s="48">
        <v>13</v>
      </c>
      <c r="L79" s="16" t="s">
        <v>13</v>
      </c>
      <c r="M79" s="17" t="s">
        <v>80</v>
      </c>
    </row>
    <row r="80" spans="1:13" x14ac:dyDescent="0.3">
      <c r="A80" s="9" t="s">
        <v>43</v>
      </c>
      <c r="B80" s="9">
        <v>162</v>
      </c>
      <c r="C80" s="9"/>
      <c r="D80" s="9"/>
      <c r="E80" s="9"/>
      <c r="F80" s="9"/>
      <c r="G80" s="9"/>
      <c r="H80" s="47">
        <f t="shared" si="4"/>
        <v>162</v>
      </c>
      <c r="I80" s="9">
        <v>162</v>
      </c>
      <c r="J80" s="18">
        <f t="shared" si="5"/>
        <v>1</v>
      </c>
      <c r="K80" s="48">
        <v>248</v>
      </c>
      <c r="L80" s="16" t="s">
        <v>13</v>
      </c>
      <c r="M80" s="17" t="s">
        <v>80</v>
      </c>
    </row>
    <row r="81" spans="1:13" x14ac:dyDescent="0.3">
      <c r="A81" s="9" t="s">
        <v>44</v>
      </c>
      <c r="B81" s="9">
        <v>427</v>
      </c>
      <c r="C81" s="9"/>
      <c r="D81" s="9"/>
      <c r="E81" s="9"/>
      <c r="F81" s="9">
        <v>2</v>
      </c>
      <c r="G81" s="9"/>
      <c r="H81" s="47">
        <f t="shared" si="4"/>
        <v>429</v>
      </c>
      <c r="I81" s="9">
        <v>434</v>
      </c>
      <c r="J81" s="18">
        <f t="shared" si="5"/>
        <v>0.99533799533799538</v>
      </c>
      <c r="K81" s="48">
        <v>9</v>
      </c>
      <c r="L81" s="16" t="s">
        <v>13</v>
      </c>
      <c r="M81" s="17" t="s">
        <v>80</v>
      </c>
    </row>
    <row r="82" spans="1:13" x14ac:dyDescent="0.3">
      <c r="A82" s="9" t="s">
        <v>45</v>
      </c>
      <c r="B82" s="9">
        <v>503</v>
      </c>
      <c r="C82" s="9">
        <v>1</v>
      </c>
      <c r="D82" s="9">
        <v>75</v>
      </c>
      <c r="E82" s="9">
        <v>42</v>
      </c>
      <c r="F82" s="9">
        <v>16</v>
      </c>
      <c r="G82" s="9">
        <v>5</v>
      </c>
      <c r="H82" s="47">
        <f t="shared" si="4"/>
        <v>642</v>
      </c>
      <c r="I82" s="9">
        <v>640</v>
      </c>
      <c r="J82" s="18">
        <f t="shared" si="5"/>
        <v>0.78348909657320875</v>
      </c>
      <c r="K82" s="56">
        <v>45</v>
      </c>
      <c r="L82" s="52" t="s">
        <v>13</v>
      </c>
      <c r="M82" s="17" t="s">
        <v>80</v>
      </c>
    </row>
    <row r="83" spans="1:13" x14ac:dyDescent="0.3">
      <c r="A83" s="9" t="s">
        <v>46</v>
      </c>
      <c r="B83" s="9">
        <v>180</v>
      </c>
      <c r="C83" s="9"/>
      <c r="D83" s="9">
        <v>19</v>
      </c>
      <c r="E83" s="9">
        <v>9</v>
      </c>
      <c r="F83" s="9">
        <v>10</v>
      </c>
      <c r="G83" s="9">
        <v>3</v>
      </c>
      <c r="H83" s="47">
        <f t="shared" si="4"/>
        <v>221</v>
      </c>
      <c r="I83" s="9">
        <v>222</v>
      </c>
      <c r="J83" s="18">
        <f t="shared" si="5"/>
        <v>0.81447963800904977</v>
      </c>
      <c r="K83" s="48">
        <v>77</v>
      </c>
      <c r="L83" s="16" t="s">
        <v>13</v>
      </c>
      <c r="M83" s="17" t="s">
        <v>80</v>
      </c>
    </row>
    <row r="84" spans="1:13" x14ac:dyDescent="0.3">
      <c r="A84" s="9" t="s">
        <v>156</v>
      </c>
      <c r="B84" s="9">
        <v>668</v>
      </c>
      <c r="C84" s="9"/>
      <c r="D84" s="9">
        <v>27</v>
      </c>
      <c r="E84" s="9"/>
      <c r="F84" s="9"/>
      <c r="G84" s="9"/>
      <c r="H84" s="47">
        <f t="shared" si="4"/>
        <v>695</v>
      </c>
      <c r="I84" s="47">
        <v>698</v>
      </c>
      <c r="J84" s="18">
        <f t="shared" si="5"/>
        <v>0.96115107913669062</v>
      </c>
      <c r="K84" s="53">
        <v>620</v>
      </c>
      <c r="L84" s="16" t="s">
        <v>53</v>
      </c>
      <c r="M84" s="17" t="s">
        <v>82</v>
      </c>
    </row>
    <row r="85" spans="1:13" x14ac:dyDescent="0.3">
      <c r="A85" s="9" t="s">
        <v>47</v>
      </c>
      <c r="B85" s="9">
        <v>294</v>
      </c>
      <c r="C85" s="9"/>
      <c r="D85" s="9">
        <v>1</v>
      </c>
      <c r="E85" s="9"/>
      <c r="F85" s="9"/>
      <c r="G85" s="9"/>
      <c r="H85" s="47">
        <f t="shared" si="4"/>
        <v>295</v>
      </c>
      <c r="I85" s="9">
        <v>296</v>
      </c>
      <c r="J85" s="18">
        <f t="shared" si="5"/>
        <v>0.99661016949152548</v>
      </c>
      <c r="K85" s="48">
        <v>4</v>
      </c>
      <c r="L85" s="16" t="s">
        <v>13</v>
      </c>
      <c r="M85" s="17" t="s">
        <v>80</v>
      </c>
    </row>
    <row r="86" spans="1:13" x14ac:dyDescent="0.3">
      <c r="A86" s="9" t="s">
        <v>48</v>
      </c>
      <c r="B86" s="9">
        <v>253</v>
      </c>
      <c r="C86" s="9"/>
      <c r="D86" s="9"/>
      <c r="E86" s="9"/>
      <c r="F86" s="9"/>
      <c r="G86" s="9"/>
      <c r="H86" s="47">
        <f t="shared" si="4"/>
        <v>253</v>
      </c>
      <c r="I86" s="9">
        <v>253</v>
      </c>
      <c r="J86" s="18">
        <f t="shared" si="5"/>
        <v>1</v>
      </c>
      <c r="K86" s="48">
        <v>59</v>
      </c>
      <c r="L86" s="16" t="s">
        <v>13</v>
      </c>
      <c r="M86" s="17" t="s">
        <v>80</v>
      </c>
    </row>
    <row r="87" spans="1:13" x14ac:dyDescent="0.3">
      <c r="A87" s="9" t="s">
        <v>157</v>
      </c>
      <c r="B87" s="9">
        <v>275</v>
      </c>
      <c r="C87" s="9">
        <v>2</v>
      </c>
      <c r="D87" s="9">
        <v>20</v>
      </c>
      <c r="E87" s="9">
        <v>66</v>
      </c>
      <c r="F87" s="9">
        <v>5</v>
      </c>
      <c r="G87" s="9">
        <v>1</v>
      </c>
      <c r="H87" s="47">
        <f t="shared" si="4"/>
        <v>369</v>
      </c>
      <c r="I87" s="9">
        <v>368</v>
      </c>
      <c r="J87" s="18">
        <f t="shared" si="5"/>
        <v>0.74525745257452569</v>
      </c>
      <c r="K87" s="48">
        <v>326</v>
      </c>
      <c r="L87" s="16" t="s">
        <v>13</v>
      </c>
      <c r="M87" s="17" t="s">
        <v>80</v>
      </c>
    </row>
    <row r="88" spans="1:13" x14ac:dyDescent="0.3">
      <c r="A88" s="9" t="s">
        <v>49</v>
      </c>
      <c r="B88" s="9">
        <v>250</v>
      </c>
      <c r="C88" s="9"/>
      <c r="D88" s="9">
        <v>5</v>
      </c>
      <c r="E88" s="9">
        <v>9</v>
      </c>
      <c r="F88" s="9">
        <v>1</v>
      </c>
      <c r="G88" s="9"/>
      <c r="H88" s="47">
        <f t="shared" si="4"/>
        <v>265</v>
      </c>
      <c r="I88" s="9">
        <v>275</v>
      </c>
      <c r="J88" s="18">
        <f t="shared" si="5"/>
        <v>0.94339622641509435</v>
      </c>
      <c r="K88" s="48">
        <v>94</v>
      </c>
      <c r="L88" s="16" t="s">
        <v>13</v>
      </c>
      <c r="M88" s="17" t="s">
        <v>80</v>
      </c>
    </row>
    <row r="89" spans="1:13" x14ac:dyDescent="0.3">
      <c r="A89" s="9" t="s">
        <v>50</v>
      </c>
      <c r="B89" s="9">
        <v>374</v>
      </c>
      <c r="C89" s="9"/>
      <c r="D89" s="9"/>
      <c r="E89" s="9"/>
      <c r="F89" s="9"/>
      <c r="G89" s="9"/>
      <c r="H89" s="47">
        <f t="shared" si="4"/>
        <v>374</v>
      </c>
      <c r="I89" s="9">
        <v>378</v>
      </c>
      <c r="J89" s="18">
        <f t="shared" si="5"/>
        <v>1</v>
      </c>
      <c r="K89" s="48">
        <v>639</v>
      </c>
      <c r="L89" s="16" t="s">
        <v>13</v>
      </c>
      <c r="M89" s="17" t="s">
        <v>97</v>
      </c>
    </row>
    <row r="90" spans="1:13" x14ac:dyDescent="0.3">
      <c r="A90" s="9" t="s">
        <v>51</v>
      </c>
      <c r="B90" s="9">
        <v>298</v>
      </c>
      <c r="C90" s="9"/>
      <c r="D90" s="9"/>
      <c r="E90" s="9"/>
      <c r="F90" s="9"/>
      <c r="G90" s="9"/>
      <c r="H90" s="47">
        <f t="shared" si="4"/>
        <v>298</v>
      </c>
      <c r="I90" s="9">
        <v>301</v>
      </c>
      <c r="J90" s="18">
        <f t="shared" si="5"/>
        <v>1</v>
      </c>
      <c r="K90" s="48">
        <v>50</v>
      </c>
      <c r="L90" s="16" t="s">
        <v>13</v>
      </c>
      <c r="M90" s="17" t="s">
        <v>80</v>
      </c>
    </row>
    <row r="91" spans="1:13" x14ac:dyDescent="0.3">
      <c r="A91" s="9" t="s">
        <v>52</v>
      </c>
      <c r="B91" s="9">
        <v>212</v>
      </c>
      <c r="C91" s="9"/>
      <c r="D91" s="9">
        <v>36</v>
      </c>
      <c r="E91" s="9">
        <v>12</v>
      </c>
      <c r="F91" s="9"/>
      <c r="G91" s="9">
        <v>3</v>
      </c>
      <c r="H91" s="47">
        <f t="shared" si="4"/>
        <v>263</v>
      </c>
      <c r="I91" s="9">
        <v>263</v>
      </c>
      <c r="J91" s="18">
        <f t="shared" si="5"/>
        <v>0.80608365019011408</v>
      </c>
      <c r="K91" s="48">
        <v>53</v>
      </c>
      <c r="L91" s="16" t="s">
        <v>13</v>
      </c>
      <c r="M91" s="17" t="s">
        <v>80</v>
      </c>
    </row>
    <row r="92" spans="1:13" x14ac:dyDescent="0.3">
      <c r="A92" s="9" t="s">
        <v>158</v>
      </c>
      <c r="B92" s="9">
        <v>211</v>
      </c>
      <c r="C92" s="9">
        <v>2</v>
      </c>
      <c r="D92" s="9">
        <v>166</v>
      </c>
      <c r="E92" s="9">
        <v>27</v>
      </c>
      <c r="F92" s="9">
        <v>62</v>
      </c>
      <c r="G92" s="9">
        <v>4</v>
      </c>
      <c r="H92" s="47">
        <f t="shared" si="4"/>
        <v>472</v>
      </c>
      <c r="I92" s="9">
        <v>475</v>
      </c>
      <c r="J92" s="18">
        <f t="shared" si="5"/>
        <v>0.44703389830508472</v>
      </c>
      <c r="K92" s="53">
        <v>617</v>
      </c>
      <c r="L92" s="16" t="s">
        <v>53</v>
      </c>
      <c r="M92" s="17" t="s">
        <v>145</v>
      </c>
    </row>
    <row r="93" spans="1:13" x14ac:dyDescent="0.3">
      <c r="A93" s="9" t="s">
        <v>159</v>
      </c>
      <c r="B93" s="9">
        <v>477</v>
      </c>
      <c r="C93" s="9"/>
      <c r="D93" s="9">
        <v>19</v>
      </c>
      <c r="E93" s="9"/>
      <c r="F93" s="9">
        <v>28</v>
      </c>
      <c r="G93" s="9"/>
      <c r="H93" s="47">
        <f t="shared" si="4"/>
        <v>524</v>
      </c>
      <c r="I93" s="9">
        <v>532</v>
      </c>
      <c r="J93" s="18">
        <f t="shared" si="5"/>
        <v>0.91030534351145043</v>
      </c>
      <c r="K93" s="53">
        <v>624</v>
      </c>
      <c r="L93" s="16" t="s">
        <v>53</v>
      </c>
      <c r="M93" s="17" t="s">
        <v>145</v>
      </c>
    </row>
    <row r="94" spans="1:13" x14ac:dyDescent="0.3">
      <c r="A94" s="9" t="s">
        <v>54</v>
      </c>
      <c r="B94" s="9">
        <v>1769</v>
      </c>
      <c r="C94" s="9"/>
      <c r="D94" s="9">
        <v>1</v>
      </c>
      <c r="E94" s="9"/>
      <c r="F94" s="9"/>
      <c r="G94" s="9"/>
      <c r="H94" s="47">
        <f t="shared" si="4"/>
        <v>1770</v>
      </c>
      <c r="I94" s="9">
        <v>1762</v>
      </c>
      <c r="J94" s="18">
        <f t="shared" si="5"/>
        <v>0.99943502824858754</v>
      </c>
      <c r="K94" s="48">
        <v>79</v>
      </c>
      <c r="L94" s="16" t="s">
        <v>13</v>
      </c>
      <c r="M94" s="17" t="s">
        <v>80</v>
      </c>
    </row>
    <row r="95" spans="1:13" x14ac:dyDescent="0.3">
      <c r="A95" s="9" t="s">
        <v>160</v>
      </c>
      <c r="B95" s="9">
        <v>20</v>
      </c>
      <c r="C95" s="9"/>
      <c r="D95" s="9">
        <v>728</v>
      </c>
      <c r="E95" s="9">
        <v>2</v>
      </c>
      <c r="F95" s="9">
        <v>38</v>
      </c>
      <c r="G95" s="9">
        <v>1</v>
      </c>
      <c r="H95" s="47">
        <f t="shared" si="4"/>
        <v>789</v>
      </c>
      <c r="I95" s="9">
        <v>802</v>
      </c>
      <c r="J95" s="18">
        <f t="shared" si="5"/>
        <v>2.5348542458808618E-2</v>
      </c>
      <c r="K95" s="53">
        <v>100</v>
      </c>
      <c r="L95" s="16" t="s">
        <v>53</v>
      </c>
      <c r="M95" s="17" t="s">
        <v>80</v>
      </c>
    </row>
    <row r="96" spans="1:13" x14ac:dyDescent="0.3">
      <c r="A96" s="9" t="s">
        <v>55</v>
      </c>
      <c r="B96" s="9">
        <v>506</v>
      </c>
      <c r="C96" s="9"/>
      <c r="D96" s="9">
        <v>35</v>
      </c>
      <c r="E96" s="9">
        <v>47</v>
      </c>
      <c r="F96" s="9">
        <v>4</v>
      </c>
      <c r="G96" s="9"/>
      <c r="H96" s="47">
        <f t="shared" si="4"/>
        <v>592</v>
      </c>
      <c r="I96" s="9">
        <v>589</v>
      </c>
      <c r="J96" s="18">
        <f t="shared" si="5"/>
        <v>0.85472972972972971</v>
      </c>
      <c r="K96" s="48">
        <v>78</v>
      </c>
      <c r="L96" s="16" t="s">
        <v>13</v>
      </c>
      <c r="M96" s="17" t="s">
        <v>80</v>
      </c>
    </row>
    <row r="97" spans="1:13" x14ac:dyDescent="0.3">
      <c r="A97" s="9" t="s">
        <v>149</v>
      </c>
      <c r="B97" s="9">
        <v>611</v>
      </c>
      <c r="C97" s="9"/>
      <c r="D97" s="9">
        <v>685</v>
      </c>
      <c r="E97" s="9">
        <v>19</v>
      </c>
      <c r="F97" s="9">
        <v>118</v>
      </c>
      <c r="G97" s="9">
        <v>43</v>
      </c>
      <c r="H97" s="47">
        <f t="shared" si="4"/>
        <v>1476</v>
      </c>
      <c r="I97" s="9">
        <v>1498</v>
      </c>
      <c r="J97" s="18">
        <f t="shared" si="5"/>
        <v>0.41395663956639567</v>
      </c>
      <c r="K97" s="53">
        <v>621</v>
      </c>
      <c r="L97" s="16" t="s">
        <v>53</v>
      </c>
      <c r="M97" s="17" t="s">
        <v>149</v>
      </c>
    </row>
    <row r="98" spans="1:13" x14ac:dyDescent="0.3">
      <c r="A98" s="9" t="s">
        <v>56</v>
      </c>
      <c r="B98" s="9">
        <v>341</v>
      </c>
      <c r="C98" s="9"/>
      <c r="D98" s="9">
        <v>42</v>
      </c>
      <c r="E98" s="9">
        <v>24</v>
      </c>
      <c r="F98" s="9">
        <v>3</v>
      </c>
      <c r="G98" s="9">
        <v>3</v>
      </c>
      <c r="H98" s="47">
        <f t="shared" ref="H98:H129" si="6">SUM(B98:G98)</f>
        <v>413</v>
      </c>
      <c r="I98" s="9">
        <v>417</v>
      </c>
      <c r="J98" s="18">
        <f t="shared" ref="J98:J130" si="7">SUM(B98/H98)</f>
        <v>0.82566585956416461</v>
      </c>
      <c r="K98" s="48">
        <v>638</v>
      </c>
      <c r="L98" s="16" t="s">
        <v>13</v>
      </c>
      <c r="M98" s="17" t="s">
        <v>91</v>
      </c>
    </row>
    <row r="99" spans="1:13" x14ac:dyDescent="0.3">
      <c r="A99" s="9" t="s">
        <v>161</v>
      </c>
      <c r="B99" s="9">
        <v>271</v>
      </c>
      <c r="C99" s="9"/>
      <c r="D99" s="9"/>
      <c r="E99" s="9">
        <v>5</v>
      </c>
      <c r="F99" s="9"/>
      <c r="G99" s="9"/>
      <c r="H99" s="47">
        <f t="shared" si="6"/>
        <v>276</v>
      </c>
      <c r="I99" s="9">
        <v>276</v>
      </c>
      <c r="J99" s="18">
        <f t="shared" si="7"/>
        <v>0.98188405797101452</v>
      </c>
      <c r="K99" s="48">
        <v>46</v>
      </c>
      <c r="L99" s="16" t="s">
        <v>13</v>
      </c>
      <c r="M99" s="17" t="s">
        <v>80</v>
      </c>
    </row>
    <row r="100" spans="1:13" x14ac:dyDescent="0.3">
      <c r="A100" s="9" t="s">
        <v>162</v>
      </c>
      <c r="B100" s="9">
        <v>1</v>
      </c>
      <c r="C100" s="9"/>
      <c r="D100" s="9">
        <v>319</v>
      </c>
      <c r="E100" s="9">
        <v>3</v>
      </c>
      <c r="F100" s="9"/>
      <c r="G100" s="9">
        <v>1</v>
      </c>
      <c r="H100" s="47">
        <f t="shared" si="6"/>
        <v>324</v>
      </c>
      <c r="I100" s="9">
        <v>328</v>
      </c>
      <c r="J100" s="18">
        <f t="shared" si="7"/>
        <v>3.0864197530864196E-3</v>
      </c>
      <c r="K100" s="51">
        <v>68</v>
      </c>
      <c r="L100" s="52" t="s">
        <v>53</v>
      </c>
      <c r="M100" s="17" t="s">
        <v>83</v>
      </c>
    </row>
    <row r="101" spans="1:13" x14ac:dyDescent="0.3">
      <c r="A101" s="9" t="s">
        <v>163</v>
      </c>
      <c r="B101" s="9">
        <v>339</v>
      </c>
      <c r="C101" s="9"/>
      <c r="D101" s="9">
        <v>188</v>
      </c>
      <c r="E101" s="9">
        <v>45</v>
      </c>
      <c r="F101" s="9">
        <v>17</v>
      </c>
      <c r="G101" s="9">
        <v>7</v>
      </c>
      <c r="H101" s="47">
        <f t="shared" si="6"/>
        <v>596</v>
      </c>
      <c r="I101" s="9">
        <v>599</v>
      </c>
      <c r="J101" s="18">
        <f t="shared" si="7"/>
        <v>0.56879194630872487</v>
      </c>
      <c r="K101" s="53">
        <v>280</v>
      </c>
      <c r="L101" s="16" t="s">
        <v>53</v>
      </c>
      <c r="M101" s="17" t="s">
        <v>138</v>
      </c>
    </row>
    <row r="102" spans="1:13" x14ac:dyDescent="0.3">
      <c r="A102" s="9" t="s">
        <v>164</v>
      </c>
      <c r="B102" s="9">
        <v>1174</v>
      </c>
      <c r="C102" s="9">
        <v>2</v>
      </c>
      <c r="D102" s="9">
        <v>269</v>
      </c>
      <c r="E102" s="9">
        <v>3</v>
      </c>
      <c r="F102" s="9">
        <v>8</v>
      </c>
      <c r="G102" s="9"/>
      <c r="H102" s="47">
        <f t="shared" si="6"/>
        <v>1456</v>
      </c>
      <c r="I102" s="9">
        <v>1479</v>
      </c>
      <c r="J102" s="18">
        <f t="shared" si="7"/>
        <v>0.80631868131868134</v>
      </c>
      <c r="K102" s="53">
        <v>38</v>
      </c>
      <c r="L102" s="16" t="s">
        <v>53</v>
      </c>
      <c r="M102" s="17" t="s">
        <v>102</v>
      </c>
    </row>
    <row r="103" spans="1:13" x14ac:dyDescent="0.3">
      <c r="A103" s="9" t="s">
        <v>165</v>
      </c>
      <c r="B103" s="9">
        <v>478</v>
      </c>
      <c r="C103" s="9"/>
      <c r="D103" s="9"/>
      <c r="E103" s="9"/>
      <c r="F103" s="9"/>
      <c r="G103" s="9"/>
      <c r="H103" s="47">
        <f t="shared" si="6"/>
        <v>478</v>
      </c>
      <c r="I103" s="9">
        <v>481</v>
      </c>
      <c r="J103" s="18">
        <f t="shared" si="7"/>
        <v>1</v>
      </c>
      <c r="K103" s="48">
        <v>252</v>
      </c>
      <c r="L103" s="16" t="s">
        <v>13</v>
      </c>
      <c r="M103" s="17" t="s">
        <v>89</v>
      </c>
    </row>
    <row r="104" spans="1:13" x14ac:dyDescent="0.3">
      <c r="A104" s="9" t="s">
        <v>166</v>
      </c>
      <c r="B104" s="9">
        <v>1066</v>
      </c>
      <c r="C104" s="9">
        <v>5</v>
      </c>
      <c r="D104" s="9">
        <v>4137</v>
      </c>
      <c r="E104" s="9">
        <v>61</v>
      </c>
      <c r="F104" s="9">
        <v>245</v>
      </c>
      <c r="G104" s="9">
        <v>92</v>
      </c>
      <c r="H104" s="47">
        <f t="shared" si="6"/>
        <v>5606</v>
      </c>
      <c r="I104" s="9">
        <v>5689</v>
      </c>
      <c r="J104" s="18">
        <f t="shared" si="7"/>
        <v>0.19015340706386016</v>
      </c>
      <c r="K104" s="53">
        <v>124</v>
      </c>
      <c r="L104" s="16" t="s">
        <v>53</v>
      </c>
      <c r="M104" s="17" t="s">
        <v>117</v>
      </c>
    </row>
    <row r="105" spans="1:13" x14ac:dyDescent="0.3">
      <c r="A105" s="9" t="s">
        <v>167</v>
      </c>
      <c r="B105" s="9">
        <v>216</v>
      </c>
      <c r="C105" s="9">
        <v>1</v>
      </c>
      <c r="D105" s="9">
        <v>174</v>
      </c>
      <c r="E105" s="9">
        <v>66</v>
      </c>
      <c r="F105" s="9">
        <v>8</v>
      </c>
      <c r="G105" s="9">
        <v>17</v>
      </c>
      <c r="H105" s="47">
        <f t="shared" si="6"/>
        <v>482</v>
      </c>
      <c r="I105" s="9">
        <v>482</v>
      </c>
      <c r="J105" s="18">
        <f t="shared" si="7"/>
        <v>0.44813278008298757</v>
      </c>
      <c r="K105" s="53">
        <v>385</v>
      </c>
      <c r="L105" s="16" t="s">
        <v>53</v>
      </c>
      <c r="M105" s="17" t="s">
        <v>83</v>
      </c>
    </row>
    <row r="106" spans="1:13" x14ac:dyDescent="0.3">
      <c r="A106" s="9" t="s">
        <v>168</v>
      </c>
      <c r="B106" s="9">
        <v>868</v>
      </c>
      <c r="C106" s="9"/>
      <c r="D106" s="9">
        <v>20</v>
      </c>
      <c r="E106" s="9"/>
      <c r="F106" s="9"/>
      <c r="G106" s="9">
        <v>1</v>
      </c>
      <c r="H106" s="47">
        <f t="shared" si="6"/>
        <v>889</v>
      </c>
      <c r="I106" s="9">
        <v>891</v>
      </c>
      <c r="J106" s="18">
        <f t="shared" si="7"/>
        <v>0.97637795275590555</v>
      </c>
      <c r="K106" s="48">
        <v>633</v>
      </c>
      <c r="L106" s="16" t="s">
        <v>13</v>
      </c>
      <c r="M106" s="17" t="s">
        <v>169</v>
      </c>
    </row>
    <row r="107" spans="1:13" x14ac:dyDescent="0.3">
      <c r="A107" s="9" t="s">
        <v>57</v>
      </c>
      <c r="B107" s="9">
        <v>589</v>
      </c>
      <c r="C107" s="9"/>
      <c r="D107" s="9">
        <v>10</v>
      </c>
      <c r="E107" s="9"/>
      <c r="F107" s="9">
        <v>2</v>
      </c>
      <c r="G107" s="9">
        <v>1</v>
      </c>
      <c r="H107" s="47">
        <f t="shared" si="6"/>
        <v>602</v>
      </c>
      <c r="I107" s="9">
        <v>604</v>
      </c>
      <c r="J107" s="18">
        <f t="shared" si="7"/>
        <v>0.97840531561461797</v>
      </c>
      <c r="K107" s="48">
        <v>806</v>
      </c>
      <c r="L107" s="16" t="s">
        <v>13</v>
      </c>
      <c r="M107" s="17" t="s">
        <v>153</v>
      </c>
    </row>
    <row r="108" spans="1:13" x14ac:dyDescent="0.3">
      <c r="A108" s="9" t="s">
        <v>170</v>
      </c>
      <c r="B108" s="9">
        <v>200</v>
      </c>
      <c r="C108" s="9"/>
      <c r="D108" s="9"/>
      <c r="E108" s="9">
        <v>4</v>
      </c>
      <c r="F108" s="9">
        <v>2</v>
      </c>
      <c r="G108" s="9"/>
      <c r="H108" s="47">
        <f t="shared" si="6"/>
        <v>206</v>
      </c>
      <c r="I108" s="9">
        <v>206</v>
      </c>
      <c r="J108" s="18">
        <f t="shared" si="7"/>
        <v>0.970873786407767</v>
      </c>
      <c r="K108" s="53">
        <v>1</v>
      </c>
      <c r="L108" s="16" t="s">
        <v>18</v>
      </c>
      <c r="M108" s="17" t="s">
        <v>80</v>
      </c>
    </row>
    <row r="109" spans="1:13" x14ac:dyDescent="0.3">
      <c r="A109" s="9" t="s">
        <v>58</v>
      </c>
      <c r="B109" s="9">
        <v>395</v>
      </c>
      <c r="C109" s="9"/>
      <c r="D109" s="9"/>
      <c r="E109" s="9"/>
      <c r="F109" s="9"/>
      <c r="G109" s="9"/>
      <c r="H109" s="47">
        <f t="shared" si="6"/>
        <v>395</v>
      </c>
      <c r="I109" s="9">
        <v>391</v>
      </c>
      <c r="J109" s="18">
        <f t="shared" si="7"/>
        <v>1</v>
      </c>
      <c r="K109" s="48">
        <v>51</v>
      </c>
      <c r="L109" s="16" t="s">
        <v>13</v>
      </c>
      <c r="M109" s="17" t="s">
        <v>80</v>
      </c>
    </row>
    <row r="110" spans="1:13" x14ac:dyDescent="0.3">
      <c r="A110" s="9" t="s">
        <v>171</v>
      </c>
      <c r="B110" s="9">
        <v>363</v>
      </c>
      <c r="C110" s="9"/>
      <c r="D110" s="9">
        <v>25</v>
      </c>
      <c r="E110" s="9">
        <v>4</v>
      </c>
      <c r="F110" s="9">
        <v>10</v>
      </c>
      <c r="G110" s="9">
        <v>2</v>
      </c>
      <c r="H110" s="47">
        <f t="shared" si="6"/>
        <v>404</v>
      </c>
      <c r="I110" s="9">
        <v>404</v>
      </c>
      <c r="J110" s="18">
        <f t="shared" si="7"/>
        <v>0.89851485148514854</v>
      </c>
      <c r="K110" s="53">
        <v>618</v>
      </c>
      <c r="L110" s="16" t="s">
        <v>53</v>
      </c>
      <c r="M110" s="17" t="s">
        <v>145</v>
      </c>
    </row>
    <row r="111" spans="1:13" x14ac:dyDescent="0.3">
      <c r="A111" s="9" t="s">
        <v>172</v>
      </c>
      <c r="B111" s="9">
        <v>288</v>
      </c>
      <c r="C111" s="9"/>
      <c r="D111" s="9">
        <v>4979</v>
      </c>
      <c r="E111" s="9">
        <v>212</v>
      </c>
      <c r="F111" s="9">
        <v>48</v>
      </c>
      <c r="G111" s="9">
        <v>140</v>
      </c>
      <c r="H111" s="47">
        <f t="shared" si="6"/>
        <v>5667</v>
      </c>
      <c r="I111" s="9">
        <v>5843</v>
      </c>
      <c r="J111" s="18">
        <f t="shared" si="7"/>
        <v>5.0820539968237162E-2</v>
      </c>
      <c r="K111" s="51">
        <v>29</v>
      </c>
      <c r="L111" s="52" t="s">
        <v>53</v>
      </c>
      <c r="M111" s="17" t="s">
        <v>95</v>
      </c>
    </row>
    <row r="112" spans="1:13" x14ac:dyDescent="0.3">
      <c r="A112" s="9" t="s">
        <v>59</v>
      </c>
      <c r="B112" s="9">
        <v>547</v>
      </c>
      <c r="C112" s="9"/>
      <c r="D112" s="9"/>
      <c r="E112" s="9"/>
      <c r="F112" s="9"/>
      <c r="G112" s="9"/>
      <c r="H112" s="47">
        <f t="shared" si="6"/>
        <v>547</v>
      </c>
      <c r="I112" s="9">
        <v>560</v>
      </c>
      <c r="J112" s="18">
        <f t="shared" si="7"/>
        <v>1</v>
      </c>
      <c r="K112" s="48">
        <v>55</v>
      </c>
      <c r="L112" s="16" t="s">
        <v>13</v>
      </c>
      <c r="M112" s="17" t="s">
        <v>80</v>
      </c>
    </row>
    <row r="113" spans="1:13" x14ac:dyDescent="0.3">
      <c r="A113" s="9" t="s">
        <v>60</v>
      </c>
      <c r="B113" s="9">
        <v>219</v>
      </c>
      <c r="C113" s="9"/>
      <c r="D113" s="9">
        <v>20</v>
      </c>
      <c r="E113" s="9">
        <v>1</v>
      </c>
      <c r="F113" s="9">
        <v>3</v>
      </c>
      <c r="G113" s="9">
        <v>2</v>
      </c>
      <c r="H113" s="47">
        <f t="shared" si="6"/>
        <v>245</v>
      </c>
      <c r="I113" s="9">
        <v>245</v>
      </c>
      <c r="J113" s="18">
        <f t="shared" si="7"/>
        <v>0.89387755102040811</v>
      </c>
      <c r="K113" s="48">
        <v>90</v>
      </c>
      <c r="L113" s="16" t="s">
        <v>14</v>
      </c>
      <c r="M113" s="17" t="s">
        <v>111</v>
      </c>
    </row>
    <row r="114" spans="1:13" x14ac:dyDescent="0.3">
      <c r="A114" s="9" t="s">
        <v>61</v>
      </c>
      <c r="B114" s="9">
        <v>303</v>
      </c>
      <c r="C114" s="9"/>
      <c r="D114" s="9">
        <v>2</v>
      </c>
      <c r="E114" s="9">
        <v>18</v>
      </c>
      <c r="F114" s="9">
        <v>18</v>
      </c>
      <c r="G114" s="9"/>
      <c r="H114" s="47">
        <f t="shared" si="6"/>
        <v>341</v>
      </c>
      <c r="I114" s="9">
        <v>340</v>
      </c>
      <c r="J114" s="18">
        <f t="shared" si="7"/>
        <v>0.88856304985337242</v>
      </c>
      <c r="K114" s="48">
        <v>101</v>
      </c>
      <c r="L114" s="16" t="s">
        <v>13</v>
      </c>
      <c r="M114" s="17" t="s">
        <v>80</v>
      </c>
    </row>
    <row r="115" spans="1:13" x14ac:dyDescent="0.3">
      <c r="A115" s="9" t="s">
        <v>62</v>
      </c>
      <c r="B115" s="9">
        <v>298</v>
      </c>
      <c r="C115" s="9">
        <v>1</v>
      </c>
      <c r="D115" s="9"/>
      <c r="E115" s="9">
        <v>1</v>
      </c>
      <c r="F115" s="9">
        <v>2</v>
      </c>
      <c r="G115" s="9"/>
      <c r="H115" s="47">
        <f t="shared" si="6"/>
        <v>302</v>
      </c>
      <c r="I115" s="9">
        <v>304</v>
      </c>
      <c r="J115" s="18">
        <f t="shared" si="7"/>
        <v>0.98675496688741726</v>
      </c>
      <c r="K115" s="56">
        <v>113</v>
      </c>
      <c r="L115" s="52" t="s">
        <v>13</v>
      </c>
      <c r="M115" s="17" t="s">
        <v>80</v>
      </c>
    </row>
    <row r="116" spans="1:13" x14ac:dyDescent="0.3">
      <c r="A116" s="9" t="s">
        <v>63</v>
      </c>
      <c r="B116" s="9">
        <v>248</v>
      </c>
      <c r="C116" s="9"/>
      <c r="D116" s="9">
        <v>63</v>
      </c>
      <c r="E116" s="9">
        <v>10</v>
      </c>
      <c r="F116" s="9">
        <v>11</v>
      </c>
      <c r="G116" s="9">
        <v>1</v>
      </c>
      <c r="H116" s="47">
        <f t="shared" si="6"/>
        <v>333</v>
      </c>
      <c r="I116" s="9">
        <v>319</v>
      </c>
      <c r="J116" s="18">
        <f t="shared" si="7"/>
        <v>0.74474474474474472</v>
      </c>
      <c r="K116" s="48">
        <v>805</v>
      </c>
      <c r="L116" s="16" t="s">
        <v>13</v>
      </c>
      <c r="M116" s="17" t="s">
        <v>111</v>
      </c>
    </row>
    <row r="117" spans="1:13" x14ac:dyDescent="0.3">
      <c r="A117" s="9" t="s">
        <v>64</v>
      </c>
      <c r="B117" s="9">
        <v>458</v>
      </c>
      <c r="C117" s="9"/>
      <c r="D117" s="9"/>
      <c r="E117" s="9"/>
      <c r="F117" s="9"/>
      <c r="G117" s="9"/>
      <c r="H117" s="47">
        <f t="shared" si="6"/>
        <v>458</v>
      </c>
      <c r="I117" s="9">
        <v>457</v>
      </c>
      <c r="J117" s="18">
        <f t="shared" si="7"/>
        <v>1</v>
      </c>
      <c r="K117" s="48">
        <v>96</v>
      </c>
      <c r="L117" s="16" t="s">
        <v>13</v>
      </c>
      <c r="M117" s="17" t="s">
        <v>80</v>
      </c>
    </row>
    <row r="118" spans="1:13" x14ac:dyDescent="0.3">
      <c r="A118" s="9" t="s">
        <v>65</v>
      </c>
      <c r="B118" s="9">
        <v>2013</v>
      </c>
      <c r="C118" s="9">
        <v>1</v>
      </c>
      <c r="D118" s="9">
        <v>15</v>
      </c>
      <c r="E118" s="9">
        <v>1</v>
      </c>
      <c r="F118" s="9">
        <v>2</v>
      </c>
      <c r="G118" s="9">
        <v>1</v>
      </c>
      <c r="H118" s="47">
        <f t="shared" si="6"/>
        <v>2033</v>
      </c>
      <c r="I118" s="9">
        <v>2025</v>
      </c>
      <c r="J118" s="18">
        <f t="shared" si="7"/>
        <v>0.99016232169208063</v>
      </c>
      <c r="K118" s="48">
        <v>14</v>
      </c>
      <c r="L118" s="16" t="s">
        <v>13</v>
      </c>
      <c r="M118" s="17" t="s">
        <v>173</v>
      </c>
    </row>
    <row r="119" spans="1:13" x14ac:dyDescent="0.3">
      <c r="A119" s="9" t="s">
        <v>174</v>
      </c>
      <c r="B119" s="9">
        <v>16</v>
      </c>
      <c r="C119" s="9"/>
      <c r="D119" s="9">
        <v>528</v>
      </c>
      <c r="E119" s="9">
        <v>32</v>
      </c>
      <c r="F119" s="9">
        <v>3</v>
      </c>
      <c r="G119" s="9">
        <v>31</v>
      </c>
      <c r="H119" s="47">
        <f t="shared" si="6"/>
        <v>610</v>
      </c>
      <c r="I119" s="9">
        <v>613</v>
      </c>
      <c r="J119" s="18">
        <f t="shared" si="7"/>
        <v>2.6229508196721311E-2</v>
      </c>
      <c r="K119" s="53">
        <v>30</v>
      </c>
      <c r="L119" s="16" t="s">
        <v>53</v>
      </c>
      <c r="M119" s="17" t="s">
        <v>80</v>
      </c>
    </row>
    <row r="120" spans="1:13" x14ac:dyDescent="0.3">
      <c r="A120" s="9" t="s">
        <v>66</v>
      </c>
      <c r="B120" s="9">
        <v>266</v>
      </c>
      <c r="C120" s="9"/>
      <c r="D120" s="9"/>
      <c r="E120" s="9"/>
      <c r="F120" s="9"/>
      <c r="G120" s="9"/>
      <c r="H120" s="47">
        <f t="shared" si="6"/>
        <v>266</v>
      </c>
      <c r="I120" s="9">
        <v>266</v>
      </c>
      <c r="J120" s="18">
        <f t="shared" si="7"/>
        <v>1</v>
      </c>
      <c r="K120" s="48">
        <v>43</v>
      </c>
      <c r="L120" s="16" t="s">
        <v>13</v>
      </c>
      <c r="M120" s="17" t="s">
        <v>102</v>
      </c>
    </row>
    <row r="121" spans="1:13" x14ac:dyDescent="0.3">
      <c r="A121" s="9" t="s">
        <v>67</v>
      </c>
      <c r="B121" s="9">
        <v>669</v>
      </c>
      <c r="C121" s="9"/>
      <c r="D121" s="9">
        <v>1</v>
      </c>
      <c r="E121" s="9">
        <v>22</v>
      </c>
      <c r="F121" s="9">
        <v>11</v>
      </c>
      <c r="G121" s="9">
        <v>1</v>
      </c>
      <c r="H121" s="47">
        <f t="shared" si="6"/>
        <v>704</v>
      </c>
      <c r="I121" s="9">
        <v>708</v>
      </c>
      <c r="J121" s="18">
        <f t="shared" si="7"/>
        <v>0.95028409090909094</v>
      </c>
      <c r="K121" s="48">
        <v>33</v>
      </c>
      <c r="L121" s="16" t="s">
        <v>13</v>
      </c>
      <c r="M121" s="17" t="s">
        <v>89</v>
      </c>
    </row>
    <row r="122" spans="1:13" x14ac:dyDescent="0.3">
      <c r="A122" s="9" t="s">
        <v>68</v>
      </c>
      <c r="B122" s="9">
        <v>134</v>
      </c>
      <c r="C122" s="9"/>
      <c r="D122" s="9"/>
      <c r="E122" s="9">
        <v>1</v>
      </c>
      <c r="F122" s="9">
        <v>2</v>
      </c>
      <c r="G122" s="9"/>
      <c r="H122" s="47">
        <f t="shared" si="6"/>
        <v>137</v>
      </c>
      <c r="I122" s="9">
        <v>138</v>
      </c>
      <c r="J122" s="18">
        <f t="shared" si="7"/>
        <v>0.97810218978102192</v>
      </c>
      <c r="K122" s="48">
        <v>338</v>
      </c>
      <c r="L122" s="16" t="s">
        <v>13</v>
      </c>
      <c r="M122" s="17" t="s">
        <v>80</v>
      </c>
    </row>
    <row r="123" spans="1:13" x14ac:dyDescent="0.3">
      <c r="A123" s="9" t="s">
        <v>175</v>
      </c>
      <c r="B123" s="9">
        <v>152</v>
      </c>
      <c r="C123" s="9"/>
      <c r="D123" s="9">
        <v>11</v>
      </c>
      <c r="E123" s="9">
        <v>18</v>
      </c>
      <c r="F123" s="9">
        <v>1</v>
      </c>
      <c r="G123" s="9">
        <v>1</v>
      </c>
      <c r="H123" s="47">
        <f t="shared" si="6"/>
        <v>183</v>
      </c>
      <c r="I123" s="9">
        <v>182</v>
      </c>
      <c r="J123" s="18">
        <f t="shared" si="7"/>
        <v>0.8306010928961749</v>
      </c>
      <c r="K123" s="48">
        <v>18</v>
      </c>
      <c r="L123" s="16" t="s">
        <v>13</v>
      </c>
      <c r="M123" s="17" t="s">
        <v>80</v>
      </c>
    </row>
    <row r="124" spans="1:13" x14ac:dyDescent="0.3">
      <c r="A124" s="9" t="s">
        <v>176</v>
      </c>
      <c r="B124" s="9">
        <v>714</v>
      </c>
      <c r="C124" s="9"/>
      <c r="D124" s="9">
        <v>40</v>
      </c>
      <c r="E124" s="9">
        <v>99</v>
      </c>
      <c r="F124" s="9">
        <v>11</v>
      </c>
      <c r="G124" s="9">
        <v>7</v>
      </c>
      <c r="H124" s="47">
        <f t="shared" si="6"/>
        <v>871</v>
      </c>
      <c r="I124" s="9">
        <v>875</v>
      </c>
      <c r="J124" s="18">
        <f t="shared" si="7"/>
        <v>0.81974741676234208</v>
      </c>
      <c r="K124" s="53">
        <v>609</v>
      </c>
      <c r="L124" s="16" t="s">
        <v>18</v>
      </c>
      <c r="M124" s="17" t="s">
        <v>177</v>
      </c>
    </row>
    <row r="125" spans="1:13" x14ac:dyDescent="0.3">
      <c r="A125" s="9" t="s">
        <v>178</v>
      </c>
      <c r="B125" s="9">
        <v>465</v>
      </c>
      <c r="C125" s="9">
        <v>1</v>
      </c>
      <c r="D125" s="9">
        <v>16</v>
      </c>
      <c r="E125" s="9">
        <v>60</v>
      </c>
      <c r="F125" s="9">
        <v>11</v>
      </c>
      <c r="G125" s="9">
        <v>2</v>
      </c>
      <c r="H125" s="47">
        <f t="shared" si="6"/>
        <v>555</v>
      </c>
      <c r="I125" s="9">
        <v>550</v>
      </c>
      <c r="J125" s="18">
        <f t="shared" si="7"/>
        <v>0.83783783783783783</v>
      </c>
      <c r="K125" s="53">
        <v>86</v>
      </c>
      <c r="L125" s="16" t="s">
        <v>18</v>
      </c>
      <c r="M125" s="17" t="s">
        <v>80</v>
      </c>
    </row>
    <row r="126" spans="1:13" x14ac:dyDescent="0.3">
      <c r="A126" s="9" t="s">
        <v>179</v>
      </c>
      <c r="B126" s="9">
        <v>279</v>
      </c>
      <c r="C126" s="9"/>
      <c r="D126" s="9">
        <v>70</v>
      </c>
      <c r="E126" s="9">
        <v>36</v>
      </c>
      <c r="F126" s="9">
        <v>8</v>
      </c>
      <c r="G126" s="9">
        <v>3</v>
      </c>
      <c r="H126" s="47">
        <f t="shared" si="6"/>
        <v>396</v>
      </c>
      <c r="I126" s="9">
        <v>395</v>
      </c>
      <c r="J126" s="18">
        <f t="shared" si="7"/>
        <v>0.70454545454545459</v>
      </c>
      <c r="K126" s="53">
        <v>127</v>
      </c>
      <c r="L126" s="16" t="s">
        <v>53</v>
      </c>
      <c r="M126" s="17" t="s">
        <v>130</v>
      </c>
    </row>
    <row r="127" spans="1:13" x14ac:dyDescent="0.3">
      <c r="A127" s="9" t="s">
        <v>69</v>
      </c>
      <c r="B127" s="9">
        <v>269</v>
      </c>
      <c r="C127" s="9"/>
      <c r="D127" s="9"/>
      <c r="E127" s="9"/>
      <c r="F127" s="9"/>
      <c r="G127" s="9"/>
      <c r="H127" s="47">
        <f t="shared" si="6"/>
        <v>269</v>
      </c>
      <c r="I127" s="9">
        <v>269</v>
      </c>
      <c r="J127" s="18">
        <f t="shared" si="7"/>
        <v>1</v>
      </c>
      <c r="K127" s="48">
        <v>76</v>
      </c>
      <c r="L127" s="16" t="s">
        <v>13</v>
      </c>
      <c r="M127" s="17" t="s">
        <v>80</v>
      </c>
    </row>
    <row r="128" spans="1:13" x14ac:dyDescent="0.3">
      <c r="A128" s="9" t="s">
        <v>70</v>
      </c>
      <c r="B128" s="9">
        <v>1880</v>
      </c>
      <c r="C128" s="9"/>
      <c r="D128" s="9"/>
      <c r="E128" s="9"/>
      <c r="F128" s="9">
        <v>1</v>
      </c>
      <c r="G128" s="9"/>
      <c r="H128" s="47">
        <f t="shared" si="6"/>
        <v>1881</v>
      </c>
      <c r="I128" s="9">
        <v>1885</v>
      </c>
      <c r="J128" s="18">
        <f t="shared" si="7"/>
        <v>0.99946836788942051</v>
      </c>
      <c r="K128" s="48">
        <v>95</v>
      </c>
      <c r="L128" s="16" t="s">
        <v>13</v>
      </c>
      <c r="M128" s="17" t="s">
        <v>80</v>
      </c>
    </row>
    <row r="129" spans="1:13" x14ac:dyDescent="0.3">
      <c r="A129" s="9" t="s">
        <v>180</v>
      </c>
      <c r="B129" s="9">
        <v>2</v>
      </c>
      <c r="C129" s="9"/>
      <c r="D129" s="9">
        <v>1242</v>
      </c>
      <c r="E129" s="9">
        <v>1</v>
      </c>
      <c r="F129" s="9"/>
      <c r="G129" s="9"/>
      <c r="H129" s="47">
        <f t="shared" si="6"/>
        <v>1245</v>
      </c>
      <c r="I129" s="9">
        <v>1247</v>
      </c>
      <c r="J129" s="18">
        <f t="shared" si="7"/>
        <v>1.606425702811245E-3</v>
      </c>
      <c r="K129" s="53">
        <v>622</v>
      </c>
      <c r="L129" s="16" t="s">
        <v>53</v>
      </c>
      <c r="M129" s="17" t="s">
        <v>97</v>
      </c>
    </row>
    <row r="130" spans="1:13" x14ac:dyDescent="0.3">
      <c r="A130" s="9" t="s">
        <v>71</v>
      </c>
      <c r="B130" s="9">
        <v>425</v>
      </c>
      <c r="C130" s="9"/>
      <c r="D130" s="9"/>
      <c r="E130" s="9"/>
      <c r="F130" s="9">
        <v>6</v>
      </c>
      <c r="G130" s="9"/>
      <c r="H130" s="47">
        <f t="shared" ref="H130" si="8">SUM(B130:G130)</f>
        <v>431</v>
      </c>
      <c r="I130" s="9">
        <v>437</v>
      </c>
      <c r="J130" s="18">
        <f t="shared" si="7"/>
        <v>0.9860788863109049</v>
      </c>
      <c r="K130" s="57">
        <v>640</v>
      </c>
      <c r="L130" s="10" t="s">
        <v>13</v>
      </c>
      <c r="M130" s="17" t="s">
        <v>97</v>
      </c>
    </row>
    <row r="131" spans="1:13" x14ac:dyDescent="0.3">
      <c r="A131" s="9" t="s">
        <v>7</v>
      </c>
      <c r="B131" s="9">
        <f t="shared" ref="B131:H131" si="9">SUM(B2:B130)</f>
        <v>80896</v>
      </c>
      <c r="C131" s="9">
        <f t="shared" si="9"/>
        <v>117</v>
      </c>
      <c r="D131" s="9">
        <f t="shared" si="9"/>
        <v>33159</v>
      </c>
      <c r="E131" s="9">
        <f t="shared" si="9"/>
        <v>6744</v>
      </c>
      <c r="F131" s="9">
        <f t="shared" si="9"/>
        <v>2452</v>
      </c>
      <c r="G131" s="9">
        <f t="shared" si="9"/>
        <v>1613</v>
      </c>
      <c r="H131" s="9">
        <f t="shared" si="9"/>
        <v>124981</v>
      </c>
      <c r="I131" s="9">
        <f>SUM(I2:I130)</f>
        <v>128037</v>
      </c>
      <c r="J131" s="18">
        <f t="shared" ref="J131" si="10">SUM(B131/H131)</f>
        <v>0.64726638449044249</v>
      </c>
      <c r="K131" s="16"/>
      <c r="L131" s="16"/>
    </row>
  </sheetData>
  <sortState ref="A2:M130">
    <sortCondition ref="A2:A1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34.44140625" style="11" bestFit="1" customWidth="1"/>
    <col min="2" max="2" width="10.77734375" style="11" bestFit="1" customWidth="1"/>
    <col min="3" max="3" width="6.88671875" style="11" bestFit="1" customWidth="1"/>
    <col min="4" max="4" width="15.77734375" style="11" bestFit="1" customWidth="1"/>
    <col min="5" max="5" width="9.21875" style="11" bestFit="1" customWidth="1"/>
    <col min="6" max="6" width="11.21875" style="11" bestFit="1" customWidth="1"/>
    <col min="7" max="7" width="10.109375" style="11" bestFit="1" customWidth="1"/>
    <col min="8" max="8" width="11.21875" style="11" bestFit="1" customWidth="1"/>
    <col min="9" max="9" width="18.77734375" style="11" bestFit="1" customWidth="1"/>
    <col min="10" max="10" width="11.44140625" style="11" bestFit="1" customWidth="1"/>
    <col min="11" max="11" width="5.77734375" style="11" bestFit="1" customWidth="1"/>
    <col min="12" max="12" width="8.88671875" style="11" bestFit="1" customWidth="1"/>
    <col min="13" max="13" width="11.109375" style="11" bestFit="1" customWidth="1"/>
    <col min="14" max="16384" width="9.109375" style="11"/>
  </cols>
  <sheetData>
    <row r="1" spans="1:15" ht="28.8" x14ac:dyDescent="0.3">
      <c r="A1" s="36" t="s">
        <v>76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22" t="s">
        <v>8</v>
      </c>
      <c r="J1" s="22" t="s">
        <v>9</v>
      </c>
      <c r="K1" s="37" t="s">
        <v>10</v>
      </c>
      <c r="L1" s="37" t="s">
        <v>11</v>
      </c>
      <c r="M1" s="15" t="s">
        <v>79</v>
      </c>
    </row>
    <row r="2" spans="1:15" x14ac:dyDescent="0.3">
      <c r="A2" s="4" t="s">
        <v>12</v>
      </c>
      <c r="B2" s="4">
        <v>100</v>
      </c>
      <c r="C2" s="4"/>
      <c r="D2" s="4">
        <v>12</v>
      </c>
      <c r="E2" s="4"/>
      <c r="F2" s="4">
        <v>42</v>
      </c>
      <c r="G2" s="4">
        <v>2</v>
      </c>
      <c r="H2" s="4">
        <f t="shared" ref="H2:H33" si="0">SUM(B2:G2)</f>
        <v>156</v>
      </c>
      <c r="I2" s="4">
        <v>156</v>
      </c>
      <c r="J2" s="26">
        <f t="shared" ref="J2:J33" si="1">SUM(H2-(D2+G2))/H2</f>
        <v>0.91025641025641024</v>
      </c>
      <c r="K2" s="27">
        <v>97</v>
      </c>
      <c r="L2" s="29" t="s">
        <v>13</v>
      </c>
      <c r="M2" s="11" t="s">
        <v>80</v>
      </c>
      <c r="O2" s="11">
        <f t="shared" ref="O2:O33" si="2">SUM(H2-(D2+G2))</f>
        <v>142</v>
      </c>
    </row>
    <row r="3" spans="1:15" x14ac:dyDescent="0.3">
      <c r="A3" s="4" t="s">
        <v>81</v>
      </c>
      <c r="B3" s="4">
        <v>167</v>
      </c>
      <c r="C3" s="4"/>
      <c r="D3" s="4">
        <v>20</v>
      </c>
      <c r="E3" s="4">
        <v>2</v>
      </c>
      <c r="F3" s="4">
        <v>29</v>
      </c>
      <c r="G3" s="4"/>
      <c r="H3" s="4">
        <f t="shared" si="0"/>
        <v>218</v>
      </c>
      <c r="I3" s="4">
        <v>203</v>
      </c>
      <c r="J3" s="26">
        <f t="shared" si="1"/>
        <v>0.90825688073394495</v>
      </c>
      <c r="K3" s="27">
        <v>802</v>
      </c>
      <c r="L3" s="29" t="s">
        <v>13</v>
      </c>
      <c r="M3" s="11" t="s">
        <v>82</v>
      </c>
      <c r="O3" s="11">
        <f t="shared" si="2"/>
        <v>198</v>
      </c>
    </row>
    <row r="4" spans="1:15" x14ac:dyDescent="0.3">
      <c r="A4" s="4" t="s">
        <v>15</v>
      </c>
      <c r="B4" s="4">
        <v>883</v>
      </c>
      <c r="C4" s="4"/>
      <c r="D4" s="4">
        <v>74</v>
      </c>
      <c r="E4" s="4">
        <v>3</v>
      </c>
      <c r="F4" s="4">
        <v>236</v>
      </c>
      <c r="G4" s="4">
        <v>12</v>
      </c>
      <c r="H4" s="4">
        <f t="shared" si="0"/>
        <v>1208</v>
      </c>
      <c r="I4" s="4">
        <v>1185</v>
      </c>
      <c r="J4" s="26">
        <f t="shared" si="1"/>
        <v>0.92880794701986757</v>
      </c>
      <c r="K4" s="30">
        <v>66</v>
      </c>
      <c r="L4" s="31" t="s">
        <v>13</v>
      </c>
      <c r="M4" s="11" t="s">
        <v>83</v>
      </c>
      <c r="O4" s="11">
        <f t="shared" si="2"/>
        <v>1122</v>
      </c>
    </row>
    <row r="5" spans="1:15" x14ac:dyDescent="0.3">
      <c r="A5" s="4" t="s">
        <v>84</v>
      </c>
      <c r="B5" s="4">
        <v>78</v>
      </c>
      <c r="C5" s="4">
        <v>1</v>
      </c>
      <c r="D5" s="4">
        <v>111</v>
      </c>
      <c r="E5" s="4">
        <v>8</v>
      </c>
      <c r="F5" s="4">
        <v>89</v>
      </c>
      <c r="G5" s="4">
        <v>10</v>
      </c>
      <c r="H5" s="4">
        <f t="shared" si="0"/>
        <v>297</v>
      </c>
      <c r="I5" s="4">
        <v>294</v>
      </c>
      <c r="J5" s="26">
        <f t="shared" si="1"/>
        <v>0.59259259259259256</v>
      </c>
      <c r="K5" s="32">
        <v>306</v>
      </c>
      <c r="L5" s="38" t="s">
        <v>53</v>
      </c>
      <c r="M5" s="11" t="s">
        <v>83</v>
      </c>
      <c r="O5" s="11">
        <f t="shared" si="2"/>
        <v>176</v>
      </c>
    </row>
    <row r="6" spans="1:15" x14ac:dyDescent="0.3">
      <c r="A6" s="4" t="s">
        <v>16</v>
      </c>
      <c r="B6" s="4">
        <v>295</v>
      </c>
      <c r="C6" s="4"/>
      <c r="D6" s="4">
        <v>11</v>
      </c>
      <c r="E6" s="4"/>
      <c r="F6" s="4">
        <v>58</v>
      </c>
      <c r="G6" s="4">
        <v>2</v>
      </c>
      <c r="H6" s="4">
        <f t="shared" si="0"/>
        <v>366</v>
      </c>
      <c r="I6" s="4">
        <v>365</v>
      </c>
      <c r="J6" s="26">
        <f t="shared" si="1"/>
        <v>0.96448087431693985</v>
      </c>
      <c r="K6" s="27">
        <v>808</v>
      </c>
      <c r="L6" s="29" t="s">
        <v>13</v>
      </c>
      <c r="M6" s="11" t="s">
        <v>85</v>
      </c>
      <c r="O6" s="11">
        <f t="shared" si="2"/>
        <v>353</v>
      </c>
    </row>
    <row r="7" spans="1:15" x14ac:dyDescent="0.3">
      <c r="A7" s="4" t="s">
        <v>17</v>
      </c>
      <c r="B7" s="4">
        <v>295</v>
      </c>
      <c r="C7" s="4"/>
      <c r="D7" s="4">
        <v>10</v>
      </c>
      <c r="E7" s="4">
        <v>5</v>
      </c>
      <c r="F7" s="4">
        <v>65</v>
      </c>
      <c r="G7" s="4">
        <v>3</v>
      </c>
      <c r="H7" s="4">
        <f t="shared" si="0"/>
        <v>378</v>
      </c>
      <c r="I7" s="4">
        <v>375</v>
      </c>
      <c r="J7" s="26">
        <f t="shared" si="1"/>
        <v>0.96560846560846558</v>
      </c>
      <c r="K7" s="27">
        <v>62</v>
      </c>
      <c r="L7" s="29" t="s">
        <v>13</v>
      </c>
      <c r="M7" s="11" t="s">
        <v>80</v>
      </c>
      <c r="O7" s="11">
        <f t="shared" si="2"/>
        <v>365</v>
      </c>
    </row>
    <row r="8" spans="1:15" x14ac:dyDescent="0.3">
      <c r="A8" s="4" t="s">
        <v>19</v>
      </c>
      <c r="B8" s="4">
        <v>221</v>
      </c>
      <c r="C8" s="4"/>
      <c r="D8" s="4">
        <v>9</v>
      </c>
      <c r="E8" s="4">
        <v>2</v>
      </c>
      <c r="F8" s="4">
        <v>36</v>
      </c>
      <c r="G8" s="4"/>
      <c r="H8" s="4">
        <f t="shared" si="0"/>
        <v>268</v>
      </c>
      <c r="I8" s="4">
        <v>266</v>
      </c>
      <c r="J8" s="26">
        <f t="shared" si="1"/>
        <v>0.96641791044776115</v>
      </c>
      <c r="K8" s="27">
        <v>15</v>
      </c>
      <c r="L8" s="29" t="s">
        <v>13</v>
      </c>
      <c r="M8" s="11" t="s">
        <v>80</v>
      </c>
      <c r="O8" s="11">
        <f t="shared" si="2"/>
        <v>259</v>
      </c>
    </row>
    <row r="9" spans="1:15" x14ac:dyDescent="0.3">
      <c r="A9" s="4" t="s">
        <v>86</v>
      </c>
      <c r="B9" s="4">
        <v>448</v>
      </c>
      <c r="C9" s="4"/>
      <c r="D9" s="4">
        <v>243</v>
      </c>
      <c r="E9" s="4">
        <v>4</v>
      </c>
      <c r="F9" s="4">
        <v>181</v>
      </c>
      <c r="G9" s="4">
        <v>14</v>
      </c>
      <c r="H9" s="4">
        <f t="shared" si="0"/>
        <v>890</v>
      </c>
      <c r="I9" s="4">
        <v>890</v>
      </c>
      <c r="J9" s="26">
        <f t="shared" si="1"/>
        <v>0.71123595505617976</v>
      </c>
      <c r="K9" s="33">
        <v>104</v>
      </c>
      <c r="L9" s="29" t="s">
        <v>53</v>
      </c>
      <c r="M9" s="11" t="s">
        <v>80</v>
      </c>
      <c r="O9" s="11">
        <f t="shared" si="2"/>
        <v>633</v>
      </c>
    </row>
    <row r="10" spans="1:15" x14ac:dyDescent="0.3">
      <c r="A10" s="4" t="s">
        <v>87</v>
      </c>
      <c r="B10" s="4">
        <v>3226</v>
      </c>
      <c r="C10" s="4">
        <v>1</v>
      </c>
      <c r="D10" s="4">
        <v>418</v>
      </c>
      <c r="E10" s="4">
        <v>42</v>
      </c>
      <c r="F10" s="4">
        <v>2741</v>
      </c>
      <c r="G10" s="4">
        <v>22</v>
      </c>
      <c r="H10" s="4">
        <f t="shared" si="0"/>
        <v>6450</v>
      </c>
      <c r="I10" s="4">
        <v>6506</v>
      </c>
      <c r="J10" s="26">
        <f t="shared" si="1"/>
        <v>0.93178294573643405</v>
      </c>
      <c r="K10" s="33">
        <v>67</v>
      </c>
      <c r="L10" s="29" t="s">
        <v>14</v>
      </c>
      <c r="M10" s="11" t="s">
        <v>83</v>
      </c>
      <c r="O10" s="11">
        <f t="shared" si="2"/>
        <v>6010</v>
      </c>
    </row>
    <row r="11" spans="1:15" x14ac:dyDescent="0.3">
      <c r="A11" s="4" t="s">
        <v>88</v>
      </c>
      <c r="B11" s="4">
        <v>134</v>
      </c>
      <c r="C11" s="4"/>
      <c r="D11" s="4">
        <v>13</v>
      </c>
      <c r="E11" s="4">
        <v>4</v>
      </c>
      <c r="F11" s="4">
        <v>52</v>
      </c>
      <c r="G11" s="4">
        <v>3</v>
      </c>
      <c r="H11" s="4">
        <f t="shared" si="0"/>
        <v>206</v>
      </c>
      <c r="I11" s="4">
        <v>207</v>
      </c>
      <c r="J11" s="26">
        <f t="shared" si="1"/>
        <v>0.92233009708737868</v>
      </c>
      <c r="K11" s="27">
        <v>7200</v>
      </c>
      <c r="L11" s="29" t="s">
        <v>13</v>
      </c>
      <c r="M11" s="11" t="s">
        <v>89</v>
      </c>
      <c r="O11" s="11">
        <f t="shared" si="2"/>
        <v>190</v>
      </c>
    </row>
    <row r="12" spans="1:15" x14ac:dyDescent="0.3">
      <c r="A12" s="4" t="s">
        <v>90</v>
      </c>
      <c r="B12" s="4">
        <v>224</v>
      </c>
      <c r="C12" s="4"/>
      <c r="D12" s="4">
        <v>417</v>
      </c>
      <c r="E12" s="4">
        <v>58</v>
      </c>
      <c r="F12" s="4">
        <v>660</v>
      </c>
      <c r="G12" s="4">
        <v>30</v>
      </c>
      <c r="H12" s="4">
        <f t="shared" si="0"/>
        <v>1389</v>
      </c>
      <c r="I12" s="4">
        <v>1386</v>
      </c>
      <c r="J12" s="26">
        <f t="shared" si="1"/>
        <v>0.67818574514038876</v>
      </c>
      <c r="K12" s="33">
        <v>612</v>
      </c>
      <c r="L12" s="29" t="s">
        <v>18</v>
      </c>
      <c r="M12" s="11" t="s">
        <v>91</v>
      </c>
      <c r="O12" s="11">
        <f t="shared" si="2"/>
        <v>942</v>
      </c>
    </row>
    <row r="13" spans="1:15" x14ac:dyDescent="0.3">
      <c r="A13" s="4" t="s">
        <v>92</v>
      </c>
      <c r="B13" s="4"/>
      <c r="C13" s="4"/>
      <c r="D13" s="4">
        <v>2725</v>
      </c>
      <c r="E13" s="4">
        <v>4</v>
      </c>
      <c r="F13" s="4"/>
      <c r="G13" s="4">
        <v>1</v>
      </c>
      <c r="H13" s="4">
        <f t="shared" si="0"/>
        <v>2730</v>
      </c>
      <c r="I13" s="4">
        <v>2741</v>
      </c>
      <c r="J13" s="26">
        <f t="shared" si="1"/>
        <v>1.4652014652014652E-3</v>
      </c>
      <c r="K13" s="33">
        <v>91</v>
      </c>
      <c r="L13" s="29" t="s">
        <v>53</v>
      </c>
      <c r="M13" s="11" t="s">
        <v>93</v>
      </c>
      <c r="O13" s="11">
        <f t="shared" si="2"/>
        <v>4</v>
      </c>
    </row>
    <row r="14" spans="1:15" x14ac:dyDescent="0.3">
      <c r="A14" s="4" t="s">
        <v>94</v>
      </c>
      <c r="B14" s="4">
        <v>5</v>
      </c>
      <c r="C14" s="4"/>
      <c r="D14" s="4">
        <v>2325</v>
      </c>
      <c r="E14" s="4">
        <v>12</v>
      </c>
      <c r="F14" s="4">
        <v>13</v>
      </c>
      <c r="G14" s="4">
        <v>45</v>
      </c>
      <c r="H14" s="4">
        <f t="shared" si="0"/>
        <v>2400</v>
      </c>
      <c r="I14" s="4">
        <v>2422</v>
      </c>
      <c r="J14" s="26">
        <f t="shared" si="1"/>
        <v>1.2500000000000001E-2</v>
      </c>
      <c r="K14" s="34">
        <v>24</v>
      </c>
      <c r="L14" s="31" t="s">
        <v>53</v>
      </c>
      <c r="M14" s="11" t="s">
        <v>95</v>
      </c>
      <c r="O14" s="11">
        <f t="shared" si="2"/>
        <v>30</v>
      </c>
    </row>
    <row r="15" spans="1:15" x14ac:dyDescent="0.3">
      <c r="A15" s="4" t="s">
        <v>96</v>
      </c>
      <c r="B15" s="4">
        <v>33</v>
      </c>
      <c r="C15" s="4"/>
      <c r="D15" s="4">
        <v>32</v>
      </c>
      <c r="E15" s="4"/>
      <c r="F15" s="4">
        <v>111</v>
      </c>
      <c r="G15" s="4">
        <v>12</v>
      </c>
      <c r="H15" s="4">
        <f t="shared" si="0"/>
        <v>188</v>
      </c>
      <c r="I15" s="4">
        <v>190</v>
      </c>
      <c r="J15" s="26">
        <f t="shared" si="1"/>
        <v>0.76595744680851063</v>
      </c>
      <c r="K15" s="33">
        <v>610</v>
      </c>
      <c r="L15" s="29" t="s">
        <v>18</v>
      </c>
      <c r="M15" s="11" t="s">
        <v>97</v>
      </c>
      <c r="O15" s="11">
        <f t="shared" si="2"/>
        <v>144</v>
      </c>
    </row>
    <row r="16" spans="1:15" x14ac:dyDescent="0.3">
      <c r="A16" s="4" t="s">
        <v>20</v>
      </c>
      <c r="B16" s="4">
        <v>201</v>
      </c>
      <c r="C16" s="4"/>
      <c r="D16" s="4">
        <v>9</v>
      </c>
      <c r="E16" s="4">
        <v>1</v>
      </c>
      <c r="F16" s="4">
        <v>56</v>
      </c>
      <c r="G16" s="4"/>
      <c r="H16" s="4">
        <f t="shared" si="0"/>
        <v>267</v>
      </c>
      <c r="I16" s="4">
        <v>263</v>
      </c>
      <c r="J16" s="26">
        <f t="shared" si="1"/>
        <v>0.9662921348314607</v>
      </c>
      <c r="K16" s="27">
        <v>85</v>
      </c>
      <c r="L16" s="29" t="s">
        <v>13</v>
      </c>
      <c r="M16" s="11" t="s">
        <v>80</v>
      </c>
      <c r="O16" s="11">
        <f t="shared" si="2"/>
        <v>258</v>
      </c>
    </row>
    <row r="17" spans="1:15" x14ac:dyDescent="0.3">
      <c r="A17" s="4" t="s">
        <v>98</v>
      </c>
      <c r="B17" s="4">
        <v>184</v>
      </c>
      <c r="C17" s="4"/>
      <c r="D17" s="4">
        <v>27</v>
      </c>
      <c r="E17" s="4">
        <v>2</v>
      </c>
      <c r="F17" s="4">
        <v>53</v>
      </c>
      <c r="G17" s="4">
        <v>2</v>
      </c>
      <c r="H17" s="4">
        <f t="shared" si="0"/>
        <v>268</v>
      </c>
      <c r="I17" s="4">
        <v>265</v>
      </c>
      <c r="J17" s="26">
        <f t="shared" si="1"/>
        <v>0.89179104477611937</v>
      </c>
      <c r="K17" s="27">
        <v>356</v>
      </c>
      <c r="L17" s="29" t="s">
        <v>14</v>
      </c>
      <c r="M17" s="11" t="s">
        <v>80</v>
      </c>
      <c r="O17" s="11">
        <f t="shared" si="2"/>
        <v>239</v>
      </c>
    </row>
    <row r="18" spans="1:15" x14ac:dyDescent="0.3">
      <c r="A18" s="4" t="s">
        <v>99</v>
      </c>
      <c r="B18" s="4">
        <v>2</v>
      </c>
      <c r="C18" s="4"/>
      <c r="D18" s="4">
        <v>296</v>
      </c>
      <c r="E18" s="4">
        <v>1</v>
      </c>
      <c r="F18" s="4">
        <v>15</v>
      </c>
      <c r="G18" s="4"/>
      <c r="H18" s="4">
        <f t="shared" si="0"/>
        <v>314</v>
      </c>
      <c r="I18" s="4">
        <v>320</v>
      </c>
      <c r="J18" s="26">
        <f t="shared" si="1"/>
        <v>5.7324840764331211E-2</v>
      </c>
      <c r="K18" s="33">
        <v>103</v>
      </c>
      <c r="L18" s="29" t="s">
        <v>53</v>
      </c>
      <c r="M18" s="11" t="s">
        <v>80</v>
      </c>
      <c r="O18" s="11">
        <f t="shared" si="2"/>
        <v>18</v>
      </c>
    </row>
    <row r="19" spans="1:15" x14ac:dyDescent="0.3">
      <c r="A19" s="4" t="s">
        <v>100</v>
      </c>
      <c r="B19" s="4">
        <v>1</v>
      </c>
      <c r="C19" s="4"/>
      <c r="D19" s="4">
        <v>441</v>
      </c>
      <c r="E19" s="4"/>
      <c r="F19" s="4"/>
      <c r="G19" s="4">
        <v>1</v>
      </c>
      <c r="H19" s="4">
        <f t="shared" si="0"/>
        <v>443</v>
      </c>
      <c r="I19" s="4">
        <v>442</v>
      </c>
      <c r="J19" s="26">
        <f t="shared" si="1"/>
        <v>2.257336343115124E-3</v>
      </c>
      <c r="K19" s="33">
        <v>92</v>
      </c>
      <c r="L19" s="29" t="s">
        <v>53</v>
      </c>
      <c r="M19" s="11" t="s">
        <v>93</v>
      </c>
      <c r="O19" s="11">
        <f t="shared" si="2"/>
        <v>1</v>
      </c>
    </row>
    <row r="20" spans="1:15" x14ac:dyDescent="0.3">
      <c r="A20" s="4" t="s">
        <v>21</v>
      </c>
      <c r="B20" s="4">
        <v>108</v>
      </c>
      <c r="C20" s="4"/>
      <c r="D20" s="4">
        <v>2</v>
      </c>
      <c r="E20" s="4"/>
      <c r="F20" s="4">
        <v>35</v>
      </c>
      <c r="G20" s="4"/>
      <c r="H20" s="4">
        <f t="shared" si="0"/>
        <v>145</v>
      </c>
      <c r="I20" s="4">
        <v>148</v>
      </c>
      <c r="J20" s="26">
        <f t="shared" si="1"/>
        <v>0.98620689655172411</v>
      </c>
      <c r="K20" s="27">
        <v>74</v>
      </c>
      <c r="L20" s="29" t="s">
        <v>13</v>
      </c>
      <c r="M20" s="11" t="s">
        <v>80</v>
      </c>
      <c r="O20" s="11">
        <f t="shared" si="2"/>
        <v>143</v>
      </c>
    </row>
    <row r="21" spans="1:15" x14ac:dyDescent="0.3">
      <c r="A21" s="4" t="s">
        <v>101</v>
      </c>
      <c r="B21" s="4">
        <v>259</v>
      </c>
      <c r="C21" s="4"/>
      <c r="D21" s="4">
        <v>46</v>
      </c>
      <c r="E21" s="4">
        <v>2</v>
      </c>
      <c r="F21" s="4">
        <v>118</v>
      </c>
      <c r="G21" s="4"/>
      <c r="H21" s="4">
        <f t="shared" si="0"/>
        <v>425</v>
      </c>
      <c r="I21" s="39">
        <v>446</v>
      </c>
      <c r="J21" s="26">
        <f t="shared" si="1"/>
        <v>0.8917647058823529</v>
      </c>
      <c r="K21" s="33">
        <v>118</v>
      </c>
      <c r="L21" s="29" t="s">
        <v>53</v>
      </c>
      <c r="M21" s="11" t="s">
        <v>80</v>
      </c>
      <c r="O21" s="11">
        <f t="shared" si="2"/>
        <v>379</v>
      </c>
    </row>
    <row r="22" spans="1:15" x14ac:dyDescent="0.3">
      <c r="A22" s="4" t="s">
        <v>22</v>
      </c>
      <c r="B22" s="4">
        <v>307</v>
      </c>
      <c r="C22" s="4">
        <v>1</v>
      </c>
      <c r="D22" s="4">
        <v>20</v>
      </c>
      <c r="E22" s="4">
        <v>5</v>
      </c>
      <c r="F22" s="4">
        <v>86</v>
      </c>
      <c r="G22" s="4">
        <v>6</v>
      </c>
      <c r="H22" s="4">
        <f t="shared" si="0"/>
        <v>425</v>
      </c>
      <c r="I22" s="4">
        <v>431</v>
      </c>
      <c r="J22" s="26">
        <f t="shared" si="1"/>
        <v>0.93882352941176472</v>
      </c>
      <c r="K22" s="27">
        <v>10</v>
      </c>
      <c r="L22" s="29" t="s">
        <v>13</v>
      </c>
      <c r="M22" s="11" t="s">
        <v>80</v>
      </c>
      <c r="O22" s="11">
        <f t="shared" si="2"/>
        <v>399</v>
      </c>
    </row>
    <row r="23" spans="1:15" x14ac:dyDescent="0.3">
      <c r="A23" s="4" t="s">
        <v>23</v>
      </c>
      <c r="B23" s="4">
        <v>174</v>
      </c>
      <c r="C23" s="4">
        <v>1</v>
      </c>
      <c r="D23" s="4">
        <v>31</v>
      </c>
      <c r="E23" s="4">
        <v>5</v>
      </c>
      <c r="F23" s="4">
        <v>54</v>
      </c>
      <c r="G23" s="4">
        <v>5</v>
      </c>
      <c r="H23" s="4">
        <f t="shared" si="0"/>
        <v>270</v>
      </c>
      <c r="I23" s="4">
        <v>274</v>
      </c>
      <c r="J23" s="26">
        <f t="shared" si="1"/>
        <v>0.8666666666666667</v>
      </c>
      <c r="K23" s="27">
        <v>36</v>
      </c>
      <c r="L23" s="29" t="s">
        <v>13</v>
      </c>
      <c r="M23" s="11" t="s">
        <v>80</v>
      </c>
      <c r="O23" s="11">
        <f t="shared" si="2"/>
        <v>234</v>
      </c>
    </row>
    <row r="24" spans="1:15" x14ac:dyDescent="0.3">
      <c r="A24" s="4" t="s">
        <v>24</v>
      </c>
      <c r="B24" s="4">
        <v>190</v>
      </c>
      <c r="C24" s="4"/>
      <c r="D24" s="4">
        <v>7</v>
      </c>
      <c r="E24" s="4">
        <v>4</v>
      </c>
      <c r="F24" s="4">
        <v>52</v>
      </c>
      <c r="G24" s="4"/>
      <c r="H24" s="4">
        <f t="shared" si="0"/>
        <v>253</v>
      </c>
      <c r="I24" s="4">
        <v>262</v>
      </c>
      <c r="J24" s="26">
        <f t="shared" si="1"/>
        <v>0.97233201581027673</v>
      </c>
      <c r="K24" s="27">
        <v>112</v>
      </c>
      <c r="L24" s="29" t="s">
        <v>13</v>
      </c>
      <c r="M24" s="11" t="s">
        <v>80</v>
      </c>
      <c r="O24" s="11">
        <f t="shared" si="2"/>
        <v>246</v>
      </c>
    </row>
    <row r="25" spans="1:15" x14ac:dyDescent="0.3">
      <c r="A25" s="4" t="s">
        <v>25</v>
      </c>
      <c r="B25" s="4">
        <v>162</v>
      </c>
      <c r="C25" s="4"/>
      <c r="D25" s="4">
        <v>7</v>
      </c>
      <c r="E25" s="4">
        <v>4</v>
      </c>
      <c r="F25" s="4">
        <v>51</v>
      </c>
      <c r="G25" s="4"/>
      <c r="H25" s="4">
        <f t="shared" si="0"/>
        <v>224</v>
      </c>
      <c r="I25" s="4">
        <v>228</v>
      </c>
      <c r="J25" s="26">
        <f t="shared" si="1"/>
        <v>0.96875</v>
      </c>
      <c r="K25" s="27">
        <v>19</v>
      </c>
      <c r="L25" s="29" t="s">
        <v>13</v>
      </c>
      <c r="M25" s="11" t="s">
        <v>80</v>
      </c>
      <c r="O25" s="11">
        <f t="shared" si="2"/>
        <v>217</v>
      </c>
    </row>
    <row r="26" spans="1:15" x14ac:dyDescent="0.3">
      <c r="A26" s="4" t="s">
        <v>26</v>
      </c>
      <c r="B26" s="4">
        <v>957</v>
      </c>
      <c r="C26" s="4"/>
      <c r="D26" s="4">
        <v>240</v>
      </c>
      <c r="E26" s="4">
        <v>7</v>
      </c>
      <c r="F26" s="4">
        <v>404</v>
      </c>
      <c r="G26" s="4">
        <v>33</v>
      </c>
      <c r="H26" s="4">
        <f t="shared" si="0"/>
        <v>1641</v>
      </c>
      <c r="I26" s="4">
        <v>1633</v>
      </c>
      <c r="J26" s="26">
        <f t="shared" si="1"/>
        <v>0.8336380255941499</v>
      </c>
      <c r="K26" s="27">
        <v>42</v>
      </c>
      <c r="L26" s="29" t="s">
        <v>13</v>
      </c>
      <c r="M26" s="11" t="s">
        <v>102</v>
      </c>
      <c r="O26" s="11">
        <f t="shared" si="2"/>
        <v>1368</v>
      </c>
    </row>
    <row r="27" spans="1:15" x14ac:dyDescent="0.3">
      <c r="A27" s="4" t="s">
        <v>27</v>
      </c>
      <c r="B27" s="4">
        <v>146</v>
      </c>
      <c r="C27" s="4"/>
      <c r="D27" s="4"/>
      <c r="E27" s="4">
        <v>6</v>
      </c>
      <c r="F27" s="4">
        <v>52</v>
      </c>
      <c r="G27" s="4"/>
      <c r="H27" s="4">
        <f t="shared" si="0"/>
        <v>204</v>
      </c>
      <c r="I27" s="4">
        <v>204</v>
      </c>
      <c r="J27" s="26">
        <f t="shared" si="1"/>
        <v>1</v>
      </c>
      <c r="K27" s="27">
        <v>203</v>
      </c>
      <c r="L27" s="29" t="s">
        <v>13</v>
      </c>
      <c r="M27" s="11" t="s">
        <v>103</v>
      </c>
      <c r="O27" s="11">
        <f t="shared" si="2"/>
        <v>204</v>
      </c>
    </row>
    <row r="28" spans="1:15" x14ac:dyDescent="0.3">
      <c r="A28" s="4" t="s">
        <v>28</v>
      </c>
      <c r="B28" s="4">
        <v>174</v>
      </c>
      <c r="C28" s="4">
        <v>1</v>
      </c>
      <c r="D28" s="4">
        <v>3</v>
      </c>
      <c r="E28" s="4">
        <v>12</v>
      </c>
      <c r="F28" s="4">
        <v>60</v>
      </c>
      <c r="G28" s="4"/>
      <c r="H28" s="4">
        <f t="shared" si="0"/>
        <v>250</v>
      </c>
      <c r="I28" s="4">
        <v>250</v>
      </c>
      <c r="J28" s="26">
        <f t="shared" si="1"/>
        <v>0.98799999999999999</v>
      </c>
      <c r="K28" s="27">
        <v>106</v>
      </c>
      <c r="L28" s="29" t="s">
        <v>13</v>
      </c>
      <c r="M28" s="11" t="s">
        <v>80</v>
      </c>
      <c r="O28" s="11">
        <f t="shared" si="2"/>
        <v>247</v>
      </c>
    </row>
    <row r="29" spans="1:15" x14ac:dyDescent="0.3">
      <c r="A29" s="4" t="s">
        <v>104</v>
      </c>
      <c r="B29" s="4">
        <v>1023</v>
      </c>
      <c r="C29" s="4">
        <v>1</v>
      </c>
      <c r="D29" s="4">
        <v>52</v>
      </c>
      <c r="E29" s="4">
        <v>14</v>
      </c>
      <c r="F29" s="4">
        <v>140</v>
      </c>
      <c r="G29" s="4">
        <v>8</v>
      </c>
      <c r="H29" s="4">
        <f t="shared" si="0"/>
        <v>1238</v>
      </c>
      <c r="I29" s="4">
        <v>1233</v>
      </c>
      <c r="J29" s="26">
        <f t="shared" si="1"/>
        <v>0.9515347334410339</v>
      </c>
      <c r="K29" s="27">
        <v>6</v>
      </c>
      <c r="L29" s="29" t="s">
        <v>13</v>
      </c>
      <c r="M29" s="11" t="s">
        <v>103</v>
      </c>
      <c r="O29" s="11">
        <f t="shared" si="2"/>
        <v>1178</v>
      </c>
    </row>
    <row r="30" spans="1:15" x14ac:dyDescent="0.3">
      <c r="A30" s="4" t="s">
        <v>29</v>
      </c>
      <c r="B30" s="4">
        <v>195</v>
      </c>
      <c r="C30" s="4"/>
      <c r="D30" s="4">
        <v>1</v>
      </c>
      <c r="E30" s="4"/>
      <c r="F30" s="4">
        <v>64</v>
      </c>
      <c r="G30" s="4"/>
      <c r="H30" s="4">
        <f t="shared" si="0"/>
        <v>260</v>
      </c>
      <c r="I30" s="4">
        <v>261</v>
      </c>
      <c r="J30" s="26">
        <f t="shared" si="1"/>
        <v>0.99615384615384617</v>
      </c>
      <c r="K30" s="27">
        <v>128</v>
      </c>
      <c r="L30" s="29" t="s">
        <v>13</v>
      </c>
      <c r="M30" s="11" t="s">
        <v>80</v>
      </c>
      <c r="O30" s="11">
        <f t="shared" si="2"/>
        <v>259</v>
      </c>
    </row>
    <row r="31" spans="1:15" x14ac:dyDescent="0.3">
      <c r="A31" s="4" t="s">
        <v>183</v>
      </c>
      <c r="B31" s="4">
        <v>175</v>
      </c>
      <c r="C31" s="4">
        <v>1</v>
      </c>
      <c r="D31" s="4">
        <v>11</v>
      </c>
      <c r="E31" s="4">
        <v>1</v>
      </c>
      <c r="F31" s="4">
        <v>42</v>
      </c>
      <c r="G31" s="4">
        <v>3</v>
      </c>
      <c r="H31" s="4">
        <f t="shared" si="0"/>
        <v>233</v>
      </c>
      <c r="I31" s="4">
        <v>233</v>
      </c>
      <c r="J31" s="26">
        <f t="shared" si="1"/>
        <v>0.93991416309012876</v>
      </c>
      <c r="K31" s="27">
        <v>129</v>
      </c>
      <c r="L31" s="29" t="s">
        <v>13</v>
      </c>
      <c r="M31" s="11" t="s">
        <v>80</v>
      </c>
      <c r="O31" s="11">
        <f t="shared" si="2"/>
        <v>219</v>
      </c>
    </row>
    <row r="32" spans="1:15" x14ac:dyDescent="0.3">
      <c r="A32" s="4" t="s">
        <v>105</v>
      </c>
      <c r="B32" s="4">
        <v>1091</v>
      </c>
      <c r="C32" s="4">
        <v>10</v>
      </c>
      <c r="D32" s="4">
        <v>679</v>
      </c>
      <c r="E32" s="4">
        <v>14</v>
      </c>
      <c r="F32" s="4">
        <v>1550</v>
      </c>
      <c r="G32" s="4">
        <v>482</v>
      </c>
      <c r="H32" s="4">
        <f t="shared" si="0"/>
        <v>3826</v>
      </c>
      <c r="I32" s="4">
        <v>3859</v>
      </c>
      <c r="J32" s="26">
        <f t="shared" si="1"/>
        <v>0.69654992158912699</v>
      </c>
      <c r="K32" s="32">
        <v>123</v>
      </c>
      <c r="L32" s="38" t="s">
        <v>18</v>
      </c>
      <c r="M32" s="11" t="s">
        <v>83</v>
      </c>
      <c r="O32" s="11">
        <f t="shared" si="2"/>
        <v>2665</v>
      </c>
    </row>
    <row r="33" spans="1:15" x14ac:dyDescent="0.3">
      <c r="A33" s="4" t="s">
        <v>106</v>
      </c>
      <c r="B33" s="4">
        <v>346</v>
      </c>
      <c r="C33" s="4">
        <v>3</v>
      </c>
      <c r="D33" s="4">
        <v>456</v>
      </c>
      <c r="E33" s="4">
        <v>45</v>
      </c>
      <c r="F33" s="4">
        <v>1164</v>
      </c>
      <c r="G33" s="4">
        <v>61</v>
      </c>
      <c r="H33" s="4">
        <f t="shared" si="0"/>
        <v>2075</v>
      </c>
      <c r="I33" s="4">
        <v>2080</v>
      </c>
      <c r="J33" s="26">
        <f t="shared" si="1"/>
        <v>0.7508433734939759</v>
      </c>
      <c r="K33" s="33">
        <v>48</v>
      </c>
      <c r="L33" s="29" t="s">
        <v>18</v>
      </c>
      <c r="M33" s="11" t="s">
        <v>107</v>
      </c>
      <c r="O33" s="11">
        <f t="shared" si="2"/>
        <v>1558</v>
      </c>
    </row>
    <row r="34" spans="1:15" x14ac:dyDescent="0.3">
      <c r="A34" s="4" t="s">
        <v>108</v>
      </c>
      <c r="B34" s="4">
        <v>904</v>
      </c>
      <c r="C34" s="4">
        <v>12</v>
      </c>
      <c r="D34" s="4">
        <v>526</v>
      </c>
      <c r="E34" s="4">
        <v>49</v>
      </c>
      <c r="F34" s="4">
        <v>1839</v>
      </c>
      <c r="G34" s="4">
        <v>79</v>
      </c>
      <c r="H34" s="4">
        <f t="shared" ref="H34:H65" si="3">SUM(B34:G34)</f>
        <v>3409</v>
      </c>
      <c r="I34" s="4">
        <v>3572</v>
      </c>
      <c r="J34" s="26">
        <f t="shared" ref="J34:J65" si="4">SUM(H34-(D34+G34))/H34</f>
        <v>0.82252860076268697</v>
      </c>
      <c r="K34" s="34">
        <v>108</v>
      </c>
      <c r="L34" s="31" t="s">
        <v>18</v>
      </c>
      <c r="M34" s="11" t="s">
        <v>109</v>
      </c>
      <c r="O34" s="11">
        <f t="shared" ref="O34:O65" si="5">SUM(H34-(D34+G34))</f>
        <v>2804</v>
      </c>
    </row>
    <row r="35" spans="1:15" x14ac:dyDescent="0.3">
      <c r="A35" s="4" t="s">
        <v>110</v>
      </c>
      <c r="B35" s="4">
        <v>318</v>
      </c>
      <c r="C35" s="4">
        <v>8</v>
      </c>
      <c r="D35" s="4">
        <v>1360</v>
      </c>
      <c r="E35" s="4">
        <v>122</v>
      </c>
      <c r="F35" s="4">
        <v>1142</v>
      </c>
      <c r="G35" s="4">
        <v>189</v>
      </c>
      <c r="H35" s="4">
        <f t="shared" si="3"/>
        <v>3139</v>
      </c>
      <c r="I35" s="4">
        <v>2973</v>
      </c>
      <c r="J35" s="26">
        <f t="shared" si="4"/>
        <v>0.5065307422746097</v>
      </c>
      <c r="K35" s="33">
        <v>89</v>
      </c>
      <c r="L35" s="29" t="s">
        <v>14</v>
      </c>
      <c r="M35" s="11" t="s">
        <v>111</v>
      </c>
      <c r="O35" s="11">
        <f t="shared" si="5"/>
        <v>1590</v>
      </c>
    </row>
    <row r="36" spans="1:15" x14ac:dyDescent="0.3">
      <c r="A36" s="4" t="s">
        <v>112</v>
      </c>
      <c r="B36" s="4">
        <v>406</v>
      </c>
      <c r="C36" s="4">
        <v>4</v>
      </c>
      <c r="D36" s="4">
        <v>319</v>
      </c>
      <c r="E36" s="4">
        <v>34</v>
      </c>
      <c r="F36" s="4">
        <v>1207</v>
      </c>
      <c r="G36" s="4">
        <v>61</v>
      </c>
      <c r="H36" s="4">
        <f t="shared" si="3"/>
        <v>2031</v>
      </c>
      <c r="I36" s="4">
        <v>2046</v>
      </c>
      <c r="J36" s="26">
        <f t="shared" si="4"/>
        <v>0.81290004923682913</v>
      </c>
      <c r="K36" s="32">
        <v>60</v>
      </c>
      <c r="L36" s="38" t="s">
        <v>18</v>
      </c>
      <c r="M36" s="11" t="s">
        <v>113</v>
      </c>
      <c r="O36" s="11">
        <f t="shared" si="5"/>
        <v>1651</v>
      </c>
    </row>
    <row r="37" spans="1:15" x14ac:dyDescent="0.3">
      <c r="A37" s="4" t="s">
        <v>114</v>
      </c>
      <c r="B37" s="4">
        <v>478</v>
      </c>
      <c r="C37" s="4">
        <v>1</v>
      </c>
      <c r="D37" s="4">
        <v>203</v>
      </c>
      <c r="E37" s="4">
        <v>40</v>
      </c>
      <c r="F37" s="4">
        <v>1533</v>
      </c>
      <c r="G37" s="4">
        <v>49</v>
      </c>
      <c r="H37" s="4">
        <f t="shared" si="3"/>
        <v>2304</v>
      </c>
      <c r="I37" s="4">
        <v>2307</v>
      </c>
      <c r="J37" s="26">
        <f t="shared" si="4"/>
        <v>0.890625</v>
      </c>
      <c r="K37" s="33">
        <v>32</v>
      </c>
      <c r="L37" s="29" t="s">
        <v>18</v>
      </c>
      <c r="M37" s="11" t="s">
        <v>89</v>
      </c>
      <c r="O37" s="11">
        <f t="shared" si="5"/>
        <v>2052</v>
      </c>
    </row>
    <row r="38" spans="1:15" x14ac:dyDescent="0.3">
      <c r="A38" s="4" t="s">
        <v>115</v>
      </c>
      <c r="B38" s="4">
        <v>193</v>
      </c>
      <c r="C38" s="4">
        <v>1</v>
      </c>
      <c r="D38" s="4">
        <v>37</v>
      </c>
      <c r="E38" s="4">
        <v>3</v>
      </c>
      <c r="F38" s="4">
        <v>572</v>
      </c>
      <c r="G38" s="4">
        <v>6</v>
      </c>
      <c r="H38" s="4">
        <f t="shared" si="3"/>
        <v>812</v>
      </c>
      <c r="I38" s="4">
        <v>822</v>
      </c>
      <c r="J38" s="26">
        <f t="shared" si="4"/>
        <v>0.94704433497536944</v>
      </c>
      <c r="K38" s="33">
        <v>330</v>
      </c>
      <c r="L38" s="29" t="s">
        <v>18</v>
      </c>
      <c r="M38" s="11" t="s">
        <v>80</v>
      </c>
      <c r="O38" s="11">
        <f t="shared" si="5"/>
        <v>769</v>
      </c>
    </row>
    <row r="39" spans="1:15" x14ac:dyDescent="0.3">
      <c r="A39" s="4" t="s">
        <v>116</v>
      </c>
      <c r="B39" s="4">
        <v>137</v>
      </c>
      <c r="C39" s="4">
        <v>1</v>
      </c>
      <c r="D39" s="4">
        <v>90</v>
      </c>
      <c r="E39" s="4">
        <v>5</v>
      </c>
      <c r="F39" s="4">
        <v>409</v>
      </c>
      <c r="G39" s="4">
        <v>10</v>
      </c>
      <c r="H39" s="4">
        <f t="shared" si="3"/>
        <v>652</v>
      </c>
      <c r="I39" s="4">
        <v>623</v>
      </c>
      <c r="J39" s="26">
        <f t="shared" si="4"/>
        <v>0.84662576687116564</v>
      </c>
      <c r="K39" s="33">
        <v>121</v>
      </c>
      <c r="L39" s="29" t="s">
        <v>18</v>
      </c>
      <c r="M39" s="11" t="s">
        <v>117</v>
      </c>
      <c r="O39" s="11">
        <f t="shared" si="5"/>
        <v>552</v>
      </c>
    </row>
    <row r="40" spans="1:15" x14ac:dyDescent="0.3">
      <c r="A40" s="4" t="s">
        <v>118</v>
      </c>
      <c r="B40" s="4">
        <v>724</v>
      </c>
      <c r="C40" s="4">
        <v>1</v>
      </c>
      <c r="D40" s="4">
        <v>239</v>
      </c>
      <c r="E40" s="4">
        <v>57</v>
      </c>
      <c r="F40" s="4">
        <v>1494</v>
      </c>
      <c r="G40" s="4">
        <v>78</v>
      </c>
      <c r="H40" s="4">
        <f t="shared" si="3"/>
        <v>2593</v>
      </c>
      <c r="I40" s="4">
        <v>2604</v>
      </c>
      <c r="J40" s="26">
        <f t="shared" si="4"/>
        <v>0.87774778249132279</v>
      </c>
      <c r="K40" s="33">
        <v>47</v>
      </c>
      <c r="L40" s="29" t="s">
        <v>18</v>
      </c>
      <c r="M40" s="11" t="s">
        <v>119</v>
      </c>
      <c r="O40" s="11">
        <f t="shared" si="5"/>
        <v>2276</v>
      </c>
    </row>
    <row r="41" spans="1:15" x14ac:dyDescent="0.3">
      <c r="A41" s="4" t="s">
        <v>120</v>
      </c>
      <c r="B41" s="4">
        <v>700</v>
      </c>
      <c r="C41" s="4">
        <v>18</v>
      </c>
      <c r="D41" s="4">
        <v>671</v>
      </c>
      <c r="E41" s="4">
        <v>498</v>
      </c>
      <c r="F41" s="4">
        <v>1458</v>
      </c>
      <c r="G41" s="4">
        <v>136</v>
      </c>
      <c r="H41" s="4">
        <f t="shared" si="3"/>
        <v>3481</v>
      </c>
      <c r="I41" s="4">
        <v>3482</v>
      </c>
      <c r="J41" s="26">
        <f t="shared" si="4"/>
        <v>0.76817006607296756</v>
      </c>
      <c r="K41" s="33">
        <v>110</v>
      </c>
      <c r="L41" s="29" t="s">
        <v>18</v>
      </c>
      <c r="M41" s="11" t="s">
        <v>121</v>
      </c>
      <c r="O41" s="11">
        <f t="shared" si="5"/>
        <v>2674</v>
      </c>
    </row>
    <row r="42" spans="1:15" x14ac:dyDescent="0.3">
      <c r="A42" s="4" t="s">
        <v>122</v>
      </c>
      <c r="B42" s="4">
        <v>38</v>
      </c>
      <c r="C42" s="4">
        <v>1</v>
      </c>
      <c r="D42" s="4">
        <v>45</v>
      </c>
      <c r="E42" s="4">
        <v>8</v>
      </c>
      <c r="F42" s="4">
        <v>213</v>
      </c>
      <c r="G42" s="4">
        <v>12</v>
      </c>
      <c r="H42" s="4">
        <f t="shared" si="3"/>
        <v>317</v>
      </c>
      <c r="I42" s="4">
        <v>318</v>
      </c>
      <c r="J42" s="26">
        <f t="shared" si="4"/>
        <v>0.82018927444794953</v>
      </c>
      <c r="K42" s="33">
        <v>8</v>
      </c>
      <c r="L42" s="29" t="s">
        <v>18</v>
      </c>
      <c r="M42" s="11" t="s">
        <v>80</v>
      </c>
      <c r="O42" s="11">
        <f t="shared" si="5"/>
        <v>260</v>
      </c>
    </row>
    <row r="43" spans="1:15" x14ac:dyDescent="0.3">
      <c r="A43" s="4" t="s">
        <v>123</v>
      </c>
      <c r="B43" s="4">
        <v>203</v>
      </c>
      <c r="C43" s="4">
        <v>1</v>
      </c>
      <c r="D43" s="4">
        <v>62</v>
      </c>
      <c r="E43" s="4">
        <v>13</v>
      </c>
      <c r="F43" s="4">
        <v>219</v>
      </c>
      <c r="G43" s="4">
        <v>5</v>
      </c>
      <c r="H43" s="4">
        <f t="shared" si="3"/>
        <v>503</v>
      </c>
      <c r="I43" s="4">
        <v>511</v>
      </c>
      <c r="J43" s="26">
        <f t="shared" si="4"/>
        <v>0.86679920477137173</v>
      </c>
      <c r="K43" s="33">
        <v>131</v>
      </c>
      <c r="L43" s="29" t="s">
        <v>18</v>
      </c>
      <c r="M43" s="11" t="s">
        <v>80</v>
      </c>
      <c r="O43" s="11">
        <f t="shared" si="5"/>
        <v>436</v>
      </c>
    </row>
    <row r="44" spans="1:15" x14ac:dyDescent="0.3">
      <c r="A44" s="4" t="s">
        <v>124</v>
      </c>
      <c r="B44" s="4">
        <v>803</v>
      </c>
      <c r="C44" s="4"/>
      <c r="D44" s="4">
        <v>6</v>
      </c>
      <c r="E44" s="4">
        <v>12</v>
      </c>
      <c r="F44" s="4">
        <v>2</v>
      </c>
      <c r="G44" s="4"/>
      <c r="H44" s="4">
        <f t="shared" si="3"/>
        <v>823</v>
      </c>
      <c r="I44" s="4">
        <v>823</v>
      </c>
      <c r="J44" s="26">
        <f t="shared" si="4"/>
        <v>0.99270959902794653</v>
      </c>
      <c r="K44" s="27">
        <v>105</v>
      </c>
      <c r="L44" s="29" t="s">
        <v>18</v>
      </c>
      <c r="M44" s="11" t="s">
        <v>80</v>
      </c>
      <c r="O44" s="11">
        <f t="shared" si="5"/>
        <v>817</v>
      </c>
    </row>
    <row r="45" spans="1:15" x14ac:dyDescent="0.3">
      <c r="A45" s="4" t="s">
        <v>125</v>
      </c>
      <c r="B45" s="4">
        <v>53</v>
      </c>
      <c r="C45" s="4"/>
      <c r="D45" s="4">
        <v>54</v>
      </c>
      <c r="E45" s="4">
        <v>13</v>
      </c>
      <c r="F45" s="4">
        <v>380</v>
      </c>
      <c r="G45" s="4">
        <v>21</v>
      </c>
      <c r="H45" s="4">
        <f t="shared" si="3"/>
        <v>521</v>
      </c>
      <c r="I45" s="4">
        <v>523</v>
      </c>
      <c r="J45" s="26">
        <f t="shared" si="4"/>
        <v>0.85604606525911708</v>
      </c>
      <c r="K45" s="33">
        <v>61</v>
      </c>
      <c r="L45" s="29" t="s">
        <v>18</v>
      </c>
      <c r="M45" s="11" t="s">
        <v>80</v>
      </c>
      <c r="O45" s="11">
        <f t="shared" si="5"/>
        <v>446</v>
      </c>
    </row>
    <row r="46" spans="1:15" x14ac:dyDescent="0.3">
      <c r="A46" s="4" t="s">
        <v>126</v>
      </c>
      <c r="B46" s="4">
        <v>31</v>
      </c>
      <c r="C46" s="4"/>
      <c r="D46" s="4">
        <v>72</v>
      </c>
      <c r="E46" s="4">
        <v>5</v>
      </c>
      <c r="F46" s="4">
        <v>187</v>
      </c>
      <c r="G46" s="4">
        <v>98</v>
      </c>
      <c r="H46" s="4">
        <f t="shared" si="3"/>
        <v>393</v>
      </c>
      <c r="I46" s="4">
        <v>384</v>
      </c>
      <c r="J46" s="26">
        <f t="shared" si="4"/>
        <v>0.56743002544529264</v>
      </c>
      <c r="K46" s="33">
        <v>58</v>
      </c>
      <c r="L46" s="29" t="s">
        <v>18</v>
      </c>
      <c r="M46" s="11" t="s">
        <v>80</v>
      </c>
      <c r="O46" s="11">
        <f t="shared" si="5"/>
        <v>223</v>
      </c>
    </row>
    <row r="47" spans="1:15" x14ac:dyDescent="0.3">
      <c r="A47" s="4" t="s">
        <v>127</v>
      </c>
      <c r="B47" s="4">
        <v>93</v>
      </c>
      <c r="C47" s="4"/>
      <c r="D47" s="4">
        <v>70</v>
      </c>
      <c r="E47" s="4">
        <v>12</v>
      </c>
      <c r="F47" s="4">
        <v>294</v>
      </c>
      <c r="G47" s="4">
        <v>22</v>
      </c>
      <c r="H47" s="4">
        <f t="shared" si="3"/>
        <v>491</v>
      </c>
      <c r="I47" s="4">
        <v>500</v>
      </c>
      <c r="J47" s="26">
        <f t="shared" si="4"/>
        <v>0.81262729124236255</v>
      </c>
      <c r="K47" s="32">
        <v>122</v>
      </c>
      <c r="L47" s="38" t="s">
        <v>18</v>
      </c>
      <c r="M47" s="11" t="s">
        <v>80</v>
      </c>
      <c r="O47" s="11">
        <f t="shared" si="5"/>
        <v>399</v>
      </c>
    </row>
    <row r="48" spans="1:15" x14ac:dyDescent="0.3">
      <c r="A48" s="4" t="s">
        <v>128</v>
      </c>
      <c r="B48" s="4">
        <v>340</v>
      </c>
      <c r="C48" s="4">
        <v>1</v>
      </c>
      <c r="D48" s="4">
        <v>111</v>
      </c>
      <c r="E48" s="4">
        <v>22</v>
      </c>
      <c r="F48" s="4">
        <v>725</v>
      </c>
      <c r="G48" s="4">
        <v>49</v>
      </c>
      <c r="H48" s="4">
        <f t="shared" si="3"/>
        <v>1248</v>
      </c>
      <c r="I48" s="4">
        <v>1213</v>
      </c>
      <c r="J48" s="26">
        <f t="shared" si="4"/>
        <v>0.87179487179487181</v>
      </c>
      <c r="K48" s="33">
        <v>75</v>
      </c>
      <c r="L48" s="29" t="s">
        <v>18</v>
      </c>
      <c r="M48" s="11" t="s">
        <v>80</v>
      </c>
      <c r="O48" s="11">
        <f t="shared" si="5"/>
        <v>1088</v>
      </c>
    </row>
    <row r="49" spans="1:15" x14ac:dyDescent="0.3">
      <c r="A49" s="4" t="s">
        <v>129</v>
      </c>
      <c r="B49" s="4">
        <v>712</v>
      </c>
      <c r="C49" s="4">
        <v>11</v>
      </c>
      <c r="D49" s="4">
        <v>1260</v>
      </c>
      <c r="E49" s="4">
        <v>121</v>
      </c>
      <c r="F49" s="4">
        <v>2058</v>
      </c>
      <c r="G49" s="4">
        <v>201</v>
      </c>
      <c r="H49" s="4">
        <f t="shared" si="3"/>
        <v>4363</v>
      </c>
      <c r="I49" s="4">
        <v>3944</v>
      </c>
      <c r="J49" s="26">
        <f t="shared" si="4"/>
        <v>0.66513866605546645</v>
      </c>
      <c r="K49" s="33">
        <v>125</v>
      </c>
      <c r="L49" s="29" t="s">
        <v>18</v>
      </c>
      <c r="M49" s="11" t="s">
        <v>130</v>
      </c>
      <c r="O49" s="11">
        <f t="shared" si="5"/>
        <v>2902</v>
      </c>
    </row>
    <row r="50" spans="1:15" x14ac:dyDescent="0.3">
      <c r="A50" s="4" t="s">
        <v>131</v>
      </c>
      <c r="B50" s="4">
        <v>225</v>
      </c>
      <c r="C50" s="4">
        <v>1</v>
      </c>
      <c r="D50" s="4">
        <v>179</v>
      </c>
      <c r="E50" s="4">
        <v>13</v>
      </c>
      <c r="F50" s="4">
        <v>796</v>
      </c>
      <c r="G50" s="4">
        <v>37</v>
      </c>
      <c r="H50" s="4">
        <f t="shared" si="3"/>
        <v>1251</v>
      </c>
      <c r="I50" s="4">
        <v>1272</v>
      </c>
      <c r="J50" s="26">
        <f t="shared" si="4"/>
        <v>0.82733812949640284</v>
      </c>
      <c r="K50" s="33">
        <v>69</v>
      </c>
      <c r="L50" s="29" t="s">
        <v>14</v>
      </c>
      <c r="M50" s="11" t="s">
        <v>83</v>
      </c>
      <c r="O50" s="11">
        <f t="shared" si="5"/>
        <v>1035</v>
      </c>
    </row>
    <row r="51" spans="1:15" x14ac:dyDescent="0.3">
      <c r="A51" s="4" t="s">
        <v>132</v>
      </c>
      <c r="B51" s="4">
        <v>239</v>
      </c>
      <c r="C51" s="4"/>
      <c r="D51" s="4">
        <v>79</v>
      </c>
      <c r="E51" s="4">
        <v>5</v>
      </c>
      <c r="F51" s="4">
        <v>467</v>
      </c>
      <c r="G51" s="4">
        <v>23</v>
      </c>
      <c r="H51" s="4">
        <f t="shared" si="3"/>
        <v>813</v>
      </c>
      <c r="I51" s="4">
        <v>811</v>
      </c>
      <c r="J51" s="26">
        <f t="shared" si="4"/>
        <v>0.87453874538745391</v>
      </c>
      <c r="K51" s="33">
        <v>64</v>
      </c>
      <c r="L51" s="29" t="s">
        <v>18</v>
      </c>
      <c r="M51" s="11" t="s">
        <v>80</v>
      </c>
      <c r="O51" s="11">
        <f t="shared" si="5"/>
        <v>711</v>
      </c>
    </row>
    <row r="52" spans="1:15" x14ac:dyDescent="0.3">
      <c r="A52" s="4" t="s">
        <v>133</v>
      </c>
      <c r="B52" s="4">
        <v>226</v>
      </c>
      <c r="C52" s="4">
        <v>2</v>
      </c>
      <c r="D52" s="4">
        <v>132</v>
      </c>
      <c r="E52" s="4">
        <v>20</v>
      </c>
      <c r="F52" s="4">
        <v>821</v>
      </c>
      <c r="G52" s="4">
        <v>39</v>
      </c>
      <c r="H52" s="4">
        <f t="shared" si="3"/>
        <v>1240</v>
      </c>
      <c r="I52" s="4">
        <v>1250</v>
      </c>
      <c r="J52" s="26">
        <f t="shared" si="4"/>
        <v>0.86209677419354835</v>
      </c>
      <c r="K52" s="33">
        <v>57</v>
      </c>
      <c r="L52" s="29" t="s">
        <v>18</v>
      </c>
      <c r="M52" s="11" t="s">
        <v>80</v>
      </c>
      <c r="O52" s="11">
        <f t="shared" si="5"/>
        <v>1069</v>
      </c>
    </row>
    <row r="53" spans="1:15" x14ac:dyDescent="0.3">
      <c r="A53" s="4" t="s">
        <v>134</v>
      </c>
      <c r="B53" s="4">
        <v>52</v>
      </c>
      <c r="C53" s="4"/>
      <c r="D53" s="4">
        <v>4</v>
      </c>
      <c r="E53" s="4"/>
      <c r="F53" s="4">
        <v>262</v>
      </c>
      <c r="G53" s="4">
        <v>4</v>
      </c>
      <c r="H53" s="4">
        <f t="shared" si="3"/>
        <v>322</v>
      </c>
      <c r="I53" s="4">
        <v>322</v>
      </c>
      <c r="J53" s="26">
        <f t="shared" si="4"/>
        <v>0.97515527950310554</v>
      </c>
      <c r="K53" s="32">
        <v>3</v>
      </c>
      <c r="L53" s="38" t="s">
        <v>18</v>
      </c>
      <c r="M53" s="11" t="s">
        <v>80</v>
      </c>
      <c r="O53" s="11">
        <f t="shared" si="5"/>
        <v>314</v>
      </c>
    </row>
    <row r="54" spans="1:15" x14ac:dyDescent="0.3">
      <c r="A54" s="4" t="s">
        <v>135</v>
      </c>
      <c r="B54" s="4">
        <v>1879</v>
      </c>
      <c r="C54" s="4">
        <v>8</v>
      </c>
      <c r="D54" s="4">
        <v>3465</v>
      </c>
      <c r="E54" s="4">
        <v>306</v>
      </c>
      <c r="F54" s="4">
        <v>1967</v>
      </c>
      <c r="G54" s="4">
        <v>350</v>
      </c>
      <c r="H54" s="4">
        <f t="shared" si="3"/>
        <v>7975</v>
      </c>
      <c r="I54" s="4">
        <v>3433</v>
      </c>
      <c r="J54" s="26">
        <f t="shared" si="4"/>
        <v>0.52163009404388716</v>
      </c>
      <c r="K54" s="33">
        <v>109</v>
      </c>
      <c r="L54" s="29" t="s">
        <v>18</v>
      </c>
      <c r="M54" s="11" t="s">
        <v>136</v>
      </c>
      <c r="O54" s="11">
        <f t="shared" si="5"/>
        <v>4160</v>
      </c>
    </row>
    <row r="55" spans="1:15" x14ac:dyDescent="0.3">
      <c r="A55" s="4" t="s">
        <v>137</v>
      </c>
      <c r="B55" s="4">
        <v>458</v>
      </c>
      <c r="C55" s="4">
        <v>6</v>
      </c>
      <c r="D55" s="4">
        <v>1611</v>
      </c>
      <c r="E55" s="4">
        <v>126</v>
      </c>
      <c r="F55" s="4">
        <v>1697</v>
      </c>
      <c r="G55" s="4">
        <v>150</v>
      </c>
      <c r="H55" s="4">
        <f t="shared" si="3"/>
        <v>4048</v>
      </c>
      <c r="I55" s="4">
        <v>4123</v>
      </c>
      <c r="J55" s="26">
        <f t="shared" si="4"/>
        <v>0.56497035573122534</v>
      </c>
      <c r="K55" s="33">
        <v>52</v>
      </c>
      <c r="L55" s="29" t="s">
        <v>18</v>
      </c>
      <c r="M55" s="11" t="s">
        <v>138</v>
      </c>
      <c r="O55" s="11">
        <f t="shared" si="5"/>
        <v>2287</v>
      </c>
    </row>
    <row r="56" spans="1:15" x14ac:dyDescent="0.3">
      <c r="A56" s="4" t="s">
        <v>139</v>
      </c>
      <c r="B56" s="4">
        <v>235</v>
      </c>
      <c r="C56" s="4"/>
      <c r="D56" s="4">
        <v>69</v>
      </c>
      <c r="E56" s="4">
        <v>9</v>
      </c>
      <c r="F56" s="4">
        <v>642</v>
      </c>
      <c r="G56" s="4">
        <v>16</v>
      </c>
      <c r="H56" s="4">
        <f t="shared" si="3"/>
        <v>971</v>
      </c>
      <c r="I56" s="4">
        <v>981</v>
      </c>
      <c r="J56" s="26">
        <f t="shared" si="4"/>
        <v>0.91246138002059729</v>
      </c>
      <c r="K56" s="33">
        <v>98</v>
      </c>
      <c r="L56" s="29" t="s">
        <v>18</v>
      </c>
      <c r="M56" s="11" t="s">
        <v>80</v>
      </c>
      <c r="O56" s="11">
        <f t="shared" si="5"/>
        <v>886</v>
      </c>
    </row>
    <row r="57" spans="1:15" x14ac:dyDescent="0.3">
      <c r="A57" s="4" t="s">
        <v>140</v>
      </c>
      <c r="B57" s="4">
        <v>195</v>
      </c>
      <c r="C57" s="4">
        <v>1</v>
      </c>
      <c r="D57" s="4">
        <v>375</v>
      </c>
      <c r="E57" s="4">
        <v>27</v>
      </c>
      <c r="F57" s="4">
        <v>949</v>
      </c>
      <c r="G57" s="4">
        <v>108</v>
      </c>
      <c r="H57" s="4">
        <f t="shared" si="3"/>
        <v>1655</v>
      </c>
      <c r="I57" s="4">
        <v>1667</v>
      </c>
      <c r="J57" s="26">
        <f t="shared" si="4"/>
        <v>0.70815709969788521</v>
      </c>
      <c r="K57" s="33">
        <v>49</v>
      </c>
      <c r="L57" s="29" t="s">
        <v>18</v>
      </c>
      <c r="M57" s="11" t="s">
        <v>141</v>
      </c>
      <c r="O57" s="11">
        <f t="shared" si="5"/>
        <v>1172</v>
      </c>
    </row>
    <row r="58" spans="1:15" x14ac:dyDescent="0.3">
      <c r="A58" s="4" t="s">
        <v>142</v>
      </c>
      <c r="B58" s="4">
        <v>395</v>
      </c>
      <c r="C58" s="4"/>
      <c r="D58" s="4">
        <v>69</v>
      </c>
      <c r="E58" s="4">
        <v>12</v>
      </c>
      <c r="F58" s="4">
        <v>418</v>
      </c>
      <c r="G58" s="4">
        <v>13</v>
      </c>
      <c r="H58" s="4">
        <f t="shared" si="3"/>
        <v>907</v>
      </c>
      <c r="I58" s="4">
        <v>883</v>
      </c>
      <c r="J58" s="26">
        <f t="shared" si="4"/>
        <v>0.90959206174200657</v>
      </c>
      <c r="K58" s="33">
        <v>5</v>
      </c>
      <c r="L58" s="29" t="s">
        <v>18</v>
      </c>
      <c r="M58" s="11" t="s">
        <v>103</v>
      </c>
      <c r="O58" s="11">
        <f t="shared" si="5"/>
        <v>825</v>
      </c>
    </row>
    <row r="59" spans="1:15" x14ac:dyDescent="0.3">
      <c r="A59" s="4" t="s">
        <v>30</v>
      </c>
      <c r="B59" s="4">
        <v>97</v>
      </c>
      <c r="C59" s="4"/>
      <c r="D59" s="4">
        <v>20</v>
      </c>
      <c r="E59" s="4">
        <v>2</v>
      </c>
      <c r="F59" s="4">
        <v>68</v>
      </c>
      <c r="G59" s="4">
        <v>2</v>
      </c>
      <c r="H59" s="4">
        <f t="shared" si="3"/>
        <v>189</v>
      </c>
      <c r="I59" s="4">
        <v>193</v>
      </c>
      <c r="J59" s="26">
        <f t="shared" si="4"/>
        <v>0.8835978835978836</v>
      </c>
      <c r="K59" s="27">
        <v>364</v>
      </c>
      <c r="L59" s="29" t="s">
        <v>13</v>
      </c>
      <c r="M59" s="11" t="s">
        <v>80</v>
      </c>
      <c r="O59" s="11">
        <f t="shared" si="5"/>
        <v>167</v>
      </c>
    </row>
    <row r="60" spans="1:15" x14ac:dyDescent="0.3">
      <c r="A60" s="4" t="s">
        <v>31</v>
      </c>
      <c r="B60" s="4">
        <v>51</v>
      </c>
      <c r="C60" s="4"/>
      <c r="D60" s="4"/>
      <c r="E60" s="4">
        <v>7</v>
      </c>
      <c r="F60" s="4">
        <v>104</v>
      </c>
      <c r="G60" s="4"/>
      <c r="H60" s="4">
        <f t="shared" si="3"/>
        <v>162</v>
      </c>
      <c r="I60" s="4">
        <v>162</v>
      </c>
      <c r="J60" s="26">
        <f t="shared" si="4"/>
        <v>1</v>
      </c>
      <c r="K60" s="27">
        <v>93</v>
      </c>
      <c r="L60" s="29" t="s">
        <v>13</v>
      </c>
      <c r="M60" s="11" t="s">
        <v>80</v>
      </c>
      <c r="O60" s="11">
        <f t="shared" si="5"/>
        <v>162</v>
      </c>
    </row>
    <row r="61" spans="1:15" x14ac:dyDescent="0.3">
      <c r="A61" s="4" t="s">
        <v>143</v>
      </c>
      <c r="B61" s="4"/>
      <c r="C61" s="4">
        <v>4</v>
      </c>
      <c r="D61" s="4">
        <v>243</v>
      </c>
      <c r="E61" s="4"/>
      <c r="F61" s="4"/>
      <c r="G61" s="4"/>
      <c r="H61" s="4">
        <f t="shared" si="3"/>
        <v>247</v>
      </c>
      <c r="I61" s="39">
        <v>255</v>
      </c>
      <c r="J61" s="26">
        <f t="shared" si="4"/>
        <v>1.6194331983805668E-2</v>
      </c>
      <c r="K61" s="33">
        <v>615</v>
      </c>
      <c r="L61" s="29" t="s">
        <v>53</v>
      </c>
      <c r="M61" s="11" t="s">
        <v>80</v>
      </c>
      <c r="O61" s="11">
        <f t="shared" si="5"/>
        <v>4</v>
      </c>
    </row>
    <row r="62" spans="1:15" x14ac:dyDescent="0.3">
      <c r="A62" s="4" t="s">
        <v>32</v>
      </c>
      <c r="B62" s="4">
        <v>106</v>
      </c>
      <c r="C62" s="4"/>
      <c r="D62" s="4"/>
      <c r="E62" s="4">
        <v>2</v>
      </c>
      <c r="F62" s="4">
        <v>52</v>
      </c>
      <c r="G62" s="4"/>
      <c r="H62" s="4">
        <f t="shared" si="3"/>
        <v>160</v>
      </c>
      <c r="I62" s="4">
        <v>162</v>
      </c>
      <c r="J62" s="26">
        <f t="shared" si="4"/>
        <v>1</v>
      </c>
      <c r="K62" s="27">
        <v>310</v>
      </c>
      <c r="L62" s="29" t="s">
        <v>13</v>
      </c>
      <c r="M62" s="11" t="s">
        <v>80</v>
      </c>
      <c r="O62" s="11">
        <f t="shared" si="5"/>
        <v>160</v>
      </c>
    </row>
    <row r="63" spans="1:15" x14ac:dyDescent="0.3">
      <c r="A63" s="4" t="s">
        <v>144</v>
      </c>
      <c r="B63" s="4">
        <v>158</v>
      </c>
      <c r="C63" s="4"/>
      <c r="D63" s="4">
        <v>27</v>
      </c>
      <c r="E63" s="4">
        <v>11</v>
      </c>
      <c r="F63" s="4">
        <v>66</v>
      </c>
      <c r="G63" s="4">
        <v>3</v>
      </c>
      <c r="H63" s="4">
        <f t="shared" si="3"/>
        <v>265</v>
      </c>
      <c r="I63" s="4">
        <v>257</v>
      </c>
      <c r="J63" s="26">
        <f t="shared" si="4"/>
        <v>0.8867924528301887</v>
      </c>
      <c r="K63" s="27">
        <v>287</v>
      </c>
      <c r="L63" s="29" t="s">
        <v>13</v>
      </c>
      <c r="M63" s="11" t="s">
        <v>138</v>
      </c>
      <c r="O63" s="11">
        <f t="shared" si="5"/>
        <v>235</v>
      </c>
    </row>
    <row r="64" spans="1:15" x14ac:dyDescent="0.3">
      <c r="A64" s="4" t="s">
        <v>33</v>
      </c>
      <c r="B64" s="4">
        <v>316</v>
      </c>
      <c r="C64" s="4"/>
      <c r="D64" s="4">
        <v>3</v>
      </c>
      <c r="E64" s="4"/>
      <c r="F64" s="4">
        <v>103</v>
      </c>
      <c r="G64" s="4"/>
      <c r="H64" s="4">
        <f t="shared" si="3"/>
        <v>422</v>
      </c>
      <c r="I64" s="39">
        <v>409</v>
      </c>
      <c r="J64" s="26">
        <f t="shared" si="4"/>
        <v>0.99289099526066349</v>
      </c>
      <c r="K64" s="27">
        <v>119</v>
      </c>
      <c r="L64" s="29" t="s">
        <v>13</v>
      </c>
      <c r="M64" s="11" t="s">
        <v>80</v>
      </c>
      <c r="O64" s="11">
        <f t="shared" si="5"/>
        <v>419</v>
      </c>
    </row>
    <row r="65" spans="1:15" x14ac:dyDescent="0.3">
      <c r="A65" s="4" t="s">
        <v>34</v>
      </c>
      <c r="B65" s="4">
        <v>153</v>
      </c>
      <c r="C65" s="4"/>
      <c r="D65" s="4">
        <v>15</v>
      </c>
      <c r="E65" s="4">
        <v>1</v>
      </c>
      <c r="F65" s="4">
        <v>70</v>
      </c>
      <c r="G65" s="4">
        <v>11</v>
      </c>
      <c r="H65" s="4">
        <f t="shared" si="3"/>
        <v>250</v>
      </c>
      <c r="I65" s="4">
        <v>247</v>
      </c>
      <c r="J65" s="26">
        <f t="shared" si="4"/>
        <v>0.89600000000000002</v>
      </c>
      <c r="K65" s="27">
        <v>84</v>
      </c>
      <c r="L65" s="29" t="s">
        <v>13</v>
      </c>
      <c r="M65" s="11" t="s">
        <v>80</v>
      </c>
      <c r="O65" s="11">
        <f t="shared" si="5"/>
        <v>224</v>
      </c>
    </row>
    <row r="66" spans="1:15" x14ac:dyDescent="0.3">
      <c r="A66" s="4" t="s">
        <v>35</v>
      </c>
      <c r="B66" s="4">
        <v>356</v>
      </c>
      <c r="C66" s="4"/>
      <c r="D66" s="4"/>
      <c r="E66" s="4"/>
      <c r="F66" s="4">
        <v>50</v>
      </c>
      <c r="G66" s="4"/>
      <c r="H66" s="4">
        <f t="shared" ref="H66:H97" si="6">SUM(B66:G66)</f>
        <v>406</v>
      </c>
      <c r="I66" s="4">
        <v>422</v>
      </c>
      <c r="J66" s="26">
        <f t="shared" ref="J66:J97" si="7">SUM(H66-(D66+G66))/H66</f>
        <v>1</v>
      </c>
      <c r="K66" s="27">
        <v>7139</v>
      </c>
      <c r="L66" s="29" t="s">
        <v>13</v>
      </c>
      <c r="M66" s="11" t="s">
        <v>102</v>
      </c>
      <c r="O66" s="11">
        <f t="shared" ref="O66:O97" si="8">SUM(H66-(D66+G66))</f>
        <v>406</v>
      </c>
    </row>
    <row r="67" spans="1:15" x14ac:dyDescent="0.3">
      <c r="A67" s="4" t="s">
        <v>36</v>
      </c>
      <c r="B67" s="4">
        <v>115</v>
      </c>
      <c r="C67" s="4"/>
      <c r="D67" s="4">
        <v>31</v>
      </c>
      <c r="E67" s="4">
        <v>11</v>
      </c>
      <c r="F67" s="4">
        <v>33</v>
      </c>
      <c r="G67" s="4">
        <v>5</v>
      </c>
      <c r="H67" s="4">
        <f t="shared" si="6"/>
        <v>195</v>
      </c>
      <c r="I67" s="4">
        <v>189</v>
      </c>
      <c r="J67" s="26">
        <f t="shared" si="7"/>
        <v>0.81538461538461537</v>
      </c>
      <c r="K67" s="27">
        <v>635</v>
      </c>
      <c r="L67" s="29" t="s">
        <v>13</v>
      </c>
      <c r="M67" s="11" t="s">
        <v>145</v>
      </c>
      <c r="O67" s="11">
        <f t="shared" si="8"/>
        <v>159</v>
      </c>
    </row>
    <row r="68" spans="1:15" x14ac:dyDescent="0.3">
      <c r="A68" s="4" t="s">
        <v>146</v>
      </c>
      <c r="B68" s="4">
        <v>372</v>
      </c>
      <c r="C68" s="4">
        <v>1</v>
      </c>
      <c r="D68" s="4">
        <v>231</v>
      </c>
      <c r="E68" s="4">
        <v>18</v>
      </c>
      <c r="F68" s="4">
        <v>401</v>
      </c>
      <c r="G68" s="4">
        <v>24</v>
      </c>
      <c r="H68" s="4">
        <f t="shared" si="6"/>
        <v>1047</v>
      </c>
      <c r="I68" s="4">
        <v>1061</v>
      </c>
      <c r="J68" s="26">
        <f t="shared" si="7"/>
        <v>0.7564469914040115</v>
      </c>
      <c r="K68" s="33">
        <v>126</v>
      </c>
      <c r="L68" s="29" t="s">
        <v>53</v>
      </c>
      <c r="M68" s="11" t="s">
        <v>130</v>
      </c>
      <c r="O68" s="11">
        <f t="shared" si="8"/>
        <v>792</v>
      </c>
    </row>
    <row r="69" spans="1:15" x14ac:dyDescent="0.3">
      <c r="A69" s="4" t="s">
        <v>147</v>
      </c>
      <c r="B69" s="4">
        <v>1333</v>
      </c>
      <c r="C69" s="4"/>
      <c r="D69" s="4">
        <v>591</v>
      </c>
      <c r="E69" s="4">
        <v>9</v>
      </c>
      <c r="F69" s="4">
        <v>621</v>
      </c>
      <c r="G69" s="4">
        <v>30</v>
      </c>
      <c r="H69" s="4">
        <f t="shared" si="6"/>
        <v>2584</v>
      </c>
      <c r="I69" s="40">
        <v>2577</v>
      </c>
      <c r="J69" s="26">
        <f t="shared" si="7"/>
        <v>0.7596749226006192</v>
      </c>
      <c r="K69" s="32">
        <v>39</v>
      </c>
      <c r="L69" s="38" t="s">
        <v>14</v>
      </c>
      <c r="M69" s="11" t="s">
        <v>148</v>
      </c>
      <c r="O69" s="11">
        <f t="shared" si="8"/>
        <v>1963</v>
      </c>
    </row>
    <row r="70" spans="1:15" x14ac:dyDescent="0.3">
      <c r="A70" s="4" t="s">
        <v>37</v>
      </c>
      <c r="B70" s="4">
        <v>517</v>
      </c>
      <c r="C70" s="4"/>
      <c r="D70" s="4">
        <v>1</v>
      </c>
      <c r="E70" s="4"/>
      <c r="F70" s="4">
        <v>53</v>
      </c>
      <c r="G70" s="4"/>
      <c r="H70" s="4">
        <f t="shared" si="6"/>
        <v>571</v>
      </c>
      <c r="I70" s="4">
        <v>550</v>
      </c>
      <c r="J70" s="26">
        <f t="shared" si="7"/>
        <v>0.99824868651488619</v>
      </c>
      <c r="K70" s="27">
        <v>804</v>
      </c>
      <c r="L70" s="29" t="s">
        <v>13</v>
      </c>
      <c r="M70" s="11" t="s">
        <v>149</v>
      </c>
      <c r="O70" s="11">
        <f t="shared" si="8"/>
        <v>570</v>
      </c>
    </row>
    <row r="71" spans="1:15" x14ac:dyDescent="0.3">
      <c r="A71" s="4" t="s">
        <v>38</v>
      </c>
      <c r="B71" s="4">
        <v>1008</v>
      </c>
      <c r="C71" s="4">
        <v>1</v>
      </c>
      <c r="D71" s="4">
        <v>132</v>
      </c>
      <c r="E71" s="4">
        <v>24</v>
      </c>
      <c r="F71" s="4">
        <v>317</v>
      </c>
      <c r="G71" s="4">
        <v>24</v>
      </c>
      <c r="H71" s="4">
        <f t="shared" si="6"/>
        <v>1506</v>
      </c>
      <c r="I71" s="4">
        <v>1502</v>
      </c>
      <c r="J71" s="26">
        <f t="shared" si="7"/>
        <v>0.89641434262948205</v>
      </c>
      <c r="K71" s="27">
        <v>73</v>
      </c>
      <c r="L71" s="29" t="s">
        <v>14</v>
      </c>
      <c r="M71" s="11" t="s">
        <v>150</v>
      </c>
      <c r="O71" s="11">
        <f t="shared" si="8"/>
        <v>1350</v>
      </c>
    </row>
    <row r="72" spans="1:15" x14ac:dyDescent="0.3">
      <c r="A72" s="4" t="s">
        <v>39</v>
      </c>
      <c r="B72" s="4">
        <v>227</v>
      </c>
      <c r="C72" s="4"/>
      <c r="D72" s="4"/>
      <c r="E72" s="4"/>
      <c r="F72" s="4">
        <v>71</v>
      </c>
      <c r="G72" s="4"/>
      <c r="H72" s="4">
        <f t="shared" si="6"/>
        <v>298</v>
      </c>
      <c r="I72" s="4">
        <v>300</v>
      </c>
      <c r="J72" s="26">
        <f t="shared" si="7"/>
        <v>1</v>
      </c>
      <c r="K72" s="27">
        <v>83</v>
      </c>
      <c r="L72" s="29" t="s">
        <v>13</v>
      </c>
      <c r="M72" s="11" t="s">
        <v>80</v>
      </c>
      <c r="O72" s="11">
        <f t="shared" si="8"/>
        <v>298</v>
      </c>
    </row>
    <row r="73" spans="1:15" x14ac:dyDescent="0.3">
      <c r="A73" s="4" t="s">
        <v>40</v>
      </c>
      <c r="B73" s="4">
        <v>76</v>
      </c>
      <c r="C73" s="4"/>
      <c r="D73" s="4">
        <v>72</v>
      </c>
      <c r="E73" s="4">
        <v>5</v>
      </c>
      <c r="F73" s="4">
        <v>34</v>
      </c>
      <c r="G73" s="4">
        <v>1</v>
      </c>
      <c r="H73" s="4">
        <f t="shared" si="6"/>
        <v>188</v>
      </c>
      <c r="I73" s="4">
        <v>182</v>
      </c>
      <c r="J73" s="26">
        <f t="shared" si="7"/>
        <v>0.61170212765957444</v>
      </c>
      <c r="K73" s="27">
        <v>637</v>
      </c>
      <c r="L73" s="29" t="s">
        <v>13</v>
      </c>
      <c r="M73" s="11" t="s">
        <v>91</v>
      </c>
      <c r="O73" s="11">
        <f t="shared" si="8"/>
        <v>115</v>
      </c>
    </row>
    <row r="74" spans="1:15" x14ac:dyDescent="0.3">
      <c r="A74" s="4" t="s">
        <v>151</v>
      </c>
      <c r="B74" s="4">
        <v>1711</v>
      </c>
      <c r="C74" s="4">
        <v>2</v>
      </c>
      <c r="D74" s="4">
        <v>297</v>
      </c>
      <c r="E74" s="4">
        <v>40</v>
      </c>
      <c r="F74" s="4">
        <v>848</v>
      </c>
      <c r="G74" s="4">
        <v>33</v>
      </c>
      <c r="H74" s="4">
        <f t="shared" si="6"/>
        <v>2931</v>
      </c>
      <c r="I74" s="4">
        <v>2924</v>
      </c>
      <c r="J74" s="26">
        <f t="shared" si="7"/>
        <v>0.88741044012282499</v>
      </c>
      <c r="K74" s="35">
        <v>117</v>
      </c>
      <c r="L74" s="38" t="s">
        <v>13</v>
      </c>
      <c r="M74" s="11" t="s">
        <v>136</v>
      </c>
      <c r="O74" s="11">
        <f t="shared" si="8"/>
        <v>2601</v>
      </c>
    </row>
    <row r="75" spans="1:15" x14ac:dyDescent="0.3">
      <c r="A75" s="4" t="s">
        <v>152</v>
      </c>
      <c r="B75" s="4">
        <v>1101</v>
      </c>
      <c r="C75" s="4">
        <v>13</v>
      </c>
      <c r="D75" s="4">
        <v>200</v>
      </c>
      <c r="E75" s="4">
        <v>66</v>
      </c>
      <c r="F75" s="4">
        <v>1353</v>
      </c>
      <c r="G75" s="4">
        <v>33</v>
      </c>
      <c r="H75" s="4">
        <f t="shared" si="6"/>
        <v>2766</v>
      </c>
      <c r="I75" s="4">
        <v>2766</v>
      </c>
      <c r="J75" s="26">
        <f t="shared" si="7"/>
        <v>0.91576283441793205</v>
      </c>
      <c r="K75" s="33">
        <v>607</v>
      </c>
      <c r="L75" s="29" t="s">
        <v>18</v>
      </c>
      <c r="M75" s="11" t="s">
        <v>153</v>
      </c>
      <c r="O75" s="11">
        <f t="shared" si="8"/>
        <v>2533</v>
      </c>
    </row>
    <row r="76" spans="1:15" x14ac:dyDescent="0.3">
      <c r="A76" s="4" t="s">
        <v>154</v>
      </c>
      <c r="B76" s="4">
        <v>783</v>
      </c>
      <c r="C76" s="4">
        <v>2</v>
      </c>
      <c r="D76" s="4">
        <v>46</v>
      </c>
      <c r="E76" s="4">
        <v>13</v>
      </c>
      <c r="F76" s="4">
        <v>187</v>
      </c>
      <c r="G76" s="4">
        <v>2</v>
      </c>
      <c r="H76" s="4">
        <f t="shared" si="6"/>
        <v>1033</v>
      </c>
      <c r="I76" s="4">
        <v>1040</v>
      </c>
      <c r="J76" s="26">
        <f t="shared" si="7"/>
        <v>0.95353339787028069</v>
      </c>
      <c r="K76" s="27">
        <v>120</v>
      </c>
      <c r="L76" s="29" t="s">
        <v>13</v>
      </c>
      <c r="M76" s="11" t="s">
        <v>117</v>
      </c>
      <c r="O76" s="11">
        <f t="shared" si="8"/>
        <v>985</v>
      </c>
    </row>
    <row r="77" spans="1:15" x14ac:dyDescent="0.3">
      <c r="A77" s="4" t="s">
        <v>41</v>
      </c>
      <c r="B77" s="4">
        <v>103</v>
      </c>
      <c r="C77" s="4"/>
      <c r="D77" s="4">
        <v>2</v>
      </c>
      <c r="E77" s="4"/>
      <c r="F77" s="4">
        <v>29</v>
      </c>
      <c r="G77" s="4">
        <v>1</v>
      </c>
      <c r="H77" s="4">
        <f t="shared" si="6"/>
        <v>135</v>
      </c>
      <c r="I77" s="4">
        <v>136</v>
      </c>
      <c r="J77" s="26">
        <f t="shared" si="7"/>
        <v>0.97777777777777775</v>
      </c>
      <c r="K77" s="27">
        <v>114</v>
      </c>
      <c r="L77" s="29" t="s">
        <v>13</v>
      </c>
      <c r="M77" s="11" t="s">
        <v>80</v>
      </c>
      <c r="O77" s="11">
        <f t="shared" si="8"/>
        <v>132</v>
      </c>
    </row>
    <row r="78" spans="1:15" x14ac:dyDescent="0.3">
      <c r="A78" s="4" t="s">
        <v>155</v>
      </c>
      <c r="B78" s="4"/>
      <c r="C78" s="4"/>
      <c r="D78" s="4">
        <v>526</v>
      </c>
      <c r="E78" s="4"/>
      <c r="F78" s="4">
        <v>2</v>
      </c>
      <c r="G78" s="4">
        <v>2</v>
      </c>
      <c r="H78" s="4">
        <f t="shared" si="6"/>
        <v>530</v>
      </c>
      <c r="I78" s="4">
        <v>526</v>
      </c>
      <c r="J78" s="26">
        <f t="shared" si="7"/>
        <v>3.7735849056603774E-3</v>
      </c>
      <c r="K78" s="33">
        <v>28</v>
      </c>
      <c r="L78" s="29" t="s">
        <v>53</v>
      </c>
      <c r="M78" s="11" t="s">
        <v>80</v>
      </c>
      <c r="O78" s="11">
        <f t="shared" si="8"/>
        <v>2</v>
      </c>
    </row>
    <row r="79" spans="1:15" x14ac:dyDescent="0.3">
      <c r="A79" s="4" t="s">
        <v>42</v>
      </c>
      <c r="B79" s="4">
        <v>133</v>
      </c>
      <c r="C79" s="4"/>
      <c r="D79" s="4">
        <v>2</v>
      </c>
      <c r="E79" s="4">
        <v>17</v>
      </c>
      <c r="F79" s="4">
        <v>150</v>
      </c>
      <c r="G79" s="4"/>
      <c r="H79" s="4">
        <f t="shared" si="6"/>
        <v>302</v>
      </c>
      <c r="I79" s="4">
        <v>305</v>
      </c>
      <c r="J79" s="26">
        <f t="shared" si="7"/>
        <v>0.99337748344370858</v>
      </c>
      <c r="K79" s="27">
        <v>13</v>
      </c>
      <c r="L79" s="29" t="s">
        <v>13</v>
      </c>
      <c r="M79" s="11" t="s">
        <v>80</v>
      </c>
      <c r="O79" s="11">
        <f t="shared" si="8"/>
        <v>300</v>
      </c>
    </row>
    <row r="80" spans="1:15" x14ac:dyDescent="0.3">
      <c r="A80" s="4" t="s">
        <v>43</v>
      </c>
      <c r="B80" s="4">
        <v>143</v>
      </c>
      <c r="C80" s="4"/>
      <c r="D80" s="4"/>
      <c r="E80" s="4"/>
      <c r="F80" s="4">
        <v>20</v>
      </c>
      <c r="G80" s="4"/>
      <c r="H80" s="4">
        <f t="shared" si="6"/>
        <v>163</v>
      </c>
      <c r="I80" s="4">
        <v>162</v>
      </c>
      <c r="J80" s="26">
        <f t="shared" si="7"/>
        <v>1</v>
      </c>
      <c r="K80" s="27">
        <v>248</v>
      </c>
      <c r="L80" s="29" t="s">
        <v>13</v>
      </c>
      <c r="M80" s="11" t="s">
        <v>80</v>
      </c>
      <c r="O80" s="11">
        <f t="shared" si="8"/>
        <v>163</v>
      </c>
    </row>
    <row r="81" spans="1:15" x14ac:dyDescent="0.3">
      <c r="A81" s="4" t="s">
        <v>44</v>
      </c>
      <c r="B81" s="4">
        <v>331</v>
      </c>
      <c r="C81" s="4"/>
      <c r="D81" s="4"/>
      <c r="E81" s="4"/>
      <c r="F81" s="4">
        <v>99</v>
      </c>
      <c r="G81" s="4"/>
      <c r="H81" s="4">
        <f t="shared" si="6"/>
        <v>430</v>
      </c>
      <c r="I81" s="41">
        <v>433</v>
      </c>
      <c r="J81" s="26">
        <f t="shared" si="7"/>
        <v>1</v>
      </c>
      <c r="K81" s="27">
        <v>9</v>
      </c>
      <c r="L81" s="29" t="s">
        <v>13</v>
      </c>
      <c r="M81" s="11" t="s">
        <v>80</v>
      </c>
      <c r="O81" s="11">
        <f t="shared" si="8"/>
        <v>430</v>
      </c>
    </row>
    <row r="82" spans="1:15" x14ac:dyDescent="0.3">
      <c r="A82" s="4" t="s">
        <v>45</v>
      </c>
      <c r="B82" s="4">
        <v>443</v>
      </c>
      <c r="C82" s="4"/>
      <c r="D82" s="4">
        <v>47</v>
      </c>
      <c r="E82" s="4">
        <v>9</v>
      </c>
      <c r="F82" s="4">
        <v>132</v>
      </c>
      <c r="G82" s="4">
        <v>7</v>
      </c>
      <c r="H82" s="4">
        <f t="shared" si="6"/>
        <v>638</v>
      </c>
      <c r="I82" s="42">
        <v>641</v>
      </c>
      <c r="J82" s="26">
        <f t="shared" si="7"/>
        <v>0.91536050156739812</v>
      </c>
      <c r="K82" s="35">
        <v>45</v>
      </c>
      <c r="L82" s="38" t="s">
        <v>13</v>
      </c>
      <c r="M82" s="11" t="s">
        <v>80</v>
      </c>
      <c r="O82" s="11">
        <f t="shared" si="8"/>
        <v>584</v>
      </c>
    </row>
    <row r="83" spans="1:15" x14ac:dyDescent="0.3">
      <c r="A83" s="4" t="s">
        <v>46</v>
      </c>
      <c r="B83" s="4">
        <v>148</v>
      </c>
      <c r="C83" s="4"/>
      <c r="D83" s="4">
        <v>8</v>
      </c>
      <c r="E83" s="4">
        <v>4</v>
      </c>
      <c r="F83" s="4">
        <v>56</v>
      </c>
      <c r="G83" s="4">
        <v>2</v>
      </c>
      <c r="H83" s="4">
        <f t="shared" si="6"/>
        <v>218</v>
      </c>
      <c r="I83" s="4">
        <v>221</v>
      </c>
      <c r="J83" s="26">
        <f t="shared" si="7"/>
        <v>0.95412844036697253</v>
      </c>
      <c r="K83" s="27">
        <v>77</v>
      </c>
      <c r="L83" s="29" t="s">
        <v>13</v>
      </c>
      <c r="M83" s="11" t="s">
        <v>80</v>
      </c>
      <c r="O83" s="11">
        <f t="shared" si="8"/>
        <v>208</v>
      </c>
    </row>
    <row r="84" spans="1:15" x14ac:dyDescent="0.3">
      <c r="A84" s="4" t="s">
        <v>156</v>
      </c>
      <c r="B84" s="4">
        <v>532</v>
      </c>
      <c r="C84" s="4"/>
      <c r="D84" s="4">
        <v>43</v>
      </c>
      <c r="E84" s="4"/>
      <c r="F84" s="4">
        <v>115</v>
      </c>
      <c r="G84" s="4">
        <v>1</v>
      </c>
      <c r="H84" s="4">
        <f t="shared" si="6"/>
        <v>691</v>
      </c>
      <c r="I84" s="4">
        <v>696</v>
      </c>
      <c r="J84" s="26">
        <f t="shared" si="7"/>
        <v>0.93632416787264838</v>
      </c>
      <c r="K84" s="33">
        <v>620</v>
      </c>
      <c r="L84" s="29" t="s">
        <v>53</v>
      </c>
      <c r="M84" s="11" t="s">
        <v>82</v>
      </c>
      <c r="O84" s="11">
        <f t="shared" si="8"/>
        <v>647</v>
      </c>
    </row>
    <row r="85" spans="1:15" x14ac:dyDescent="0.3">
      <c r="A85" s="4" t="s">
        <v>47</v>
      </c>
      <c r="B85" s="4">
        <v>211</v>
      </c>
      <c r="C85" s="4"/>
      <c r="D85" s="4"/>
      <c r="E85" s="4"/>
      <c r="F85" s="4">
        <v>77</v>
      </c>
      <c r="G85" s="4"/>
      <c r="H85" s="4">
        <f t="shared" si="6"/>
        <v>288</v>
      </c>
      <c r="I85" s="4">
        <v>294</v>
      </c>
      <c r="J85" s="26">
        <f t="shared" si="7"/>
        <v>1</v>
      </c>
      <c r="K85" s="27">
        <v>4</v>
      </c>
      <c r="L85" s="29" t="s">
        <v>13</v>
      </c>
      <c r="M85" s="11" t="s">
        <v>80</v>
      </c>
      <c r="O85" s="11">
        <f t="shared" si="8"/>
        <v>288</v>
      </c>
    </row>
    <row r="86" spans="1:15" x14ac:dyDescent="0.3">
      <c r="A86" s="4" t="s">
        <v>48</v>
      </c>
      <c r="B86" s="4">
        <v>162</v>
      </c>
      <c r="C86" s="4">
        <v>1</v>
      </c>
      <c r="D86" s="4">
        <v>17</v>
      </c>
      <c r="E86" s="4">
        <v>1</v>
      </c>
      <c r="F86" s="4">
        <v>69</v>
      </c>
      <c r="G86" s="4">
        <v>4</v>
      </c>
      <c r="H86" s="4">
        <f t="shared" si="6"/>
        <v>254</v>
      </c>
      <c r="I86" s="4">
        <v>252</v>
      </c>
      <c r="J86" s="26">
        <f t="shared" si="7"/>
        <v>0.91732283464566933</v>
      </c>
      <c r="K86" s="27">
        <v>59</v>
      </c>
      <c r="L86" s="29" t="s">
        <v>13</v>
      </c>
      <c r="M86" s="11" t="s">
        <v>80</v>
      </c>
      <c r="O86" s="11">
        <f t="shared" si="8"/>
        <v>233</v>
      </c>
    </row>
    <row r="87" spans="1:15" x14ac:dyDescent="0.3">
      <c r="A87" s="4" t="s">
        <v>157</v>
      </c>
      <c r="B87" s="4">
        <v>248</v>
      </c>
      <c r="C87" s="4"/>
      <c r="D87" s="4">
        <v>3</v>
      </c>
      <c r="E87" s="4"/>
      <c r="F87" s="4">
        <v>125</v>
      </c>
      <c r="G87" s="4"/>
      <c r="H87" s="4">
        <f t="shared" si="6"/>
        <v>376</v>
      </c>
      <c r="I87" s="4">
        <v>369</v>
      </c>
      <c r="J87" s="26">
        <f t="shared" si="7"/>
        <v>0.99202127659574468</v>
      </c>
      <c r="K87" s="27">
        <v>326</v>
      </c>
      <c r="L87" s="29" t="s">
        <v>13</v>
      </c>
      <c r="M87" s="11" t="s">
        <v>80</v>
      </c>
      <c r="O87" s="11">
        <f t="shared" si="8"/>
        <v>373</v>
      </c>
    </row>
    <row r="88" spans="1:15" x14ac:dyDescent="0.3">
      <c r="A88" s="4" t="s">
        <v>49</v>
      </c>
      <c r="B88" s="4">
        <v>217</v>
      </c>
      <c r="C88" s="4">
        <v>1</v>
      </c>
      <c r="D88" s="4">
        <v>13</v>
      </c>
      <c r="E88" s="4"/>
      <c r="F88" s="4">
        <v>33</v>
      </c>
      <c r="G88" s="4"/>
      <c r="H88" s="4">
        <f t="shared" si="6"/>
        <v>264</v>
      </c>
      <c r="I88" s="4">
        <v>270</v>
      </c>
      <c r="J88" s="26">
        <f t="shared" si="7"/>
        <v>0.9507575757575758</v>
      </c>
      <c r="K88" s="27">
        <v>94</v>
      </c>
      <c r="L88" s="29" t="s">
        <v>13</v>
      </c>
      <c r="M88" s="11" t="s">
        <v>80</v>
      </c>
      <c r="O88" s="11">
        <f t="shared" si="8"/>
        <v>251</v>
      </c>
    </row>
    <row r="89" spans="1:15" x14ac:dyDescent="0.3">
      <c r="A89" s="4" t="s">
        <v>50</v>
      </c>
      <c r="B89" s="4">
        <v>340</v>
      </c>
      <c r="C89" s="4"/>
      <c r="D89" s="4"/>
      <c r="E89" s="4"/>
      <c r="F89" s="4">
        <v>43</v>
      </c>
      <c r="G89" s="4"/>
      <c r="H89" s="4">
        <f t="shared" si="6"/>
        <v>383</v>
      </c>
      <c r="I89" s="4">
        <v>377</v>
      </c>
      <c r="J89" s="26">
        <f t="shared" si="7"/>
        <v>1</v>
      </c>
      <c r="K89" s="27">
        <v>639</v>
      </c>
      <c r="L89" s="29" t="s">
        <v>13</v>
      </c>
      <c r="M89" s="11" t="s">
        <v>97</v>
      </c>
      <c r="O89" s="11">
        <f t="shared" si="8"/>
        <v>383</v>
      </c>
    </row>
    <row r="90" spans="1:15" x14ac:dyDescent="0.3">
      <c r="A90" s="4" t="s">
        <v>51</v>
      </c>
      <c r="B90" s="4">
        <v>243</v>
      </c>
      <c r="C90" s="4"/>
      <c r="D90" s="4">
        <v>3</v>
      </c>
      <c r="E90" s="4"/>
      <c r="F90" s="4">
        <v>51</v>
      </c>
      <c r="G90" s="4">
        <v>1</v>
      </c>
      <c r="H90" s="4">
        <f t="shared" si="6"/>
        <v>298</v>
      </c>
      <c r="I90" s="4">
        <v>299</v>
      </c>
      <c r="J90" s="26">
        <f t="shared" si="7"/>
        <v>0.98657718120805371</v>
      </c>
      <c r="K90" s="27">
        <v>50</v>
      </c>
      <c r="L90" s="29" t="s">
        <v>13</v>
      </c>
      <c r="M90" s="11" t="s">
        <v>80</v>
      </c>
      <c r="O90" s="11">
        <f t="shared" si="8"/>
        <v>294</v>
      </c>
    </row>
    <row r="91" spans="1:15" x14ac:dyDescent="0.3">
      <c r="A91" s="4" t="s">
        <v>52</v>
      </c>
      <c r="B91" s="4">
        <v>197</v>
      </c>
      <c r="C91" s="4"/>
      <c r="D91" s="4">
        <v>16</v>
      </c>
      <c r="E91" s="4">
        <v>1</v>
      </c>
      <c r="F91" s="4">
        <v>46</v>
      </c>
      <c r="G91" s="4"/>
      <c r="H91" s="4">
        <f t="shared" si="6"/>
        <v>260</v>
      </c>
      <c r="I91" s="4">
        <v>262</v>
      </c>
      <c r="J91" s="26">
        <f t="shared" si="7"/>
        <v>0.93846153846153846</v>
      </c>
      <c r="K91" s="27">
        <v>53</v>
      </c>
      <c r="L91" s="29" t="s">
        <v>13</v>
      </c>
      <c r="M91" s="11" t="s">
        <v>80</v>
      </c>
      <c r="O91" s="11">
        <f t="shared" si="8"/>
        <v>244</v>
      </c>
    </row>
    <row r="92" spans="1:15" x14ac:dyDescent="0.3">
      <c r="A92" s="4" t="s">
        <v>158</v>
      </c>
      <c r="B92" s="4">
        <v>210</v>
      </c>
      <c r="C92" s="4"/>
      <c r="D92" s="4">
        <v>101</v>
      </c>
      <c r="E92" s="4">
        <v>15</v>
      </c>
      <c r="F92" s="4">
        <v>130</v>
      </c>
      <c r="G92" s="4">
        <v>13</v>
      </c>
      <c r="H92" s="4">
        <f t="shared" si="6"/>
        <v>469</v>
      </c>
      <c r="I92" s="4">
        <v>473</v>
      </c>
      <c r="J92" s="26">
        <f t="shared" si="7"/>
        <v>0.75692963752665243</v>
      </c>
      <c r="K92" s="33">
        <v>617</v>
      </c>
      <c r="L92" s="29" t="s">
        <v>53</v>
      </c>
      <c r="M92" s="11" t="s">
        <v>145</v>
      </c>
      <c r="O92" s="11">
        <f t="shared" si="8"/>
        <v>355</v>
      </c>
    </row>
    <row r="93" spans="1:15" x14ac:dyDescent="0.3">
      <c r="A93" s="4" t="s">
        <v>159</v>
      </c>
      <c r="B93" s="4">
        <v>320</v>
      </c>
      <c r="C93" s="4"/>
      <c r="D93" s="4">
        <v>21</v>
      </c>
      <c r="E93" s="4">
        <v>5</v>
      </c>
      <c r="F93" s="4">
        <v>178</v>
      </c>
      <c r="G93" s="4"/>
      <c r="H93" s="4">
        <f t="shared" si="6"/>
        <v>524</v>
      </c>
      <c r="I93" s="4">
        <v>528</v>
      </c>
      <c r="J93" s="26">
        <f t="shared" si="7"/>
        <v>0.95992366412213737</v>
      </c>
      <c r="K93" s="33">
        <v>624</v>
      </c>
      <c r="L93" s="29" t="s">
        <v>53</v>
      </c>
      <c r="M93" s="11" t="s">
        <v>145</v>
      </c>
      <c r="O93" s="11">
        <f t="shared" si="8"/>
        <v>503</v>
      </c>
    </row>
    <row r="94" spans="1:15" x14ac:dyDescent="0.3">
      <c r="A94" s="4" t="s">
        <v>54</v>
      </c>
      <c r="B94" s="4">
        <v>1326</v>
      </c>
      <c r="C94" s="4">
        <v>1</v>
      </c>
      <c r="D94" s="4">
        <v>32</v>
      </c>
      <c r="E94" s="4">
        <v>21</v>
      </c>
      <c r="F94" s="4">
        <v>390</v>
      </c>
      <c r="G94" s="4"/>
      <c r="H94" s="4">
        <f t="shared" si="6"/>
        <v>1770</v>
      </c>
      <c r="I94" s="4">
        <v>1765</v>
      </c>
      <c r="J94" s="26">
        <f t="shared" si="7"/>
        <v>0.98192090395480225</v>
      </c>
      <c r="K94" s="27">
        <v>79</v>
      </c>
      <c r="L94" s="29" t="s">
        <v>13</v>
      </c>
      <c r="M94" s="11" t="s">
        <v>80</v>
      </c>
      <c r="O94" s="11">
        <f t="shared" si="8"/>
        <v>1738</v>
      </c>
    </row>
    <row r="95" spans="1:15" x14ac:dyDescent="0.3">
      <c r="A95" s="4" t="s">
        <v>160</v>
      </c>
      <c r="B95" s="4">
        <v>246</v>
      </c>
      <c r="C95" s="4"/>
      <c r="D95" s="4">
        <v>238</v>
      </c>
      <c r="E95" s="4">
        <v>9</v>
      </c>
      <c r="F95" s="4">
        <v>269</v>
      </c>
      <c r="G95" s="4">
        <v>27</v>
      </c>
      <c r="H95" s="4">
        <f t="shared" si="6"/>
        <v>789</v>
      </c>
      <c r="I95" s="4">
        <v>795</v>
      </c>
      <c r="J95" s="26">
        <f t="shared" si="7"/>
        <v>0.66413181242078578</v>
      </c>
      <c r="K95" s="33">
        <v>100</v>
      </c>
      <c r="L95" s="29" t="s">
        <v>53</v>
      </c>
      <c r="M95" s="11" t="s">
        <v>80</v>
      </c>
      <c r="O95" s="11">
        <f t="shared" si="8"/>
        <v>524</v>
      </c>
    </row>
    <row r="96" spans="1:15" x14ac:dyDescent="0.3">
      <c r="A96" s="4" t="s">
        <v>55</v>
      </c>
      <c r="B96" s="4">
        <v>330</v>
      </c>
      <c r="C96" s="4">
        <v>1</v>
      </c>
      <c r="D96" s="4">
        <v>69</v>
      </c>
      <c r="E96" s="4">
        <v>11</v>
      </c>
      <c r="F96" s="4">
        <v>166</v>
      </c>
      <c r="G96" s="4">
        <v>9</v>
      </c>
      <c r="H96" s="4">
        <f t="shared" si="6"/>
        <v>586</v>
      </c>
      <c r="I96" s="4">
        <v>589</v>
      </c>
      <c r="J96" s="26">
        <f t="shared" si="7"/>
        <v>0.86689419795221845</v>
      </c>
      <c r="K96" s="27">
        <v>78</v>
      </c>
      <c r="L96" s="29" t="s">
        <v>13</v>
      </c>
      <c r="M96" s="11" t="s">
        <v>80</v>
      </c>
      <c r="O96" s="11">
        <f t="shared" si="8"/>
        <v>508</v>
      </c>
    </row>
    <row r="97" spans="1:15" x14ac:dyDescent="0.3">
      <c r="A97" s="4" t="s">
        <v>149</v>
      </c>
      <c r="B97" s="4">
        <v>855</v>
      </c>
      <c r="C97" s="4"/>
      <c r="D97" s="4">
        <v>214</v>
      </c>
      <c r="E97" s="4">
        <v>8</v>
      </c>
      <c r="F97" s="4">
        <v>379</v>
      </c>
      <c r="G97" s="4">
        <v>6</v>
      </c>
      <c r="H97" s="4">
        <f t="shared" si="6"/>
        <v>1462</v>
      </c>
      <c r="I97" s="4">
        <v>1487</v>
      </c>
      <c r="J97" s="26">
        <f t="shared" si="7"/>
        <v>0.84952120383036933</v>
      </c>
      <c r="K97" s="33">
        <v>621</v>
      </c>
      <c r="L97" s="29" t="s">
        <v>53</v>
      </c>
      <c r="M97" s="11" t="s">
        <v>149</v>
      </c>
      <c r="O97" s="11">
        <f t="shared" si="8"/>
        <v>1242</v>
      </c>
    </row>
    <row r="98" spans="1:15" x14ac:dyDescent="0.3">
      <c r="A98" s="4" t="s">
        <v>56</v>
      </c>
      <c r="B98" s="4">
        <v>269</v>
      </c>
      <c r="C98" s="4"/>
      <c r="D98" s="4">
        <v>55</v>
      </c>
      <c r="E98" s="4">
        <v>11</v>
      </c>
      <c r="F98" s="4">
        <v>70</v>
      </c>
      <c r="G98" s="4">
        <v>7</v>
      </c>
      <c r="H98" s="4">
        <f t="shared" ref="H98:H129" si="9">SUM(B98:G98)</f>
        <v>412</v>
      </c>
      <c r="I98" s="4">
        <v>415</v>
      </c>
      <c r="J98" s="26">
        <f t="shared" ref="J98:J130" si="10">SUM(H98-(D98+G98))/H98</f>
        <v>0.84951456310679607</v>
      </c>
      <c r="K98" s="27">
        <v>638</v>
      </c>
      <c r="L98" s="29" t="s">
        <v>13</v>
      </c>
      <c r="M98" s="11" t="s">
        <v>91</v>
      </c>
      <c r="O98" s="11">
        <f t="shared" ref="O98:O130" si="11">SUM(H98-(D98+G98))</f>
        <v>350</v>
      </c>
    </row>
    <row r="99" spans="1:15" x14ac:dyDescent="0.3">
      <c r="A99" s="4" t="s">
        <v>161</v>
      </c>
      <c r="B99" s="4">
        <v>187</v>
      </c>
      <c r="C99" s="4"/>
      <c r="D99" s="4"/>
      <c r="E99" s="4">
        <v>2</v>
      </c>
      <c r="F99" s="4">
        <v>76</v>
      </c>
      <c r="G99" s="4"/>
      <c r="H99" s="4">
        <f t="shared" si="9"/>
        <v>265</v>
      </c>
      <c r="I99" s="4">
        <v>276</v>
      </c>
      <c r="J99" s="26">
        <f t="shared" si="10"/>
        <v>1</v>
      </c>
      <c r="K99" s="27">
        <v>46</v>
      </c>
      <c r="L99" s="29" t="s">
        <v>13</v>
      </c>
      <c r="M99" s="11" t="s">
        <v>80</v>
      </c>
      <c r="O99" s="11">
        <f t="shared" si="11"/>
        <v>265</v>
      </c>
    </row>
    <row r="100" spans="1:15" x14ac:dyDescent="0.3">
      <c r="A100" s="4" t="s">
        <v>162</v>
      </c>
      <c r="B100" s="4"/>
      <c r="C100" s="4"/>
      <c r="D100" s="4">
        <v>321</v>
      </c>
      <c r="E100" s="4"/>
      <c r="F100" s="4">
        <v>1</v>
      </c>
      <c r="G100" s="4">
        <v>3</v>
      </c>
      <c r="H100" s="4">
        <f t="shared" si="9"/>
        <v>325</v>
      </c>
      <c r="I100" s="4">
        <v>326</v>
      </c>
      <c r="J100" s="26">
        <f t="shared" si="10"/>
        <v>3.0769230769230769E-3</v>
      </c>
      <c r="K100" s="32">
        <v>68</v>
      </c>
      <c r="L100" s="38" t="s">
        <v>53</v>
      </c>
      <c r="M100" s="11" t="s">
        <v>83</v>
      </c>
      <c r="O100" s="11">
        <f t="shared" si="11"/>
        <v>1</v>
      </c>
    </row>
    <row r="101" spans="1:15" x14ac:dyDescent="0.3">
      <c r="A101" s="4" t="s">
        <v>163</v>
      </c>
      <c r="B101" s="4">
        <v>225</v>
      </c>
      <c r="C101" s="4"/>
      <c r="D101" s="4">
        <v>217</v>
      </c>
      <c r="E101" s="4">
        <v>6</v>
      </c>
      <c r="F101" s="4">
        <v>149</v>
      </c>
      <c r="G101" s="4">
        <v>2</v>
      </c>
      <c r="H101" s="4">
        <f t="shared" si="9"/>
        <v>599</v>
      </c>
      <c r="I101" s="4">
        <v>597</v>
      </c>
      <c r="J101" s="26">
        <f t="shared" si="10"/>
        <v>0.63439065108514192</v>
      </c>
      <c r="K101" s="33">
        <v>280</v>
      </c>
      <c r="L101" s="29" t="s">
        <v>53</v>
      </c>
      <c r="M101" s="11" t="s">
        <v>138</v>
      </c>
      <c r="O101" s="11">
        <f t="shared" si="11"/>
        <v>380</v>
      </c>
    </row>
    <row r="102" spans="1:15" x14ac:dyDescent="0.3">
      <c r="A102" s="4" t="s">
        <v>164</v>
      </c>
      <c r="B102" s="4">
        <v>746</v>
      </c>
      <c r="C102" s="4">
        <v>1</v>
      </c>
      <c r="D102" s="4">
        <v>211</v>
      </c>
      <c r="E102" s="4">
        <v>9</v>
      </c>
      <c r="F102" s="4">
        <v>422</v>
      </c>
      <c r="G102" s="4">
        <v>16</v>
      </c>
      <c r="H102" s="4">
        <f t="shared" si="9"/>
        <v>1405</v>
      </c>
      <c r="I102" s="4">
        <v>1464</v>
      </c>
      <c r="J102" s="26">
        <f t="shared" si="10"/>
        <v>0.8384341637010676</v>
      </c>
      <c r="K102" s="33">
        <v>38</v>
      </c>
      <c r="L102" s="29" t="s">
        <v>53</v>
      </c>
      <c r="M102" s="11" t="s">
        <v>102</v>
      </c>
      <c r="O102" s="11">
        <f t="shared" si="11"/>
        <v>1178</v>
      </c>
    </row>
    <row r="103" spans="1:15" x14ac:dyDescent="0.3">
      <c r="A103" s="4" t="s">
        <v>165</v>
      </c>
      <c r="B103" s="4">
        <v>387</v>
      </c>
      <c r="C103" s="4"/>
      <c r="D103" s="4">
        <v>11</v>
      </c>
      <c r="E103" s="4"/>
      <c r="F103" s="4">
        <v>82</v>
      </c>
      <c r="G103" s="4"/>
      <c r="H103" s="4">
        <f t="shared" si="9"/>
        <v>480</v>
      </c>
      <c r="I103" s="4">
        <v>480</v>
      </c>
      <c r="J103" s="26">
        <f t="shared" si="10"/>
        <v>0.9770833333333333</v>
      </c>
      <c r="K103" s="27">
        <v>252</v>
      </c>
      <c r="L103" s="29" t="s">
        <v>13</v>
      </c>
      <c r="M103" s="11" t="s">
        <v>89</v>
      </c>
      <c r="O103" s="11">
        <f t="shared" si="11"/>
        <v>469</v>
      </c>
    </row>
    <row r="104" spans="1:15" x14ac:dyDescent="0.3">
      <c r="A104" s="4" t="s">
        <v>166</v>
      </c>
      <c r="B104" s="4">
        <v>2088</v>
      </c>
      <c r="C104" s="4">
        <v>6</v>
      </c>
      <c r="D104" s="4">
        <v>2714</v>
      </c>
      <c r="E104" s="4">
        <v>71</v>
      </c>
      <c r="F104" s="4">
        <v>503</v>
      </c>
      <c r="G104" s="4">
        <v>205</v>
      </c>
      <c r="H104" s="4">
        <f t="shared" si="9"/>
        <v>5587</v>
      </c>
      <c r="I104" s="4">
        <v>5652</v>
      </c>
      <c r="J104" s="26">
        <f t="shared" si="10"/>
        <v>0.47753713978879542</v>
      </c>
      <c r="K104" s="33">
        <v>124</v>
      </c>
      <c r="L104" s="29" t="s">
        <v>53</v>
      </c>
      <c r="M104" s="11" t="s">
        <v>117</v>
      </c>
      <c r="O104" s="11">
        <f t="shared" si="11"/>
        <v>2668</v>
      </c>
    </row>
    <row r="105" spans="1:15" x14ac:dyDescent="0.3">
      <c r="A105" s="4" t="s">
        <v>167</v>
      </c>
      <c r="B105" s="4">
        <v>140</v>
      </c>
      <c r="C105" s="4"/>
      <c r="D105" s="4">
        <v>220</v>
      </c>
      <c r="E105" s="4">
        <v>14</v>
      </c>
      <c r="F105" s="4">
        <v>99</v>
      </c>
      <c r="G105" s="4">
        <v>5</v>
      </c>
      <c r="H105" s="4">
        <f t="shared" si="9"/>
        <v>478</v>
      </c>
      <c r="I105" s="4">
        <v>481</v>
      </c>
      <c r="J105" s="26">
        <f t="shared" si="10"/>
        <v>0.52928870292887031</v>
      </c>
      <c r="K105" s="33">
        <v>385</v>
      </c>
      <c r="L105" s="29" t="s">
        <v>53</v>
      </c>
      <c r="M105" s="11" t="s">
        <v>83</v>
      </c>
      <c r="O105" s="11">
        <f t="shared" si="11"/>
        <v>253</v>
      </c>
    </row>
    <row r="106" spans="1:15" x14ac:dyDescent="0.3">
      <c r="A106" s="4" t="s">
        <v>168</v>
      </c>
      <c r="B106" s="4">
        <v>697</v>
      </c>
      <c r="C106" s="4"/>
      <c r="D106" s="4">
        <v>43</v>
      </c>
      <c r="E106" s="4">
        <v>5</v>
      </c>
      <c r="F106" s="4">
        <v>143</v>
      </c>
      <c r="G106" s="4">
        <v>5</v>
      </c>
      <c r="H106" s="4">
        <f t="shared" si="9"/>
        <v>893</v>
      </c>
      <c r="I106" s="4">
        <v>892</v>
      </c>
      <c r="J106" s="26">
        <f t="shared" si="10"/>
        <v>0.94624860022396418</v>
      </c>
      <c r="K106" s="27">
        <v>633</v>
      </c>
      <c r="L106" s="29" t="s">
        <v>13</v>
      </c>
      <c r="M106" s="11" t="s">
        <v>169</v>
      </c>
      <c r="O106" s="11">
        <f t="shared" si="11"/>
        <v>845</v>
      </c>
    </row>
    <row r="107" spans="1:15" x14ac:dyDescent="0.3">
      <c r="A107" s="4" t="s">
        <v>57</v>
      </c>
      <c r="B107" s="4">
        <v>469</v>
      </c>
      <c r="C107" s="4"/>
      <c r="D107" s="4">
        <v>28</v>
      </c>
      <c r="E107" s="4">
        <v>4</v>
      </c>
      <c r="F107" s="4">
        <v>104</v>
      </c>
      <c r="G107" s="4">
        <v>1</v>
      </c>
      <c r="H107" s="4">
        <f t="shared" si="9"/>
        <v>606</v>
      </c>
      <c r="I107" s="4">
        <v>604</v>
      </c>
      <c r="J107" s="26">
        <f t="shared" si="10"/>
        <v>0.95214521452145218</v>
      </c>
      <c r="K107" s="27">
        <v>806</v>
      </c>
      <c r="L107" s="29" t="s">
        <v>13</v>
      </c>
      <c r="M107" s="11" t="s">
        <v>153</v>
      </c>
      <c r="O107" s="11">
        <f t="shared" si="11"/>
        <v>577</v>
      </c>
    </row>
    <row r="108" spans="1:15" x14ac:dyDescent="0.3">
      <c r="A108" s="4" t="s">
        <v>170</v>
      </c>
      <c r="B108" s="4">
        <v>17</v>
      </c>
      <c r="C108" s="4"/>
      <c r="D108" s="4">
        <v>9</v>
      </c>
      <c r="E108" s="4">
        <v>8</v>
      </c>
      <c r="F108" s="4">
        <v>150</v>
      </c>
      <c r="G108" s="4">
        <v>22</v>
      </c>
      <c r="H108" s="4">
        <f t="shared" si="9"/>
        <v>206</v>
      </c>
      <c r="I108" s="4">
        <v>206</v>
      </c>
      <c r="J108" s="26">
        <f t="shared" si="10"/>
        <v>0.84951456310679607</v>
      </c>
      <c r="K108" s="33">
        <v>1</v>
      </c>
      <c r="L108" s="29" t="s">
        <v>18</v>
      </c>
      <c r="M108" s="11" t="s">
        <v>80</v>
      </c>
      <c r="O108" s="11">
        <f t="shared" si="11"/>
        <v>175</v>
      </c>
    </row>
    <row r="109" spans="1:15" x14ac:dyDescent="0.3">
      <c r="A109" s="4" t="s">
        <v>58</v>
      </c>
      <c r="B109" s="4">
        <v>240</v>
      </c>
      <c r="C109" s="4"/>
      <c r="D109" s="4">
        <v>11</v>
      </c>
      <c r="E109" s="4">
        <v>4</v>
      </c>
      <c r="F109" s="4">
        <v>133</v>
      </c>
      <c r="G109" s="4">
        <v>3</v>
      </c>
      <c r="H109" s="4">
        <f t="shared" si="9"/>
        <v>391</v>
      </c>
      <c r="I109" s="4">
        <v>392</v>
      </c>
      <c r="J109" s="26">
        <f t="shared" si="10"/>
        <v>0.96419437340153458</v>
      </c>
      <c r="K109" s="27">
        <v>51</v>
      </c>
      <c r="L109" s="29" t="s">
        <v>13</v>
      </c>
      <c r="M109" s="11" t="s">
        <v>80</v>
      </c>
      <c r="O109" s="11">
        <f t="shared" si="11"/>
        <v>377</v>
      </c>
    </row>
    <row r="110" spans="1:15" x14ac:dyDescent="0.3">
      <c r="A110" s="4" t="s">
        <v>171</v>
      </c>
      <c r="B110" s="4">
        <v>236</v>
      </c>
      <c r="C110" s="4"/>
      <c r="D110" s="4">
        <v>52</v>
      </c>
      <c r="E110" s="4">
        <v>5</v>
      </c>
      <c r="F110" s="4">
        <v>97</v>
      </c>
      <c r="G110" s="4">
        <v>12</v>
      </c>
      <c r="H110" s="4">
        <f t="shared" si="9"/>
        <v>402</v>
      </c>
      <c r="I110" s="4">
        <v>403</v>
      </c>
      <c r="J110" s="26">
        <f t="shared" si="10"/>
        <v>0.84079601990049746</v>
      </c>
      <c r="K110" s="33">
        <v>618</v>
      </c>
      <c r="L110" s="29" t="s">
        <v>53</v>
      </c>
      <c r="M110" s="11" t="s">
        <v>145</v>
      </c>
      <c r="O110" s="11">
        <f t="shared" si="11"/>
        <v>338</v>
      </c>
    </row>
    <row r="111" spans="1:15" x14ac:dyDescent="0.3">
      <c r="A111" s="4" t="s">
        <v>172</v>
      </c>
      <c r="B111" s="4">
        <v>225</v>
      </c>
      <c r="C111" s="4"/>
      <c r="D111" s="4">
        <v>5145</v>
      </c>
      <c r="E111" s="4">
        <v>41</v>
      </c>
      <c r="F111" s="4">
        <v>123</v>
      </c>
      <c r="G111" s="4">
        <v>105</v>
      </c>
      <c r="H111" s="4">
        <f t="shared" si="9"/>
        <v>5639</v>
      </c>
      <c r="I111" s="4">
        <v>5753</v>
      </c>
      <c r="J111" s="26">
        <f t="shared" si="10"/>
        <v>6.8983862386948036E-2</v>
      </c>
      <c r="K111" s="32">
        <v>29</v>
      </c>
      <c r="L111" s="38" t="s">
        <v>53</v>
      </c>
      <c r="M111" s="11" t="s">
        <v>95</v>
      </c>
      <c r="O111" s="11">
        <f t="shared" si="11"/>
        <v>389</v>
      </c>
    </row>
    <row r="112" spans="1:15" x14ac:dyDescent="0.3">
      <c r="A112" s="4" t="s">
        <v>59</v>
      </c>
      <c r="B112" s="4">
        <v>338</v>
      </c>
      <c r="C112" s="4"/>
      <c r="D112" s="4">
        <v>15</v>
      </c>
      <c r="E112" s="4"/>
      <c r="F112" s="4">
        <v>188</v>
      </c>
      <c r="G112" s="4"/>
      <c r="H112" s="4">
        <f t="shared" si="9"/>
        <v>541</v>
      </c>
      <c r="I112" s="4">
        <v>553</v>
      </c>
      <c r="J112" s="26">
        <f t="shared" si="10"/>
        <v>0.97227356746765248</v>
      </c>
      <c r="K112" s="27">
        <v>55</v>
      </c>
      <c r="L112" s="29" t="s">
        <v>13</v>
      </c>
      <c r="M112" s="11" t="s">
        <v>80</v>
      </c>
      <c r="O112" s="11">
        <f t="shared" si="11"/>
        <v>526</v>
      </c>
    </row>
    <row r="113" spans="1:15" x14ac:dyDescent="0.3">
      <c r="A113" s="4" t="s">
        <v>60</v>
      </c>
      <c r="B113" s="4">
        <v>204</v>
      </c>
      <c r="C113" s="4"/>
      <c r="D113" s="4">
        <v>5</v>
      </c>
      <c r="E113" s="4"/>
      <c r="F113" s="4">
        <v>34</v>
      </c>
      <c r="G113" s="4"/>
      <c r="H113" s="4">
        <f t="shared" si="9"/>
        <v>243</v>
      </c>
      <c r="I113" s="4">
        <v>243</v>
      </c>
      <c r="J113" s="26">
        <f t="shared" si="10"/>
        <v>0.97942386831275718</v>
      </c>
      <c r="K113" s="27">
        <v>90</v>
      </c>
      <c r="L113" s="29" t="s">
        <v>14</v>
      </c>
      <c r="M113" s="11" t="s">
        <v>111</v>
      </c>
      <c r="O113" s="11">
        <f t="shared" si="11"/>
        <v>238</v>
      </c>
    </row>
    <row r="114" spans="1:15" x14ac:dyDescent="0.3">
      <c r="A114" s="4" t="s">
        <v>61</v>
      </c>
      <c r="B114" s="4">
        <v>235</v>
      </c>
      <c r="C114" s="4"/>
      <c r="D114" s="4">
        <v>4</v>
      </c>
      <c r="E114" s="4">
        <v>10</v>
      </c>
      <c r="F114" s="4">
        <v>93</v>
      </c>
      <c r="G114" s="4"/>
      <c r="H114" s="4">
        <f t="shared" si="9"/>
        <v>342</v>
      </c>
      <c r="I114" s="4">
        <v>341</v>
      </c>
      <c r="J114" s="26">
        <f t="shared" si="10"/>
        <v>0.98830409356725146</v>
      </c>
      <c r="K114" s="27">
        <v>101</v>
      </c>
      <c r="L114" s="29" t="s">
        <v>13</v>
      </c>
      <c r="M114" s="11" t="s">
        <v>80</v>
      </c>
      <c r="O114" s="11">
        <f t="shared" si="11"/>
        <v>338</v>
      </c>
    </row>
    <row r="115" spans="1:15" x14ac:dyDescent="0.3">
      <c r="A115" s="4" t="s">
        <v>62</v>
      </c>
      <c r="B115" s="4">
        <v>206</v>
      </c>
      <c r="C115" s="4"/>
      <c r="D115" s="4">
        <v>4</v>
      </c>
      <c r="E115" s="4"/>
      <c r="F115" s="4">
        <v>88</v>
      </c>
      <c r="G115" s="4"/>
      <c r="H115" s="4">
        <f t="shared" si="9"/>
        <v>298</v>
      </c>
      <c r="I115" s="4">
        <v>303</v>
      </c>
      <c r="J115" s="26">
        <f t="shared" si="10"/>
        <v>0.98657718120805371</v>
      </c>
      <c r="K115" s="35">
        <v>113</v>
      </c>
      <c r="L115" s="38" t="s">
        <v>13</v>
      </c>
      <c r="M115" s="11" t="s">
        <v>80</v>
      </c>
      <c r="O115" s="11">
        <f t="shared" si="11"/>
        <v>294</v>
      </c>
    </row>
    <row r="116" spans="1:15" x14ac:dyDescent="0.3">
      <c r="A116" s="4" t="s">
        <v>63</v>
      </c>
      <c r="B116" s="4">
        <v>170</v>
      </c>
      <c r="C116" s="4"/>
      <c r="D116" s="4">
        <v>96</v>
      </c>
      <c r="E116" s="4">
        <v>3</v>
      </c>
      <c r="F116" s="4">
        <v>56</v>
      </c>
      <c r="G116" s="4">
        <v>7</v>
      </c>
      <c r="H116" s="4">
        <f t="shared" si="9"/>
        <v>332</v>
      </c>
      <c r="I116" s="4">
        <v>325</v>
      </c>
      <c r="J116" s="26">
        <f t="shared" si="10"/>
        <v>0.68975903614457834</v>
      </c>
      <c r="K116" s="27">
        <v>805</v>
      </c>
      <c r="L116" s="29" t="s">
        <v>13</v>
      </c>
      <c r="M116" s="11" t="s">
        <v>111</v>
      </c>
      <c r="O116" s="11">
        <f t="shared" si="11"/>
        <v>229</v>
      </c>
    </row>
    <row r="117" spans="1:15" x14ac:dyDescent="0.3">
      <c r="A117" s="4" t="s">
        <v>64</v>
      </c>
      <c r="B117" s="4">
        <v>304</v>
      </c>
      <c r="C117" s="4"/>
      <c r="D117" s="4">
        <v>1</v>
      </c>
      <c r="E117" s="4">
        <v>1</v>
      </c>
      <c r="F117" s="4">
        <v>151</v>
      </c>
      <c r="G117" s="4"/>
      <c r="H117" s="4">
        <f t="shared" si="9"/>
        <v>457</v>
      </c>
      <c r="I117" s="4">
        <v>457</v>
      </c>
      <c r="J117" s="26">
        <f t="shared" si="10"/>
        <v>0.99781181619256021</v>
      </c>
      <c r="K117" s="27">
        <v>96</v>
      </c>
      <c r="L117" s="29" t="s">
        <v>13</v>
      </c>
      <c r="M117" s="11" t="s">
        <v>80</v>
      </c>
      <c r="O117" s="11">
        <f t="shared" si="11"/>
        <v>456</v>
      </c>
    </row>
    <row r="118" spans="1:15" x14ac:dyDescent="0.3">
      <c r="A118" s="4" t="s">
        <v>65</v>
      </c>
      <c r="B118" s="4">
        <v>1345</v>
      </c>
      <c r="C118" s="4"/>
      <c r="D118" s="4">
        <v>218</v>
      </c>
      <c r="E118" s="4">
        <v>25</v>
      </c>
      <c r="F118" s="4">
        <v>467</v>
      </c>
      <c r="G118" s="4">
        <v>43</v>
      </c>
      <c r="H118" s="4">
        <f t="shared" si="9"/>
        <v>2098</v>
      </c>
      <c r="I118" s="4">
        <v>2043</v>
      </c>
      <c r="J118" s="26">
        <f t="shared" si="10"/>
        <v>0.87559580552907534</v>
      </c>
      <c r="K118" s="27">
        <v>14</v>
      </c>
      <c r="L118" s="29" t="s">
        <v>13</v>
      </c>
      <c r="M118" s="11" t="s">
        <v>173</v>
      </c>
      <c r="O118" s="11">
        <f t="shared" si="11"/>
        <v>1837</v>
      </c>
    </row>
    <row r="119" spans="1:15" x14ac:dyDescent="0.3">
      <c r="A119" s="4" t="s">
        <v>174</v>
      </c>
      <c r="B119" s="4">
        <v>2</v>
      </c>
      <c r="C119" s="4"/>
      <c r="D119" s="4">
        <v>554</v>
      </c>
      <c r="E119" s="4">
        <v>4</v>
      </c>
      <c r="F119" s="4">
        <v>21</v>
      </c>
      <c r="G119" s="4">
        <v>28</v>
      </c>
      <c r="H119" s="4">
        <f t="shared" si="9"/>
        <v>609</v>
      </c>
      <c r="I119" s="4">
        <v>611</v>
      </c>
      <c r="J119" s="26">
        <f t="shared" si="10"/>
        <v>4.4334975369458129E-2</v>
      </c>
      <c r="K119" s="33">
        <v>30</v>
      </c>
      <c r="L119" s="29" t="s">
        <v>53</v>
      </c>
      <c r="M119" s="11" t="s">
        <v>80</v>
      </c>
      <c r="O119" s="11">
        <f t="shared" si="11"/>
        <v>27</v>
      </c>
    </row>
    <row r="120" spans="1:15" x14ac:dyDescent="0.3">
      <c r="A120" s="4" t="s">
        <v>66</v>
      </c>
      <c r="B120" s="4">
        <v>219</v>
      </c>
      <c r="C120" s="4"/>
      <c r="D120" s="4">
        <v>1</v>
      </c>
      <c r="E120" s="4"/>
      <c r="F120" s="4">
        <v>44</v>
      </c>
      <c r="G120" s="4"/>
      <c r="H120" s="4">
        <f t="shared" si="9"/>
        <v>264</v>
      </c>
      <c r="I120" s="4">
        <v>266</v>
      </c>
      <c r="J120" s="26">
        <f t="shared" si="10"/>
        <v>0.99621212121212122</v>
      </c>
      <c r="K120" s="27">
        <v>43</v>
      </c>
      <c r="L120" s="29" t="s">
        <v>13</v>
      </c>
      <c r="M120" s="11" t="s">
        <v>102</v>
      </c>
      <c r="O120" s="11">
        <f t="shared" si="11"/>
        <v>263</v>
      </c>
    </row>
    <row r="121" spans="1:15" x14ac:dyDescent="0.3">
      <c r="A121" s="4" t="s">
        <v>67</v>
      </c>
      <c r="B121" s="4">
        <v>474</v>
      </c>
      <c r="C121" s="4"/>
      <c r="D121" s="4">
        <v>21</v>
      </c>
      <c r="E121" s="4">
        <v>11</v>
      </c>
      <c r="F121" s="4">
        <v>186</v>
      </c>
      <c r="G121" s="4">
        <v>2</v>
      </c>
      <c r="H121" s="4">
        <f t="shared" si="9"/>
        <v>694</v>
      </c>
      <c r="I121" s="4">
        <v>705</v>
      </c>
      <c r="J121" s="26">
        <f t="shared" si="10"/>
        <v>0.9668587896253602</v>
      </c>
      <c r="K121" s="27">
        <v>33</v>
      </c>
      <c r="L121" s="29" t="s">
        <v>13</v>
      </c>
      <c r="M121" s="11" t="s">
        <v>89</v>
      </c>
      <c r="O121" s="11">
        <f t="shared" si="11"/>
        <v>671</v>
      </c>
    </row>
    <row r="122" spans="1:15" x14ac:dyDescent="0.3">
      <c r="A122" s="4" t="s">
        <v>68</v>
      </c>
      <c r="B122" s="4">
        <v>104</v>
      </c>
      <c r="C122" s="4"/>
      <c r="D122" s="4">
        <v>4</v>
      </c>
      <c r="E122" s="4">
        <v>4</v>
      </c>
      <c r="F122" s="4">
        <v>24</v>
      </c>
      <c r="G122" s="4">
        <v>1</v>
      </c>
      <c r="H122" s="4">
        <f t="shared" si="9"/>
        <v>137</v>
      </c>
      <c r="I122" s="4">
        <v>137</v>
      </c>
      <c r="J122" s="26">
        <f t="shared" si="10"/>
        <v>0.96350364963503654</v>
      </c>
      <c r="K122" s="27">
        <v>338</v>
      </c>
      <c r="L122" s="29" t="s">
        <v>13</v>
      </c>
      <c r="M122" s="11" t="s">
        <v>80</v>
      </c>
      <c r="O122" s="11">
        <f t="shared" si="11"/>
        <v>132</v>
      </c>
    </row>
    <row r="123" spans="1:15" x14ac:dyDescent="0.3">
      <c r="A123" s="4" t="s">
        <v>175</v>
      </c>
      <c r="B123" s="4">
        <v>66</v>
      </c>
      <c r="C123" s="4"/>
      <c r="D123" s="4">
        <v>50</v>
      </c>
      <c r="E123" s="4">
        <v>5</v>
      </c>
      <c r="F123" s="4">
        <v>57</v>
      </c>
      <c r="G123" s="4">
        <v>3</v>
      </c>
      <c r="H123" s="4">
        <f t="shared" si="9"/>
        <v>181</v>
      </c>
      <c r="I123" s="4">
        <v>182</v>
      </c>
      <c r="J123" s="26">
        <f t="shared" si="10"/>
        <v>0.70718232044198892</v>
      </c>
      <c r="K123" s="27">
        <v>18</v>
      </c>
      <c r="L123" s="29" t="s">
        <v>13</v>
      </c>
      <c r="M123" s="11" t="s">
        <v>80</v>
      </c>
      <c r="O123" s="11">
        <f t="shared" si="11"/>
        <v>128</v>
      </c>
    </row>
    <row r="124" spans="1:15" x14ac:dyDescent="0.3">
      <c r="A124" s="4" t="s">
        <v>176</v>
      </c>
      <c r="B124" s="4">
        <v>316</v>
      </c>
      <c r="C124" s="4">
        <v>2</v>
      </c>
      <c r="D124" s="4">
        <v>54</v>
      </c>
      <c r="E124" s="4">
        <v>3</v>
      </c>
      <c r="F124" s="4">
        <v>496</v>
      </c>
      <c r="G124" s="4">
        <v>11</v>
      </c>
      <c r="H124" s="4">
        <f t="shared" si="9"/>
        <v>882</v>
      </c>
      <c r="I124" s="4">
        <v>871</v>
      </c>
      <c r="J124" s="26">
        <f t="shared" si="10"/>
        <v>0.92630385487528344</v>
      </c>
      <c r="K124" s="33">
        <v>609</v>
      </c>
      <c r="L124" s="29" t="s">
        <v>18</v>
      </c>
      <c r="M124" s="11" t="s">
        <v>177</v>
      </c>
      <c r="O124" s="11">
        <f t="shared" si="11"/>
        <v>817</v>
      </c>
    </row>
    <row r="125" spans="1:15" x14ac:dyDescent="0.3">
      <c r="A125" s="4" t="s">
        <v>178</v>
      </c>
      <c r="B125" s="4">
        <v>194</v>
      </c>
      <c r="C125" s="4"/>
      <c r="D125" s="4">
        <v>50</v>
      </c>
      <c r="E125" s="4">
        <v>3</v>
      </c>
      <c r="F125" s="4">
        <v>304</v>
      </c>
      <c r="G125" s="4">
        <v>3</v>
      </c>
      <c r="H125" s="4">
        <f t="shared" si="9"/>
        <v>554</v>
      </c>
      <c r="I125" s="4">
        <v>548</v>
      </c>
      <c r="J125" s="26">
        <f t="shared" si="10"/>
        <v>0.90433212996389889</v>
      </c>
      <c r="K125" s="33">
        <v>86</v>
      </c>
      <c r="L125" s="29" t="s">
        <v>18</v>
      </c>
      <c r="M125" s="11" t="s">
        <v>80</v>
      </c>
      <c r="O125" s="11">
        <f t="shared" si="11"/>
        <v>501</v>
      </c>
    </row>
    <row r="126" spans="1:15" x14ac:dyDescent="0.3">
      <c r="A126" s="4" t="s">
        <v>179</v>
      </c>
      <c r="B126" s="4">
        <v>152</v>
      </c>
      <c r="C126" s="4"/>
      <c r="D126" s="4">
        <v>98</v>
      </c>
      <c r="E126" s="4">
        <v>4</v>
      </c>
      <c r="F126" s="4">
        <v>134</v>
      </c>
      <c r="G126" s="4">
        <v>7</v>
      </c>
      <c r="H126" s="4">
        <f t="shared" si="9"/>
        <v>395</v>
      </c>
      <c r="I126" s="4">
        <v>396</v>
      </c>
      <c r="J126" s="26">
        <f t="shared" si="10"/>
        <v>0.73417721518987344</v>
      </c>
      <c r="K126" s="33">
        <v>127</v>
      </c>
      <c r="L126" s="29" t="s">
        <v>53</v>
      </c>
      <c r="M126" s="11" t="s">
        <v>130</v>
      </c>
      <c r="O126" s="11">
        <f t="shared" si="11"/>
        <v>290</v>
      </c>
    </row>
    <row r="127" spans="1:15" x14ac:dyDescent="0.3">
      <c r="A127" s="4" t="s">
        <v>69</v>
      </c>
      <c r="B127" s="4">
        <v>202</v>
      </c>
      <c r="C127" s="4"/>
      <c r="D127" s="4">
        <v>5</v>
      </c>
      <c r="E127" s="4">
        <v>5</v>
      </c>
      <c r="F127" s="4">
        <v>56</v>
      </c>
      <c r="G127" s="4"/>
      <c r="H127" s="4">
        <f t="shared" si="9"/>
        <v>268</v>
      </c>
      <c r="I127" s="4">
        <v>269</v>
      </c>
      <c r="J127" s="26">
        <f t="shared" si="10"/>
        <v>0.98134328358208955</v>
      </c>
      <c r="K127" s="27">
        <v>76</v>
      </c>
      <c r="L127" s="29" t="s">
        <v>13</v>
      </c>
      <c r="M127" s="11" t="s">
        <v>80</v>
      </c>
      <c r="O127" s="11">
        <f t="shared" si="11"/>
        <v>263</v>
      </c>
    </row>
    <row r="128" spans="1:15" x14ac:dyDescent="0.3">
      <c r="A128" s="4" t="s">
        <v>70</v>
      </c>
      <c r="B128" s="4">
        <v>1229</v>
      </c>
      <c r="C128" s="4"/>
      <c r="D128" s="4">
        <v>167</v>
      </c>
      <c r="E128" s="4"/>
      <c r="F128" s="4">
        <v>494</v>
      </c>
      <c r="G128" s="4"/>
      <c r="H128" s="4">
        <f t="shared" si="9"/>
        <v>1890</v>
      </c>
      <c r="I128" s="4">
        <v>1887</v>
      </c>
      <c r="J128" s="26">
        <f t="shared" si="10"/>
        <v>0.9116402116402117</v>
      </c>
      <c r="K128" s="27">
        <v>95</v>
      </c>
      <c r="L128" s="29" t="s">
        <v>13</v>
      </c>
      <c r="M128" s="11" t="s">
        <v>80</v>
      </c>
      <c r="O128" s="11">
        <f t="shared" si="11"/>
        <v>1723</v>
      </c>
    </row>
    <row r="129" spans="1:15" x14ac:dyDescent="0.3">
      <c r="A129" s="4" t="s">
        <v>180</v>
      </c>
      <c r="B129" s="4">
        <v>4</v>
      </c>
      <c r="C129" s="4"/>
      <c r="D129" s="4">
        <v>1232</v>
      </c>
      <c r="E129" s="4"/>
      <c r="F129" s="4"/>
      <c r="G129" s="4">
        <v>2</v>
      </c>
      <c r="H129" s="4">
        <f t="shared" si="9"/>
        <v>1238</v>
      </c>
      <c r="I129" s="4">
        <v>1244</v>
      </c>
      <c r="J129" s="26">
        <f t="shared" si="10"/>
        <v>3.2310177705977385E-3</v>
      </c>
      <c r="K129" s="33">
        <v>622</v>
      </c>
      <c r="L129" s="29" t="s">
        <v>53</v>
      </c>
      <c r="M129" s="11" t="s">
        <v>97</v>
      </c>
      <c r="O129" s="11">
        <f t="shared" si="11"/>
        <v>4</v>
      </c>
    </row>
    <row r="130" spans="1:15" x14ac:dyDescent="0.3">
      <c r="A130" s="4" t="s">
        <v>71</v>
      </c>
      <c r="B130" s="4">
        <v>315</v>
      </c>
      <c r="C130" s="4"/>
      <c r="D130" s="4">
        <v>23</v>
      </c>
      <c r="E130" s="4"/>
      <c r="F130" s="4">
        <v>98</v>
      </c>
      <c r="G130" s="4"/>
      <c r="H130" s="4">
        <f t="shared" ref="H130" si="12">SUM(B130:G130)</f>
        <v>436</v>
      </c>
      <c r="I130" s="4">
        <v>440</v>
      </c>
      <c r="J130" s="26">
        <f t="shared" si="10"/>
        <v>0.94724770642201839</v>
      </c>
      <c r="K130" s="27">
        <v>640</v>
      </c>
      <c r="L130" s="29" t="s">
        <v>13</v>
      </c>
      <c r="M130" s="11" t="s">
        <v>97</v>
      </c>
      <c r="O130" s="11">
        <f t="shared" si="11"/>
        <v>413</v>
      </c>
    </row>
    <row r="131" spans="1:15" x14ac:dyDescent="0.3">
      <c r="A131" s="4" t="s">
        <v>77</v>
      </c>
      <c r="B131" s="4">
        <f t="shared" ref="B131:H131" si="13">SUM(B2:B130)</f>
        <v>49064</v>
      </c>
      <c r="C131" s="4">
        <f t="shared" si="13"/>
        <v>134</v>
      </c>
      <c r="D131" s="4">
        <f t="shared" si="13"/>
        <v>34759</v>
      </c>
      <c r="E131" s="4">
        <f t="shared" si="13"/>
        <v>2367</v>
      </c>
      <c r="F131" s="4">
        <f t="shared" si="13"/>
        <v>42193</v>
      </c>
      <c r="G131" s="4">
        <f t="shared" si="13"/>
        <v>3247</v>
      </c>
      <c r="H131" s="4">
        <f t="shared" si="13"/>
        <v>131764</v>
      </c>
      <c r="I131" s="4">
        <f>SUM(I2:I130)</f>
        <v>127245</v>
      </c>
      <c r="J131" s="26">
        <f t="shared" ref="J131" si="14">SUM(H131-(D131+G131))/H131</f>
        <v>0.7115600619289032</v>
      </c>
      <c r="K131" s="4"/>
      <c r="L131" s="4"/>
    </row>
  </sheetData>
  <sortState ref="A2:O130">
    <sortCondition ref="A2:A1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1" topLeftCell="A2" activePane="bottomLeft" state="frozen"/>
      <selection pane="bottomLeft" activeCell="I28" sqref="I28"/>
    </sheetView>
  </sheetViews>
  <sheetFormatPr defaultColWidth="9.109375" defaultRowHeight="14.4" x14ac:dyDescent="0.3"/>
  <cols>
    <col min="1" max="1" width="34.44140625" style="17" bestFit="1" customWidth="1"/>
    <col min="2" max="2" width="10.77734375" style="17" bestFit="1" customWidth="1"/>
    <col min="3" max="3" width="6.88671875" style="17" bestFit="1" customWidth="1"/>
    <col min="4" max="4" width="15.77734375" style="17" bestFit="1" customWidth="1"/>
    <col min="5" max="5" width="9.21875" style="17" bestFit="1" customWidth="1"/>
    <col min="6" max="6" width="11.21875" style="17" bestFit="1" customWidth="1"/>
    <col min="7" max="7" width="10.109375" style="17" bestFit="1" customWidth="1"/>
    <col min="8" max="8" width="11.21875" style="17" bestFit="1" customWidth="1"/>
    <col min="9" max="9" width="18.77734375" style="17" bestFit="1" customWidth="1"/>
    <col min="10" max="10" width="11.44140625" style="17" bestFit="1" customWidth="1"/>
    <col min="11" max="11" width="5.77734375" style="17" bestFit="1" customWidth="1"/>
    <col min="12" max="12" width="8.88671875" style="17" bestFit="1" customWidth="1"/>
    <col min="13" max="13" width="11.109375" style="17" bestFit="1" customWidth="1"/>
    <col min="14" max="16384" width="9.109375" style="17"/>
  </cols>
  <sheetData>
    <row r="1" spans="1:13" ht="28.8" x14ac:dyDescent="0.3">
      <c r="A1" s="5" t="s">
        <v>74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1" t="s">
        <v>73</v>
      </c>
      <c r="K1" s="7" t="s">
        <v>10</v>
      </c>
      <c r="L1" s="7" t="s">
        <v>11</v>
      </c>
      <c r="M1" s="3" t="s">
        <v>79</v>
      </c>
    </row>
    <row r="2" spans="1:13" x14ac:dyDescent="0.3">
      <c r="A2" s="9" t="s">
        <v>12</v>
      </c>
      <c r="B2" s="9">
        <v>127</v>
      </c>
      <c r="C2" s="9"/>
      <c r="D2" s="9">
        <v>5</v>
      </c>
      <c r="E2" s="9">
        <v>23</v>
      </c>
      <c r="F2" s="9">
        <v>1</v>
      </c>
      <c r="G2" s="9"/>
      <c r="H2" s="9">
        <f t="shared" ref="H2:H33" si="0">SUM(B2:G2)</f>
        <v>156</v>
      </c>
      <c r="I2" s="9">
        <v>156</v>
      </c>
      <c r="J2" s="18">
        <f t="shared" ref="J2:J33" si="1">SUM(B2/H2)</f>
        <v>0.8141025641025641</v>
      </c>
      <c r="K2" s="48">
        <v>97</v>
      </c>
      <c r="L2" s="16" t="s">
        <v>13</v>
      </c>
      <c r="M2" s="17" t="s">
        <v>80</v>
      </c>
    </row>
    <row r="3" spans="1:13" x14ac:dyDescent="0.3">
      <c r="A3" s="9" t="s">
        <v>81</v>
      </c>
      <c r="B3" s="9">
        <v>202</v>
      </c>
      <c r="C3" s="9"/>
      <c r="D3" s="9"/>
      <c r="E3" s="9"/>
      <c r="F3" s="9"/>
      <c r="G3" s="9"/>
      <c r="H3" s="9">
        <f t="shared" si="0"/>
        <v>202</v>
      </c>
      <c r="I3" s="9">
        <v>203</v>
      </c>
      <c r="J3" s="18">
        <f t="shared" si="1"/>
        <v>1</v>
      </c>
      <c r="K3" s="48">
        <v>802</v>
      </c>
      <c r="L3" s="16" t="s">
        <v>13</v>
      </c>
      <c r="M3" s="17" t="s">
        <v>82</v>
      </c>
    </row>
    <row r="4" spans="1:13" x14ac:dyDescent="0.3">
      <c r="A4" s="9" t="s">
        <v>15</v>
      </c>
      <c r="B4" s="9">
        <v>1148</v>
      </c>
      <c r="C4" s="9"/>
      <c r="D4" s="9">
        <v>41</v>
      </c>
      <c r="E4" s="9">
        <v>29</v>
      </c>
      <c r="F4" s="9"/>
      <c r="G4" s="9">
        <v>5</v>
      </c>
      <c r="H4" s="9">
        <f t="shared" si="0"/>
        <v>1223</v>
      </c>
      <c r="I4" s="9">
        <v>1245</v>
      </c>
      <c r="J4" s="18">
        <f t="shared" si="1"/>
        <v>0.93867538838920683</v>
      </c>
      <c r="K4" s="58">
        <v>66</v>
      </c>
      <c r="L4" s="55" t="s">
        <v>13</v>
      </c>
      <c r="M4" s="17" t="s">
        <v>83</v>
      </c>
    </row>
    <row r="5" spans="1:13" x14ac:dyDescent="0.3">
      <c r="A5" s="9" t="s">
        <v>84</v>
      </c>
      <c r="B5" s="9">
        <v>164</v>
      </c>
      <c r="C5" s="9">
        <v>1</v>
      </c>
      <c r="D5" s="9">
        <v>94</v>
      </c>
      <c r="E5" s="9">
        <v>28</v>
      </c>
      <c r="F5" s="9">
        <v>4</v>
      </c>
      <c r="G5" s="9">
        <v>6</v>
      </c>
      <c r="H5" s="9">
        <f t="shared" si="0"/>
        <v>297</v>
      </c>
      <c r="I5" s="9">
        <v>294</v>
      </c>
      <c r="J5" s="18">
        <f t="shared" si="1"/>
        <v>0.55218855218855223</v>
      </c>
      <c r="K5" s="51">
        <v>306</v>
      </c>
      <c r="L5" s="52" t="s">
        <v>53</v>
      </c>
      <c r="M5" s="17" t="s">
        <v>83</v>
      </c>
    </row>
    <row r="6" spans="1:13" x14ac:dyDescent="0.3">
      <c r="A6" s="9" t="s">
        <v>16</v>
      </c>
      <c r="B6" s="9">
        <v>363</v>
      </c>
      <c r="C6" s="9"/>
      <c r="D6" s="9">
        <v>1</v>
      </c>
      <c r="E6" s="9">
        <v>1</v>
      </c>
      <c r="F6" s="9"/>
      <c r="G6" s="9"/>
      <c r="H6" s="9">
        <f t="shared" si="0"/>
        <v>365</v>
      </c>
      <c r="I6" s="9">
        <v>365</v>
      </c>
      <c r="J6" s="18">
        <f t="shared" si="1"/>
        <v>0.9945205479452055</v>
      </c>
      <c r="K6" s="48">
        <v>808</v>
      </c>
      <c r="L6" s="16" t="s">
        <v>13</v>
      </c>
      <c r="M6" s="17" t="s">
        <v>85</v>
      </c>
    </row>
    <row r="7" spans="1:13" x14ac:dyDescent="0.3">
      <c r="A7" s="9" t="s">
        <v>17</v>
      </c>
      <c r="B7" s="9">
        <v>379</v>
      </c>
      <c r="C7" s="9"/>
      <c r="D7" s="9"/>
      <c r="E7" s="9"/>
      <c r="F7" s="9"/>
      <c r="G7" s="9"/>
      <c r="H7" s="9">
        <f t="shared" si="0"/>
        <v>379</v>
      </c>
      <c r="I7" s="9">
        <v>375</v>
      </c>
      <c r="J7" s="18">
        <f t="shared" si="1"/>
        <v>1</v>
      </c>
      <c r="K7" s="48">
        <v>62</v>
      </c>
      <c r="L7" s="16" t="s">
        <v>13</v>
      </c>
      <c r="M7" s="17" t="s">
        <v>80</v>
      </c>
    </row>
    <row r="8" spans="1:13" x14ac:dyDescent="0.3">
      <c r="A8" s="9" t="s">
        <v>19</v>
      </c>
      <c r="B8" s="9">
        <v>269</v>
      </c>
      <c r="C8" s="9"/>
      <c r="D8" s="9"/>
      <c r="E8" s="9"/>
      <c r="F8" s="9"/>
      <c r="G8" s="9"/>
      <c r="H8" s="9">
        <f t="shared" si="0"/>
        <v>269</v>
      </c>
      <c r="I8" s="9">
        <v>266</v>
      </c>
      <c r="J8" s="18">
        <f t="shared" si="1"/>
        <v>1</v>
      </c>
      <c r="K8" s="48">
        <v>15</v>
      </c>
      <c r="L8" s="16" t="s">
        <v>13</v>
      </c>
      <c r="M8" s="17" t="s">
        <v>80</v>
      </c>
    </row>
    <row r="9" spans="1:13" x14ac:dyDescent="0.3">
      <c r="A9" s="9" t="s">
        <v>86</v>
      </c>
      <c r="B9" s="9">
        <v>755</v>
      </c>
      <c r="C9" s="9"/>
      <c r="D9" s="9">
        <v>112</v>
      </c>
      <c r="E9" s="9">
        <v>5</v>
      </c>
      <c r="F9" s="9">
        <v>4</v>
      </c>
      <c r="G9" s="9">
        <v>6</v>
      </c>
      <c r="H9" s="9">
        <f t="shared" si="0"/>
        <v>882</v>
      </c>
      <c r="I9" s="9">
        <v>890</v>
      </c>
      <c r="J9" s="18">
        <f t="shared" si="1"/>
        <v>0.85600907029478457</v>
      </c>
      <c r="K9" s="53">
        <v>104</v>
      </c>
      <c r="L9" s="16" t="s">
        <v>53</v>
      </c>
      <c r="M9" s="17" t="s">
        <v>80</v>
      </c>
    </row>
    <row r="10" spans="1:13" x14ac:dyDescent="0.3">
      <c r="A10" s="9" t="s">
        <v>87</v>
      </c>
      <c r="B10" s="9">
        <v>6428</v>
      </c>
      <c r="C10" s="9"/>
      <c r="D10" s="9">
        <v>11</v>
      </c>
      <c r="E10" s="9">
        <v>28</v>
      </c>
      <c r="F10" s="9">
        <v>22</v>
      </c>
      <c r="G10" s="9">
        <v>3</v>
      </c>
      <c r="H10" s="9">
        <f t="shared" si="0"/>
        <v>6492</v>
      </c>
      <c r="I10" s="9">
        <v>6506</v>
      </c>
      <c r="J10" s="18">
        <f t="shared" si="1"/>
        <v>0.9901417128773875</v>
      </c>
      <c r="K10" s="53">
        <v>67</v>
      </c>
      <c r="L10" s="16" t="s">
        <v>14</v>
      </c>
      <c r="M10" s="17" t="s">
        <v>83</v>
      </c>
    </row>
    <row r="11" spans="1:13" x14ac:dyDescent="0.3">
      <c r="A11" s="9" t="s">
        <v>88</v>
      </c>
      <c r="B11" s="9">
        <v>187</v>
      </c>
      <c r="C11" s="9"/>
      <c r="D11" s="9"/>
      <c r="E11" s="9">
        <v>10</v>
      </c>
      <c r="F11" s="9">
        <v>8</v>
      </c>
      <c r="G11" s="9"/>
      <c r="H11" s="9">
        <f t="shared" si="0"/>
        <v>205</v>
      </c>
      <c r="I11" s="9">
        <v>207</v>
      </c>
      <c r="J11" s="18">
        <f t="shared" si="1"/>
        <v>0.91219512195121955</v>
      </c>
      <c r="K11" s="48">
        <v>7200</v>
      </c>
      <c r="L11" s="16" t="s">
        <v>13</v>
      </c>
      <c r="M11" s="17" t="s">
        <v>89</v>
      </c>
    </row>
    <row r="12" spans="1:13" x14ac:dyDescent="0.3">
      <c r="A12" s="9" t="s">
        <v>90</v>
      </c>
      <c r="B12" s="9">
        <v>917</v>
      </c>
      <c r="C12" s="9">
        <v>1</v>
      </c>
      <c r="D12" s="9">
        <v>302</v>
      </c>
      <c r="E12" s="9">
        <v>130</v>
      </c>
      <c r="F12" s="9">
        <v>21</v>
      </c>
      <c r="G12" s="9">
        <v>17</v>
      </c>
      <c r="H12" s="9">
        <f t="shared" si="0"/>
        <v>1388</v>
      </c>
      <c r="I12" s="9">
        <v>1386</v>
      </c>
      <c r="J12" s="18">
        <f t="shared" si="1"/>
        <v>0.66066282420749278</v>
      </c>
      <c r="K12" s="53">
        <v>612</v>
      </c>
      <c r="L12" s="16" t="s">
        <v>18</v>
      </c>
      <c r="M12" s="17" t="s">
        <v>91</v>
      </c>
    </row>
    <row r="13" spans="1:13" x14ac:dyDescent="0.3">
      <c r="A13" s="9" t="s">
        <v>92</v>
      </c>
      <c r="B13" s="9">
        <v>189</v>
      </c>
      <c r="C13" s="9"/>
      <c r="D13" s="9">
        <v>2479</v>
      </c>
      <c r="E13" s="9">
        <v>13</v>
      </c>
      <c r="F13" s="9">
        <v>44</v>
      </c>
      <c r="G13" s="9">
        <v>7</v>
      </c>
      <c r="H13" s="9">
        <f t="shared" si="0"/>
        <v>2732</v>
      </c>
      <c r="I13" s="9">
        <v>2741</v>
      </c>
      <c r="J13" s="18">
        <f t="shared" si="1"/>
        <v>6.9180087847730595E-2</v>
      </c>
      <c r="K13" s="53">
        <v>91</v>
      </c>
      <c r="L13" s="16" t="s">
        <v>53</v>
      </c>
      <c r="M13" s="17" t="s">
        <v>93</v>
      </c>
    </row>
    <row r="14" spans="1:13" x14ac:dyDescent="0.3">
      <c r="A14" s="9" t="s">
        <v>94</v>
      </c>
      <c r="B14" s="9">
        <v>8</v>
      </c>
      <c r="C14" s="9"/>
      <c r="D14" s="9">
        <v>2312</v>
      </c>
      <c r="E14" s="9">
        <v>24</v>
      </c>
      <c r="F14" s="9"/>
      <c r="G14" s="9">
        <v>73</v>
      </c>
      <c r="H14" s="9">
        <f t="shared" si="0"/>
        <v>2417</v>
      </c>
      <c r="I14" s="9">
        <v>2422</v>
      </c>
      <c r="J14" s="18">
        <f t="shared" si="1"/>
        <v>3.3098882912701694E-3</v>
      </c>
      <c r="K14" s="54">
        <v>24</v>
      </c>
      <c r="L14" s="55" t="s">
        <v>53</v>
      </c>
      <c r="M14" s="17" t="s">
        <v>95</v>
      </c>
    </row>
    <row r="15" spans="1:13" x14ac:dyDescent="0.3">
      <c r="A15" s="9" t="s">
        <v>96</v>
      </c>
      <c r="B15" s="9">
        <v>153</v>
      </c>
      <c r="C15" s="9"/>
      <c r="D15" s="9">
        <v>22</v>
      </c>
      <c r="E15" s="9">
        <v>3</v>
      </c>
      <c r="F15" s="9">
        <v>4</v>
      </c>
      <c r="G15" s="9">
        <v>6</v>
      </c>
      <c r="H15" s="9">
        <f t="shared" si="0"/>
        <v>188</v>
      </c>
      <c r="I15" s="9">
        <v>190</v>
      </c>
      <c r="J15" s="18">
        <f t="shared" si="1"/>
        <v>0.81382978723404253</v>
      </c>
      <c r="K15" s="53">
        <v>610</v>
      </c>
      <c r="L15" s="16" t="s">
        <v>18</v>
      </c>
      <c r="M15" s="17" t="s">
        <v>97</v>
      </c>
    </row>
    <row r="16" spans="1:13" x14ac:dyDescent="0.3">
      <c r="A16" s="9" t="s">
        <v>20</v>
      </c>
      <c r="B16" s="9">
        <v>266</v>
      </c>
      <c r="C16" s="9"/>
      <c r="D16" s="9"/>
      <c r="E16" s="9"/>
      <c r="F16" s="9"/>
      <c r="G16" s="9"/>
      <c r="H16" s="9">
        <f t="shared" si="0"/>
        <v>266</v>
      </c>
      <c r="I16" s="9">
        <v>263</v>
      </c>
      <c r="J16" s="18">
        <f t="shared" si="1"/>
        <v>1</v>
      </c>
      <c r="K16" s="48">
        <v>85</v>
      </c>
      <c r="L16" s="16" t="s">
        <v>13</v>
      </c>
      <c r="M16" s="17" t="s">
        <v>80</v>
      </c>
    </row>
    <row r="17" spans="1:13" x14ac:dyDescent="0.3">
      <c r="A17" s="9" t="s">
        <v>98</v>
      </c>
      <c r="B17" s="9">
        <v>238</v>
      </c>
      <c r="C17" s="9"/>
      <c r="D17" s="9">
        <v>20</v>
      </c>
      <c r="E17" s="9">
        <v>7</v>
      </c>
      <c r="F17" s="9">
        <v>2</v>
      </c>
      <c r="G17" s="9">
        <v>1</v>
      </c>
      <c r="H17" s="9">
        <f t="shared" si="0"/>
        <v>268</v>
      </c>
      <c r="I17" s="9">
        <v>265</v>
      </c>
      <c r="J17" s="18">
        <f t="shared" si="1"/>
        <v>0.88805970149253732</v>
      </c>
      <c r="K17" s="48">
        <v>356</v>
      </c>
      <c r="L17" s="16" t="s">
        <v>14</v>
      </c>
      <c r="M17" s="17" t="s">
        <v>80</v>
      </c>
    </row>
    <row r="18" spans="1:13" x14ac:dyDescent="0.3">
      <c r="A18" s="9" t="s">
        <v>99</v>
      </c>
      <c r="B18" s="9">
        <v>48</v>
      </c>
      <c r="C18" s="9"/>
      <c r="D18" s="9">
        <v>254</v>
      </c>
      <c r="E18" s="9">
        <v>2</v>
      </c>
      <c r="F18" s="9">
        <v>9</v>
      </c>
      <c r="G18" s="9">
        <v>2</v>
      </c>
      <c r="H18" s="9">
        <f t="shared" si="0"/>
        <v>315</v>
      </c>
      <c r="I18" s="9">
        <v>320</v>
      </c>
      <c r="J18" s="18">
        <f t="shared" si="1"/>
        <v>0.15238095238095239</v>
      </c>
      <c r="K18" s="53">
        <v>103</v>
      </c>
      <c r="L18" s="16" t="s">
        <v>53</v>
      </c>
      <c r="M18" s="17" t="s">
        <v>80</v>
      </c>
    </row>
    <row r="19" spans="1:13" x14ac:dyDescent="0.3">
      <c r="A19" s="9" t="s">
        <v>100</v>
      </c>
      <c r="B19" s="9">
        <v>56</v>
      </c>
      <c r="C19" s="9"/>
      <c r="D19" s="9">
        <v>339</v>
      </c>
      <c r="E19" s="9">
        <v>39</v>
      </c>
      <c r="F19" s="9">
        <v>10</v>
      </c>
      <c r="G19" s="9">
        <v>1</v>
      </c>
      <c r="H19" s="9">
        <f t="shared" si="0"/>
        <v>445</v>
      </c>
      <c r="I19" s="9">
        <v>442</v>
      </c>
      <c r="J19" s="18">
        <f t="shared" si="1"/>
        <v>0.12584269662921349</v>
      </c>
      <c r="K19" s="53">
        <v>92</v>
      </c>
      <c r="L19" s="16" t="s">
        <v>53</v>
      </c>
      <c r="M19" s="17" t="s">
        <v>93</v>
      </c>
    </row>
    <row r="20" spans="1:13" x14ac:dyDescent="0.3">
      <c r="A20" s="9" t="s">
        <v>21</v>
      </c>
      <c r="B20" s="9">
        <v>147</v>
      </c>
      <c r="C20" s="9"/>
      <c r="D20" s="9"/>
      <c r="E20" s="9"/>
      <c r="F20" s="9"/>
      <c r="G20" s="9"/>
      <c r="H20" s="9">
        <f t="shared" si="0"/>
        <v>147</v>
      </c>
      <c r="I20" s="9">
        <v>148</v>
      </c>
      <c r="J20" s="18">
        <f t="shared" si="1"/>
        <v>1</v>
      </c>
      <c r="K20" s="48">
        <v>74</v>
      </c>
      <c r="L20" s="16" t="s">
        <v>13</v>
      </c>
      <c r="M20" s="17" t="s">
        <v>80</v>
      </c>
    </row>
    <row r="21" spans="1:13" x14ac:dyDescent="0.3">
      <c r="A21" s="9" t="s">
        <v>101</v>
      </c>
      <c r="B21" s="9">
        <v>389</v>
      </c>
      <c r="C21" s="9"/>
      <c r="D21" s="9">
        <v>37</v>
      </c>
      <c r="E21" s="9"/>
      <c r="F21" s="9"/>
      <c r="G21" s="9"/>
      <c r="H21" s="9">
        <f t="shared" si="0"/>
        <v>426</v>
      </c>
      <c r="I21" s="19">
        <v>446</v>
      </c>
      <c r="J21" s="18">
        <f t="shared" si="1"/>
        <v>0.91314553990610325</v>
      </c>
      <c r="K21" s="53">
        <v>118</v>
      </c>
      <c r="L21" s="16" t="s">
        <v>53</v>
      </c>
      <c r="M21" s="17" t="s">
        <v>80</v>
      </c>
    </row>
    <row r="22" spans="1:13" x14ac:dyDescent="0.3">
      <c r="A22" s="9" t="s">
        <v>22</v>
      </c>
      <c r="B22" s="9">
        <v>415</v>
      </c>
      <c r="C22" s="9"/>
      <c r="D22" s="9">
        <v>5</v>
      </c>
      <c r="E22" s="9">
        <v>1</v>
      </c>
      <c r="F22" s="9" t="s">
        <v>75</v>
      </c>
      <c r="G22" s="9">
        <v>4</v>
      </c>
      <c r="H22" s="9">
        <f t="shared" si="0"/>
        <v>425</v>
      </c>
      <c r="I22" s="9">
        <v>431</v>
      </c>
      <c r="J22" s="18">
        <f t="shared" si="1"/>
        <v>0.97647058823529409</v>
      </c>
      <c r="K22" s="48">
        <v>10</v>
      </c>
      <c r="L22" s="16" t="s">
        <v>13</v>
      </c>
      <c r="M22" s="17" t="s">
        <v>80</v>
      </c>
    </row>
    <row r="23" spans="1:13" x14ac:dyDescent="0.3">
      <c r="A23" s="9" t="s">
        <v>23</v>
      </c>
      <c r="B23" s="9">
        <v>262</v>
      </c>
      <c r="C23" s="9"/>
      <c r="D23" s="9">
        <v>6</v>
      </c>
      <c r="E23" s="9"/>
      <c r="F23" s="9">
        <v>2</v>
      </c>
      <c r="G23" s="9"/>
      <c r="H23" s="9">
        <f t="shared" si="0"/>
        <v>270</v>
      </c>
      <c r="I23" s="9">
        <v>274</v>
      </c>
      <c r="J23" s="18">
        <f t="shared" si="1"/>
        <v>0.97037037037037033</v>
      </c>
      <c r="K23" s="48">
        <v>36</v>
      </c>
      <c r="L23" s="16" t="s">
        <v>13</v>
      </c>
      <c r="M23" s="17" t="s">
        <v>80</v>
      </c>
    </row>
    <row r="24" spans="1:13" x14ac:dyDescent="0.3">
      <c r="A24" s="9" t="s">
        <v>24</v>
      </c>
      <c r="B24" s="9">
        <v>240</v>
      </c>
      <c r="C24" s="9"/>
      <c r="D24" s="9">
        <v>4</v>
      </c>
      <c r="E24" s="9">
        <v>9</v>
      </c>
      <c r="F24" s="9"/>
      <c r="G24" s="9"/>
      <c r="H24" s="9">
        <f t="shared" si="0"/>
        <v>253</v>
      </c>
      <c r="I24" s="9">
        <v>262</v>
      </c>
      <c r="J24" s="18">
        <f t="shared" si="1"/>
        <v>0.9486166007905138</v>
      </c>
      <c r="K24" s="48">
        <v>112</v>
      </c>
      <c r="L24" s="16" t="s">
        <v>13</v>
      </c>
      <c r="M24" s="17" t="s">
        <v>80</v>
      </c>
    </row>
    <row r="25" spans="1:13" x14ac:dyDescent="0.3">
      <c r="A25" s="9" t="s">
        <v>25</v>
      </c>
      <c r="B25" s="9">
        <v>224</v>
      </c>
      <c r="C25" s="9"/>
      <c r="D25" s="9"/>
      <c r="E25" s="9"/>
      <c r="F25" s="9"/>
      <c r="G25" s="9"/>
      <c r="H25" s="9">
        <f t="shared" si="0"/>
        <v>224</v>
      </c>
      <c r="I25" s="9">
        <v>228</v>
      </c>
      <c r="J25" s="18">
        <f t="shared" si="1"/>
        <v>1</v>
      </c>
      <c r="K25" s="48">
        <v>19</v>
      </c>
      <c r="L25" s="16" t="s">
        <v>13</v>
      </c>
      <c r="M25" s="17" t="s">
        <v>80</v>
      </c>
    </row>
    <row r="26" spans="1:13" x14ac:dyDescent="0.3">
      <c r="A26" s="9" t="s">
        <v>26</v>
      </c>
      <c r="B26" s="9">
        <v>1525</v>
      </c>
      <c r="C26" s="9"/>
      <c r="D26" s="9">
        <v>52</v>
      </c>
      <c r="E26" s="9">
        <v>32</v>
      </c>
      <c r="F26" s="9">
        <v>19</v>
      </c>
      <c r="G26" s="9">
        <v>10</v>
      </c>
      <c r="H26" s="9">
        <f t="shared" si="0"/>
        <v>1638</v>
      </c>
      <c r="I26" s="9">
        <v>1633</v>
      </c>
      <c r="J26" s="18">
        <f t="shared" si="1"/>
        <v>0.93101343101343104</v>
      </c>
      <c r="K26" s="48">
        <v>42</v>
      </c>
      <c r="L26" s="16" t="s">
        <v>13</v>
      </c>
      <c r="M26" s="17" t="s">
        <v>102</v>
      </c>
    </row>
    <row r="27" spans="1:13" x14ac:dyDescent="0.3">
      <c r="A27" s="9" t="s">
        <v>27</v>
      </c>
      <c r="B27" s="9">
        <v>203</v>
      </c>
      <c r="C27" s="9"/>
      <c r="D27" s="9"/>
      <c r="E27" s="9">
        <v>1</v>
      </c>
      <c r="F27" s="9"/>
      <c r="G27" s="9"/>
      <c r="H27" s="9">
        <f t="shared" si="0"/>
        <v>204</v>
      </c>
      <c r="I27" s="9">
        <v>204</v>
      </c>
      <c r="J27" s="18">
        <f t="shared" si="1"/>
        <v>0.99509803921568629</v>
      </c>
      <c r="K27" s="48">
        <v>203</v>
      </c>
      <c r="L27" s="16" t="s">
        <v>13</v>
      </c>
      <c r="M27" s="17" t="s">
        <v>103</v>
      </c>
    </row>
    <row r="28" spans="1:13" x14ac:dyDescent="0.3">
      <c r="A28" s="9" t="s">
        <v>28</v>
      </c>
      <c r="B28" s="9">
        <v>249</v>
      </c>
      <c r="C28" s="9"/>
      <c r="D28" s="9"/>
      <c r="E28" s="9"/>
      <c r="F28" s="9"/>
      <c r="G28" s="9"/>
      <c r="H28" s="9">
        <f t="shared" si="0"/>
        <v>249</v>
      </c>
      <c r="I28" s="9">
        <v>250</v>
      </c>
      <c r="J28" s="18">
        <f t="shared" si="1"/>
        <v>1</v>
      </c>
      <c r="K28" s="48">
        <v>106</v>
      </c>
      <c r="L28" s="16" t="s">
        <v>13</v>
      </c>
      <c r="M28" s="17" t="s">
        <v>80</v>
      </c>
    </row>
    <row r="29" spans="1:13" x14ac:dyDescent="0.3">
      <c r="A29" s="9" t="s">
        <v>104</v>
      </c>
      <c r="B29" s="9">
        <v>1232</v>
      </c>
      <c r="C29" s="9"/>
      <c r="D29" s="9">
        <v>4</v>
      </c>
      <c r="E29" s="9"/>
      <c r="F29" s="9"/>
      <c r="G29" s="9"/>
      <c r="H29" s="9">
        <f t="shared" si="0"/>
        <v>1236</v>
      </c>
      <c r="I29" s="9">
        <v>1233</v>
      </c>
      <c r="J29" s="18">
        <f t="shared" si="1"/>
        <v>0.99676375404530748</v>
      </c>
      <c r="K29" s="48">
        <v>6</v>
      </c>
      <c r="L29" s="16" t="s">
        <v>13</v>
      </c>
      <c r="M29" s="17" t="s">
        <v>103</v>
      </c>
    </row>
    <row r="30" spans="1:13" x14ac:dyDescent="0.3">
      <c r="A30" s="9" t="s">
        <v>29</v>
      </c>
      <c r="B30" s="9">
        <v>260</v>
      </c>
      <c r="C30" s="9"/>
      <c r="D30" s="9"/>
      <c r="E30" s="9"/>
      <c r="F30" s="9"/>
      <c r="G30" s="9"/>
      <c r="H30" s="9">
        <f t="shared" si="0"/>
        <v>260</v>
      </c>
      <c r="I30" s="9">
        <v>261</v>
      </c>
      <c r="J30" s="18">
        <f t="shared" si="1"/>
        <v>1</v>
      </c>
      <c r="K30" s="48">
        <v>128</v>
      </c>
      <c r="L30" s="16" t="s">
        <v>13</v>
      </c>
      <c r="M30" s="17" t="s">
        <v>80</v>
      </c>
    </row>
    <row r="31" spans="1:13" x14ac:dyDescent="0.3">
      <c r="A31" s="9" t="s">
        <v>183</v>
      </c>
      <c r="B31" s="9">
        <v>221</v>
      </c>
      <c r="C31" s="9">
        <v>1</v>
      </c>
      <c r="D31" s="9">
        <v>3</v>
      </c>
      <c r="E31" s="9">
        <v>6</v>
      </c>
      <c r="F31" s="9">
        <v>1</v>
      </c>
      <c r="G31" s="9">
        <v>1</v>
      </c>
      <c r="H31" s="9">
        <f t="shared" si="0"/>
        <v>233</v>
      </c>
      <c r="I31" s="9">
        <v>233</v>
      </c>
      <c r="J31" s="18">
        <f t="shared" si="1"/>
        <v>0.94849785407725318</v>
      </c>
      <c r="K31" s="48">
        <v>129</v>
      </c>
      <c r="L31" s="16" t="s">
        <v>13</v>
      </c>
      <c r="M31" s="17" t="s">
        <v>80</v>
      </c>
    </row>
    <row r="32" spans="1:13" x14ac:dyDescent="0.3">
      <c r="A32" s="9" t="s">
        <v>105</v>
      </c>
      <c r="B32" s="9">
        <v>3218</v>
      </c>
      <c r="C32" s="9">
        <v>9</v>
      </c>
      <c r="D32" s="9">
        <v>493</v>
      </c>
      <c r="E32" s="9">
        <v>75</v>
      </c>
      <c r="F32" s="9">
        <v>12</v>
      </c>
      <c r="G32" s="9">
        <v>15</v>
      </c>
      <c r="H32" s="9">
        <f t="shared" si="0"/>
        <v>3822</v>
      </c>
      <c r="I32" s="9">
        <v>3859</v>
      </c>
      <c r="J32" s="18">
        <f t="shared" si="1"/>
        <v>0.84196755625327058</v>
      </c>
      <c r="K32" s="51">
        <v>123</v>
      </c>
      <c r="L32" s="52" t="s">
        <v>18</v>
      </c>
      <c r="M32" s="17" t="s">
        <v>83</v>
      </c>
    </row>
    <row r="33" spans="1:13" x14ac:dyDescent="0.3">
      <c r="A33" s="9" t="s">
        <v>106</v>
      </c>
      <c r="B33" s="9">
        <v>1604</v>
      </c>
      <c r="C33" s="9">
        <v>6</v>
      </c>
      <c r="D33" s="9">
        <v>294</v>
      </c>
      <c r="E33" s="9">
        <v>150</v>
      </c>
      <c r="F33" s="9">
        <v>19</v>
      </c>
      <c r="G33" s="9">
        <v>32</v>
      </c>
      <c r="H33" s="9">
        <f t="shared" si="0"/>
        <v>2105</v>
      </c>
      <c r="I33" s="9">
        <v>2080</v>
      </c>
      <c r="J33" s="18">
        <f t="shared" si="1"/>
        <v>0.7619952494061758</v>
      </c>
      <c r="K33" s="53">
        <v>48</v>
      </c>
      <c r="L33" s="16" t="s">
        <v>18</v>
      </c>
      <c r="M33" s="17" t="s">
        <v>107</v>
      </c>
    </row>
    <row r="34" spans="1:13" x14ac:dyDescent="0.3">
      <c r="A34" s="9" t="s">
        <v>108</v>
      </c>
      <c r="B34" s="9">
        <v>2890</v>
      </c>
      <c r="C34" s="9">
        <v>11</v>
      </c>
      <c r="D34" s="9">
        <v>260</v>
      </c>
      <c r="E34" s="9">
        <v>292</v>
      </c>
      <c r="F34" s="9">
        <v>41</v>
      </c>
      <c r="G34" s="9">
        <v>23</v>
      </c>
      <c r="H34" s="9">
        <f t="shared" ref="H34:H65" si="2">SUM(B34:G34)</f>
        <v>3517</v>
      </c>
      <c r="I34" s="9">
        <v>3572</v>
      </c>
      <c r="J34" s="18">
        <f t="shared" ref="J34:J65" si="3">SUM(B34/H34)</f>
        <v>0.82172305942564683</v>
      </c>
      <c r="K34" s="54">
        <v>108</v>
      </c>
      <c r="L34" s="55" t="s">
        <v>18</v>
      </c>
      <c r="M34" s="17" t="s">
        <v>109</v>
      </c>
    </row>
    <row r="35" spans="1:13" x14ac:dyDescent="0.3">
      <c r="A35" s="9" t="s">
        <v>110</v>
      </c>
      <c r="B35" s="9">
        <v>2100</v>
      </c>
      <c r="C35" s="9">
        <v>8</v>
      </c>
      <c r="D35" s="9">
        <v>987</v>
      </c>
      <c r="E35" s="9">
        <v>157</v>
      </c>
      <c r="F35" s="9">
        <v>36</v>
      </c>
      <c r="G35" s="9">
        <v>24</v>
      </c>
      <c r="H35" s="9">
        <f t="shared" si="2"/>
        <v>3312</v>
      </c>
      <c r="I35" s="9">
        <v>2973</v>
      </c>
      <c r="J35" s="18">
        <f t="shared" si="3"/>
        <v>0.63405797101449279</v>
      </c>
      <c r="K35" s="53">
        <v>89</v>
      </c>
      <c r="L35" s="16" t="s">
        <v>14</v>
      </c>
      <c r="M35" s="17" t="s">
        <v>111</v>
      </c>
    </row>
    <row r="36" spans="1:13" x14ac:dyDescent="0.3">
      <c r="A36" s="9" t="s">
        <v>112</v>
      </c>
      <c r="B36" s="9">
        <v>1798</v>
      </c>
      <c r="C36" s="9">
        <v>6</v>
      </c>
      <c r="D36" s="9">
        <v>112</v>
      </c>
      <c r="E36" s="9">
        <v>71</v>
      </c>
      <c r="F36" s="9">
        <v>21</v>
      </c>
      <c r="G36" s="9">
        <v>25</v>
      </c>
      <c r="H36" s="9">
        <f t="shared" si="2"/>
        <v>2033</v>
      </c>
      <c r="I36" s="9">
        <v>2046</v>
      </c>
      <c r="J36" s="18">
        <f t="shared" si="3"/>
        <v>0.88440727988194789</v>
      </c>
      <c r="K36" s="51">
        <v>60</v>
      </c>
      <c r="L36" s="52" t="s">
        <v>18</v>
      </c>
      <c r="M36" s="17" t="s">
        <v>113</v>
      </c>
    </row>
    <row r="37" spans="1:13" x14ac:dyDescent="0.3">
      <c r="A37" s="9" t="s">
        <v>114</v>
      </c>
      <c r="B37" s="9">
        <v>2299</v>
      </c>
      <c r="C37" s="9"/>
      <c r="D37" s="9">
        <v>3</v>
      </c>
      <c r="E37" s="9"/>
      <c r="F37" s="9">
        <v>1</v>
      </c>
      <c r="G37" s="9"/>
      <c r="H37" s="9">
        <f t="shared" si="2"/>
        <v>2303</v>
      </c>
      <c r="I37" s="9">
        <v>2307</v>
      </c>
      <c r="J37" s="18">
        <f t="shared" si="3"/>
        <v>0.99826313504125053</v>
      </c>
      <c r="K37" s="53">
        <v>32</v>
      </c>
      <c r="L37" s="16" t="s">
        <v>18</v>
      </c>
      <c r="M37" s="17" t="s">
        <v>89</v>
      </c>
    </row>
    <row r="38" spans="1:13" x14ac:dyDescent="0.3">
      <c r="A38" s="9" t="s">
        <v>115</v>
      </c>
      <c r="B38" s="9">
        <v>810</v>
      </c>
      <c r="C38" s="9"/>
      <c r="D38" s="9"/>
      <c r="E38" s="9"/>
      <c r="F38" s="9">
        <v>1</v>
      </c>
      <c r="G38" s="9"/>
      <c r="H38" s="9">
        <f t="shared" si="2"/>
        <v>811</v>
      </c>
      <c r="I38" s="9">
        <v>822</v>
      </c>
      <c r="J38" s="18">
        <f t="shared" si="3"/>
        <v>0.998766954377312</v>
      </c>
      <c r="K38" s="53">
        <v>330</v>
      </c>
      <c r="L38" s="16" t="s">
        <v>18</v>
      </c>
      <c r="M38" s="17" t="s">
        <v>80</v>
      </c>
    </row>
    <row r="39" spans="1:13" x14ac:dyDescent="0.3">
      <c r="A39" s="9" t="s">
        <v>116</v>
      </c>
      <c r="B39" s="9">
        <v>527</v>
      </c>
      <c r="C39" s="9">
        <v>1</v>
      </c>
      <c r="D39" s="9">
        <v>58</v>
      </c>
      <c r="E39" s="9">
        <v>54</v>
      </c>
      <c r="F39" s="9">
        <v>9</v>
      </c>
      <c r="G39" s="9">
        <v>7</v>
      </c>
      <c r="H39" s="9">
        <f t="shared" si="2"/>
        <v>656</v>
      </c>
      <c r="I39" s="9">
        <v>623</v>
      </c>
      <c r="J39" s="18">
        <f t="shared" si="3"/>
        <v>0.80335365853658536</v>
      </c>
      <c r="K39" s="53">
        <v>121</v>
      </c>
      <c r="L39" s="16" t="s">
        <v>18</v>
      </c>
      <c r="M39" s="17" t="s">
        <v>117</v>
      </c>
    </row>
    <row r="40" spans="1:13" x14ac:dyDescent="0.3">
      <c r="A40" s="9" t="s">
        <v>118</v>
      </c>
      <c r="B40" s="9">
        <v>2571</v>
      </c>
      <c r="C40" s="9"/>
      <c r="D40" s="9">
        <v>7</v>
      </c>
      <c r="E40" s="9">
        <v>3</v>
      </c>
      <c r="F40" s="9">
        <v>4</v>
      </c>
      <c r="G40" s="9"/>
      <c r="H40" s="9">
        <f t="shared" si="2"/>
        <v>2585</v>
      </c>
      <c r="I40" s="9">
        <v>2604</v>
      </c>
      <c r="J40" s="18">
        <f t="shared" si="3"/>
        <v>0.99458413926499034</v>
      </c>
      <c r="K40" s="53">
        <v>47</v>
      </c>
      <c r="L40" s="16" t="s">
        <v>18</v>
      </c>
      <c r="M40" s="17" t="s">
        <v>119</v>
      </c>
    </row>
    <row r="41" spans="1:13" x14ac:dyDescent="0.3">
      <c r="A41" s="9" t="s">
        <v>120</v>
      </c>
      <c r="B41" s="9">
        <v>2720</v>
      </c>
      <c r="C41" s="9">
        <v>42</v>
      </c>
      <c r="D41" s="9">
        <v>227</v>
      </c>
      <c r="E41" s="9">
        <v>446</v>
      </c>
      <c r="F41" s="9">
        <v>11</v>
      </c>
      <c r="G41" s="9">
        <v>21</v>
      </c>
      <c r="H41" s="9">
        <f t="shared" si="2"/>
        <v>3467</v>
      </c>
      <c r="I41" s="9">
        <v>3482</v>
      </c>
      <c r="J41" s="18">
        <f t="shared" si="3"/>
        <v>0.78453994808191518</v>
      </c>
      <c r="K41" s="53">
        <v>110</v>
      </c>
      <c r="L41" s="16" t="s">
        <v>18</v>
      </c>
      <c r="M41" s="17" t="s">
        <v>121</v>
      </c>
    </row>
    <row r="42" spans="1:13" x14ac:dyDescent="0.3">
      <c r="A42" s="9" t="s">
        <v>122</v>
      </c>
      <c r="B42" s="9">
        <v>233</v>
      </c>
      <c r="C42" s="9"/>
      <c r="D42" s="9">
        <v>23</v>
      </c>
      <c r="E42" s="9">
        <v>43</v>
      </c>
      <c r="F42" s="9">
        <v>14</v>
      </c>
      <c r="G42" s="9">
        <v>3</v>
      </c>
      <c r="H42" s="9">
        <f t="shared" si="2"/>
        <v>316</v>
      </c>
      <c r="I42" s="9">
        <v>318</v>
      </c>
      <c r="J42" s="18">
        <f t="shared" si="3"/>
        <v>0.73734177215189878</v>
      </c>
      <c r="K42" s="53">
        <v>8</v>
      </c>
      <c r="L42" s="16" t="s">
        <v>18</v>
      </c>
      <c r="M42" s="17" t="s">
        <v>80</v>
      </c>
    </row>
    <row r="43" spans="1:13" x14ac:dyDescent="0.3">
      <c r="A43" s="9" t="s">
        <v>123</v>
      </c>
      <c r="B43" s="9">
        <v>419</v>
      </c>
      <c r="C43" s="9"/>
      <c r="D43" s="9">
        <v>35</v>
      </c>
      <c r="E43" s="9">
        <v>3</v>
      </c>
      <c r="F43" s="9">
        <v>44</v>
      </c>
      <c r="G43" s="9"/>
      <c r="H43" s="9">
        <f t="shared" si="2"/>
        <v>501</v>
      </c>
      <c r="I43" s="9">
        <v>511</v>
      </c>
      <c r="J43" s="18">
        <f t="shared" si="3"/>
        <v>0.83632734530938124</v>
      </c>
      <c r="K43" s="53">
        <v>131</v>
      </c>
      <c r="L43" s="16" t="s">
        <v>18</v>
      </c>
      <c r="M43" s="17" t="s">
        <v>80</v>
      </c>
    </row>
    <row r="44" spans="1:13" x14ac:dyDescent="0.3">
      <c r="A44" s="9" t="s">
        <v>124</v>
      </c>
      <c r="B44" s="9">
        <v>803</v>
      </c>
      <c r="C44" s="9"/>
      <c r="D44" s="9">
        <v>6</v>
      </c>
      <c r="E44" s="9">
        <v>12</v>
      </c>
      <c r="F44" s="9">
        <v>2</v>
      </c>
      <c r="G44" s="9"/>
      <c r="H44" s="9">
        <f t="shared" si="2"/>
        <v>823</v>
      </c>
      <c r="I44" s="9">
        <v>823</v>
      </c>
      <c r="J44" s="18">
        <f t="shared" si="3"/>
        <v>0.97569866342648848</v>
      </c>
      <c r="K44" s="48">
        <v>105</v>
      </c>
      <c r="L44" s="16" t="s">
        <v>18</v>
      </c>
      <c r="M44" s="17" t="s">
        <v>80</v>
      </c>
    </row>
    <row r="45" spans="1:13" x14ac:dyDescent="0.3">
      <c r="A45" s="9" t="s">
        <v>125</v>
      </c>
      <c r="B45" s="9">
        <v>480</v>
      </c>
      <c r="C45" s="9"/>
      <c r="D45" s="9">
        <v>24</v>
      </c>
      <c r="E45" s="9">
        <v>13</v>
      </c>
      <c r="F45" s="9">
        <v>2</v>
      </c>
      <c r="G45" s="9">
        <v>1</v>
      </c>
      <c r="H45" s="9">
        <f t="shared" si="2"/>
        <v>520</v>
      </c>
      <c r="I45" s="9">
        <v>523</v>
      </c>
      <c r="J45" s="18">
        <f t="shared" si="3"/>
        <v>0.92307692307692313</v>
      </c>
      <c r="K45" s="53">
        <v>61</v>
      </c>
      <c r="L45" s="16" t="s">
        <v>18</v>
      </c>
      <c r="M45" s="17" t="s">
        <v>80</v>
      </c>
    </row>
    <row r="46" spans="1:13" x14ac:dyDescent="0.3">
      <c r="A46" s="9" t="s">
        <v>126</v>
      </c>
      <c r="B46" s="9">
        <v>301</v>
      </c>
      <c r="C46" s="9">
        <v>1</v>
      </c>
      <c r="D46" s="9">
        <v>36</v>
      </c>
      <c r="E46" s="9">
        <v>38</v>
      </c>
      <c r="F46" s="9">
        <v>2</v>
      </c>
      <c r="G46" s="9">
        <v>15</v>
      </c>
      <c r="H46" s="9">
        <f t="shared" si="2"/>
        <v>393</v>
      </c>
      <c r="I46" s="9">
        <v>384</v>
      </c>
      <c r="J46" s="18">
        <f t="shared" si="3"/>
        <v>0.76590330788804073</v>
      </c>
      <c r="K46" s="53">
        <v>58</v>
      </c>
      <c r="L46" s="16" t="s">
        <v>18</v>
      </c>
      <c r="M46" s="17" t="s">
        <v>80</v>
      </c>
    </row>
    <row r="47" spans="1:13" x14ac:dyDescent="0.3">
      <c r="A47" s="9" t="s">
        <v>127</v>
      </c>
      <c r="B47" s="9">
        <v>372</v>
      </c>
      <c r="C47" s="9">
        <v>2</v>
      </c>
      <c r="D47" s="9">
        <v>58</v>
      </c>
      <c r="E47" s="9">
        <v>39</v>
      </c>
      <c r="F47" s="9">
        <v>6</v>
      </c>
      <c r="G47" s="9">
        <v>13</v>
      </c>
      <c r="H47" s="9">
        <f t="shared" si="2"/>
        <v>490</v>
      </c>
      <c r="I47" s="9">
        <v>500</v>
      </c>
      <c r="J47" s="18">
        <f t="shared" si="3"/>
        <v>0.75918367346938775</v>
      </c>
      <c r="K47" s="51">
        <v>122</v>
      </c>
      <c r="L47" s="52" t="s">
        <v>18</v>
      </c>
      <c r="M47" s="17" t="s">
        <v>80</v>
      </c>
    </row>
    <row r="48" spans="1:13" x14ac:dyDescent="0.3">
      <c r="A48" s="9" t="s">
        <v>128</v>
      </c>
      <c r="B48" s="9">
        <v>1199</v>
      </c>
      <c r="C48" s="9">
        <v>1</v>
      </c>
      <c r="D48" s="9">
        <v>13</v>
      </c>
      <c r="E48" s="9">
        <v>2</v>
      </c>
      <c r="F48" s="9">
        <v>6</v>
      </c>
      <c r="G48" s="9"/>
      <c r="H48" s="9">
        <f t="shared" si="2"/>
        <v>1221</v>
      </c>
      <c r="I48" s="9">
        <v>1213</v>
      </c>
      <c r="J48" s="18">
        <f t="shared" si="3"/>
        <v>0.98198198198198194</v>
      </c>
      <c r="K48" s="53">
        <v>75</v>
      </c>
      <c r="L48" s="16" t="s">
        <v>18</v>
      </c>
      <c r="M48" s="17" t="s">
        <v>80</v>
      </c>
    </row>
    <row r="49" spans="1:13" x14ac:dyDescent="0.3">
      <c r="A49" s="9" t="s">
        <v>129</v>
      </c>
      <c r="B49" s="9">
        <v>4326</v>
      </c>
      <c r="C49" s="9"/>
      <c r="D49" s="9">
        <v>19</v>
      </c>
      <c r="E49" s="9">
        <v>30</v>
      </c>
      <c r="F49" s="9">
        <v>36</v>
      </c>
      <c r="G49" s="9">
        <v>2</v>
      </c>
      <c r="H49" s="9">
        <f t="shared" si="2"/>
        <v>4413</v>
      </c>
      <c r="I49" s="9">
        <v>3944</v>
      </c>
      <c r="J49" s="18">
        <f t="shared" si="3"/>
        <v>0.98028552005438474</v>
      </c>
      <c r="K49" s="53">
        <v>125</v>
      </c>
      <c r="L49" s="16" t="s">
        <v>18</v>
      </c>
      <c r="M49" s="17" t="s">
        <v>130</v>
      </c>
    </row>
    <row r="50" spans="1:13" x14ac:dyDescent="0.3">
      <c r="A50" s="9" t="s">
        <v>131</v>
      </c>
      <c r="B50" s="9">
        <v>1089</v>
      </c>
      <c r="C50" s="9">
        <v>1</v>
      </c>
      <c r="D50" s="9">
        <v>106</v>
      </c>
      <c r="E50" s="9">
        <v>43</v>
      </c>
      <c r="F50" s="9">
        <v>5</v>
      </c>
      <c r="G50" s="9">
        <v>7</v>
      </c>
      <c r="H50" s="9">
        <f t="shared" si="2"/>
        <v>1251</v>
      </c>
      <c r="I50" s="9">
        <v>1272</v>
      </c>
      <c r="J50" s="18">
        <f t="shared" si="3"/>
        <v>0.87050359712230219</v>
      </c>
      <c r="K50" s="53">
        <v>69</v>
      </c>
      <c r="L50" s="16" t="s">
        <v>14</v>
      </c>
      <c r="M50" s="17" t="s">
        <v>83</v>
      </c>
    </row>
    <row r="51" spans="1:13" x14ac:dyDescent="0.3">
      <c r="A51" s="9" t="s">
        <v>132</v>
      </c>
      <c r="B51" s="9">
        <v>783</v>
      </c>
      <c r="C51" s="9"/>
      <c r="D51" s="9">
        <v>7</v>
      </c>
      <c r="E51" s="9">
        <v>20</v>
      </c>
      <c r="F51" s="9">
        <v>2</v>
      </c>
      <c r="G51" s="9">
        <v>2</v>
      </c>
      <c r="H51" s="9">
        <f t="shared" si="2"/>
        <v>814</v>
      </c>
      <c r="I51" s="9">
        <v>811</v>
      </c>
      <c r="J51" s="18">
        <f t="shared" si="3"/>
        <v>0.96191646191646196</v>
      </c>
      <c r="K51" s="53">
        <v>64</v>
      </c>
      <c r="L51" s="16" t="s">
        <v>18</v>
      </c>
      <c r="M51" s="17" t="s">
        <v>80</v>
      </c>
    </row>
    <row r="52" spans="1:13" x14ac:dyDescent="0.3">
      <c r="A52" s="9" t="s">
        <v>133</v>
      </c>
      <c r="B52" s="9">
        <v>1093</v>
      </c>
      <c r="C52" s="9"/>
      <c r="D52" s="9">
        <v>45</v>
      </c>
      <c r="E52" s="9">
        <v>56</v>
      </c>
      <c r="F52" s="9">
        <v>17</v>
      </c>
      <c r="G52" s="9">
        <v>9</v>
      </c>
      <c r="H52" s="9">
        <f t="shared" si="2"/>
        <v>1220</v>
      </c>
      <c r="I52" s="9">
        <v>1250</v>
      </c>
      <c r="J52" s="18">
        <f t="shared" si="3"/>
        <v>0.89590163934426226</v>
      </c>
      <c r="K52" s="53">
        <v>57</v>
      </c>
      <c r="L52" s="16" t="s">
        <v>18</v>
      </c>
      <c r="M52" s="17" t="s">
        <v>80</v>
      </c>
    </row>
    <row r="53" spans="1:13" x14ac:dyDescent="0.3">
      <c r="A53" s="9" t="s">
        <v>134</v>
      </c>
      <c r="B53" s="9">
        <v>339</v>
      </c>
      <c r="C53" s="9"/>
      <c r="D53" s="9">
        <v>1</v>
      </c>
      <c r="E53" s="9">
        <v>2</v>
      </c>
      <c r="F53" s="9">
        <v>3</v>
      </c>
      <c r="G53" s="9"/>
      <c r="H53" s="9">
        <f t="shared" si="2"/>
        <v>345</v>
      </c>
      <c r="I53" s="9">
        <v>322</v>
      </c>
      <c r="J53" s="18">
        <f t="shared" si="3"/>
        <v>0.9826086956521739</v>
      </c>
      <c r="K53" s="51">
        <v>3</v>
      </c>
      <c r="L53" s="52" t="s">
        <v>18</v>
      </c>
      <c r="M53" s="17" t="s">
        <v>80</v>
      </c>
    </row>
    <row r="54" spans="1:13" x14ac:dyDescent="0.3">
      <c r="A54" s="9" t="s">
        <v>135</v>
      </c>
      <c r="B54" s="9">
        <v>3658</v>
      </c>
      <c r="C54" s="9">
        <v>5</v>
      </c>
      <c r="D54" s="9">
        <v>2990</v>
      </c>
      <c r="E54" s="9">
        <v>892</v>
      </c>
      <c r="F54" s="9">
        <v>229</v>
      </c>
      <c r="G54" s="9">
        <v>204</v>
      </c>
      <c r="H54" s="9">
        <f t="shared" si="2"/>
        <v>7978</v>
      </c>
      <c r="I54" s="9">
        <v>6343</v>
      </c>
      <c r="J54" s="18">
        <f t="shared" si="3"/>
        <v>0.45851090498871899</v>
      </c>
      <c r="K54" s="53">
        <v>109</v>
      </c>
      <c r="L54" s="16" t="s">
        <v>18</v>
      </c>
      <c r="M54" s="17" t="s">
        <v>136</v>
      </c>
    </row>
    <row r="55" spans="1:13" x14ac:dyDescent="0.3">
      <c r="A55" s="9" t="s">
        <v>137</v>
      </c>
      <c r="B55" s="9">
        <v>2323</v>
      </c>
      <c r="C55" s="9">
        <v>26</v>
      </c>
      <c r="D55" s="9">
        <v>1143</v>
      </c>
      <c r="E55" s="9">
        <v>379</v>
      </c>
      <c r="F55" s="9">
        <v>119</v>
      </c>
      <c r="G55" s="9">
        <v>58</v>
      </c>
      <c r="H55" s="9">
        <f t="shared" si="2"/>
        <v>4048</v>
      </c>
      <c r="I55" s="9">
        <v>4123</v>
      </c>
      <c r="J55" s="18">
        <f t="shared" si="3"/>
        <v>0.57386363636363635</v>
      </c>
      <c r="K55" s="53">
        <v>52</v>
      </c>
      <c r="L55" s="16" t="s">
        <v>18</v>
      </c>
      <c r="M55" s="17" t="s">
        <v>138</v>
      </c>
    </row>
    <row r="56" spans="1:13" x14ac:dyDescent="0.3">
      <c r="A56" s="9" t="s">
        <v>139</v>
      </c>
      <c r="B56" s="9">
        <v>893</v>
      </c>
      <c r="C56" s="9">
        <v>3</v>
      </c>
      <c r="D56" s="9">
        <v>36</v>
      </c>
      <c r="E56" s="9">
        <v>27</v>
      </c>
      <c r="F56" s="9">
        <v>5</v>
      </c>
      <c r="G56" s="9">
        <v>3</v>
      </c>
      <c r="H56" s="9">
        <f t="shared" si="2"/>
        <v>967</v>
      </c>
      <c r="I56" s="9">
        <v>981</v>
      </c>
      <c r="J56" s="18">
        <f t="shared" si="3"/>
        <v>0.92347466390899691</v>
      </c>
      <c r="K56" s="53">
        <v>98</v>
      </c>
      <c r="L56" s="16" t="s">
        <v>18</v>
      </c>
      <c r="M56" s="17" t="s">
        <v>80</v>
      </c>
    </row>
    <row r="57" spans="1:13" x14ac:dyDescent="0.3">
      <c r="A57" s="9" t="s">
        <v>140</v>
      </c>
      <c r="B57" s="9">
        <v>1544</v>
      </c>
      <c r="C57" s="9"/>
      <c r="D57" s="9">
        <v>225</v>
      </c>
      <c r="E57" s="9">
        <v>142</v>
      </c>
      <c r="F57" s="9">
        <v>46</v>
      </c>
      <c r="G57" s="9">
        <v>21</v>
      </c>
      <c r="H57" s="9">
        <f t="shared" si="2"/>
        <v>1978</v>
      </c>
      <c r="I57" s="9">
        <v>1667</v>
      </c>
      <c r="J57" s="18">
        <f t="shared" si="3"/>
        <v>0.78058645096056622</v>
      </c>
      <c r="K57" s="53">
        <v>49</v>
      </c>
      <c r="L57" s="16" t="s">
        <v>18</v>
      </c>
      <c r="M57" s="17" t="s">
        <v>141</v>
      </c>
    </row>
    <row r="58" spans="1:13" x14ac:dyDescent="0.3">
      <c r="A58" s="9" t="s">
        <v>142</v>
      </c>
      <c r="B58" s="9">
        <v>824</v>
      </c>
      <c r="C58" s="9"/>
      <c r="D58" s="9">
        <v>28</v>
      </c>
      <c r="E58" s="9">
        <v>47</v>
      </c>
      <c r="F58" s="9">
        <v>9</v>
      </c>
      <c r="G58" s="9">
        <v>4</v>
      </c>
      <c r="H58" s="9">
        <f t="shared" si="2"/>
        <v>912</v>
      </c>
      <c r="I58" s="9">
        <v>883</v>
      </c>
      <c r="J58" s="18">
        <f t="shared" si="3"/>
        <v>0.90350877192982459</v>
      </c>
      <c r="K58" s="53">
        <v>5</v>
      </c>
      <c r="L58" s="16" t="s">
        <v>18</v>
      </c>
      <c r="M58" s="17" t="s">
        <v>103</v>
      </c>
    </row>
    <row r="59" spans="1:13" x14ac:dyDescent="0.3">
      <c r="A59" s="9" t="s">
        <v>30</v>
      </c>
      <c r="B59" s="9">
        <v>172</v>
      </c>
      <c r="C59" s="9"/>
      <c r="D59" s="9">
        <v>4</v>
      </c>
      <c r="E59" s="9">
        <v>7</v>
      </c>
      <c r="F59" s="9"/>
      <c r="G59" s="9"/>
      <c r="H59" s="9">
        <f t="shared" si="2"/>
        <v>183</v>
      </c>
      <c r="I59" s="9">
        <v>193</v>
      </c>
      <c r="J59" s="18">
        <f t="shared" si="3"/>
        <v>0.93989071038251371</v>
      </c>
      <c r="K59" s="48">
        <v>364</v>
      </c>
      <c r="L59" s="16" t="s">
        <v>13</v>
      </c>
      <c r="M59" s="17" t="s">
        <v>80</v>
      </c>
    </row>
    <row r="60" spans="1:13" x14ac:dyDescent="0.3">
      <c r="A60" s="9" t="s">
        <v>31</v>
      </c>
      <c r="B60" s="9">
        <v>162</v>
      </c>
      <c r="C60" s="9"/>
      <c r="D60" s="9"/>
      <c r="E60" s="9"/>
      <c r="F60" s="9"/>
      <c r="G60" s="9"/>
      <c r="H60" s="9">
        <f t="shared" si="2"/>
        <v>162</v>
      </c>
      <c r="I60" s="9">
        <v>162</v>
      </c>
      <c r="J60" s="18">
        <f t="shared" si="3"/>
        <v>1</v>
      </c>
      <c r="K60" s="48">
        <v>93</v>
      </c>
      <c r="L60" s="16" t="s">
        <v>13</v>
      </c>
      <c r="M60" s="17" t="s">
        <v>80</v>
      </c>
    </row>
    <row r="61" spans="1:13" x14ac:dyDescent="0.3">
      <c r="A61" s="9" t="s">
        <v>143</v>
      </c>
      <c r="B61" s="9"/>
      <c r="C61" s="9">
        <v>4</v>
      </c>
      <c r="D61" s="9">
        <v>235</v>
      </c>
      <c r="E61" s="9"/>
      <c r="F61" s="9"/>
      <c r="G61" s="9"/>
      <c r="H61" s="9">
        <f t="shared" si="2"/>
        <v>239</v>
      </c>
      <c r="I61" s="19">
        <v>255</v>
      </c>
      <c r="J61" s="18">
        <f t="shared" si="3"/>
        <v>0</v>
      </c>
      <c r="K61" s="53">
        <v>615</v>
      </c>
      <c r="L61" s="16" t="s">
        <v>53</v>
      </c>
      <c r="M61" s="17" t="s">
        <v>80</v>
      </c>
    </row>
    <row r="62" spans="1:13" x14ac:dyDescent="0.3">
      <c r="A62" s="9" t="s">
        <v>32</v>
      </c>
      <c r="B62" s="9">
        <v>157</v>
      </c>
      <c r="C62" s="9"/>
      <c r="D62" s="9">
        <v>1</v>
      </c>
      <c r="E62" s="9">
        <v>3</v>
      </c>
      <c r="F62" s="9"/>
      <c r="G62" s="9"/>
      <c r="H62" s="9">
        <f t="shared" si="2"/>
        <v>161</v>
      </c>
      <c r="I62" s="9">
        <v>162</v>
      </c>
      <c r="J62" s="18">
        <f t="shared" si="3"/>
        <v>0.97515527950310554</v>
      </c>
      <c r="K62" s="48">
        <v>310</v>
      </c>
      <c r="L62" s="16" t="s">
        <v>13</v>
      </c>
      <c r="M62" s="17" t="s">
        <v>80</v>
      </c>
    </row>
    <row r="63" spans="1:13" x14ac:dyDescent="0.3">
      <c r="A63" s="9" t="s">
        <v>144</v>
      </c>
      <c r="B63" s="9">
        <v>194</v>
      </c>
      <c r="C63" s="9"/>
      <c r="D63" s="9">
        <v>22</v>
      </c>
      <c r="E63" s="9">
        <v>44</v>
      </c>
      <c r="F63" s="9">
        <v>2</v>
      </c>
      <c r="G63" s="9">
        <v>3</v>
      </c>
      <c r="H63" s="9">
        <f t="shared" si="2"/>
        <v>265</v>
      </c>
      <c r="I63" s="9">
        <v>257</v>
      </c>
      <c r="J63" s="18">
        <f t="shared" si="3"/>
        <v>0.73207547169811316</v>
      </c>
      <c r="K63" s="48">
        <v>287</v>
      </c>
      <c r="L63" s="16" t="s">
        <v>13</v>
      </c>
      <c r="M63" s="17" t="s">
        <v>138</v>
      </c>
    </row>
    <row r="64" spans="1:13" x14ac:dyDescent="0.3">
      <c r="A64" s="9" t="s">
        <v>33</v>
      </c>
      <c r="B64" s="9">
        <v>417</v>
      </c>
      <c r="C64" s="9"/>
      <c r="D64" s="9">
        <v>3</v>
      </c>
      <c r="E64" s="9">
        <v>2</v>
      </c>
      <c r="F64" s="9"/>
      <c r="G64" s="9"/>
      <c r="H64" s="9">
        <f t="shared" si="2"/>
        <v>422</v>
      </c>
      <c r="I64" s="9">
        <v>409</v>
      </c>
      <c r="J64" s="18">
        <f t="shared" si="3"/>
        <v>0.98815165876777256</v>
      </c>
      <c r="K64" s="48">
        <v>119</v>
      </c>
      <c r="L64" s="16" t="s">
        <v>13</v>
      </c>
      <c r="M64" s="17" t="s">
        <v>80</v>
      </c>
    </row>
    <row r="65" spans="1:13" x14ac:dyDescent="0.3">
      <c r="A65" s="9" t="s">
        <v>34</v>
      </c>
      <c r="B65" s="9">
        <v>241</v>
      </c>
      <c r="C65" s="9"/>
      <c r="D65" s="9">
        <v>6</v>
      </c>
      <c r="E65" s="9"/>
      <c r="F65" s="9"/>
      <c r="G65" s="9">
        <v>3</v>
      </c>
      <c r="H65" s="9">
        <f t="shared" si="2"/>
        <v>250</v>
      </c>
      <c r="I65" s="9">
        <v>247</v>
      </c>
      <c r="J65" s="18">
        <f t="shared" si="3"/>
        <v>0.96399999999999997</v>
      </c>
      <c r="K65" s="48">
        <v>84</v>
      </c>
      <c r="L65" s="16" t="s">
        <v>13</v>
      </c>
      <c r="M65" s="17" t="s">
        <v>80</v>
      </c>
    </row>
    <row r="66" spans="1:13" x14ac:dyDescent="0.3">
      <c r="A66" s="9" t="s">
        <v>35</v>
      </c>
      <c r="B66" s="9">
        <v>406</v>
      </c>
      <c r="C66" s="9"/>
      <c r="D66" s="9"/>
      <c r="E66" s="9"/>
      <c r="F66" s="9"/>
      <c r="G66" s="9"/>
      <c r="H66" s="9">
        <f t="shared" ref="H66:H97" si="4">SUM(B66:G66)</f>
        <v>406</v>
      </c>
      <c r="I66" s="9">
        <v>422</v>
      </c>
      <c r="J66" s="18">
        <f t="shared" ref="J66:J97" si="5">SUM(B66/H66)</f>
        <v>1</v>
      </c>
      <c r="K66" s="48">
        <v>7139</v>
      </c>
      <c r="L66" s="16" t="s">
        <v>13</v>
      </c>
      <c r="M66" s="17" t="s">
        <v>102</v>
      </c>
    </row>
    <row r="67" spans="1:13" x14ac:dyDescent="0.3">
      <c r="A67" s="9" t="s">
        <v>36</v>
      </c>
      <c r="B67" s="9">
        <v>141</v>
      </c>
      <c r="C67" s="9"/>
      <c r="D67" s="9">
        <v>22</v>
      </c>
      <c r="E67" s="9">
        <v>27</v>
      </c>
      <c r="F67" s="9">
        <v>1</v>
      </c>
      <c r="G67" s="9">
        <v>3</v>
      </c>
      <c r="H67" s="9">
        <f t="shared" si="4"/>
        <v>194</v>
      </c>
      <c r="I67" s="9">
        <v>189</v>
      </c>
      <c r="J67" s="18">
        <f t="shared" si="5"/>
        <v>0.72680412371134018</v>
      </c>
      <c r="K67" s="48">
        <v>635</v>
      </c>
      <c r="L67" s="16" t="s">
        <v>13</v>
      </c>
      <c r="M67" s="17" t="s">
        <v>145</v>
      </c>
    </row>
    <row r="68" spans="1:13" x14ac:dyDescent="0.3">
      <c r="A68" s="9" t="s">
        <v>146</v>
      </c>
      <c r="B68" s="9">
        <v>858</v>
      </c>
      <c r="C68" s="9">
        <v>2</v>
      </c>
      <c r="D68" s="9">
        <v>106</v>
      </c>
      <c r="E68" s="9">
        <v>54</v>
      </c>
      <c r="F68" s="9">
        <v>17</v>
      </c>
      <c r="G68" s="9">
        <v>14</v>
      </c>
      <c r="H68" s="9">
        <f t="shared" si="4"/>
        <v>1051</v>
      </c>
      <c r="I68" s="9">
        <v>1061</v>
      </c>
      <c r="J68" s="18">
        <f t="shared" si="5"/>
        <v>0.81636536631779255</v>
      </c>
      <c r="K68" s="53">
        <v>126</v>
      </c>
      <c r="L68" s="16" t="s">
        <v>53</v>
      </c>
      <c r="M68" s="17" t="s">
        <v>130</v>
      </c>
    </row>
    <row r="69" spans="1:13" x14ac:dyDescent="0.3">
      <c r="A69" s="9" t="s">
        <v>147</v>
      </c>
      <c r="B69" s="9">
        <v>2199</v>
      </c>
      <c r="C69" s="9"/>
      <c r="D69" s="9">
        <v>315</v>
      </c>
      <c r="E69" s="9">
        <v>30</v>
      </c>
      <c r="F69" s="9">
        <v>3</v>
      </c>
      <c r="G69" s="9">
        <v>9</v>
      </c>
      <c r="H69" s="9">
        <f t="shared" si="4"/>
        <v>2556</v>
      </c>
      <c r="I69" s="61">
        <v>2577</v>
      </c>
      <c r="J69" s="18">
        <f t="shared" si="5"/>
        <v>0.86032863849765262</v>
      </c>
      <c r="K69" s="51">
        <v>39</v>
      </c>
      <c r="L69" s="52" t="s">
        <v>14</v>
      </c>
      <c r="M69" s="17" t="s">
        <v>148</v>
      </c>
    </row>
    <row r="70" spans="1:13" x14ac:dyDescent="0.3">
      <c r="A70" s="9" t="s">
        <v>37</v>
      </c>
      <c r="B70" s="9">
        <v>570</v>
      </c>
      <c r="C70" s="9"/>
      <c r="D70" s="9"/>
      <c r="E70" s="9"/>
      <c r="F70" s="9"/>
      <c r="G70" s="9"/>
      <c r="H70" s="9">
        <f t="shared" si="4"/>
        <v>570</v>
      </c>
      <c r="I70" s="9">
        <v>550</v>
      </c>
      <c r="J70" s="18">
        <f t="shared" si="5"/>
        <v>1</v>
      </c>
      <c r="K70" s="48">
        <v>804</v>
      </c>
      <c r="L70" s="16" t="s">
        <v>13</v>
      </c>
      <c r="M70" s="17" t="s">
        <v>149</v>
      </c>
    </row>
    <row r="71" spans="1:13" x14ac:dyDescent="0.3">
      <c r="A71" s="9" t="s">
        <v>38</v>
      </c>
      <c r="B71" s="9">
        <v>1370</v>
      </c>
      <c r="C71" s="9"/>
      <c r="D71" s="9">
        <v>76</v>
      </c>
      <c r="E71" s="9">
        <v>25</v>
      </c>
      <c r="F71" s="9">
        <v>20</v>
      </c>
      <c r="G71" s="9">
        <v>9</v>
      </c>
      <c r="H71" s="9">
        <f t="shared" si="4"/>
        <v>1500</v>
      </c>
      <c r="I71" s="9">
        <v>1502</v>
      </c>
      <c r="J71" s="18">
        <f t="shared" si="5"/>
        <v>0.91333333333333333</v>
      </c>
      <c r="K71" s="48">
        <v>73</v>
      </c>
      <c r="L71" s="16" t="s">
        <v>14</v>
      </c>
      <c r="M71" s="17" t="s">
        <v>150</v>
      </c>
    </row>
    <row r="72" spans="1:13" x14ac:dyDescent="0.3">
      <c r="A72" s="9" t="s">
        <v>39</v>
      </c>
      <c r="B72" s="9">
        <v>297</v>
      </c>
      <c r="C72" s="9"/>
      <c r="D72" s="9"/>
      <c r="E72" s="9"/>
      <c r="F72" s="9"/>
      <c r="G72" s="9"/>
      <c r="H72" s="9">
        <f t="shared" si="4"/>
        <v>297</v>
      </c>
      <c r="I72" s="9">
        <v>300</v>
      </c>
      <c r="J72" s="18">
        <f t="shared" si="5"/>
        <v>1</v>
      </c>
      <c r="K72" s="48">
        <v>83</v>
      </c>
      <c r="L72" s="16" t="s">
        <v>13</v>
      </c>
      <c r="M72" s="17" t="s">
        <v>80</v>
      </c>
    </row>
    <row r="73" spans="1:13" x14ac:dyDescent="0.3">
      <c r="A73" s="9" t="s">
        <v>40</v>
      </c>
      <c r="B73" s="9">
        <v>95</v>
      </c>
      <c r="C73" s="9"/>
      <c r="D73" s="9">
        <v>50</v>
      </c>
      <c r="E73" s="9">
        <v>36</v>
      </c>
      <c r="F73" s="9">
        <v>6</v>
      </c>
      <c r="G73" s="9">
        <v>1</v>
      </c>
      <c r="H73" s="9">
        <f t="shared" si="4"/>
        <v>188</v>
      </c>
      <c r="I73" s="9">
        <v>182</v>
      </c>
      <c r="J73" s="18">
        <f t="shared" si="5"/>
        <v>0.50531914893617025</v>
      </c>
      <c r="K73" s="48">
        <v>637</v>
      </c>
      <c r="L73" s="16" t="s">
        <v>13</v>
      </c>
      <c r="M73" s="17" t="s">
        <v>91</v>
      </c>
    </row>
    <row r="74" spans="1:13" x14ac:dyDescent="0.3">
      <c r="A74" s="9" t="s">
        <v>151</v>
      </c>
      <c r="B74" s="9">
        <v>2814</v>
      </c>
      <c r="C74" s="9"/>
      <c r="D74" s="9">
        <v>51</v>
      </c>
      <c r="E74" s="9">
        <v>3</v>
      </c>
      <c r="F74" s="9">
        <v>32</v>
      </c>
      <c r="G74" s="9"/>
      <c r="H74" s="9">
        <f t="shared" si="4"/>
        <v>2900</v>
      </c>
      <c r="I74" s="19">
        <v>2924</v>
      </c>
      <c r="J74" s="18">
        <f t="shared" si="5"/>
        <v>0.97034482758620688</v>
      </c>
      <c r="K74" s="56">
        <v>117</v>
      </c>
      <c r="L74" s="52" t="s">
        <v>13</v>
      </c>
      <c r="M74" s="17" t="s">
        <v>136</v>
      </c>
    </row>
    <row r="75" spans="1:13" x14ac:dyDescent="0.3">
      <c r="A75" s="9" t="s">
        <v>152</v>
      </c>
      <c r="B75" s="9">
        <v>2679</v>
      </c>
      <c r="C75" s="9">
        <v>1</v>
      </c>
      <c r="D75" s="9">
        <v>28</v>
      </c>
      <c r="E75" s="9">
        <v>47</v>
      </c>
      <c r="F75" s="9">
        <v>11</v>
      </c>
      <c r="G75" s="9">
        <v>5</v>
      </c>
      <c r="H75" s="9">
        <f t="shared" si="4"/>
        <v>2771</v>
      </c>
      <c r="I75" s="9">
        <v>2766</v>
      </c>
      <c r="J75" s="18">
        <f t="shared" si="5"/>
        <v>0.96679898953446408</v>
      </c>
      <c r="K75" s="53">
        <v>607</v>
      </c>
      <c r="L75" s="16" t="s">
        <v>18</v>
      </c>
      <c r="M75" s="17" t="s">
        <v>153</v>
      </c>
    </row>
    <row r="76" spans="1:13" x14ac:dyDescent="0.3">
      <c r="A76" s="9" t="s">
        <v>154</v>
      </c>
      <c r="B76" s="9">
        <v>974</v>
      </c>
      <c r="C76" s="9">
        <v>1</v>
      </c>
      <c r="D76" s="9">
        <v>24</v>
      </c>
      <c r="E76" s="9">
        <v>28</v>
      </c>
      <c r="F76" s="9">
        <v>4</v>
      </c>
      <c r="G76" s="9">
        <v>1</v>
      </c>
      <c r="H76" s="9">
        <f t="shared" si="4"/>
        <v>1032</v>
      </c>
      <c r="I76" s="9">
        <v>1040</v>
      </c>
      <c r="J76" s="18">
        <f t="shared" si="5"/>
        <v>0.94379844961240311</v>
      </c>
      <c r="K76" s="48">
        <v>120</v>
      </c>
      <c r="L76" s="16" t="s">
        <v>13</v>
      </c>
      <c r="M76" s="17" t="s">
        <v>117</v>
      </c>
    </row>
    <row r="77" spans="1:13" x14ac:dyDescent="0.3">
      <c r="A77" s="9" t="s">
        <v>41</v>
      </c>
      <c r="B77" s="9">
        <v>131</v>
      </c>
      <c r="C77" s="9"/>
      <c r="D77" s="9">
        <v>2</v>
      </c>
      <c r="E77" s="9">
        <v>2</v>
      </c>
      <c r="F77" s="9"/>
      <c r="G77" s="9"/>
      <c r="H77" s="9">
        <f t="shared" si="4"/>
        <v>135</v>
      </c>
      <c r="I77" s="9">
        <v>136</v>
      </c>
      <c r="J77" s="18">
        <f t="shared" si="5"/>
        <v>0.97037037037037033</v>
      </c>
      <c r="K77" s="48">
        <v>114</v>
      </c>
      <c r="L77" s="16" t="s">
        <v>13</v>
      </c>
      <c r="M77" s="17" t="s">
        <v>80</v>
      </c>
    </row>
    <row r="78" spans="1:13" x14ac:dyDescent="0.3">
      <c r="A78" s="9" t="s">
        <v>155</v>
      </c>
      <c r="B78" s="9">
        <v>1</v>
      </c>
      <c r="C78" s="9"/>
      <c r="D78" s="9">
        <v>542</v>
      </c>
      <c r="E78" s="9">
        <v>1</v>
      </c>
      <c r="F78" s="9"/>
      <c r="G78" s="9">
        <v>2</v>
      </c>
      <c r="H78" s="9">
        <f t="shared" si="4"/>
        <v>546</v>
      </c>
      <c r="I78" s="9">
        <v>526</v>
      </c>
      <c r="J78" s="18">
        <f t="shared" si="5"/>
        <v>1.8315018315018315E-3</v>
      </c>
      <c r="K78" s="53">
        <v>28</v>
      </c>
      <c r="L78" s="16" t="s">
        <v>53</v>
      </c>
      <c r="M78" s="17" t="s">
        <v>80</v>
      </c>
    </row>
    <row r="79" spans="1:13" x14ac:dyDescent="0.3">
      <c r="A79" s="9" t="s">
        <v>42</v>
      </c>
      <c r="B79" s="9">
        <v>301</v>
      </c>
      <c r="C79" s="9"/>
      <c r="D79" s="9"/>
      <c r="E79" s="9"/>
      <c r="F79" s="9">
        <v>1</v>
      </c>
      <c r="G79" s="9"/>
      <c r="H79" s="9">
        <f t="shared" si="4"/>
        <v>302</v>
      </c>
      <c r="I79" s="9">
        <v>305</v>
      </c>
      <c r="J79" s="18">
        <f t="shared" si="5"/>
        <v>0.99668874172185429</v>
      </c>
      <c r="K79" s="48">
        <v>13</v>
      </c>
      <c r="L79" s="16" t="s">
        <v>13</v>
      </c>
      <c r="M79" s="17" t="s">
        <v>80</v>
      </c>
    </row>
    <row r="80" spans="1:13" x14ac:dyDescent="0.3">
      <c r="A80" s="9" t="s">
        <v>43</v>
      </c>
      <c r="B80" s="9">
        <v>163</v>
      </c>
      <c r="C80" s="9"/>
      <c r="D80" s="9"/>
      <c r="E80" s="9"/>
      <c r="F80" s="9"/>
      <c r="G80" s="9"/>
      <c r="H80" s="9">
        <f t="shared" si="4"/>
        <v>163</v>
      </c>
      <c r="I80" s="62">
        <v>162</v>
      </c>
      <c r="J80" s="18">
        <f t="shared" si="5"/>
        <v>1</v>
      </c>
      <c r="K80" s="48">
        <v>248</v>
      </c>
      <c r="L80" s="16" t="s">
        <v>13</v>
      </c>
      <c r="M80" s="17" t="s">
        <v>80</v>
      </c>
    </row>
    <row r="81" spans="1:13" x14ac:dyDescent="0.3">
      <c r="A81" s="9" t="s">
        <v>44</v>
      </c>
      <c r="B81" s="9">
        <v>420</v>
      </c>
      <c r="C81" s="9"/>
      <c r="D81" s="9"/>
      <c r="E81" s="9">
        <v>10</v>
      </c>
      <c r="F81" s="9">
        <v>1</v>
      </c>
      <c r="G81" s="9"/>
      <c r="H81" s="9">
        <f t="shared" si="4"/>
        <v>431</v>
      </c>
      <c r="I81" s="63">
        <v>433</v>
      </c>
      <c r="J81" s="18">
        <f t="shared" si="5"/>
        <v>0.97447795823665895</v>
      </c>
      <c r="K81" s="48">
        <v>9</v>
      </c>
      <c r="L81" s="16" t="s">
        <v>13</v>
      </c>
      <c r="M81" s="17" t="s">
        <v>80</v>
      </c>
    </row>
    <row r="82" spans="1:13" x14ac:dyDescent="0.3">
      <c r="A82" s="9" t="s">
        <v>45</v>
      </c>
      <c r="B82" s="9">
        <v>579</v>
      </c>
      <c r="C82" s="9">
        <v>1</v>
      </c>
      <c r="D82" s="9">
        <v>30</v>
      </c>
      <c r="E82" s="9">
        <v>17</v>
      </c>
      <c r="F82" s="9">
        <v>10</v>
      </c>
      <c r="G82" s="9">
        <v>4</v>
      </c>
      <c r="H82" s="9">
        <f t="shared" si="4"/>
        <v>641</v>
      </c>
      <c r="I82" s="9">
        <v>641</v>
      </c>
      <c r="J82" s="18">
        <f t="shared" si="5"/>
        <v>0.90327613104524185</v>
      </c>
      <c r="K82" s="48">
        <v>45</v>
      </c>
      <c r="L82" s="16" t="s">
        <v>13</v>
      </c>
      <c r="M82" s="17" t="s">
        <v>80</v>
      </c>
    </row>
    <row r="83" spans="1:13" x14ac:dyDescent="0.3">
      <c r="A83" s="9" t="s">
        <v>46</v>
      </c>
      <c r="B83" s="9">
        <v>189</v>
      </c>
      <c r="C83" s="9"/>
      <c r="D83" s="9">
        <v>7</v>
      </c>
      <c r="E83" s="9">
        <v>17</v>
      </c>
      <c r="F83" s="9">
        <v>5</v>
      </c>
      <c r="G83" s="9"/>
      <c r="H83" s="9">
        <f t="shared" si="4"/>
        <v>218</v>
      </c>
      <c r="I83" s="9">
        <v>221</v>
      </c>
      <c r="J83" s="18">
        <f t="shared" si="5"/>
        <v>0.8669724770642202</v>
      </c>
      <c r="K83" s="48">
        <v>77</v>
      </c>
      <c r="L83" s="16" t="s">
        <v>13</v>
      </c>
      <c r="M83" s="17" t="s">
        <v>80</v>
      </c>
    </row>
    <row r="84" spans="1:13" x14ac:dyDescent="0.3">
      <c r="A84" s="9" t="s">
        <v>156</v>
      </c>
      <c r="B84" s="9">
        <v>687</v>
      </c>
      <c r="C84" s="9"/>
      <c r="D84" s="9">
        <v>5</v>
      </c>
      <c r="E84" s="9"/>
      <c r="F84" s="9">
        <v>1</v>
      </c>
      <c r="G84" s="9"/>
      <c r="H84" s="9">
        <f t="shared" si="4"/>
        <v>693</v>
      </c>
      <c r="I84" s="9">
        <v>696</v>
      </c>
      <c r="J84" s="18">
        <f t="shared" si="5"/>
        <v>0.9913419913419913</v>
      </c>
      <c r="K84" s="53">
        <v>620</v>
      </c>
      <c r="L84" s="16" t="s">
        <v>53</v>
      </c>
      <c r="M84" s="17" t="s">
        <v>82</v>
      </c>
    </row>
    <row r="85" spans="1:13" x14ac:dyDescent="0.3">
      <c r="A85" s="9" t="s">
        <v>47</v>
      </c>
      <c r="B85" s="9">
        <v>288</v>
      </c>
      <c r="C85" s="9"/>
      <c r="D85" s="9"/>
      <c r="E85" s="9"/>
      <c r="F85" s="9"/>
      <c r="G85" s="9"/>
      <c r="H85" s="9">
        <f t="shared" si="4"/>
        <v>288</v>
      </c>
      <c r="I85" s="9">
        <v>294</v>
      </c>
      <c r="J85" s="18">
        <f t="shared" si="5"/>
        <v>1</v>
      </c>
      <c r="K85" s="48">
        <v>4</v>
      </c>
      <c r="L85" s="16" t="s">
        <v>13</v>
      </c>
      <c r="M85" s="17" t="s">
        <v>80</v>
      </c>
    </row>
    <row r="86" spans="1:13" x14ac:dyDescent="0.3">
      <c r="A86" s="9" t="s">
        <v>48</v>
      </c>
      <c r="B86" s="9">
        <v>249</v>
      </c>
      <c r="C86" s="9"/>
      <c r="D86" s="9"/>
      <c r="E86" s="9"/>
      <c r="F86" s="9"/>
      <c r="G86" s="9"/>
      <c r="H86" s="9">
        <f t="shared" si="4"/>
        <v>249</v>
      </c>
      <c r="I86" s="9">
        <v>252</v>
      </c>
      <c r="J86" s="18">
        <f t="shared" si="5"/>
        <v>1</v>
      </c>
      <c r="K86" s="48">
        <v>59</v>
      </c>
      <c r="L86" s="16" t="s">
        <v>13</v>
      </c>
      <c r="M86" s="17" t="s">
        <v>80</v>
      </c>
    </row>
    <row r="87" spans="1:13" x14ac:dyDescent="0.3">
      <c r="A87" s="9" t="s">
        <v>157</v>
      </c>
      <c r="B87" s="9">
        <v>372</v>
      </c>
      <c r="C87" s="9"/>
      <c r="D87" s="9"/>
      <c r="E87" s="9"/>
      <c r="F87" s="9"/>
      <c r="G87" s="9"/>
      <c r="H87" s="9">
        <f t="shared" si="4"/>
        <v>372</v>
      </c>
      <c r="I87" s="9">
        <v>369</v>
      </c>
      <c r="J87" s="18">
        <f t="shared" si="5"/>
        <v>1</v>
      </c>
      <c r="K87" s="48">
        <v>326</v>
      </c>
      <c r="L87" s="16" t="s">
        <v>13</v>
      </c>
      <c r="M87" s="17" t="s">
        <v>80</v>
      </c>
    </row>
    <row r="88" spans="1:13" x14ac:dyDescent="0.3">
      <c r="A88" s="9" t="s">
        <v>49</v>
      </c>
      <c r="B88" s="9">
        <v>256</v>
      </c>
      <c r="C88" s="9"/>
      <c r="D88" s="9">
        <v>2</v>
      </c>
      <c r="E88" s="9">
        <v>3</v>
      </c>
      <c r="F88" s="9"/>
      <c r="G88" s="9"/>
      <c r="H88" s="9">
        <f t="shared" si="4"/>
        <v>261</v>
      </c>
      <c r="I88" s="9">
        <v>270</v>
      </c>
      <c r="J88" s="18">
        <f t="shared" si="5"/>
        <v>0.98084291187739459</v>
      </c>
      <c r="K88" s="48">
        <v>94</v>
      </c>
      <c r="L88" s="16" t="s">
        <v>13</v>
      </c>
      <c r="M88" s="17" t="s">
        <v>80</v>
      </c>
    </row>
    <row r="89" spans="1:13" x14ac:dyDescent="0.3">
      <c r="A89" s="9" t="s">
        <v>50</v>
      </c>
      <c r="B89" s="9">
        <v>383</v>
      </c>
      <c r="C89" s="9"/>
      <c r="D89" s="9"/>
      <c r="E89" s="9"/>
      <c r="F89" s="9"/>
      <c r="G89" s="9"/>
      <c r="H89" s="9">
        <f t="shared" si="4"/>
        <v>383</v>
      </c>
      <c r="I89" s="9">
        <v>377</v>
      </c>
      <c r="J89" s="18">
        <f t="shared" si="5"/>
        <v>1</v>
      </c>
      <c r="K89" s="48">
        <v>639</v>
      </c>
      <c r="L89" s="16" t="s">
        <v>13</v>
      </c>
      <c r="M89" s="17" t="s">
        <v>97</v>
      </c>
    </row>
    <row r="90" spans="1:13" x14ac:dyDescent="0.3">
      <c r="A90" s="9" t="s">
        <v>51</v>
      </c>
      <c r="B90" s="9">
        <v>298</v>
      </c>
      <c r="C90" s="9"/>
      <c r="D90" s="9"/>
      <c r="E90" s="9">
        <v>1</v>
      </c>
      <c r="F90" s="9"/>
      <c r="G90" s="9"/>
      <c r="H90" s="9">
        <f t="shared" si="4"/>
        <v>299</v>
      </c>
      <c r="I90" s="9">
        <v>299</v>
      </c>
      <c r="J90" s="18">
        <f t="shared" si="5"/>
        <v>0.99665551839464883</v>
      </c>
      <c r="K90" s="48">
        <v>50</v>
      </c>
      <c r="L90" s="16" t="s">
        <v>13</v>
      </c>
      <c r="M90" s="17" t="s">
        <v>80</v>
      </c>
    </row>
    <row r="91" spans="1:13" x14ac:dyDescent="0.3">
      <c r="A91" s="9" t="s">
        <v>52</v>
      </c>
      <c r="B91" s="9">
        <v>247</v>
      </c>
      <c r="C91" s="9"/>
      <c r="D91" s="9">
        <v>6</v>
      </c>
      <c r="E91" s="9">
        <v>5</v>
      </c>
      <c r="F91" s="9"/>
      <c r="G91" s="9"/>
      <c r="H91" s="9">
        <f t="shared" si="4"/>
        <v>258</v>
      </c>
      <c r="I91" s="9">
        <v>262</v>
      </c>
      <c r="J91" s="18">
        <f t="shared" si="5"/>
        <v>0.95736434108527135</v>
      </c>
      <c r="K91" s="48">
        <v>53</v>
      </c>
      <c r="L91" s="16" t="s">
        <v>13</v>
      </c>
      <c r="M91" s="17" t="s">
        <v>80</v>
      </c>
    </row>
    <row r="92" spans="1:13" x14ac:dyDescent="0.3">
      <c r="A92" s="9" t="s">
        <v>158</v>
      </c>
      <c r="B92" s="9">
        <v>435</v>
      </c>
      <c r="C92" s="9"/>
      <c r="D92" s="9">
        <v>22</v>
      </c>
      <c r="E92" s="9">
        <v>12</v>
      </c>
      <c r="F92" s="9">
        <v>6</v>
      </c>
      <c r="G92" s="9">
        <v>3</v>
      </c>
      <c r="H92" s="9">
        <f t="shared" si="4"/>
        <v>478</v>
      </c>
      <c r="I92" s="9">
        <v>473</v>
      </c>
      <c r="J92" s="18">
        <f t="shared" si="5"/>
        <v>0.91004184100418406</v>
      </c>
      <c r="K92" s="53">
        <v>617</v>
      </c>
      <c r="L92" s="16" t="s">
        <v>53</v>
      </c>
      <c r="M92" s="17" t="s">
        <v>145</v>
      </c>
    </row>
    <row r="93" spans="1:13" x14ac:dyDescent="0.3">
      <c r="A93" s="9" t="s">
        <v>159</v>
      </c>
      <c r="B93" s="9">
        <v>522</v>
      </c>
      <c r="C93" s="9"/>
      <c r="D93" s="9">
        <v>17</v>
      </c>
      <c r="E93" s="9"/>
      <c r="F93" s="9"/>
      <c r="G93" s="9"/>
      <c r="H93" s="9">
        <f t="shared" si="4"/>
        <v>539</v>
      </c>
      <c r="I93" s="9">
        <v>528</v>
      </c>
      <c r="J93" s="18">
        <f t="shared" si="5"/>
        <v>0.96846011131725418</v>
      </c>
      <c r="K93" s="53">
        <v>624</v>
      </c>
      <c r="L93" s="16" t="s">
        <v>53</v>
      </c>
      <c r="M93" s="17" t="s">
        <v>145</v>
      </c>
    </row>
    <row r="94" spans="1:13" x14ac:dyDescent="0.3">
      <c r="A94" s="9" t="s">
        <v>54</v>
      </c>
      <c r="B94" s="9">
        <v>1777</v>
      </c>
      <c r="C94" s="9"/>
      <c r="D94" s="9"/>
      <c r="E94" s="9"/>
      <c r="F94" s="9"/>
      <c r="G94" s="9"/>
      <c r="H94" s="9">
        <f t="shared" si="4"/>
        <v>1777</v>
      </c>
      <c r="I94" s="9">
        <v>1765</v>
      </c>
      <c r="J94" s="18">
        <f t="shared" si="5"/>
        <v>1</v>
      </c>
      <c r="K94" s="48">
        <v>79</v>
      </c>
      <c r="L94" s="16" t="s">
        <v>13</v>
      </c>
      <c r="M94" s="17" t="s">
        <v>80</v>
      </c>
    </row>
    <row r="95" spans="1:13" x14ac:dyDescent="0.3">
      <c r="A95" s="9" t="s">
        <v>160</v>
      </c>
      <c r="B95" s="9">
        <v>570</v>
      </c>
      <c r="C95" s="9"/>
      <c r="D95" s="9">
        <v>166</v>
      </c>
      <c r="E95" s="9">
        <v>33</v>
      </c>
      <c r="F95" s="9">
        <v>15</v>
      </c>
      <c r="G95" s="9">
        <v>17</v>
      </c>
      <c r="H95" s="9">
        <f t="shared" si="4"/>
        <v>801</v>
      </c>
      <c r="I95" s="9">
        <v>795</v>
      </c>
      <c r="J95" s="18">
        <f t="shared" si="5"/>
        <v>0.71161048689138573</v>
      </c>
      <c r="K95" s="53">
        <v>100</v>
      </c>
      <c r="L95" s="16" t="s">
        <v>53</v>
      </c>
      <c r="M95" s="17" t="s">
        <v>80</v>
      </c>
    </row>
    <row r="96" spans="1:13" x14ac:dyDescent="0.3">
      <c r="A96" s="9" t="s">
        <v>55</v>
      </c>
      <c r="B96" s="9">
        <v>488</v>
      </c>
      <c r="C96" s="9"/>
      <c r="D96" s="9">
        <v>44</v>
      </c>
      <c r="E96" s="9">
        <v>42</v>
      </c>
      <c r="F96" s="9">
        <v>6</v>
      </c>
      <c r="G96" s="9">
        <v>7</v>
      </c>
      <c r="H96" s="9">
        <f t="shared" si="4"/>
        <v>587</v>
      </c>
      <c r="I96" s="9">
        <v>589</v>
      </c>
      <c r="J96" s="18">
        <f t="shared" si="5"/>
        <v>0.83134582623509368</v>
      </c>
      <c r="K96" s="48">
        <v>78</v>
      </c>
      <c r="L96" s="16" t="s">
        <v>13</v>
      </c>
      <c r="M96" s="17" t="s">
        <v>80</v>
      </c>
    </row>
    <row r="97" spans="1:13" x14ac:dyDescent="0.3">
      <c r="A97" s="9" t="s">
        <v>149</v>
      </c>
      <c r="B97" s="9">
        <v>1326</v>
      </c>
      <c r="C97" s="9"/>
      <c r="D97" s="9">
        <v>106</v>
      </c>
      <c r="E97" s="9">
        <v>15</v>
      </c>
      <c r="F97" s="9">
        <v>18</v>
      </c>
      <c r="G97" s="9">
        <v>4</v>
      </c>
      <c r="H97" s="9">
        <f t="shared" si="4"/>
        <v>1469</v>
      </c>
      <c r="I97" s="9">
        <v>1487</v>
      </c>
      <c r="J97" s="18">
        <f t="shared" si="5"/>
        <v>0.90265486725663713</v>
      </c>
      <c r="K97" s="53">
        <v>621</v>
      </c>
      <c r="L97" s="16" t="s">
        <v>53</v>
      </c>
      <c r="M97" s="17" t="s">
        <v>149</v>
      </c>
    </row>
    <row r="98" spans="1:13" x14ac:dyDescent="0.3">
      <c r="A98" s="9" t="s">
        <v>56</v>
      </c>
      <c r="B98" s="9">
        <v>341</v>
      </c>
      <c r="C98" s="9"/>
      <c r="D98" s="9">
        <v>32</v>
      </c>
      <c r="E98" s="9">
        <v>27</v>
      </c>
      <c r="F98" s="9">
        <v>7</v>
      </c>
      <c r="G98" s="9">
        <v>4</v>
      </c>
      <c r="H98" s="9">
        <f t="shared" ref="H98:H129" si="6">SUM(B98:G98)</f>
        <v>411</v>
      </c>
      <c r="I98" s="9">
        <v>415</v>
      </c>
      <c r="J98" s="18">
        <f t="shared" ref="J98:J130" si="7">SUM(B98/H98)</f>
        <v>0.82968369829683697</v>
      </c>
      <c r="K98" s="48">
        <v>638</v>
      </c>
      <c r="L98" s="16" t="s">
        <v>13</v>
      </c>
      <c r="M98" s="17" t="s">
        <v>91</v>
      </c>
    </row>
    <row r="99" spans="1:13" x14ac:dyDescent="0.3">
      <c r="A99" s="9" t="s">
        <v>161</v>
      </c>
      <c r="B99" s="9">
        <v>251</v>
      </c>
      <c r="C99" s="9"/>
      <c r="D99" s="9"/>
      <c r="E99" s="9">
        <v>12</v>
      </c>
      <c r="F99" s="9">
        <v>1</v>
      </c>
      <c r="G99" s="9">
        <v>1</v>
      </c>
      <c r="H99" s="9">
        <f t="shared" si="6"/>
        <v>265</v>
      </c>
      <c r="I99" s="9">
        <v>276</v>
      </c>
      <c r="J99" s="18">
        <f t="shared" si="7"/>
        <v>0.94716981132075473</v>
      </c>
      <c r="K99" s="48">
        <v>46</v>
      </c>
      <c r="L99" s="16" t="s">
        <v>13</v>
      </c>
      <c r="M99" s="17" t="s">
        <v>80</v>
      </c>
    </row>
    <row r="100" spans="1:13" x14ac:dyDescent="0.3">
      <c r="A100" s="9" t="s">
        <v>162</v>
      </c>
      <c r="B100" s="9"/>
      <c r="C100" s="9"/>
      <c r="D100" s="9">
        <v>323</v>
      </c>
      <c r="E100" s="9"/>
      <c r="F100" s="9">
        <v>1</v>
      </c>
      <c r="G100" s="9">
        <v>3</v>
      </c>
      <c r="H100" s="9">
        <f t="shared" si="6"/>
        <v>327</v>
      </c>
      <c r="I100" s="9">
        <v>326</v>
      </c>
      <c r="J100" s="18">
        <f t="shared" si="7"/>
        <v>0</v>
      </c>
      <c r="K100" s="51">
        <v>68</v>
      </c>
      <c r="L100" s="52" t="s">
        <v>53</v>
      </c>
      <c r="M100" s="17" t="s">
        <v>83</v>
      </c>
    </row>
    <row r="101" spans="1:13" x14ac:dyDescent="0.3">
      <c r="A101" s="9" t="s">
        <v>163</v>
      </c>
      <c r="B101" s="9">
        <v>356</v>
      </c>
      <c r="C101" s="9"/>
      <c r="D101" s="9">
        <v>193</v>
      </c>
      <c r="E101" s="9">
        <v>35</v>
      </c>
      <c r="F101" s="9">
        <v>12</v>
      </c>
      <c r="G101" s="9">
        <v>4</v>
      </c>
      <c r="H101" s="9">
        <f t="shared" si="6"/>
        <v>600</v>
      </c>
      <c r="I101" s="9">
        <v>597</v>
      </c>
      <c r="J101" s="18">
        <f t="shared" si="7"/>
        <v>0.59333333333333338</v>
      </c>
      <c r="K101" s="53">
        <v>280</v>
      </c>
      <c r="L101" s="16" t="s">
        <v>53</v>
      </c>
      <c r="M101" s="17" t="s">
        <v>138</v>
      </c>
    </row>
    <row r="102" spans="1:13" x14ac:dyDescent="0.3">
      <c r="A102" s="9" t="s">
        <v>164</v>
      </c>
      <c r="B102" s="9">
        <v>1351</v>
      </c>
      <c r="C102" s="9">
        <v>1</v>
      </c>
      <c r="D102" s="9">
        <v>95</v>
      </c>
      <c r="E102" s="9">
        <v>1</v>
      </c>
      <c r="F102" s="9"/>
      <c r="G102" s="9"/>
      <c r="H102" s="9">
        <f t="shared" si="6"/>
        <v>1448</v>
      </c>
      <c r="I102" s="9">
        <v>1464</v>
      </c>
      <c r="J102" s="18">
        <f t="shared" si="7"/>
        <v>0.93301104972375692</v>
      </c>
      <c r="K102" s="53">
        <v>38</v>
      </c>
      <c r="L102" s="16" t="s">
        <v>53</v>
      </c>
      <c r="M102" s="17" t="s">
        <v>102</v>
      </c>
    </row>
    <row r="103" spans="1:13" x14ac:dyDescent="0.3">
      <c r="A103" s="9" t="s">
        <v>165</v>
      </c>
      <c r="B103" s="9">
        <v>478</v>
      </c>
      <c r="C103" s="9"/>
      <c r="D103" s="9">
        <v>1</v>
      </c>
      <c r="E103" s="9"/>
      <c r="F103" s="9">
        <v>1</v>
      </c>
      <c r="G103" s="9"/>
      <c r="H103" s="9">
        <f t="shared" si="6"/>
        <v>480</v>
      </c>
      <c r="I103" s="9">
        <v>480</v>
      </c>
      <c r="J103" s="18">
        <f t="shared" si="7"/>
        <v>0.99583333333333335</v>
      </c>
      <c r="K103" s="48">
        <v>252</v>
      </c>
      <c r="L103" s="16" t="s">
        <v>13</v>
      </c>
      <c r="M103" s="17" t="s">
        <v>89</v>
      </c>
    </row>
    <row r="104" spans="1:13" x14ac:dyDescent="0.3">
      <c r="A104" s="9" t="s">
        <v>166</v>
      </c>
      <c r="B104" s="9">
        <v>3061</v>
      </c>
      <c r="C104" s="9">
        <v>20</v>
      </c>
      <c r="D104" s="9">
        <v>2135</v>
      </c>
      <c r="E104" s="9">
        <v>199</v>
      </c>
      <c r="F104" s="9">
        <v>29</v>
      </c>
      <c r="G104" s="9">
        <v>153</v>
      </c>
      <c r="H104" s="9">
        <f t="shared" si="6"/>
        <v>5597</v>
      </c>
      <c r="I104" s="9">
        <v>5652</v>
      </c>
      <c r="J104" s="18">
        <f t="shared" si="7"/>
        <v>0.54690012506700014</v>
      </c>
      <c r="K104" s="53">
        <v>124</v>
      </c>
      <c r="L104" s="16" t="s">
        <v>53</v>
      </c>
      <c r="M104" s="17" t="s">
        <v>117</v>
      </c>
    </row>
    <row r="105" spans="1:13" x14ac:dyDescent="0.3">
      <c r="A105" s="9" t="s">
        <v>167</v>
      </c>
      <c r="B105" s="9">
        <v>266</v>
      </c>
      <c r="C105" s="9"/>
      <c r="D105" s="9">
        <v>169</v>
      </c>
      <c r="E105" s="9">
        <v>30</v>
      </c>
      <c r="F105" s="9">
        <v>6</v>
      </c>
      <c r="G105" s="9">
        <v>6</v>
      </c>
      <c r="H105" s="9">
        <f t="shared" si="6"/>
        <v>477</v>
      </c>
      <c r="I105" s="9">
        <v>481</v>
      </c>
      <c r="J105" s="18">
        <f t="shared" si="7"/>
        <v>0.55765199161425572</v>
      </c>
      <c r="K105" s="53">
        <v>385</v>
      </c>
      <c r="L105" s="16" t="s">
        <v>53</v>
      </c>
      <c r="M105" s="17" t="s">
        <v>83</v>
      </c>
    </row>
    <row r="106" spans="1:13" x14ac:dyDescent="0.3">
      <c r="A106" s="9" t="s">
        <v>168</v>
      </c>
      <c r="B106" s="9">
        <v>836</v>
      </c>
      <c r="C106" s="9">
        <v>1</v>
      </c>
      <c r="D106" s="9">
        <v>22</v>
      </c>
      <c r="E106" s="9">
        <v>33</v>
      </c>
      <c r="F106" s="9">
        <v>1</v>
      </c>
      <c r="G106" s="9">
        <v>4</v>
      </c>
      <c r="H106" s="9">
        <f t="shared" si="6"/>
        <v>897</v>
      </c>
      <c r="I106" s="9">
        <v>892</v>
      </c>
      <c r="J106" s="18">
        <f t="shared" si="7"/>
        <v>0.93199554069119284</v>
      </c>
      <c r="K106" s="48">
        <v>633</v>
      </c>
      <c r="L106" s="16" t="s">
        <v>13</v>
      </c>
      <c r="M106" s="17" t="s">
        <v>169</v>
      </c>
    </row>
    <row r="107" spans="1:13" x14ac:dyDescent="0.3">
      <c r="A107" s="9" t="s">
        <v>57</v>
      </c>
      <c r="B107" s="9">
        <v>584</v>
      </c>
      <c r="C107" s="9"/>
      <c r="D107" s="9">
        <v>15</v>
      </c>
      <c r="E107" s="9">
        <v>6</v>
      </c>
      <c r="F107" s="9">
        <v>1</v>
      </c>
      <c r="G107" s="9">
        <v>1</v>
      </c>
      <c r="H107" s="9">
        <f t="shared" si="6"/>
        <v>607</v>
      </c>
      <c r="I107" s="9">
        <v>604</v>
      </c>
      <c r="J107" s="18">
        <f t="shared" si="7"/>
        <v>0.96210873146622733</v>
      </c>
      <c r="K107" s="48">
        <v>806</v>
      </c>
      <c r="L107" s="16" t="s">
        <v>13</v>
      </c>
      <c r="M107" s="17" t="s">
        <v>153</v>
      </c>
    </row>
    <row r="108" spans="1:13" x14ac:dyDescent="0.3">
      <c r="A108" s="9" t="s">
        <v>170</v>
      </c>
      <c r="B108" s="9">
        <v>205</v>
      </c>
      <c r="C108" s="9"/>
      <c r="D108" s="9"/>
      <c r="E108" s="9"/>
      <c r="F108" s="9"/>
      <c r="G108" s="9"/>
      <c r="H108" s="9">
        <f t="shared" si="6"/>
        <v>205</v>
      </c>
      <c r="I108" s="9">
        <v>206</v>
      </c>
      <c r="J108" s="18">
        <f t="shared" si="7"/>
        <v>1</v>
      </c>
      <c r="K108" s="53">
        <v>1</v>
      </c>
      <c r="L108" s="16" t="s">
        <v>18</v>
      </c>
      <c r="M108" s="17" t="s">
        <v>80</v>
      </c>
    </row>
    <row r="109" spans="1:13" x14ac:dyDescent="0.3">
      <c r="A109" s="9" t="s">
        <v>58</v>
      </c>
      <c r="B109" s="9">
        <v>398</v>
      </c>
      <c r="C109" s="9"/>
      <c r="D109" s="9"/>
      <c r="E109" s="9"/>
      <c r="F109" s="9"/>
      <c r="G109" s="9"/>
      <c r="H109" s="9">
        <f t="shared" si="6"/>
        <v>398</v>
      </c>
      <c r="I109" s="9">
        <v>392</v>
      </c>
      <c r="J109" s="18">
        <f t="shared" si="7"/>
        <v>1</v>
      </c>
      <c r="K109" s="48">
        <v>51</v>
      </c>
      <c r="L109" s="16" t="s">
        <v>13</v>
      </c>
      <c r="M109" s="17" t="s">
        <v>80</v>
      </c>
    </row>
    <row r="110" spans="1:13" x14ac:dyDescent="0.3">
      <c r="A110" s="9" t="s">
        <v>171</v>
      </c>
      <c r="B110" s="9">
        <v>344</v>
      </c>
      <c r="C110" s="9"/>
      <c r="D110" s="9">
        <v>29</v>
      </c>
      <c r="E110" s="9">
        <v>5</v>
      </c>
      <c r="F110" s="9">
        <v>19</v>
      </c>
      <c r="G110" s="9">
        <v>3</v>
      </c>
      <c r="H110" s="9">
        <f t="shared" si="6"/>
        <v>400</v>
      </c>
      <c r="I110" s="9">
        <v>403</v>
      </c>
      <c r="J110" s="18">
        <f t="shared" si="7"/>
        <v>0.86</v>
      </c>
      <c r="K110" s="53">
        <v>618</v>
      </c>
      <c r="L110" s="16" t="s">
        <v>53</v>
      </c>
      <c r="M110" s="17" t="s">
        <v>145</v>
      </c>
    </row>
    <row r="111" spans="1:13" x14ac:dyDescent="0.3">
      <c r="A111" s="9" t="s">
        <v>172</v>
      </c>
      <c r="B111" s="9">
        <v>290</v>
      </c>
      <c r="C111" s="9"/>
      <c r="D111" s="9">
        <v>5137</v>
      </c>
      <c r="E111" s="9">
        <v>104</v>
      </c>
      <c r="F111" s="9">
        <v>9</v>
      </c>
      <c r="G111" s="9">
        <v>114</v>
      </c>
      <c r="H111" s="9">
        <f t="shared" si="6"/>
        <v>5654</v>
      </c>
      <c r="I111" s="9">
        <v>5753</v>
      </c>
      <c r="J111" s="18">
        <f t="shared" si="7"/>
        <v>5.1291121330031837E-2</v>
      </c>
      <c r="K111" s="51">
        <v>29</v>
      </c>
      <c r="L111" s="52" t="s">
        <v>53</v>
      </c>
      <c r="M111" s="17" t="s">
        <v>95</v>
      </c>
    </row>
    <row r="112" spans="1:13" x14ac:dyDescent="0.3">
      <c r="A112" s="9" t="s">
        <v>59</v>
      </c>
      <c r="B112" s="9">
        <v>543</v>
      </c>
      <c r="C112" s="9"/>
      <c r="D112" s="9"/>
      <c r="E112" s="9">
        <v>1</v>
      </c>
      <c r="F112" s="9">
        <v>3</v>
      </c>
      <c r="G112" s="9"/>
      <c r="H112" s="9">
        <f t="shared" si="6"/>
        <v>547</v>
      </c>
      <c r="I112" s="9">
        <v>553</v>
      </c>
      <c r="J112" s="18">
        <f t="shared" si="7"/>
        <v>0.99268738574040216</v>
      </c>
      <c r="K112" s="48">
        <v>55</v>
      </c>
      <c r="L112" s="16" t="s">
        <v>13</v>
      </c>
      <c r="M112" s="17" t="s">
        <v>80</v>
      </c>
    </row>
    <row r="113" spans="1:13" x14ac:dyDescent="0.3">
      <c r="A113" s="9" t="s">
        <v>60</v>
      </c>
      <c r="B113" s="9">
        <v>239</v>
      </c>
      <c r="C113" s="9"/>
      <c r="D113" s="9"/>
      <c r="E113" s="9">
        <v>4</v>
      </c>
      <c r="F113" s="9"/>
      <c r="G113" s="9"/>
      <c r="H113" s="9">
        <f t="shared" si="6"/>
        <v>243</v>
      </c>
      <c r="I113" s="9">
        <v>243</v>
      </c>
      <c r="J113" s="18">
        <f t="shared" si="7"/>
        <v>0.98353909465020573</v>
      </c>
      <c r="K113" s="48">
        <v>90</v>
      </c>
      <c r="L113" s="16" t="s">
        <v>14</v>
      </c>
      <c r="M113" s="17" t="s">
        <v>111</v>
      </c>
    </row>
    <row r="114" spans="1:13" x14ac:dyDescent="0.3">
      <c r="A114" s="9" t="s">
        <v>61</v>
      </c>
      <c r="B114" s="9">
        <v>296</v>
      </c>
      <c r="C114" s="9"/>
      <c r="D114" s="9">
        <v>2</v>
      </c>
      <c r="E114" s="9">
        <v>44</v>
      </c>
      <c r="F114" s="9">
        <v>1</v>
      </c>
      <c r="G114" s="9"/>
      <c r="H114" s="9">
        <f t="shared" si="6"/>
        <v>343</v>
      </c>
      <c r="I114" s="9">
        <v>341</v>
      </c>
      <c r="J114" s="18">
        <f t="shared" si="7"/>
        <v>0.86297376093294464</v>
      </c>
      <c r="K114" s="48">
        <v>101</v>
      </c>
      <c r="L114" s="16" t="s">
        <v>13</v>
      </c>
      <c r="M114" s="17" t="s">
        <v>80</v>
      </c>
    </row>
    <row r="115" spans="1:13" x14ac:dyDescent="0.3">
      <c r="A115" s="9" t="s">
        <v>62</v>
      </c>
      <c r="B115" s="9">
        <v>290</v>
      </c>
      <c r="C115" s="9"/>
      <c r="D115" s="9">
        <v>1</v>
      </c>
      <c r="E115" s="9">
        <v>7</v>
      </c>
      <c r="F115" s="9"/>
      <c r="G115" s="9"/>
      <c r="H115" s="9">
        <f t="shared" si="6"/>
        <v>298</v>
      </c>
      <c r="I115" s="9">
        <v>303</v>
      </c>
      <c r="J115" s="18">
        <f t="shared" si="7"/>
        <v>0.97315436241610742</v>
      </c>
      <c r="K115" s="56">
        <v>113</v>
      </c>
      <c r="L115" s="52" t="s">
        <v>13</v>
      </c>
      <c r="M115" s="17" t="s">
        <v>80</v>
      </c>
    </row>
    <row r="116" spans="1:13" x14ac:dyDescent="0.3">
      <c r="A116" s="9" t="s">
        <v>63</v>
      </c>
      <c r="B116" s="9">
        <v>251</v>
      </c>
      <c r="C116" s="9"/>
      <c r="D116" s="9">
        <v>63</v>
      </c>
      <c r="E116" s="9">
        <v>10</v>
      </c>
      <c r="F116" s="9">
        <v>5</v>
      </c>
      <c r="G116" s="9">
        <v>4</v>
      </c>
      <c r="H116" s="9">
        <f t="shared" si="6"/>
        <v>333</v>
      </c>
      <c r="I116" s="9">
        <v>325</v>
      </c>
      <c r="J116" s="18">
        <f t="shared" si="7"/>
        <v>0.75375375375375375</v>
      </c>
      <c r="K116" s="48">
        <v>805</v>
      </c>
      <c r="L116" s="16" t="s">
        <v>13</v>
      </c>
      <c r="M116" s="17" t="s">
        <v>111</v>
      </c>
    </row>
    <row r="117" spans="1:13" x14ac:dyDescent="0.3">
      <c r="A117" s="9" t="s">
        <v>64</v>
      </c>
      <c r="B117" s="9">
        <v>446</v>
      </c>
      <c r="C117" s="9"/>
      <c r="D117" s="9"/>
      <c r="E117" s="9">
        <v>11</v>
      </c>
      <c r="F117" s="9">
        <v>1</v>
      </c>
      <c r="G117" s="9"/>
      <c r="H117" s="9">
        <f t="shared" si="6"/>
        <v>458</v>
      </c>
      <c r="I117" s="9">
        <v>457</v>
      </c>
      <c r="J117" s="18">
        <f t="shared" si="7"/>
        <v>0.97379912663755464</v>
      </c>
      <c r="K117" s="48">
        <v>96</v>
      </c>
      <c r="L117" s="16" t="s">
        <v>13</v>
      </c>
      <c r="M117" s="17" t="s">
        <v>80</v>
      </c>
    </row>
    <row r="118" spans="1:13" x14ac:dyDescent="0.3">
      <c r="A118" s="9" t="s">
        <v>65</v>
      </c>
      <c r="B118" s="9">
        <v>1827</v>
      </c>
      <c r="C118" s="9">
        <v>1</v>
      </c>
      <c r="D118" s="9">
        <v>76</v>
      </c>
      <c r="E118" s="9">
        <v>94</v>
      </c>
      <c r="F118" s="9">
        <v>31</v>
      </c>
      <c r="G118" s="9">
        <v>22</v>
      </c>
      <c r="H118" s="9">
        <f t="shared" si="6"/>
        <v>2051</v>
      </c>
      <c r="I118" s="9">
        <v>2043</v>
      </c>
      <c r="J118" s="18">
        <f t="shared" si="7"/>
        <v>0.89078498293515362</v>
      </c>
      <c r="K118" s="48">
        <v>14</v>
      </c>
      <c r="L118" s="16" t="s">
        <v>13</v>
      </c>
      <c r="M118" s="17" t="s">
        <v>173</v>
      </c>
    </row>
    <row r="119" spans="1:13" x14ac:dyDescent="0.3">
      <c r="A119" s="9" t="s">
        <v>174</v>
      </c>
      <c r="B119" s="9">
        <v>5</v>
      </c>
      <c r="C119" s="9"/>
      <c r="D119" s="9">
        <v>553</v>
      </c>
      <c r="E119" s="9">
        <v>23</v>
      </c>
      <c r="F119" s="9"/>
      <c r="G119" s="9">
        <v>30</v>
      </c>
      <c r="H119" s="9">
        <f t="shared" si="6"/>
        <v>611</v>
      </c>
      <c r="I119" s="9">
        <v>611</v>
      </c>
      <c r="J119" s="18">
        <f t="shared" si="7"/>
        <v>8.1833060556464818E-3</v>
      </c>
      <c r="K119" s="53">
        <v>30</v>
      </c>
      <c r="L119" s="16" t="s">
        <v>53</v>
      </c>
      <c r="M119" s="17" t="s">
        <v>80</v>
      </c>
    </row>
    <row r="120" spans="1:13" x14ac:dyDescent="0.3">
      <c r="A120" s="9" t="s">
        <v>66</v>
      </c>
      <c r="B120" s="9">
        <v>262</v>
      </c>
      <c r="C120" s="9"/>
      <c r="D120" s="9">
        <v>1</v>
      </c>
      <c r="E120" s="9">
        <v>1</v>
      </c>
      <c r="F120" s="9"/>
      <c r="G120" s="9"/>
      <c r="H120" s="9">
        <f t="shared" si="6"/>
        <v>264</v>
      </c>
      <c r="I120" s="9">
        <v>266</v>
      </c>
      <c r="J120" s="18">
        <f t="shared" si="7"/>
        <v>0.99242424242424243</v>
      </c>
      <c r="K120" s="48">
        <v>43</v>
      </c>
      <c r="L120" s="16" t="s">
        <v>13</v>
      </c>
      <c r="M120" s="17" t="s">
        <v>102</v>
      </c>
    </row>
    <row r="121" spans="1:13" x14ac:dyDescent="0.3">
      <c r="A121" s="9" t="s">
        <v>67</v>
      </c>
      <c r="B121" s="9">
        <v>682</v>
      </c>
      <c r="C121" s="9"/>
      <c r="D121" s="9"/>
      <c r="E121" s="9">
        <v>12</v>
      </c>
      <c r="F121" s="9">
        <v>6</v>
      </c>
      <c r="G121" s="9"/>
      <c r="H121" s="9">
        <f t="shared" si="6"/>
        <v>700</v>
      </c>
      <c r="I121" s="9">
        <v>705</v>
      </c>
      <c r="J121" s="18">
        <f t="shared" si="7"/>
        <v>0.97428571428571431</v>
      </c>
      <c r="K121" s="48">
        <v>33</v>
      </c>
      <c r="L121" s="16" t="s">
        <v>13</v>
      </c>
      <c r="M121" s="17" t="s">
        <v>89</v>
      </c>
    </row>
    <row r="122" spans="1:13" x14ac:dyDescent="0.3">
      <c r="A122" s="9" t="s">
        <v>68</v>
      </c>
      <c r="B122" s="9">
        <v>125</v>
      </c>
      <c r="C122" s="9"/>
      <c r="D122" s="9">
        <v>1</v>
      </c>
      <c r="E122" s="9">
        <v>9</v>
      </c>
      <c r="F122" s="9"/>
      <c r="G122" s="9">
        <v>1</v>
      </c>
      <c r="H122" s="9">
        <f t="shared" si="6"/>
        <v>136</v>
      </c>
      <c r="I122" s="9">
        <v>137</v>
      </c>
      <c r="J122" s="18">
        <f t="shared" si="7"/>
        <v>0.91911764705882348</v>
      </c>
      <c r="K122" s="48">
        <v>338</v>
      </c>
      <c r="L122" s="16" t="s">
        <v>13</v>
      </c>
      <c r="M122" s="17" t="s">
        <v>80</v>
      </c>
    </row>
    <row r="123" spans="1:13" x14ac:dyDescent="0.3">
      <c r="A123" s="9" t="s">
        <v>175</v>
      </c>
      <c r="B123" s="9">
        <v>110</v>
      </c>
      <c r="C123" s="9" t="s">
        <v>75</v>
      </c>
      <c r="D123" s="9">
        <v>37</v>
      </c>
      <c r="E123" s="9">
        <v>26</v>
      </c>
      <c r="F123" s="9">
        <v>4</v>
      </c>
      <c r="G123" s="9">
        <v>4</v>
      </c>
      <c r="H123" s="9">
        <f t="shared" si="6"/>
        <v>181</v>
      </c>
      <c r="I123" s="9">
        <v>182</v>
      </c>
      <c r="J123" s="18">
        <f t="shared" si="7"/>
        <v>0.60773480662983426</v>
      </c>
      <c r="K123" s="48">
        <v>18</v>
      </c>
      <c r="L123" s="16" t="s">
        <v>13</v>
      </c>
      <c r="M123" s="17" t="s">
        <v>80</v>
      </c>
    </row>
    <row r="124" spans="1:13" x14ac:dyDescent="0.3">
      <c r="A124" s="9" t="s">
        <v>176</v>
      </c>
      <c r="B124" s="9">
        <v>792</v>
      </c>
      <c r="C124" s="9">
        <v>1</v>
      </c>
      <c r="D124" s="9">
        <v>19</v>
      </c>
      <c r="E124" s="9">
        <v>37</v>
      </c>
      <c r="F124" s="9">
        <v>5</v>
      </c>
      <c r="G124" s="9">
        <v>7</v>
      </c>
      <c r="H124" s="9">
        <f t="shared" si="6"/>
        <v>861</v>
      </c>
      <c r="I124" s="9">
        <v>871</v>
      </c>
      <c r="J124" s="18">
        <f t="shared" si="7"/>
        <v>0.91986062717770034</v>
      </c>
      <c r="K124" s="53">
        <v>609</v>
      </c>
      <c r="L124" s="16" t="s">
        <v>18</v>
      </c>
      <c r="M124" s="17" t="s">
        <v>177</v>
      </c>
    </row>
    <row r="125" spans="1:13" x14ac:dyDescent="0.3">
      <c r="A125" s="9" t="s">
        <v>178</v>
      </c>
      <c r="B125" s="9">
        <v>519</v>
      </c>
      <c r="C125" s="9">
        <v>1</v>
      </c>
      <c r="D125" s="9">
        <v>14</v>
      </c>
      <c r="E125" s="9">
        <v>16</v>
      </c>
      <c r="F125" s="9">
        <v>3</v>
      </c>
      <c r="G125" s="9"/>
      <c r="H125" s="9">
        <f t="shared" si="6"/>
        <v>553</v>
      </c>
      <c r="I125" s="9">
        <v>548</v>
      </c>
      <c r="J125" s="18">
        <f t="shared" si="7"/>
        <v>0.93851717902350817</v>
      </c>
      <c r="K125" s="53">
        <v>86</v>
      </c>
      <c r="L125" s="16" t="s">
        <v>18</v>
      </c>
      <c r="M125" s="17" t="s">
        <v>80</v>
      </c>
    </row>
    <row r="126" spans="1:13" x14ac:dyDescent="0.3">
      <c r="A126" s="9" t="s">
        <v>179</v>
      </c>
      <c r="B126" s="9">
        <v>271</v>
      </c>
      <c r="C126" s="9"/>
      <c r="D126" s="9">
        <v>80</v>
      </c>
      <c r="E126" s="9">
        <v>26</v>
      </c>
      <c r="F126" s="9">
        <v>14</v>
      </c>
      <c r="G126" s="9">
        <v>4</v>
      </c>
      <c r="H126" s="9">
        <f t="shared" si="6"/>
        <v>395</v>
      </c>
      <c r="I126" s="9">
        <v>396</v>
      </c>
      <c r="J126" s="18">
        <f t="shared" si="7"/>
        <v>0.6860759493670886</v>
      </c>
      <c r="K126" s="53">
        <v>127</v>
      </c>
      <c r="L126" s="16" t="s">
        <v>53</v>
      </c>
      <c r="M126" s="17" t="s">
        <v>130</v>
      </c>
    </row>
    <row r="127" spans="1:13" x14ac:dyDescent="0.3">
      <c r="A127" s="9" t="s">
        <v>69</v>
      </c>
      <c r="B127" s="9">
        <v>264</v>
      </c>
      <c r="C127" s="9"/>
      <c r="D127" s="9">
        <v>3</v>
      </c>
      <c r="E127" s="9"/>
      <c r="F127" s="9"/>
      <c r="G127" s="9"/>
      <c r="H127" s="9">
        <f t="shared" si="6"/>
        <v>267</v>
      </c>
      <c r="I127" s="9">
        <v>269</v>
      </c>
      <c r="J127" s="18">
        <f t="shared" si="7"/>
        <v>0.9887640449438202</v>
      </c>
      <c r="K127" s="48">
        <v>76</v>
      </c>
      <c r="L127" s="16" t="s">
        <v>13</v>
      </c>
      <c r="M127" s="17" t="s">
        <v>80</v>
      </c>
    </row>
    <row r="128" spans="1:13" x14ac:dyDescent="0.3">
      <c r="A128" s="9" t="s">
        <v>70</v>
      </c>
      <c r="B128" s="9">
        <v>1887</v>
      </c>
      <c r="C128" s="9"/>
      <c r="D128" s="9">
        <v>1</v>
      </c>
      <c r="E128" s="9">
        <v>1</v>
      </c>
      <c r="F128" s="9">
        <v>1</v>
      </c>
      <c r="G128" s="9"/>
      <c r="H128" s="9">
        <f t="shared" si="6"/>
        <v>1890</v>
      </c>
      <c r="I128" s="9">
        <v>1887</v>
      </c>
      <c r="J128" s="18">
        <f t="shared" si="7"/>
        <v>0.99841269841269842</v>
      </c>
      <c r="K128" s="48">
        <v>95</v>
      </c>
      <c r="L128" s="16" t="s">
        <v>13</v>
      </c>
      <c r="M128" s="17" t="s">
        <v>80</v>
      </c>
    </row>
    <row r="129" spans="1:13" x14ac:dyDescent="0.3">
      <c r="A129" s="9" t="s">
        <v>180</v>
      </c>
      <c r="B129" s="9">
        <v>4</v>
      </c>
      <c r="C129" s="9"/>
      <c r="D129" s="9">
        <v>1210</v>
      </c>
      <c r="E129" s="9">
        <v>9</v>
      </c>
      <c r="F129" s="9">
        <v>10</v>
      </c>
      <c r="G129" s="9">
        <v>3</v>
      </c>
      <c r="H129" s="9">
        <f t="shared" si="6"/>
        <v>1236</v>
      </c>
      <c r="I129" s="9">
        <v>1244</v>
      </c>
      <c r="J129" s="18">
        <f t="shared" si="7"/>
        <v>3.2362459546925568E-3</v>
      </c>
      <c r="K129" s="53">
        <v>622</v>
      </c>
      <c r="L129" s="16" t="s">
        <v>53</v>
      </c>
      <c r="M129" s="17" t="s">
        <v>97</v>
      </c>
    </row>
    <row r="130" spans="1:13" x14ac:dyDescent="0.3">
      <c r="A130" s="9" t="s">
        <v>71</v>
      </c>
      <c r="B130" s="9">
        <v>436</v>
      </c>
      <c r="C130" s="9"/>
      <c r="D130" s="9"/>
      <c r="E130" s="9">
        <v>1</v>
      </c>
      <c r="F130" s="9"/>
      <c r="G130" s="9"/>
      <c r="H130" s="9">
        <f t="shared" ref="H130:H131" si="8">SUM(B130:G130)</f>
        <v>437</v>
      </c>
      <c r="I130" s="9">
        <v>440</v>
      </c>
      <c r="J130" s="18">
        <f t="shared" si="7"/>
        <v>0.99771167048054921</v>
      </c>
      <c r="K130" s="64">
        <v>640</v>
      </c>
      <c r="L130" s="19" t="s">
        <v>13</v>
      </c>
      <c r="M130" s="17" t="s">
        <v>97</v>
      </c>
    </row>
    <row r="131" spans="1:13" x14ac:dyDescent="0.3">
      <c r="A131" s="9" t="s">
        <v>7</v>
      </c>
      <c r="B131" s="9">
        <f t="shared" ref="B131:F131" si="9">SUM(B2:B130)</f>
        <v>99918</v>
      </c>
      <c r="C131" s="9">
        <f t="shared" si="9"/>
        <v>159</v>
      </c>
      <c r="D131" s="9">
        <f t="shared" si="9"/>
        <v>25443</v>
      </c>
      <c r="E131" s="9">
        <f t="shared" si="9"/>
        <v>4675</v>
      </c>
      <c r="F131" s="9">
        <f t="shared" si="9"/>
        <v>1183</v>
      </c>
      <c r="G131" s="9">
        <f>SUM(G2:G130)</f>
        <v>1084</v>
      </c>
      <c r="H131" s="9">
        <f t="shared" si="8"/>
        <v>132462</v>
      </c>
      <c r="I131" s="9">
        <v>131453</v>
      </c>
      <c r="J131" s="18">
        <f t="shared" ref="J131" si="10">SUM(B131/H131)</f>
        <v>0.75431444489740451</v>
      </c>
      <c r="K131" s="53"/>
      <c r="L131" s="16"/>
    </row>
  </sheetData>
  <sortState ref="A2:M130">
    <sortCondition ref="A2:A1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34.44140625" style="11" bestFit="1" customWidth="1"/>
    <col min="2" max="2" width="10.77734375" style="11" bestFit="1" customWidth="1"/>
    <col min="3" max="3" width="6.88671875" style="11" bestFit="1" customWidth="1"/>
    <col min="4" max="4" width="15.77734375" style="11" bestFit="1" customWidth="1"/>
    <col min="5" max="5" width="9.21875" style="11" bestFit="1" customWidth="1"/>
    <col min="6" max="6" width="11.21875" style="11" bestFit="1" customWidth="1"/>
    <col min="7" max="7" width="10.109375" style="11" bestFit="1" customWidth="1"/>
    <col min="8" max="8" width="11.21875" style="11" bestFit="1" customWidth="1"/>
    <col min="9" max="9" width="18.77734375" style="11" bestFit="1" customWidth="1"/>
    <col min="10" max="10" width="11.44140625" style="11" bestFit="1" customWidth="1"/>
    <col min="11" max="11" width="5.77734375" style="11" bestFit="1" customWidth="1"/>
    <col min="12" max="12" width="8.88671875" style="11" bestFit="1" customWidth="1"/>
    <col min="13" max="13" width="11.109375" style="11" bestFit="1" customWidth="1"/>
    <col min="14" max="16384" width="9.109375" style="11"/>
  </cols>
  <sheetData>
    <row r="1" spans="1:15" ht="28.8" x14ac:dyDescent="0.3">
      <c r="A1" s="8" t="s">
        <v>78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22" t="s">
        <v>8</v>
      </c>
      <c r="J1" s="14" t="s">
        <v>9</v>
      </c>
      <c r="K1" s="23" t="s">
        <v>10</v>
      </c>
      <c r="L1" s="24" t="s">
        <v>11</v>
      </c>
      <c r="M1" s="25" t="s">
        <v>79</v>
      </c>
    </row>
    <row r="2" spans="1:15" x14ac:dyDescent="0.3">
      <c r="A2" s="4" t="s">
        <v>12</v>
      </c>
      <c r="B2" s="4">
        <v>117</v>
      </c>
      <c r="C2" s="4"/>
      <c r="D2" s="4">
        <v>1</v>
      </c>
      <c r="E2" s="4">
        <v>1</v>
      </c>
      <c r="F2" s="4">
        <v>37</v>
      </c>
      <c r="G2" s="4"/>
      <c r="H2" s="4">
        <f t="shared" ref="H2:H33" si="0">SUM(B2:G2)</f>
        <v>156</v>
      </c>
      <c r="I2" s="4">
        <v>157</v>
      </c>
      <c r="J2" s="26">
        <f t="shared" ref="J2:J33" si="1">SUM(H2-(D2+G2))/H2</f>
        <v>0.99358974358974361</v>
      </c>
      <c r="K2" s="27">
        <v>97</v>
      </c>
      <c r="L2" s="28" t="s">
        <v>13</v>
      </c>
      <c r="M2" s="4" t="s">
        <v>80</v>
      </c>
      <c r="O2" s="11">
        <f t="shared" ref="O2:O33" si="2">SUM(H2-(D2+G2))</f>
        <v>155</v>
      </c>
    </row>
    <row r="3" spans="1:15" x14ac:dyDescent="0.3">
      <c r="A3" s="4" t="s">
        <v>81</v>
      </c>
      <c r="B3" s="4">
        <v>189</v>
      </c>
      <c r="C3" s="4"/>
      <c r="D3" s="4"/>
      <c r="E3" s="4"/>
      <c r="F3" s="4">
        <v>15</v>
      </c>
      <c r="G3" s="4"/>
      <c r="H3" s="4">
        <f t="shared" si="0"/>
        <v>204</v>
      </c>
      <c r="I3" s="4">
        <v>204</v>
      </c>
      <c r="J3" s="26">
        <f t="shared" si="1"/>
        <v>1</v>
      </c>
      <c r="K3" s="27">
        <v>802</v>
      </c>
      <c r="L3" s="29" t="s">
        <v>13</v>
      </c>
      <c r="M3" s="4" t="s">
        <v>82</v>
      </c>
      <c r="O3" s="11">
        <f t="shared" si="2"/>
        <v>204</v>
      </c>
    </row>
    <row r="4" spans="1:15" x14ac:dyDescent="0.3">
      <c r="A4" s="4" t="s">
        <v>15</v>
      </c>
      <c r="B4" s="4">
        <v>861</v>
      </c>
      <c r="C4" s="4">
        <v>3</v>
      </c>
      <c r="D4" s="4">
        <v>88</v>
      </c>
      <c r="E4" s="4">
        <v>25</v>
      </c>
      <c r="F4" s="4">
        <v>233</v>
      </c>
      <c r="G4" s="4">
        <v>7</v>
      </c>
      <c r="H4" s="4">
        <f t="shared" si="0"/>
        <v>1217</v>
      </c>
      <c r="I4" s="4">
        <v>1144</v>
      </c>
      <c r="J4" s="26">
        <f t="shared" si="1"/>
        <v>0.92193919474116681</v>
      </c>
      <c r="K4" s="30">
        <v>66</v>
      </c>
      <c r="L4" s="31" t="s">
        <v>13</v>
      </c>
      <c r="M4" s="4" t="s">
        <v>83</v>
      </c>
      <c r="O4" s="11">
        <f t="shared" si="2"/>
        <v>1122</v>
      </c>
    </row>
    <row r="5" spans="1:15" x14ac:dyDescent="0.3">
      <c r="A5" s="4" t="s">
        <v>84</v>
      </c>
      <c r="B5" s="4">
        <v>56</v>
      </c>
      <c r="C5" s="4">
        <v>4</v>
      </c>
      <c r="D5" s="4">
        <v>150</v>
      </c>
      <c r="E5" s="4">
        <v>20</v>
      </c>
      <c r="F5" s="4">
        <v>53</v>
      </c>
      <c r="G5" s="4">
        <v>8</v>
      </c>
      <c r="H5" s="4">
        <f t="shared" si="0"/>
        <v>291</v>
      </c>
      <c r="I5" s="4">
        <v>226</v>
      </c>
      <c r="J5" s="26">
        <f t="shared" si="1"/>
        <v>0.45704467353951889</v>
      </c>
      <c r="K5" s="32">
        <v>306</v>
      </c>
      <c r="L5" s="29" t="s">
        <v>53</v>
      </c>
      <c r="M5" s="4" t="s">
        <v>83</v>
      </c>
      <c r="O5" s="11">
        <f t="shared" si="2"/>
        <v>133</v>
      </c>
    </row>
    <row r="6" spans="1:15" x14ac:dyDescent="0.3">
      <c r="A6" s="4" t="s">
        <v>16</v>
      </c>
      <c r="B6" s="4">
        <v>294</v>
      </c>
      <c r="C6" s="4">
        <v>1</v>
      </c>
      <c r="D6" s="4">
        <v>17</v>
      </c>
      <c r="E6" s="4">
        <v>5</v>
      </c>
      <c r="F6" s="4">
        <v>47</v>
      </c>
      <c r="G6" s="4"/>
      <c r="H6" s="4">
        <f t="shared" si="0"/>
        <v>364</v>
      </c>
      <c r="I6" s="4">
        <v>364</v>
      </c>
      <c r="J6" s="26">
        <f t="shared" si="1"/>
        <v>0.95329670329670335</v>
      </c>
      <c r="K6" s="27">
        <v>808</v>
      </c>
      <c r="L6" s="29" t="s">
        <v>13</v>
      </c>
      <c r="M6" s="4" t="s">
        <v>85</v>
      </c>
      <c r="O6" s="11">
        <f t="shared" si="2"/>
        <v>347</v>
      </c>
    </row>
    <row r="7" spans="1:15" x14ac:dyDescent="0.3">
      <c r="A7" s="4" t="s">
        <v>17</v>
      </c>
      <c r="B7" s="4">
        <v>302</v>
      </c>
      <c r="C7" s="4"/>
      <c r="D7" s="4">
        <v>11</v>
      </c>
      <c r="E7" s="4"/>
      <c r="F7" s="4">
        <v>61</v>
      </c>
      <c r="G7" s="4"/>
      <c r="H7" s="4">
        <f t="shared" si="0"/>
        <v>374</v>
      </c>
      <c r="I7" s="4">
        <v>376</v>
      </c>
      <c r="J7" s="26">
        <f t="shared" si="1"/>
        <v>0.97058823529411764</v>
      </c>
      <c r="K7" s="27">
        <v>62</v>
      </c>
      <c r="L7" s="29" t="s">
        <v>13</v>
      </c>
      <c r="M7" s="4" t="s">
        <v>80</v>
      </c>
      <c r="O7" s="11">
        <f t="shared" si="2"/>
        <v>363</v>
      </c>
    </row>
    <row r="8" spans="1:15" x14ac:dyDescent="0.3">
      <c r="A8" s="4" t="s">
        <v>19</v>
      </c>
      <c r="B8" s="4">
        <v>224</v>
      </c>
      <c r="C8" s="4"/>
      <c r="D8" s="4"/>
      <c r="E8" s="4">
        <v>1</v>
      </c>
      <c r="F8" s="4">
        <v>37</v>
      </c>
      <c r="G8" s="4"/>
      <c r="H8" s="4">
        <f t="shared" si="0"/>
        <v>262</v>
      </c>
      <c r="I8" s="4">
        <v>264</v>
      </c>
      <c r="J8" s="26">
        <f t="shared" si="1"/>
        <v>1</v>
      </c>
      <c r="K8" s="27">
        <v>15</v>
      </c>
      <c r="L8" s="29" t="s">
        <v>13</v>
      </c>
      <c r="M8" s="4" t="s">
        <v>80</v>
      </c>
      <c r="O8" s="11">
        <f t="shared" si="2"/>
        <v>262</v>
      </c>
    </row>
    <row r="9" spans="1:15" x14ac:dyDescent="0.3">
      <c r="A9" s="4" t="s">
        <v>86</v>
      </c>
      <c r="B9" s="4">
        <v>521</v>
      </c>
      <c r="C9" s="4"/>
      <c r="D9" s="4">
        <v>138</v>
      </c>
      <c r="E9" s="4"/>
      <c r="F9" s="4">
        <v>211</v>
      </c>
      <c r="G9" s="4">
        <v>1</v>
      </c>
      <c r="H9" s="4">
        <f t="shared" si="0"/>
        <v>871</v>
      </c>
      <c r="I9" s="4">
        <v>880</v>
      </c>
      <c r="J9" s="26">
        <f t="shared" si="1"/>
        <v>0.84041331802525832</v>
      </c>
      <c r="K9" s="33">
        <v>104</v>
      </c>
      <c r="L9" s="29" t="s">
        <v>53</v>
      </c>
      <c r="M9" s="4" t="s">
        <v>80</v>
      </c>
      <c r="O9" s="11">
        <f t="shared" si="2"/>
        <v>732</v>
      </c>
    </row>
    <row r="10" spans="1:15" x14ac:dyDescent="0.3">
      <c r="A10" s="4" t="s">
        <v>87</v>
      </c>
      <c r="B10" s="4">
        <v>3033</v>
      </c>
      <c r="C10" s="4">
        <v>9</v>
      </c>
      <c r="D10" s="4">
        <v>497</v>
      </c>
      <c r="E10" s="4">
        <v>231</v>
      </c>
      <c r="F10" s="4">
        <v>2462</v>
      </c>
      <c r="G10" s="4">
        <v>101</v>
      </c>
      <c r="H10" s="4">
        <f t="shared" si="0"/>
        <v>6333</v>
      </c>
      <c r="I10" s="4">
        <v>6427</v>
      </c>
      <c r="J10" s="26">
        <f t="shared" si="1"/>
        <v>0.90557397757776725</v>
      </c>
      <c r="K10" s="33">
        <v>67</v>
      </c>
      <c r="L10" s="29" t="s">
        <v>14</v>
      </c>
      <c r="M10" s="4" t="s">
        <v>83</v>
      </c>
      <c r="O10" s="11">
        <f t="shared" si="2"/>
        <v>5735</v>
      </c>
    </row>
    <row r="11" spans="1:15" x14ac:dyDescent="0.3">
      <c r="A11" s="4" t="s">
        <v>88</v>
      </c>
      <c r="B11" s="4">
        <v>152</v>
      </c>
      <c r="C11" s="4"/>
      <c r="D11" s="4">
        <v>3</v>
      </c>
      <c r="E11" s="4">
        <v>8</v>
      </c>
      <c r="F11" s="4">
        <v>40</v>
      </c>
      <c r="G11" s="4">
        <v>1</v>
      </c>
      <c r="H11" s="4">
        <f t="shared" si="0"/>
        <v>204</v>
      </c>
      <c r="I11" s="4">
        <v>206</v>
      </c>
      <c r="J11" s="26">
        <f t="shared" si="1"/>
        <v>0.98039215686274506</v>
      </c>
      <c r="K11" s="27">
        <v>7200</v>
      </c>
      <c r="L11" s="29" t="s">
        <v>13</v>
      </c>
      <c r="M11" s="4" t="s">
        <v>89</v>
      </c>
      <c r="O11" s="11">
        <f t="shared" si="2"/>
        <v>200</v>
      </c>
    </row>
    <row r="12" spans="1:15" x14ac:dyDescent="0.3">
      <c r="A12" s="4" t="s">
        <v>90</v>
      </c>
      <c r="B12" s="4">
        <v>253</v>
      </c>
      <c r="C12" s="4">
        <v>3</v>
      </c>
      <c r="D12" s="4">
        <v>346</v>
      </c>
      <c r="E12" s="4">
        <v>90</v>
      </c>
      <c r="F12" s="4">
        <v>675</v>
      </c>
      <c r="G12" s="4">
        <v>16</v>
      </c>
      <c r="H12" s="4">
        <f t="shared" si="0"/>
        <v>1383</v>
      </c>
      <c r="I12" s="4">
        <v>1380</v>
      </c>
      <c r="J12" s="26">
        <f t="shared" si="1"/>
        <v>0.73825018076644977</v>
      </c>
      <c r="K12" s="33">
        <v>612</v>
      </c>
      <c r="L12" s="29" t="s">
        <v>18</v>
      </c>
      <c r="M12" s="4" t="s">
        <v>91</v>
      </c>
      <c r="O12" s="11">
        <f t="shared" si="2"/>
        <v>1021</v>
      </c>
    </row>
    <row r="13" spans="1:15" x14ac:dyDescent="0.3">
      <c r="A13" s="4" t="s">
        <v>92</v>
      </c>
      <c r="B13" s="4">
        <v>201</v>
      </c>
      <c r="C13" s="4"/>
      <c r="D13" s="4">
        <v>2120</v>
      </c>
      <c r="E13" s="4">
        <v>19</v>
      </c>
      <c r="F13" s="4">
        <v>363</v>
      </c>
      <c r="G13" s="4">
        <v>7</v>
      </c>
      <c r="H13" s="4">
        <f t="shared" si="0"/>
        <v>2710</v>
      </c>
      <c r="I13" s="4">
        <v>2543</v>
      </c>
      <c r="J13" s="26">
        <f t="shared" si="1"/>
        <v>0.21512915129151292</v>
      </c>
      <c r="K13" s="33">
        <v>91</v>
      </c>
      <c r="L13" s="29" t="s">
        <v>53</v>
      </c>
      <c r="M13" s="4" t="s">
        <v>93</v>
      </c>
      <c r="O13" s="11">
        <f t="shared" si="2"/>
        <v>583</v>
      </c>
    </row>
    <row r="14" spans="1:15" x14ac:dyDescent="0.3">
      <c r="A14" s="4" t="s">
        <v>94</v>
      </c>
      <c r="B14" s="4">
        <v>5</v>
      </c>
      <c r="C14" s="4"/>
      <c r="D14" s="4">
        <v>2337</v>
      </c>
      <c r="E14" s="4">
        <v>13</v>
      </c>
      <c r="F14" s="4">
        <v>10</v>
      </c>
      <c r="G14" s="4">
        <v>44</v>
      </c>
      <c r="H14" s="4">
        <f t="shared" si="0"/>
        <v>2409</v>
      </c>
      <c r="I14" s="4">
        <v>2250</v>
      </c>
      <c r="J14" s="26">
        <f t="shared" si="1"/>
        <v>1.1623080116230802E-2</v>
      </c>
      <c r="K14" s="34">
        <v>24</v>
      </c>
      <c r="L14" s="29" t="s">
        <v>53</v>
      </c>
      <c r="M14" s="4" t="s">
        <v>95</v>
      </c>
      <c r="O14" s="11">
        <f t="shared" si="2"/>
        <v>28</v>
      </c>
    </row>
    <row r="15" spans="1:15" x14ac:dyDescent="0.3">
      <c r="A15" s="4" t="s">
        <v>96</v>
      </c>
      <c r="B15" s="4">
        <v>27</v>
      </c>
      <c r="C15" s="4"/>
      <c r="D15" s="4">
        <v>43</v>
      </c>
      <c r="E15" s="4">
        <v>23</v>
      </c>
      <c r="F15" s="4">
        <v>88</v>
      </c>
      <c r="G15" s="4">
        <v>6</v>
      </c>
      <c r="H15" s="4">
        <f t="shared" si="0"/>
        <v>187</v>
      </c>
      <c r="I15" s="4">
        <v>189</v>
      </c>
      <c r="J15" s="26">
        <f t="shared" si="1"/>
        <v>0.73796791443850263</v>
      </c>
      <c r="K15" s="33">
        <v>610</v>
      </c>
      <c r="L15" s="29" t="s">
        <v>18</v>
      </c>
      <c r="M15" s="4" t="s">
        <v>97</v>
      </c>
      <c r="O15" s="11">
        <f t="shared" si="2"/>
        <v>138</v>
      </c>
    </row>
    <row r="16" spans="1:15" x14ac:dyDescent="0.3">
      <c r="A16" s="4" t="s">
        <v>20</v>
      </c>
      <c r="B16" s="4">
        <v>226</v>
      </c>
      <c r="C16" s="4"/>
      <c r="D16" s="4">
        <v>1</v>
      </c>
      <c r="E16" s="4"/>
      <c r="F16" s="4">
        <v>41</v>
      </c>
      <c r="G16" s="4"/>
      <c r="H16" s="4">
        <f t="shared" si="0"/>
        <v>268</v>
      </c>
      <c r="I16" s="4">
        <v>266</v>
      </c>
      <c r="J16" s="26">
        <f t="shared" si="1"/>
        <v>0.99626865671641796</v>
      </c>
      <c r="K16" s="27">
        <v>85</v>
      </c>
      <c r="L16" s="29" t="s">
        <v>13</v>
      </c>
      <c r="M16" s="4" t="s">
        <v>80</v>
      </c>
      <c r="O16" s="11">
        <f t="shared" si="2"/>
        <v>267</v>
      </c>
    </row>
    <row r="17" spans="1:15" x14ac:dyDescent="0.3">
      <c r="A17" s="4" t="s">
        <v>98</v>
      </c>
      <c r="B17" s="4">
        <v>178</v>
      </c>
      <c r="C17" s="4">
        <v>1</v>
      </c>
      <c r="D17" s="4">
        <v>24</v>
      </c>
      <c r="E17" s="4">
        <v>8</v>
      </c>
      <c r="F17" s="4">
        <v>53</v>
      </c>
      <c r="G17" s="4">
        <v>1</v>
      </c>
      <c r="H17" s="4">
        <f t="shared" si="0"/>
        <v>265</v>
      </c>
      <c r="I17" s="4">
        <v>264</v>
      </c>
      <c r="J17" s="26">
        <f t="shared" si="1"/>
        <v>0.90566037735849059</v>
      </c>
      <c r="K17" s="27">
        <v>356</v>
      </c>
      <c r="L17" s="29" t="s">
        <v>14</v>
      </c>
      <c r="M17" s="4" t="s">
        <v>80</v>
      </c>
      <c r="O17" s="11">
        <f t="shared" si="2"/>
        <v>240</v>
      </c>
    </row>
    <row r="18" spans="1:15" x14ac:dyDescent="0.3">
      <c r="A18" s="4" t="s">
        <v>99</v>
      </c>
      <c r="B18" s="4">
        <v>47</v>
      </c>
      <c r="C18" s="4"/>
      <c r="D18" s="4">
        <v>201</v>
      </c>
      <c r="E18" s="4">
        <v>3</v>
      </c>
      <c r="F18" s="4">
        <v>65</v>
      </c>
      <c r="G18" s="4">
        <v>2</v>
      </c>
      <c r="H18" s="4">
        <f t="shared" si="0"/>
        <v>318</v>
      </c>
      <c r="I18" s="4">
        <v>380</v>
      </c>
      <c r="J18" s="26">
        <f t="shared" si="1"/>
        <v>0.36163522012578614</v>
      </c>
      <c r="K18" s="33">
        <v>103</v>
      </c>
      <c r="L18" s="29" t="s">
        <v>53</v>
      </c>
      <c r="M18" s="4" t="s">
        <v>80</v>
      </c>
      <c r="O18" s="11">
        <f t="shared" si="2"/>
        <v>115</v>
      </c>
    </row>
    <row r="19" spans="1:15" x14ac:dyDescent="0.3">
      <c r="A19" s="4" t="s">
        <v>100</v>
      </c>
      <c r="B19" s="4">
        <v>26</v>
      </c>
      <c r="C19" s="4"/>
      <c r="D19" s="4">
        <v>322</v>
      </c>
      <c r="E19" s="4">
        <v>33</v>
      </c>
      <c r="F19" s="4">
        <v>51</v>
      </c>
      <c r="G19" s="4">
        <v>12</v>
      </c>
      <c r="H19" s="4">
        <f t="shared" si="0"/>
        <v>444</v>
      </c>
      <c r="I19" s="4">
        <v>447</v>
      </c>
      <c r="J19" s="26">
        <f t="shared" si="1"/>
        <v>0.24774774774774774</v>
      </c>
      <c r="K19" s="33">
        <v>92</v>
      </c>
      <c r="L19" s="29" t="s">
        <v>53</v>
      </c>
      <c r="M19" s="4" t="s">
        <v>93</v>
      </c>
      <c r="O19" s="11">
        <f t="shared" si="2"/>
        <v>110</v>
      </c>
    </row>
    <row r="20" spans="1:15" x14ac:dyDescent="0.3">
      <c r="A20" s="4" t="s">
        <v>21</v>
      </c>
      <c r="B20" s="4">
        <v>116</v>
      </c>
      <c r="C20" s="4"/>
      <c r="D20" s="4">
        <v>1</v>
      </c>
      <c r="E20" s="4"/>
      <c r="F20" s="4">
        <v>31</v>
      </c>
      <c r="G20" s="4"/>
      <c r="H20" s="4">
        <f t="shared" si="0"/>
        <v>148</v>
      </c>
      <c r="I20" s="4">
        <v>148</v>
      </c>
      <c r="J20" s="26">
        <f t="shared" si="1"/>
        <v>0.9932432432432432</v>
      </c>
      <c r="K20" s="27">
        <v>74</v>
      </c>
      <c r="L20" s="29" t="s">
        <v>13</v>
      </c>
      <c r="M20" s="4" t="s">
        <v>80</v>
      </c>
      <c r="O20" s="11">
        <f t="shared" si="2"/>
        <v>147</v>
      </c>
    </row>
    <row r="21" spans="1:15" x14ac:dyDescent="0.3">
      <c r="A21" s="4" t="s">
        <v>101</v>
      </c>
      <c r="B21" s="4">
        <v>272</v>
      </c>
      <c r="C21" s="4"/>
      <c r="D21" s="4">
        <v>37</v>
      </c>
      <c r="E21" s="4"/>
      <c r="F21" s="4">
        <v>113</v>
      </c>
      <c r="G21" s="4"/>
      <c r="H21" s="4">
        <f t="shared" si="0"/>
        <v>422</v>
      </c>
      <c r="I21" s="4">
        <v>358</v>
      </c>
      <c r="J21" s="26">
        <f t="shared" si="1"/>
        <v>0.91232227488151663</v>
      </c>
      <c r="K21" s="33">
        <v>118</v>
      </c>
      <c r="L21" s="29" t="s">
        <v>53</v>
      </c>
      <c r="M21" s="4" t="s">
        <v>80</v>
      </c>
      <c r="O21" s="11">
        <f t="shared" si="2"/>
        <v>385</v>
      </c>
    </row>
    <row r="22" spans="1:15" x14ac:dyDescent="0.3">
      <c r="A22" s="4" t="s">
        <v>22</v>
      </c>
      <c r="B22" s="4">
        <v>332</v>
      </c>
      <c r="C22" s="4"/>
      <c r="D22" s="4">
        <v>8</v>
      </c>
      <c r="E22" s="4"/>
      <c r="F22" s="4">
        <v>78</v>
      </c>
      <c r="G22" s="4">
        <v>3</v>
      </c>
      <c r="H22" s="4">
        <f t="shared" si="0"/>
        <v>421</v>
      </c>
      <c r="I22" s="4">
        <v>427</v>
      </c>
      <c r="J22" s="26">
        <f t="shared" si="1"/>
        <v>0.97387173396674587</v>
      </c>
      <c r="K22" s="27">
        <v>10</v>
      </c>
      <c r="L22" s="29" t="s">
        <v>13</v>
      </c>
      <c r="M22" s="4" t="s">
        <v>80</v>
      </c>
      <c r="O22" s="11">
        <f t="shared" si="2"/>
        <v>410</v>
      </c>
    </row>
    <row r="23" spans="1:15" x14ac:dyDescent="0.3">
      <c r="A23" s="4" t="s">
        <v>23</v>
      </c>
      <c r="B23" s="4">
        <v>156</v>
      </c>
      <c r="C23" s="4"/>
      <c r="D23" s="4">
        <v>46</v>
      </c>
      <c r="E23" s="4">
        <v>15</v>
      </c>
      <c r="F23" s="4">
        <v>50</v>
      </c>
      <c r="G23" s="4">
        <v>5</v>
      </c>
      <c r="H23" s="4">
        <f t="shared" si="0"/>
        <v>272</v>
      </c>
      <c r="I23" s="4">
        <v>274</v>
      </c>
      <c r="J23" s="26">
        <f t="shared" si="1"/>
        <v>0.8125</v>
      </c>
      <c r="K23" s="27">
        <v>36</v>
      </c>
      <c r="L23" s="29" t="s">
        <v>13</v>
      </c>
      <c r="M23" s="4" t="s">
        <v>80</v>
      </c>
      <c r="O23" s="11">
        <f t="shared" si="2"/>
        <v>221</v>
      </c>
    </row>
    <row r="24" spans="1:15" x14ac:dyDescent="0.3">
      <c r="A24" s="4" t="s">
        <v>24</v>
      </c>
      <c r="B24" s="4">
        <v>185</v>
      </c>
      <c r="C24" s="4"/>
      <c r="D24" s="4">
        <v>10</v>
      </c>
      <c r="E24" s="4">
        <v>10</v>
      </c>
      <c r="F24" s="4">
        <v>43</v>
      </c>
      <c r="G24" s="4">
        <v>2</v>
      </c>
      <c r="H24" s="4">
        <f t="shared" si="0"/>
        <v>250</v>
      </c>
      <c r="I24" s="4">
        <v>257</v>
      </c>
      <c r="J24" s="26">
        <f t="shared" si="1"/>
        <v>0.95199999999999996</v>
      </c>
      <c r="K24" s="27">
        <v>112</v>
      </c>
      <c r="L24" s="29" t="s">
        <v>13</v>
      </c>
      <c r="M24" s="4" t="s">
        <v>80</v>
      </c>
      <c r="O24" s="11">
        <f t="shared" si="2"/>
        <v>238</v>
      </c>
    </row>
    <row r="25" spans="1:15" x14ac:dyDescent="0.3">
      <c r="A25" s="4" t="s">
        <v>25</v>
      </c>
      <c r="B25" s="4">
        <v>159</v>
      </c>
      <c r="C25" s="4">
        <v>1</v>
      </c>
      <c r="D25" s="4">
        <v>11</v>
      </c>
      <c r="E25" s="4">
        <v>5</v>
      </c>
      <c r="F25" s="4">
        <v>48</v>
      </c>
      <c r="G25" s="4">
        <v>1</v>
      </c>
      <c r="H25" s="4">
        <f t="shared" si="0"/>
        <v>225</v>
      </c>
      <c r="I25" s="4">
        <v>227</v>
      </c>
      <c r="J25" s="26">
        <f t="shared" si="1"/>
        <v>0.94666666666666666</v>
      </c>
      <c r="K25" s="27">
        <v>19</v>
      </c>
      <c r="L25" s="29" t="s">
        <v>13</v>
      </c>
      <c r="M25" s="4" t="s">
        <v>80</v>
      </c>
      <c r="O25" s="11">
        <f t="shared" si="2"/>
        <v>213</v>
      </c>
    </row>
    <row r="26" spans="1:15" x14ac:dyDescent="0.3">
      <c r="A26" s="4" t="s">
        <v>26</v>
      </c>
      <c r="B26" s="4">
        <v>988</v>
      </c>
      <c r="C26" s="4"/>
      <c r="D26" s="4">
        <v>222</v>
      </c>
      <c r="E26" s="4">
        <v>59</v>
      </c>
      <c r="F26" s="4">
        <v>353</v>
      </c>
      <c r="G26" s="4">
        <v>20</v>
      </c>
      <c r="H26" s="4">
        <f t="shared" si="0"/>
        <v>1642</v>
      </c>
      <c r="I26" s="4">
        <v>1639</v>
      </c>
      <c r="J26" s="26">
        <f t="shared" si="1"/>
        <v>0.85261875761266748</v>
      </c>
      <c r="K26" s="27">
        <v>42</v>
      </c>
      <c r="L26" s="29" t="s">
        <v>13</v>
      </c>
      <c r="M26" s="4" t="s">
        <v>102</v>
      </c>
      <c r="O26" s="11">
        <f t="shared" si="2"/>
        <v>1400</v>
      </c>
    </row>
    <row r="27" spans="1:15" x14ac:dyDescent="0.3">
      <c r="A27" s="4" t="s">
        <v>27</v>
      </c>
      <c r="B27" s="4">
        <v>189</v>
      </c>
      <c r="C27" s="4"/>
      <c r="D27" s="4"/>
      <c r="E27" s="4">
        <v>1</v>
      </c>
      <c r="F27" s="4">
        <v>13</v>
      </c>
      <c r="G27" s="4"/>
      <c r="H27" s="4">
        <f t="shared" si="0"/>
        <v>203</v>
      </c>
      <c r="I27" s="4">
        <v>203</v>
      </c>
      <c r="J27" s="26">
        <f t="shared" si="1"/>
        <v>1</v>
      </c>
      <c r="K27" s="27">
        <v>203</v>
      </c>
      <c r="L27" s="29" t="s">
        <v>13</v>
      </c>
      <c r="M27" s="4" t="s">
        <v>103</v>
      </c>
      <c r="O27" s="11">
        <f t="shared" si="2"/>
        <v>203</v>
      </c>
    </row>
    <row r="28" spans="1:15" x14ac:dyDescent="0.3">
      <c r="A28" s="4" t="s">
        <v>28</v>
      </c>
      <c r="B28" s="4">
        <v>182</v>
      </c>
      <c r="C28" s="4"/>
      <c r="D28" s="4"/>
      <c r="E28" s="4">
        <v>8</v>
      </c>
      <c r="F28" s="4">
        <v>57</v>
      </c>
      <c r="G28" s="4"/>
      <c r="H28" s="4">
        <f t="shared" si="0"/>
        <v>247</v>
      </c>
      <c r="I28" s="4">
        <v>249</v>
      </c>
      <c r="J28" s="26">
        <f t="shared" si="1"/>
        <v>1</v>
      </c>
      <c r="K28" s="27">
        <v>106</v>
      </c>
      <c r="L28" s="29" t="s">
        <v>13</v>
      </c>
      <c r="M28" s="4" t="s">
        <v>80</v>
      </c>
      <c r="O28" s="11">
        <f t="shared" si="2"/>
        <v>247</v>
      </c>
    </row>
    <row r="29" spans="1:15" x14ac:dyDescent="0.3">
      <c r="A29" s="4" t="s">
        <v>104</v>
      </c>
      <c r="B29" s="4">
        <v>1051</v>
      </c>
      <c r="C29" s="4">
        <v>2</v>
      </c>
      <c r="D29" s="4">
        <v>39</v>
      </c>
      <c r="E29" s="4">
        <v>31</v>
      </c>
      <c r="F29" s="4">
        <v>117</v>
      </c>
      <c r="G29" s="4">
        <v>1</v>
      </c>
      <c r="H29" s="4">
        <f t="shared" si="0"/>
        <v>1241</v>
      </c>
      <c r="I29" s="4">
        <v>1236</v>
      </c>
      <c r="J29" s="26">
        <f t="shared" si="1"/>
        <v>0.96776792908944398</v>
      </c>
      <c r="K29" s="27">
        <v>6</v>
      </c>
      <c r="L29" s="29" t="s">
        <v>13</v>
      </c>
      <c r="M29" s="4" t="s">
        <v>103</v>
      </c>
      <c r="O29" s="11">
        <f t="shared" si="2"/>
        <v>1201</v>
      </c>
    </row>
    <row r="30" spans="1:15" x14ac:dyDescent="0.3">
      <c r="A30" s="4" t="s">
        <v>29</v>
      </c>
      <c r="B30" s="4">
        <v>173</v>
      </c>
      <c r="C30" s="4"/>
      <c r="D30" s="4">
        <v>14</v>
      </c>
      <c r="E30" s="4">
        <v>4</v>
      </c>
      <c r="F30" s="4">
        <v>40</v>
      </c>
      <c r="G30" s="4"/>
      <c r="H30" s="4">
        <f t="shared" si="0"/>
        <v>231</v>
      </c>
      <c r="I30" s="4">
        <v>247</v>
      </c>
      <c r="J30" s="26">
        <f t="shared" si="1"/>
        <v>0.93939393939393945</v>
      </c>
      <c r="K30" s="27">
        <v>128</v>
      </c>
      <c r="L30" s="29" t="s">
        <v>13</v>
      </c>
      <c r="M30" s="4" t="s">
        <v>80</v>
      </c>
      <c r="O30" s="11">
        <f t="shared" si="2"/>
        <v>217</v>
      </c>
    </row>
    <row r="31" spans="1:15" x14ac:dyDescent="0.3">
      <c r="A31" s="4" t="s">
        <v>183</v>
      </c>
      <c r="B31" s="4">
        <v>212</v>
      </c>
      <c r="C31" s="4"/>
      <c r="D31" s="4"/>
      <c r="E31" s="4"/>
      <c r="F31" s="4">
        <v>48</v>
      </c>
      <c r="G31" s="4"/>
      <c r="H31" s="4">
        <f t="shared" si="0"/>
        <v>260</v>
      </c>
      <c r="I31" s="4">
        <v>246</v>
      </c>
      <c r="J31" s="26">
        <f t="shared" si="1"/>
        <v>1</v>
      </c>
      <c r="K31" s="27">
        <v>129</v>
      </c>
      <c r="L31" s="29" t="s">
        <v>13</v>
      </c>
      <c r="M31" s="4" t="s">
        <v>80</v>
      </c>
      <c r="O31" s="11">
        <f t="shared" si="2"/>
        <v>260</v>
      </c>
    </row>
    <row r="32" spans="1:15" x14ac:dyDescent="0.3">
      <c r="A32" s="4" t="s">
        <v>105</v>
      </c>
      <c r="B32" s="4">
        <v>1562</v>
      </c>
      <c r="C32" s="4">
        <v>3</v>
      </c>
      <c r="D32" s="4">
        <v>610</v>
      </c>
      <c r="E32" s="4">
        <v>79</v>
      </c>
      <c r="F32" s="4">
        <v>1484</v>
      </c>
      <c r="G32" s="4">
        <v>30</v>
      </c>
      <c r="H32" s="4">
        <f t="shared" si="0"/>
        <v>3768</v>
      </c>
      <c r="I32" s="4">
        <v>3817</v>
      </c>
      <c r="J32" s="26">
        <f t="shared" si="1"/>
        <v>0.83014861995753719</v>
      </c>
      <c r="K32" s="32">
        <v>123</v>
      </c>
      <c r="L32" s="29" t="s">
        <v>18</v>
      </c>
      <c r="M32" s="4" t="s">
        <v>83</v>
      </c>
      <c r="O32" s="11">
        <f t="shared" si="2"/>
        <v>3128</v>
      </c>
    </row>
    <row r="33" spans="1:15" x14ac:dyDescent="0.3">
      <c r="A33" s="4" t="s">
        <v>106</v>
      </c>
      <c r="B33" s="4">
        <v>361</v>
      </c>
      <c r="C33" s="4">
        <v>1</v>
      </c>
      <c r="D33" s="4">
        <v>439</v>
      </c>
      <c r="E33" s="4">
        <v>106</v>
      </c>
      <c r="F33" s="4">
        <v>1119</v>
      </c>
      <c r="G33" s="4">
        <v>64</v>
      </c>
      <c r="H33" s="4">
        <f t="shared" si="0"/>
        <v>2090</v>
      </c>
      <c r="I33" s="4">
        <v>2098</v>
      </c>
      <c r="J33" s="26">
        <f t="shared" si="1"/>
        <v>0.75933014354066986</v>
      </c>
      <c r="K33" s="33">
        <v>48</v>
      </c>
      <c r="L33" s="29" t="s">
        <v>18</v>
      </c>
      <c r="M33" s="4" t="s">
        <v>107</v>
      </c>
      <c r="O33" s="11">
        <f t="shared" si="2"/>
        <v>1587</v>
      </c>
    </row>
    <row r="34" spans="1:15" x14ac:dyDescent="0.3">
      <c r="A34" s="4" t="s">
        <v>108</v>
      </c>
      <c r="B34" s="4">
        <v>1090</v>
      </c>
      <c r="C34" s="4">
        <v>7</v>
      </c>
      <c r="D34" s="4">
        <v>501</v>
      </c>
      <c r="E34" s="4">
        <v>207</v>
      </c>
      <c r="F34" s="4">
        <v>1666</v>
      </c>
      <c r="G34" s="4">
        <v>75</v>
      </c>
      <c r="H34" s="4">
        <f t="shared" ref="H34:H65" si="3">SUM(B34:G34)</f>
        <v>3546</v>
      </c>
      <c r="I34" s="4">
        <v>3572</v>
      </c>
      <c r="J34" s="26">
        <f t="shared" ref="J34:J65" si="4">SUM(H34-(D34+G34))/H34</f>
        <v>0.8375634517766497</v>
      </c>
      <c r="K34" s="34">
        <v>108</v>
      </c>
      <c r="L34" s="29" t="s">
        <v>18</v>
      </c>
      <c r="M34" s="4" t="s">
        <v>109</v>
      </c>
      <c r="O34" s="11">
        <f t="shared" ref="O34:O65" si="5">SUM(H34-(D34+G34))</f>
        <v>2970</v>
      </c>
    </row>
    <row r="35" spans="1:15" x14ac:dyDescent="0.3">
      <c r="A35" s="4" t="s">
        <v>110</v>
      </c>
      <c r="B35" s="4">
        <v>469</v>
      </c>
      <c r="C35" s="4">
        <v>6</v>
      </c>
      <c r="D35" s="4">
        <v>1124</v>
      </c>
      <c r="E35" s="4">
        <v>76</v>
      </c>
      <c r="F35" s="4">
        <v>1332</v>
      </c>
      <c r="G35" s="4">
        <v>64</v>
      </c>
      <c r="H35" s="4">
        <f t="shared" si="3"/>
        <v>3071</v>
      </c>
      <c r="I35" s="4">
        <v>3012</v>
      </c>
      <c r="J35" s="26">
        <f t="shared" si="4"/>
        <v>0.61315532399869754</v>
      </c>
      <c r="K35" s="33">
        <v>89</v>
      </c>
      <c r="L35" s="29" t="s">
        <v>14</v>
      </c>
      <c r="M35" s="4" t="s">
        <v>111</v>
      </c>
      <c r="O35" s="11">
        <f t="shared" si="5"/>
        <v>1883</v>
      </c>
    </row>
    <row r="36" spans="1:15" x14ac:dyDescent="0.3">
      <c r="A36" s="4" t="s">
        <v>112</v>
      </c>
      <c r="B36" s="4">
        <v>462</v>
      </c>
      <c r="C36" s="4"/>
      <c r="D36" s="4">
        <v>201</v>
      </c>
      <c r="E36" s="4">
        <v>44</v>
      </c>
      <c r="F36" s="4">
        <v>1296</v>
      </c>
      <c r="G36" s="4">
        <v>23</v>
      </c>
      <c r="H36" s="4">
        <f t="shared" si="3"/>
        <v>2026</v>
      </c>
      <c r="I36" s="4">
        <v>2032</v>
      </c>
      <c r="J36" s="26">
        <f t="shared" si="4"/>
        <v>0.88943731490621913</v>
      </c>
      <c r="K36" s="32">
        <v>60</v>
      </c>
      <c r="L36" s="29" t="s">
        <v>18</v>
      </c>
      <c r="M36" s="4" t="s">
        <v>113</v>
      </c>
      <c r="O36" s="11">
        <f t="shared" si="5"/>
        <v>1802</v>
      </c>
    </row>
    <row r="37" spans="1:15" x14ac:dyDescent="0.3">
      <c r="A37" s="4" t="s">
        <v>114</v>
      </c>
      <c r="B37" s="4">
        <v>589</v>
      </c>
      <c r="C37" s="4"/>
      <c r="D37" s="4">
        <v>23</v>
      </c>
      <c r="E37" s="4">
        <v>1</v>
      </c>
      <c r="F37" s="4">
        <v>1664</v>
      </c>
      <c r="G37" s="4">
        <v>5</v>
      </c>
      <c r="H37" s="4">
        <f t="shared" si="3"/>
        <v>2282</v>
      </c>
      <c r="I37" s="4">
        <v>2292</v>
      </c>
      <c r="J37" s="26">
        <f t="shared" si="4"/>
        <v>0.98773006134969321</v>
      </c>
      <c r="K37" s="33">
        <v>32</v>
      </c>
      <c r="L37" s="29" t="s">
        <v>18</v>
      </c>
      <c r="M37" s="4" t="s">
        <v>89</v>
      </c>
      <c r="O37" s="11">
        <f t="shared" si="5"/>
        <v>2254</v>
      </c>
    </row>
    <row r="38" spans="1:15" x14ac:dyDescent="0.3">
      <c r="A38" s="4" t="s">
        <v>115</v>
      </c>
      <c r="B38" s="4">
        <v>232</v>
      </c>
      <c r="C38" s="4"/>
      <c r="D38" s="4">
        <v>3</v>
      </c>
      <c r="E38" s="4">
        <v>2</v>
      </c>
      <c r="F38" s="4">
        <v>570</v>
      </c>
      <c r="G38" s="4"/>
      <c r="H38" s="4">
        <f t="shared" si="3"/>
        <v>807</v>
      </c>
      <c r="I38" s="4">
        <v>817</v>
      </c>
      <c r="J38" s="26">
        <f t="shared" si="4"/>
        <v>0.99628252788104088</v>
      </c>
      <c r="K38" s="33">
        <v>330</v>
      </c>
      <c r="L38" s="29" t="s">
        <v>18</v>
      </c>
      <c r="M38" s="4" t="s">
        <v>80</v>
      </c>
      <c r="O38" s="11">
        <f t="shared" si="5"/>
        <v>804</v>
      </c>
    </row>
    <row r="39" spans="1:15" x14ac:dyDescent="0.3">
      <c r="A39" s="4" t="s">
        <v>116</v>
      </c>
      <c r="B39" s="4">
        <v>131</v>
      </c>
      <c r="C39" s="4"/>
      <c r="D39" s="4">
        <v>99</v>
      </c>
      <c r="E39" s="4">
        <v>32</v>
      </c>
      <c r="F39" s="4">
        <v>375</v>
      </c>
      <c r="G39" s="4">
        <v>11</v>
      </c>
      <c r="H39" s="4">
        <f t="shared" si="3"/>
        <v>648</v>
      </c>
      <c r="I39" s="4">
        <v>633</v>
      </c>
      <c r="J39" s="26">
        <f t="shared" si="4"/>
        <v>0.83024691358024694</v>
      </c>
      <c r="K39" s="33">
        <v>121</v>
      </c>
      <c r="L39" s="29" t="s">
        <v>18</v>
      </c>
      <c r="M39" s="4" t="s">
        <v>117</v>
      </c>
      <c r="O39" s="11">
        <f t="shared" si="5"/>
        <v>538</v>
      </c>
    </row>
    <row r="40" spans="1:15" x14ac:dyDescent="0.3">
      <c r="A40" s="4" t="s">
        <v>118</v>
      </c>
      <c r="B40" s="4">
        <v>755</v>
      </c>
      <c r="C40" s="4"/>
      <c r="D40" s="4">
        <v>226</v>
      </c>
      <c r="E40" s="4">
        <v>95</v>
      </c>
      <c r="F40" s="4">
        <v>1434</v>
      </c>
      <c r="G40" s="4">
        <v>56</v>
      </c>
      <c r="H40" s="4">
        <f t="shared" si="3"/>
        <v>2566</v>
      </c>
      <c r="I40" s="4">
        <v>2585</v>
      </c>
      <c r="J40" s="26">
        <f t="shared" si="4"/>
        <v>0.89010132501948558</v>
      </c>
      <c r="K40" s="33">
        <v>47</v>
      </c>
      <c r="L40" s="29" t="s">
        <v>18</v>
      </c>
      <c r="M40" s="4" t="s">
        <v>119</v>
      </c>
      <c r="O40" s="11">
        <f t="shared" si="5"/>
        <v>2284</v>
      </c>
    </row>
    <row r="41" spans="1:15" x14ac:dyDescent="0.3">
      <c r="A41" s="4" t="s">
        <v>120</v>
      </c>
      <c r="B41" s="4">
        <v>985</v>
      </c>
      <c r="C41" s="4">
        <v>3</v>
      </c>
      <c r="D41" s="4">
        <v>362</v>
      </c>
      <c r="E41" s="4">
        <v>311</v>
      </c>
      <c r="F41" s="4">
        <v>1740</v>
      </c>
      <c r="G41" s="4">
        <v>76</v>
      </c>
      <c r="H41" s="4">
        <f t="shared" si="3"/>
        <v>3477</v>
      </c>
      <c r="I41" s="4">
        <v>3483</v>
      </c>
      <c r="J41" s="26">
        <f t="shared" si="4"/>
        <v>0.8740293356341674</v>
      </c>
      <c r="K41" s="33">
        <v>110</v>
      </c>
      <c r="L41" s="29" t="s">
        <v>18</v>
      </c>
      <c r="M41" s="4" t="s">
        <v>121</v>
      </c>
      <c r="O41" s="11">
        <f t="shared" si="5"/>
        <v>3039</v>
      </c>
    </row>
    <row r="42" spans="1:15" x14ac:dyDescent="0.3">
      <c r="A42" s="4" t="s">
        <v>122</v>
      </c>
      <c r="B42" s="4">
        <v>62</v>
      </c>
      <c r="C42" s="4"/>
      <c r="D42" s="4">
        <v>43</v>
      </c>
      <c r="E42" s="4">
        <v>30</v>
      </c>
      <c r="F42" s="4">
        <v>194</v>
      </c>
      <c r="G42" s="4">
        <v>6</v>
      </c>
      <c r="H42" s="4">
        <f t="shared" si="3"/>
        <v>335</v>
      </c>
      <c r="I42" s="4">
        <v>327</v>
      </c>
      <c r="J42" s="26">
        <f t="shared" si="4"/>
        <v>0.85373134328358213</v>
      </c>
      <c r="K42" s="33">
        <v>8</v>
      </c>
      <c r="L42" s="29" t="s">
        <v>18</v>
      </c>
      <c r="M42" s="4" t="s">
        <v>80</v>
      </c>
      <c r="O42" s="11">
        <f t="shared" si="5"/>
        <v>286</v>
      </c>
    </row>
    <row r="43" spans="1:15" x14ac:dyDescent="0.3">
      <c r="A43" s="4" t="s">
        <v>123</v>
      </c>
      <c r="B43" s="4">
        <v>244</v>
      </c>
      <c r="C43" s="4"/>
      <c r="D43" s="4">
        <v>40</v>
      </c>
      <c r="E43" s="4">
        <v>11</v>
      </c>
      <c r="F43" s="4">
        <v>209</v>
      </c>
      <c r="G43" s="4"/>
      <c r="H43" s="4">
        <f t="shared" si="3"/>
        <v>504</v>
      </c>
      <c r="I43" s="4">
        <v>507</v>
      </c>
      <c r="J43" s="26">
        <f t="shared" si="4"/>
        <v>0.92063492063492058</v>
      </c>
      <c r="K43" s="33">
        <v>131</v>
      </c>
      <c r="L43" s="29" t="s">
        <v>18</v>
      </c>
      <c r="M43" s="4" t="s">
        <v>80</v>
      </c>
      <c r="O43" s="11">
        <f t="shared" si="5"/>
        <v>464</v>
      </c>
    </row>
    <row r="44" spans="1:15" x14ac:dyDescent="0.3">
      <c r="A44" s="4" t="s">
        <v>124</v>
      </c>
      <c r="B44" s="4">
        <v>246</v>
      </c>
      <c r="C44" s="4">
        <v>1</v>
      </c>
      <c r="D44" s="4">
        <v>22</v>
      </c>
      <c r="E44" s="4">
        <v>3</v>
      </c>
      <c r="F44" s="4">
        <v>549</v>
      </c>
      <c r="G44" s="4">
        <v>1</v>
      </c>
      <c r="H44" s="4">
        <f t="shared" si="3"/>
        <v>822</v>
      </c>
      <c r="I44" s="4">
        <v>822</v>
      </c>
      <c r="J44" s="26">
        <f t="shared" si="4"/>
        <v>0.97201946472019463</v>
      </c>
      <c r="K44" s="27">
        <v>105</v>
      </c>
      <c r="L44" s="29" t="s">
        <v>18</v>
      </c>
      <c r="M44" s="4" t="s">
        <v>80</v>
      </c>
      <c r="O44" s="11">
        <f t="shared" si="5"/>
        <v>799</v>
      </c>
    </row>
    <row r="45" spans="1:15" x14ac:dyDescent="0.3">
      <c r="A45" s="4" t="s">
        <v>125</v>
      </c>
      <c r="B45" s="4">
        <v>86</v>
      </c>
      <c r="C45" s="4">
        <v>1</v>
      </c>
      <c r="D45" s="4">
        <v>28</v>
      </c>
      <c r="E45" s="4">
        <v>8</v>
      </c>
      <c r="F45" s="4">
        <v>389</v>
      </c>
      <c r="G45" s="4">
        <v>10</v>
      </c>
      <c r="H45" s="4">
        <f t="shared" si="3"/>
        <v>522</v>
      </c>
      <c r="I45" s="4">
        <v>523</v>
      </c>
      <c r="J45" s="26">
        <f t="shared" si="4"/>
        <v>0.92720306513409967</v>
      </c>
      <c r="K45" s="33">
        <v>61</v>
      </c>
      <c r="L45" s="29" t="s">
        <v>18</v>
      </c>
      <c r="M45" s="4" t="s">
        <v>80</v>
      </c>
      <c r="O45" s="11">
        <f t="shared" si="5"/>
        <v>484</v>
      </c>
    </row>
    <row r="46" spans="1:15" x14ac:dyDescent="0.3">
      <c r="A46" s="4" t="s">
        <v>126</v>
      </c>
      <c r="B46" s="4">
        <v>58</v>
      </c>
      <c r="C46" s="4">
        <v>2</v>
      </c>
      <c r="D46" s="4">
        <v>57</v>
      </c>
      <c r="E46" s="4">
        <v>13</v>
      </c>
      <c r="F46" s="4">
        <v>193</v>
      </c>
      <c r="G46" s="4">
        <v>69</v>
      </c>
      <c r="H46" s="4">
        <f t="shared" si="3"/>
        <v>392</v>
      </c>
      <c r="I46" s="4">
        <v>388</v>
      </c>
      <c r="J46" s="26">
        <f t="shared" si="4"/>
        <v>0.6785714285714286</v>
      </c>
      <c r="K46" s="33">
        <v>58</v>
      </c>
      <c r="L46" s="29" t="s">
        <v>18</v>
      </c>
      <c r="M46" s="4" t="s">
        <v>80</v>
      </c>
      <c r="O46" s="11">
        <f t="shared" si="5"/>
        <v>266</v>
      </c>
    </row>
    <row r="47" spans="1:15" x14ac:dyDescent="0.3">
      <c r="A47" s="4" t="s">
        <v>127</v>
      </c>
      <c r="B47" s="4">
        <v>104</v>
      </c>
      <c r="C47" s="4">
        <v>1</v>
      </c>
      <c r="D47" s="4">
        <v>61</v>
      </c>
      <c r="E47" s="4">
        <v>36</v>
      </c>
      <c r="F47" s="4">
        <v>274</v>
      </c>
      <c r="G47" s="4">
        <v>14</v>
      </c>
      <c r="H47" s="4">
        <f t="shared" si="3"/>
        <v>490</v>
      </c>
      <c r="I47" s="4">
        <v>495</v>
      </c>
      <c r="J47" s="26">
        <f t="shared" si="4"/>
        <v>0.84693877551020413</v>
      </c>
      <c r="K47" s="32">
        <v>122</v>
      </c>
      <c r="L47" s="29" t="s">
        <v>18</v>
      </c>
      <c r="M47" s="4" t="s">
        <v>80</v>
      </c>
      <c r="O47" s="11">
        <f t="shared" si="5"/>
        <v>415</v>
      </c>
    </row>
    <row r="48" spans="1:15" x14ac:dyDescent="0.3">
      <c r="A48" s="4" t="s">
        <v>128</v>
      </c>
      <c r="B48" s="4">
        <v>396</v>
      </c>
      <c r="C48" s="4"/>
      <c r="D48" s="4">
        <v>30</v>
      </c>
      <c r="E48" s="4"/>
      <c r="F48" s="4">
        <v>792</v>
      </c>
      <c r="G48" s="4">
        <v>1</v>
      </c>
      <c r="H48" s="4">
        <f t="shared" si="3"/>
        <v>1219</v>
      </c>
      <c r="I48" s="4">
        <v>1218</v>
      </c>
      <c r="J48" s="26">
        <f t="shared" si="4"/>
        <v>0.97456931911402789</v>
      </c>
      <c r="K48" s="33">
        <v>75</v>
      </c>
      <c r="L48" s="29" t="s">
        <v>18</v>
      </c>
      <c r="M48" s="4" t="s">
        <v>80</v>
      </c>
      <c r="O48" s="11">
        <f t="shared" si="5"/>
        <v>1188</v>
      </c>
    </row>
    <row r="49" spans="1:15" x14ac:dyDescent="0.3">
      <c r="A49" s="4" t="s">
        <v>129</v>
      </c>
      <c r="B49" s="4">
        <v>845</v>
      </c>
      <c r="C49" s="4">
        <v>11</v>
      </c>
      <c r="D49" s="4">
        <v>1009</v>
      </c>
      <c r="E49" s="4">
        <v>162</v>
      </c>
      <c r="F49" s="4">
        <v>2139</v>
      </c>
      <c r="G49" s="4">
        <v>155</v>
      </c>
      <c r="H49" s="4">
        <f t="shared" si="3"/>
        <v>4321</v>
      </c>
      <c r="I49" s="4">
        <v>3907</v>
      </c>
      <c r="J49" s="26">
        <f t="shared" si="4"/>
        <v>0.73061791252024999</v>
      </c>
      <c r="K49" s="33">
        <v>125</v>
      </c>
      <c r="L49" s="29" t="s">
        <v>18</v>
      </c>
      <c r="M49" s="4" t="s">
        <v>130</v>
      </c>
      <c r="O49" s="11">
        <f t="shared" si="5"/>
        <v>3157</v>
      </c>
    </row>
    <row r="50" spans="1:15" x14ac:dyDescent="0.3">
      <c r="A50" s="4" t="s">
        <v>131</v>
      </c>
      <c r="B50" s="4">
        <v>221</v>
      </c>
      <c r="C50" s="4"/>
      <c r="D50" s="4">
        <v>180</v>
      </c>
      <c r="E50" s="4">
        <v>91</v>
      </c>
      <c r="F50" s="4">
        <v>746</v>
      </c>
      <c r="G50" s="4">
        <v>16</v>
      </c>
      <c r="H50" s="4">
        <f t="shared" si="3"/>
        <v>1254</v>
      </c>
      <c r="I50" s="4">
        <v>1264</v>
      </c>
      <c r="J50" s="26">
        <f t="shared" si="4"/>
        <v>0.84370015948963317</v>
      </c>
      <c r="K50" s="33">
        <v>69</v>
      </c>
      <c r="L50" s="29" t="s">
        <v>14</v>
      </c>
      <c r="M50" s="4" t="s">
        <v>83</v>
      </c>
      <c r="O50" s="11">
        <f t="shared" si="5"/>
        <v>1058</v>
      </c>
    </row>
    <row r="51" spans="1:15" x14ac:dyDescent="0.3">
      <c r="A51" s="4" t="s">
        <v>132</v>
      </c>
      <c r="B51" s="4">
        <v>292</v>
      </c>
      <c r="C51" s="4">
        <v>1</v>
      </c>
      <c r="D51" s="4">
        <v>22</v>
      </c>
      <c r="E51" s="4">
        <v>11</v>
      </c>
      <c r="F51" s="4">
        <v>486</v>
      </c>
      <c r="G51" s="4">
        <v>2</v>
      </c>
      <c r="H51" s="4">
        <f t="shared" si="3"/>
        <v>814</v>
      </c>
      <c r="I51" s="4">
        <v>814</v>
      </c>
      <c r="J51" s="26">
        <f t="shared" si="4"/>
        <v>0.97051597051597049</v>
      </c>
      <c r="K51" s="33">
        <v>64</v>
      </c>
      <c r="L51" s="29" t="s">
        <v>18</v>
      </c>
      <c r="M51" s="4" t="s">
        <v>80</v>
      </c>
      <c r="O51" s="11">
        <f t="shared" si="5"/>
        <v>790</v>
      </c>
    </row>
    <row r="52" spans="1:15" x14ac:dyDescent="0.3">
      <c r="A52" s="4" t="s">
        <v>133</v>
      </c>
      <c r="B52" s="4">
        <v>274</v>
      </c>
      <c r="C52" s="4">
        <v>4</v>
      </c>
      <c r="D52" s="4">
        <v>85</v>
      </c>
      <c r="E52" s="4">
        <v>54</v>
      </c>
      <c r="F52" s="4">
        <v>772</v>
      </c>
      <c r="G52" s="4">
        <v>18</v>
      </c>
      <c r="H52" s="4">
        <f t="shared" si="3"/>
        <v>1207</v>
      </c>
      <c r="I52" s="4">
        <v>1228</v>
      </c>
      <c r="J52" s="26">
        <f t="shared" si="4"/>
        <v>0.91466445733222868</v>
      </c>
      <c r="K52" s="33">
        <v>57</v>
      </c>
      <c r="L52" s="29" t="s">
        <v>18</v>
      </c>
      <c r="M52" s="4" t="s">
        <v>80</v>
      </c>
      <c r="O52" s="11">
        <f t="shared" si="5"/>
        <v>1104</v>
      </c>
    </row>
    <row r="53" spans="1:15" x14ac:dyDescent="0.3">
      <c r="A53" s="4" t="s">
        <v>134</v>
      </c>
      <c r="B53" s="4">
        <v>66</v>
      </c>
      <c r="C53" s="4"/>
      <c r="D53" s="4">
        <v>1</v>
      </c>
      <c r="E53" s="4"/>
      <c r="F53" s="4">
        <v>277</v>
      </c>
      <c r="G53" s="4"/>
      <c r="H53" s="4">
        <f t="shared" si="3"/>
        <v>344</v>
      </c>
      <c r="I53" s="4">
        <v>344</v>
      </c>
      <c r="J53" s="26">
        <f t="shared" si="4"/>
        <v>0.99709302325581395</v>
      </c>
      <c r="K53" s="32">
        <v>3</v>
      </c>
      <c r="L53" s="29" t="s">
        <v>18</v>
      </c>
      <c r="M53" s="4" t="s">
        <v>80</v>
      </c>
      <c r="O53" s="11">
        <f t="shared" si="5"/>
        <v>343</v>
      </c>
    </row>
    <row r="54" spans="1:15" x14ac:dyDescent="0.3">
      <c r="A54" s="4" t="s">
        <v>135</v>
      </c>
      <c r="B54" s="4">
        <v>2006</v>
      </c>
      <c r="C54" s="4">
        <v>14</v>
      </c>
      <c r="D54" s="4">
        <v>3461</v>
      </c>
      <c r="E54" s="4">
        <v>590</v>
      </c>
      <c r="F54" s="4">
        <v>1683</v>
      </c>
      <c r="G54" s="4">
        <v>209</v>
      </c>
      <c r="H54" s="4">
        <f t="shared" si="3"/>
        <v>7963</v>
      </c>
      <c r="I54" s="4">
        <v>7532</v>
      </c>
      <c r="J54" s="26">
        <f t="shared" si="4"/>
        <v>0.53911842270501065</v>
      </c>
      <c r="K54" s="33">
        <v>109</v>
      </c>
      <c r="L54" s="29" t="s">
        <v>18</v>
      </c>
      <c r="M54" s="4" t="s">
        <v>136</v>
      </c>
      <c r="O54" s="11">
        <f t="shared" si="5"/>
        <v>4293</v>
      </c>
    </row>
    <row r="55" spans="1:15" x14ac:dyDescent="0.3">
      <c r="A55" s="4" t="s">
        <v>137</v>
      </c>
      <c r="B55" s="4">
        <v>628</v>
      </c>
      <c r="C55" s="4">
        <v>1</v>
      </c>
      <c r="D55" s="4">
        <v>1504</v>
      </c>
      <c r="E55" s="4">
        <v>383</v>
      </c>
      <c r="F55" s="4">
        <v>1406</v>
      </c>
      <c r="G55" s="4">
        <v>92</v>
      </c>
      <c r="H55" s="4">
        <f t="shared" si="3"/>
        <v>4014</v>
      </c>
      <c r="I55" s="4">
        <v>4060</v>
      </c>
      <c r="J55" s="26">
        <f t="shared" si="4"/>
        <v>0.60239162929745893</v>
      </c>
      <c r="K55" s="33">
        <v>52</v>
      </c>
      <c r="L55" s="29" t="s">
        <v>18</v>
      </c>
      <c r="M55" s="4" t="s">
        <v>138</v>
      </c>
      <c r="O55" s="11">
        <f t="shared" si="5"/>
        <v>2418</v>
      </c>
    </row>
    <row r="56" spans="1:15" x14ac:dyDescent="0.3">
      <c r="A56" s="4" t="s">
        <v>139</v>
      </c>
      <c r="B56" s="4">
        <v>243</v>
      </c>
      <c r="C56" s="4"/>
      <c r="D56" s="4">
        <v>69</v>
      </c>
      <c r="E56" s="4">
        <v>9</v>
      </c>
      <c r="F56" s="4">
        <v>636</v>
      </c>
      <c r="G56" s="4">
        <v>13</v>
      </c>
      <c r="H56" s="4">
        <f t="shared" si="3"/>
        <v>970</v>
      </c>
      <c r="I56" s="4">
        <v>977</v>
      </c>
      <c r="J56" s="26">
        <f t="shared" si="4"/>
        <v>0.91546391752577316</v>
      </c>
      <c r="K56" s="33">
        <v>98</v>
      </c>
      <c r="L56" s="29" t="s">
        <v>18</v>
      </c>
      <c r="M56" s="4" t="s">
        <v>80</v>
      </c>
      <c r="O56" s="11">
        <f t="shared" si="5"/>
        <v>888</v>
      </c>
    </row>
    <row r="57" spans="1:15" x14ac:dyDescent="0.3">
      <c r="A57" s="4" t="s">
        <v>140</v>
      </c>
      <c r="B57" s="4">
        <v>344</v>
      </c>
      <c r="C57" s="4">
        <v>2</v>
      </c>
      <c r="D57" s="4">
        <v>323</v>
      </c>
      <c r="E57" s="4">
        <v>67</v>
      </c>
      <c r="F57" s="4">
        <v>1200</v>
      </c>
      <c r="G57" s="4">
        <v>31</v>
      </c>
      <c r="H57" s="4">
        <f t="shared" si="3"/>
        <v>1967</v>
      </c>
      <c r="I57" s="4">
        <v>1819</v>
      </c>
      <c r="J57" s="26">
        <f t="shared" si="4"/>
        <v>0.82003050330452465</v>
      </c>
      <c r="K57" s="33">
        <v>49</v>
      </c>
      <c r="L57" s="29" t="s">
        <v>18</v>
      </c>
      <c r="M57" s="4" t="s">
        <v>141</v>
      </c>
      <c r="O57" s="11">
        <f t="shared" si="5"/>
        <v>1613</v>
      </c>
    </row>
    <row r="58" spans="1:15" x14ac:dyDescent="0.3">
      <c r="A58" s="4" t="s">
        <v>142</v>
      </c>
      <c r="B58" s="4">
        <v>400</v>
      </c>
      <c r="C58" s="4">
        <v>3</v>
      </c>
      <c r="D58" s="4">
        <v>88</v>
      </c>
      <c r="E58" s="4">
        <v>29</v>
      </c>
      <c r="F58" s="4">
        <v>369</v>
      </c>
      <c r="G58" s="4">
        <v>19</v>
      </c>
      <c r="H58" s="4">
        <f t="shared" si="3"/>
        <v>908</v>
      </c>
      <c r="I58" s="4">
        <v>904</v>
      </c>
      <c r="J58" s="26">
        <f t="shared" si="4"/>
        <v>0.88215859030837007</v>
      </c>
      <c r="K58" s="33">
        <v>5</v>
      </c>
      <c r="L58" s="29" t="s">
        <v>18</v>
      </c>
      <c r="M58" s="4" t="s">
        <v>103</v>
      </c>
      <c r="O58" s="11">
        <f t="shared" si="5"/>
        <v>801</v>
      </c>
    </row>
    <row r="59" spans="1:15" x14ac:dyDescent="0.3">
      <c r="A59" s="4" t="s">
        <v>30</v>
      </c>
      <c r="B59" s="4">
        <v>125</v>
      </c>
      <c r="C59" s="4"/>
      <c r="D59" s="4">
        <v>23</v>
      </c>
      <c r="E59" s="4">
        <v>8</v>
      </c>
      <c r="F59" s="4">
        <v>31</v>
      </c>
      <c r="G59" s="4">
        <v>2</v>
      </c>
      <c r="H59" s="4">
        <f t="shared" si="3"/>
        <v>189</v>
      </c>
      <c r="I59" s="4">
        <v>192</v>
      </c>
      <c r="J59" s="26">
        <f t="shared" si="4"/>
        <v>0.86772486772486768</v>
      </c>
      <c r="K59" s="27">
        <v>364</v>
      </c>
      <c r="L59" s="29" t="s">
        <v>13</v>
      </c>
      <c r="M59" s="4" t="s">
        <v>80</v>
      </c>
      <c r="O59" s="11">
        <f t="shared" si="5"/>
        <v>164</v>
      </c>
    </row>
    <row r="60" spans="1:15" x14ac:dyDescent="0.3">
      <c r="A60" s="4" t="s">
        <v>31</v>
      </c>
      <c r="B60" s="4">
        <v>129</v>
      </c>
      <c r="C60" s="4"/>
      <c r="D60" s="4">
        <v>1</v>
      </c>
      <c r="E60" s="4"/>
      <c r="F60" s="4">
        <v>33</v>
      </c>
      <c r="G60" s="4"/>
      <c r="H60" s="4">
        <f t="shared" si="3"/>
        <v>163</v>
      </c>
      <c r="I60" s="4">
        <v>163</v>
      </c>
      <c r="J60" s="26">
        <f t="shared" si="4"/>
        <v>0.99386503067484666</v>
      </c>
      <c r="K60" s="27">
        <v>93</v>
      </c>
      <c r="L60" s="29" t="s">
        <v>13</v>
      </c>
      <c r="M60" s="4" t="s">
        <v>80</v>
      </c>
      <c r="O60" s="11">
        <f t="shared" si="5"/>
        <v>162</v>
      </c>
    </row>
    <row r="61" spans="1:15" x14ac:dyDescent="0.3">
      <c r="A61" s="4" t="s">
        <v>143</v>
      </c>
      <c r="B61" s="4"/>
      <c r="C61" s="4"/>
      <c r="D61" s="4">
        <v>237</v>
      </c>
      <c r="E61" s="4"/>
      <c r="F61" s="4"/>
      <c r="G61" s="4"/>
      <c r="H61" s="4">
        <f t="shared" si="3"/>
        <v>237</v>
      </c>
      <c r="I61" s="4">
        <v>246</v>
      </c>
      <c r="J61" s="26">
        <f t="shared" si="4"/>
        <v>0</v>
      </c>
      <c r="K61" s="33">
        <v>615</v>
      </c>
      <c r="L61" s="29" t="s">
        <v>53</v>
      </c>
      <c r="M61" s="4" t="s">
        <v>80</v>
      </c>
      <c r="O61" s="11">
        <f t="shared" si="5"/>
        <v>0</v>
      </c>
    </row>
    <row r="62" spans="1:15" x14ac:dyDescent="0.3">
      <c r="A62" s="4" t="s">
        <v>32</v>
      </c>
      <c r="B62" s="4">
        <v>112</v>
      </c>
      <c r="C62" s="4"/>
      <c r="D62" s="4">
        <v>7</v>
      </c>
      <c r="E62" s="4">
        <v>20</v>
      </c>
      <c r="F62" s="4">
        <v>23</v>
      </c>
      <c r="G62" s="4"/>
      <c r="H62" s="4">
        <f t="shared" si="3"/>
        <v>162</v>
      </c>
      <c r="I62" s="4">
        <v>162</v>
      </c>
      <c r="J62" s="26">
        <f t="shared" si="4"/>
        <v>0.95679012345679015</v>
      </c>
      <c r="K62" s="27">
        <v>310</v>
      </c>
      <c r="L62" s="29" t="s">
        <v>13</v>
      </c>
      <c r="M62" s="4" t="s">
        <v>80</v>
      </c>
      <c r="O62" s="11">
        <f t="shared" si="5"/>
        <v>155</v>
      </c>
    </row>
    <row r="63" spans="1:15" x14ac:dyDescent="0.3">
      <c r="A63" s="4" t="s">
        <v>144</v>
      </c>
      <c r="B63" s="4">
        <v>238</v>
      </c>
      <c r="C63" s="4"/>
      <c r="D63" s="4"/>
      <c r="E63" s="4"/>
      <c r="F63" s="4">
        <v>27</v>
      </c>
      <c r="G63" s="4"/>
      <c r="H63" s="4">
        <f t="shared" si="3"/>
        <v>265</v>
      </c>
      <c r="I63" s="4">
        <v>260</v>
      </c>
      <c r="J63" s="26">
        <f t="shared" si="4"/>
        <v>1</v>
      </c>
      <c r="K63" s="27">
        <v>287</v>
      </c>
      <c r="L63" s="29" t="s">
        <v>13</v>
      </c>
      <c r="M63" s="4" t="s">
        <v>138</v>
      </c>
      <c r="O63" s="11">
        <f t="shared" si="5"/>
        <v>265</v>
      </c>
    </row>
    <row r="64" spans="1:15" x14ac:dyDescent="0.3">
      <c r="A64" s="4" t="s">
        <v>33</v>
      </c>
      <c r="B64" s="4">
        <v>264</v>
      </c>
      <c r="C64" s="4"/>
      <c r="D64" s="4">
        <v>19</v>
      </c>
      <c r="E64" s="4">
        <v>38</v>
      </c>
      <c r="F64" s="4">
        <v>97</v>
      </c>
      <c r="G64" s="4">
        <v>1</v>
      </c>
      <c r="H64" s="4">
        <f t="shared" si="3"/>
        <v>419</v>
      </c>
      <c r="I64" s="4">
        <v>413</v>
      </c>
      <c r="J64" s="26">
        <f t="shared" si="4"/>
        <v>0.95226730310262531</v>
      </c>
      <c r="K64" s="27">
        <v>119</v>
      </c>
      <c r="L64" s="29" t="s">
        <v>13</v>
      </c>
      <c r="M64" s="4" t="s">
        <v>80</v>
      </c>
      <c r="O64" s="11">
        <f t="shared" si="5"/>
        <v>399</v>
      </c>
    </row>
    <row r="65" spans="1:15" x14ac:dyDescent="0.3">
      <c r="A65" s="4" t="s">
        <v>34</v>
      </c>
      <c r="B65" s="4">
        <v>170</v>
      </c>
      <c r="C65" s="4"/>
      <c r="D65" s="4">
        <v>15</v>
      </c>
      <c r="E65" s="4">
        <v>5</v>
      </c>
      <c r="F65" s="4">
        <v>56</v>
      </c>
      <c r="G65" s="4">
        <v>2</v>
      </c>
      <c r="H65" s="4">
        <f t="shared" si="3"/>
        <v>248</v>
      </c>
      <c r="I65" s="4">
        <v>248</v>
      </c>
      <c r="J65" s="26">
        <f t="shared" si="4"/>
        <v>0.93145161290322576</v>
      </c>
      <c r="K65" s="27">
        <v>84</v>
      </c>
      <c r="L65" s="29" t="s">
        <v>13</v>
      </c>
      <c r="M65" s="4" t="s">
        <v>80</v>
      </c>
      <c r="O65" s="11">
        <f t="shared" si="5"/>
        <v>231</v>
      </c>
    </row>
    <row r="66" spans="1:15" x14ac:dyDescent="0.3">
      <c r="A66" s="4" t="s">
        <v>35</v>
      </c>
      <c r="B66" s="4">
        <v>357</v>
      </c>
      <c r="C66" s="4"/>
      <c r="D66" s="4"/>
      <c r="E66" s="4"/>
      <c r="F66" s="4">
        <v>50</v>
      </c>
      <c r="G66" s="4"/>
      <c r="H66" s="4">
        <f t="shared" ref="H66:H97" si="6">SUM(B66:G66)</f>
        <v>407</v>
      </c>
      <c r="I66" s="4">
        <v>414</v>
      </c>
      <c r="J66" s="26">
        <f t="shared" ref="J66:J97" si="7">SUM(H66-(D66+G66))/H66</f>
        <v>1</v>
      </c>
      <c r="K66" s="27">
        <v>7139</v>
      </c>
      <c r="L66" s="29" t="s">
        <v>13</v>
      </c>
      <c r="M66" s="4" t="s">
        <v>102</v>
      </c>
      <c r="O66" s="11">
        <f t="shared" ref="O66:O97" si="8">SUM(H66-(D66+G66))</f>
        <v>407</v>
      </c>
    </row>
    <row r="67" spans="1:15" x14ac:dyDescent="0.3">
      <c r="A67" s="4" t="s">
        <v>36</v>
      </c>
      <c r="B67" s="4">
        <v>133</v>
      </c>
      <c r="C67" s="4"/>
      <c r="D67" s="4">
        <v>9</v>
      </c>
      <c r="E67" s="4">
        <v>21</v>
      </c>
      <c r="F67" s="4">
        <v>26</v>
      </c>
      <c r="G67" s="4">
        <v>3</v>
      </c>
      <c r="H67" s="4">
        <f t="shared" si="6"/>
        <v>192</v>
      </c>
      <c r="I67" s="4">
        <v>191</v>
      </c>
      <c r="J67" s="26">
        <f t="shared" si="7"/>
        <v>0.9375</v>
      </c>
      <c r="K67" s="27">
        <v>635</v>
      </c>
      <c r="L67" s="29" t="s">
        <v>13</v>
      </c>
      <c r="M67" s="4" t="s">
        <v>145</v>
      </c>
      <c r="O67" s="11">
        <f t="shared" si="8"/>
        <v>180</v>
      </c>
    </row>
    <row r="68" spans="1:15" x14ac:dyDescent="0.3">
      <c r="A68" s="4" t="s">
        <v>146</v>
      </c>
      <c r="B68" s="4">
        <v>494</v>
      </c>
      <c r="C68" s="4"/>
      <c r="D68" s="4">
        <v>150</v>
      </c>
      <c r="E68" s="4">
        <v>36</v>
      </c>
      <c r="F68" s="4">
        <v>339</v>
      </c>
      <c r="G68" s="4">
        <v>20</v>
      </c>
      <c r="H68" s="4">
        <f t="shared" si="6"/>
        <v>1039</v>
      </c>
      <c r="I68" s="4">
        <v>1047</v>
      </c>
      <c r="J68" s="26">
        <f t="shared" si="7"/>
        <v>0.83638113570741102</v>
      </c>
      <c r="K68" s="33">
        <v>126</v>
      </c>
      <c r="L68" s="29" t="s">
        <v>53</v>
      </c>
      <c r="M68" s="4" t="s">
        <v>130</v>
      </c>
      <c r="O68" s="11">
        <f t="shared" si="8"/>
        <v>869</v>
      </c>
    </row>
    <row r="69" spans="1:15" x14ac:dyDescent="0.3">
      <c r="A69" s="4" t="s">
        <v>147</v>
      </c>
      <c r="B69" s="4">
        <v>1157</v>
      </c>
      <c r="C69" s="4">
        <v>6</v>
      </c>
      <c r="D69" s="4">
        <v>719</v>
      </c>
      <c r="E69" s="4">
        <v>69</v>
      </c>
      <c r="F69" s="4">
        <v>576</v>
      </c>
      <c r="G69" s="4">
        <v>25</v>
      </c>
      <c r="H69" s="4">
        <f t="shared" si="6"/>
        <v>2552</v>
      </c>
      <c r="I69" s="4">
        <v>2564</v>
      </c>
      <c r="J69" s="26">
        <f t="shared" si="7"/>
        <v>0.70846394984326022</v>
      </c>
      <c r="K69" s="32">
        <v>39</v>
      </c>
      <c r="L69" s="29" t="s">
        <v>14</v>
      </c>
      <c r="M69" s="4" t="s">
        <v>148</v>
      </c>
      <c r="O69" s="11">
        <f t="shared" si="8"/>
        <v>1808</v>
      </c>
    </row>
    <row r="70" spans="1:15" x14ac:dyDescent="0.3">
      <c r="A70" s="4" t="s">
        <v>37</v>
      </c>
      <c r="B70" s="4">
        <v>513</v>
      </c>
      <c r="C70" s="4"/>
      <c r="D70" s="4"/>
      <c r="E70" s="4">
        <v>1</v>
      </c>
      <c r="F70" s="4">
        <v>56</v>
      </c>
      <c r="G70" s="4"/>
      <c r="H70" s="4">
        <f t="shared" si="6"/>
        <v>570</v>
      </c>
      <c r="I70" s="4">
        <v>559</v>
      </c>
      <c r="J70" s="26">
        <f t="shared" si="7"/>
        <v>1</v>
      </c>
      <c r="K70" s="27">
        <v>804</v>
      </c>
      <c r="L70" s="29" t="s">
        <v>13</v>
      </c>
      <c r="M70" s="4" t="s">
        <v>149</v>
      </c>
      <c r="O70" s="11">
        <f t="shared" si="8"/>
        <v>570</v>
      </c>
    </row>
    <row r="71" spans="1:15" x14ac:dyDescent="0.3">
      <c r="A71" s="4" t="s">
        <v>38</v>
      </c>
      <c r="B71" s="4">
        <v>927</v>
      </c>
      <c r="C71" s="4">
        <v>2</v>
      </c>
      <c r="D71" s="4">
        <v>166</v>
      </c>
      <c r="E71" s="4">
        <v>116</v>
      </c>
      <c r="F71" s="4">
        <v>272</v>
      </c>
      <c r="G71" s="4">
        <v>24</v>
      </c>
      <c r="H71" s="4">
        <f t="shared" si="6"/>
        <v>1507</v>
      </c>
      <c r="I71" s="4">
        <v>1504</v>
      </c>
      <c r="J71" s="26">
        <f t="shared" si="7"/>
        <v>0.87392169873921699</v>
      </c>
      <c r="K71" s="27">
        <v>73</v>
      </c>
      <c r="L71" s="29" t="s">
        <v>14</v>
      </c>
      <c r="M71" s="4" t="s">
        <v>150</v>
      </c>
      <c r="O71" s="11">
        <f t="shared" si="8"/>
        <v>1317</v>
      </c>
    </row>
    <row r="72" spans="1:15" x14ac:dyDescent="0.3">
      <c r="A72" s="4" t="s">
        <v>39</v>
      </c>
      <c r="B72" s="4">
        <v>227</v>
      </c>
      <c r="C72" s="4"/>
      <c r="D72" s="4"/>
      <c r="E72" s="4"/>
      <c r="F72" s="4">
        <v>70</v>
      </c>
      <c r="G72" s="4"/>
      <c r="H72" s="4">
        <f t="shared" si="6"/>
        <v>297</v>
      </c>
      <c r="I72" s="4">
        <v>298</v>
      </c>
      <c r="J72" s="26">
        <f t="shared" si="7"/>
        <v>1</v>
      </c>
      <c r="K72" s="27">
        <v>83</v>
      </c>
      <c r="L72" s="29" t="s">
        <v>13</v>
      </c>
      <c r="M72" s="4" t="s">
        <v>80</v>
      </c>
      <c r="O72" s="11">
        <f t="shared" si="8"/>
        <v>297</v>
      </c>
    </row>
    <row r="73" spans="1:15" x14ac:dyDescent="0.3">
      <c r="A73" s="4" t="s">
        <v>40</v>
      </c>
      <c r="B73" s="4">
        <v>76</v>
      </c>
      <c r="C73" s="4"/>
      <c r="D73" s="4">
        <v>53</v>
      </c>
      <c r="E73" s="4">
        <v>43</v>
      </c>
      <c r="F73" s="4">
        <v>10</v>
      </c>
      <c r="G73" s="4">
        <v>5</v>
      </c>
      <c r="H73" s="4">
        <f t="shared" si="6"/>
        <v>187</v>
      </c>
      <c r="I73" s="4">
        <v>183</v>
      </c>
      <c r="J73" s="26">
        <f t="shared" si="7"/>
        <v>0.68983957219251335</v>
      </c>
      <c r="K73" s="27">
        <v>637</v>
      </c>
      <c r="L73" s="29" t="s">
        <v>13</v>
      </c>
      <c r="M73" s="4" t="s">
        <v>91</v>
      </c>
      <c r="O73" s="11">
        <f t="shared" si="8"/>
        <v>129</v>
      </c>
    </row>
    <row r="74" spans="1:15" x14ac:dyDescent="0.3">
      <c r="A74" s="4" t="s">
        <v>151</v>
      </c>
      <c r="B74" s="4">
        <v>1663</v>
      </c>
      <c r="C74" s="4">
        <v>1</v>
      </c>
      <c r="D74" s="4">
        <v>410</v>
      </c>
      <c r="E74" s="4">
        <v>83</v>
      </c>
      <c r="F74" s="4">
        <v>686</v>
      </c>
      <c r="G74" s="4">
        <v>46</v>
      </c>
      <c r="H74" s="4">
        <f t="shared" si="6"/>
        <v>2889</v>
      </c>
      <c r="I74" s="4">
        <v>2642</v>
      </c>
      <c r="J74" s="26">
        <f t="shared" si="7"/>
        <v>0.84215991692627201</v>
      </c>
      <c r="K74" s="35">
        <v>117</v>
      </c>
      <c r="L74" s="29" t="s">
        <v>13</v>
      </c>
      <c r="M74" s="4" t="s">
        <v>136</v>
      </c>
      <c r="O74" s="11">
        <f t="shared" si="8"/>
        <v>2433</v>
      </c>
    </row>
    <row r="75" spans="1:15" x14ac:dyDescent="0.3">
      <c r="A75" s="4" t="s">
        <v>152</v>
      </c>
      <c r="B75" s="4">
        <v>1126</v>
      </c>
      <c r="C75" s="4"/>
      <c r="D75" s="4">
        <v>205</v>
      </c>
      <c r="E75" s="4">
        <v>119</v>
      </c>
      <c r="F75" s="4">
        <v>1293</v>
      </c>
      <c r="G75" s="4">
        <v>27</v>
      </c>
      <c r="H75" s="4">
        <f t="shared" si="6"/>
        <v>2770</v>
      </c>
      <c r="I75" s="4">
        <v>2780</v>
      </c>
      <c r="J75" s="26">
        <f t="shared" si="7"/>
        <v>0.91624548736462097</v>
      </c>
      <c r="K75" s="33">
        <v>607</v>
      </c>
      <c r="L75" s="29" t="s">
        <v>18</v>
      </c>
      <c r="M75" s="4" t="s">
        <v>153</v>
      </c>
      <c r="O75" s="11">
        <f t="shared" si="8"/>
        <v>2538</v>
      </c>
    </row>
    <row r="76" spans="1:15" x14ac:dyDescent="0.3">
      <c r="A76" s="4" t="s">
        <v>154</v>
      </c>
      <c r="B76" s="4">
        <v>805</v>
      </c>
      <c r="C76" s="4">
        <v>1</v>
      </c>
      <c r="D76" s="4">
        <v>35</v>
      </c>
      <c r="E76" s="4">
        <v>19</v>
      </c>
      <c r="F76" s="4">
        <v>161</v>
      </c>
      <c r="G76" s="4">
        <v>2</v>
      </c>
      <c r="H76" s="4">
        <f t="shared" si="6"/>
        <v>1023</v>
      </c>
      <c r="I76" s="4">
        <v>1032</v>
      </c>
      <c r="J76" s="26">
        <f t="shared" si="7"/>
        <v>0.96383186705767354</v>
      </c>
      <c r="K76" s="27">
        <v>120</v>
      </c>
      <c r="L76" s="29" t="s">
        <v>13</v>
      </c>
      <c r="M76" s="4" t="s">
        <v>117</v>
      </c>
      <c r="O76" s="11">
        <f t="shared" si="8"/>
        <v>986</v>
      </c>
    </row>
    <row r="77" spans="1:15" x14ac:dyDescent="0.3">
      <c r="A77" s="4" t="s">
        <v>41</v>
      </c>
      <c r="B77" s="4">
        <v>104</v>
      </c>
      <c r="C77" s="4"/>
      <c r="D77" s="4"/>
      <c r="E77" s="4"/>
      <c r="F77" s="4">
        <v>27</v>
      </c>
      <c r="G77" s="4"/>
      <c r="H77" s="4">
        <f t="shared" si="6"/>
        <v>131</v>
      </c>
      <c r="I77" s="4">
        <v>134</v>
      </c>
      <c r="J77" s="26">
        <f t="shared" si="7"/>
        <v>1</v>
      </c>
      <c r="K77" s="27">
        <v>114</v>
      </c>
      <c r="L77" s="29" t="s">
        <v>13</v>
      </c>
      <c r="M77" s="4" t="s">
        <v>80</v>
      </c>
      <c r="O77" s="11">
        <f t="shared" si="8"/>
        <v>131</v>
      </c>
    </row>
    <row r="78" spans="1:15" x14ac:dyDescent="0.3">
      <c r="A78" s="4" t="s">
        <v>155</v>
      </c>
      <c r="B78" s="4"/>
      <c r="C78" s="4"/>
      <c r="D78" s="4">
        <v>538</v>
      </c>
      <c r="E78" s="4"/>
      <c r="F78" s="4">
        <v>1</v>
      </c>
      <c r="G78" s="4">
        <v>3</v>
      </c>
      <c r="H78" s="4">
        <f t="shared" si="6"/>
        <v>542</v>
      </c>
      <c r="I78" s="4">
        <v>533</v>
      </c>
      <c r="J78" s="26">
        <f t="shared" si="7"/>
        <v>1.8450184501845018E-3</v>
      </c>
      <c r="K78" s="33">
        <v>28</v>
      </c>
      <c r="L78" s="29" t="s">
        <v>53</v>
      </c>
      <c r="M78" s="4" t="s">
        <v>80</v>
      </c>
      <c r="O78" s="11">
        <f t="shared" si="8"/>
        <v>1</v>
      </c>
    </row>
    <row r="79" spans="1:15" x14ac:dyDescent="0.3">
      <c r="A79" s="4" t="s">
        <v>42</v>
      </c>
      <c r="B79" s="4">
        <v>216</v>
      </c>
      <c r="C79" s="4"/>
      <c r="D79" s="4"/>
      <c r="E79" s="4">
        <v>22</v>
      </c>
      <c r="F79" s="4">
        <v>63</v>
      </c>
      <c r="G79" s="4"/>
      <c r="H79" s="4">
        <f t="shared" si="6"/>
        <v>301</v>
      </c>
      <c r="I79" s="4">
        <v>303</v>
      </c>
      <c r="J79" s="26">
        <f t="shared" si="7"/>
        <v>1</v>
      </c>
      <c r="K79" s="27">
        <v>13</v>
      </c>
      <c r="L79" s="29" t="s">
        <v>13</v>
      </c>
      <c r="M79" s="4" t="s">
        <v>80</v>
      </c>
      <c r="O79" s="11">
        <f t="shared" si="8"/>
        <v>301</v>
      </c>
    </row>
    <row r="80" spans="1:15" x14ac:dyDescent="0.3">
      <c r="A80" s="4" t="s">
        <v>43</v>
      </c>
      <c r="B80" s="4">
        <v>143</v>
      </c>
      <c r="C80" s="4"/>
      <c r="D80" s="4"/>
      <c r="E80" s="4"/>
      <c r="F80" s="4">
        <v>19</v>
      </c>
      <c r="G80" s="4"/>
      <c r="H80" s="4">
        <f t="shared" si="6"/>
        <v>162</v>
      </c>
      <c r="I80" s="4">
        <v>162</v>
      </c>
      <c r="J80" s="26">
        <f t="shared" si="7"/>
        <v>1</v>
      </c>
      <c r="K80" s="27">
        <v>248</v>
      </c>
      <c r="L80" s="29" t="s">
        <v>13</v>
      </c>
      <c r="M80" s="4" t="s">
        <v>80</v>
      </c>
      <c r="O80" s="11">
        <f t="shared" si="8"/>
        <v>162</v>
      </c>
    </row>
    <row r="81" spans="1:15" x14ac:dyDescent="0.3">
      <c r="A81" s="4" t="s">
        <v>44</v>
      </c>
      <c r="B81" s="4">
        <v>278</v>
      </c>
      <c r="C81" s="4"/>
      <c r="D81" s="4">
        <v>30</v>
      </c>
      <c r="E81" s="4">
        <v>17</v>
      </c>
      <c r="F81" s="4">
        <v>103</v>
      </c>
      <c r="G81" s="4">
        <v>1</v>
      </c>
      <c r="H81" s="4">
        <f t="shared" si="6"/>
        <v>429</v>
      </c>
      <c r="I81" s="4">
        <v>432</v>
      </c>
      <c r="J81" s="26">
        <f t="shared" si="7"/>
        <v>0.92773892773892774</v>
      </c>
      <c r="K81" s="27">
        <v>9</v>
      </c>
      <c r="L81" s="29" t="s">
        <v>13</v>
      </c>
      <c r="M81" s="4" t="s">
        <v>80</v>
      </c>
      <c r="O81" s="11">
        <f t="shared" si="8"/>
        <v>398</v>
      </c>
    </row>
    <row r="82" spans="1:15" x14ac:dyDescent="0.3">
      <c r="A82" s="4" t="s">
        <v>45</v>
      </c>
      <c r="B82" s="4">
        <v>368</v>
      </c>
      <c r="C82" s="4">
        <v>2</v>
      </c>
      <c r="D82" s="4">
        <v>89</v>
      </c>
      <c r="E82" s="4">
        <v>70</v>
      </c>
      <c r="F82" s="4">
        <v>97</v>
      </c>
      <c r="G82" s="4">
        <v>12</v>
      </c>
      <c r="H82" s="4">
        <f t="shared" si="6"/>
        <v>638</v>
      </c>
      <c r="I82" s="4">
        <v>639</v>
      </c>
      <c r="J82" s="26">
        <f t="shared" si="7"/>
        <v>0.84169278996865204</v>
      </c>
      <c r="K82" s="27">
        <v>45</v>
      </c>
      <c r="L82" s="29" t="s">
        <v>13</v>
      </c>
      <c r="M82" s="4" t="s">
        <v>80</v>
      </c>
      <c r="O82" s="11">
        <f t="shared" si="8"/>
        <v>537</v>
      </c>
    </row>
    <row r="83" spans="1:15" x14ac:dyDescent="0.3">
      <c r="A83" s="4" t="s">
        <v>46</v>
      </c>
      <c r="B83" s="4">
        <v>156</v>
      </c>
      <c r="C83" s="4"/>
      <c r="D83" s="4">
        <v>9</v>
      </c>
      <c r="E83" s="4">
        <v>6</v>
      </c>
      <c r="F83" s="4">
        <v>47</v>
      </c>
      <c r="G83" s="4"/>
      <c r="H83" s="4">
        <f t="shared" si="6"/>
        <v>218</v>
      </c>
      <c r="I83" s="4">
        <v>220</v>
      </c>
      <c r="J83" s="26">
        <f t="shared" si="7"/>
        <v>0.95871559633027525</v>
      </c>
      <c r="K83" s="27">
        <v>77</v>
      </c>
      <c r="L83" s="29" t="s">
        <v>13</v>
      </c>
      <c r="M83" s="4" t="s">
        <v>80</v>
      </c>
      <c r="O83" s="11">
        <f t="shared" si="8"/>
        <v>209</v>
      </c>
    </row>
    <row r="84" spans="1:15" x14ac:dyDescent="0.3">
      <c r="A84" s="4" t="s">
        <v>156</v>
      </c>
      <c r="B84" s="4">
        <v>528</v>
      </c>
      <c r="C84" s="4"/>
      <c r="D84" s="4">
        <v>41</v>
      </c>
      <c r="E84" s="4">
        <v>1</v>
      </c>
      <c r="F84" s="4">
        <v>123</v>
      </c>
      <c r="G84" s="4"/>
      <c r="H84" s="4">
        <f t="shared" si="6"/>
        <v>693</v>
      </c>
      <c r="I84" s="4">
        <v>695</v>
      </c>
      <c r="J84" s="26">
        <f t="shared" si="7"/>
        <v>0.9408369408369408</v>
      </c>
      <c r="K84" s="33">
        <v>620</v>
      </c>
      <c r="L84" s="29" t="s">
        <v>53</v>
      </c>
      <c r="M84" s="4" t="s">
        <v>82</v>
      </c>
      <c r="O84" s="11">
        <f t="shared" si="8"/>
        <v>652</v>
      </c>
    </row>
    <row r="85" spans="1:15" x14ac:dyDescent="0.3">
      <c r="A85" s="4" t="s">
        <v>47</v>
      </c>
      <c r="B85" s="4">
        <v>205</v>
      </c>
      <c r="C85" s="4"/>
      <c r="D85" s="4"/>
      <c r="E85" s="4"/>
      <c r="F85" s="4">
        <v>78</v>
      </c>
      <c r="G85" s="4"/>
      <c r="H85" s="4">
        <f t="shared" si="6"/>
        <v>283</v>
      </c>
      <c r="I85" s="4">
        <v>289</v>
      </c>
      <c r="J85" s="26">
        <f t="shared" si="7"/>
        <v>1</v>
      </c>
      <c r="K85" s="27">
        <v>4</v>
      </c>
      <c r="L85" s="29" t="s">
        <v>13</v>
      </c>
      <c r="M85" s="4" t="s">
        <v>80</v>
      </c>
      <c r="O85" s="11">
        <f t="shared" si="8"/>
        <v>283</v>
      </c>
    </row>
    <row r="86" spans="1:15" x14ac:dyDescent="0.3">
      <c r="A86" s="4" t="s">
        <v>48</v>
      </c>
      <c r="B86" s="4">
        <v>179</v>
      </c>
      <c r="C86" s="4"/>
      <c r="D86" s="4"/>
      <c r="E86" s="4">
        <v>8</v>
      </c>
      <c r="F86" s="4">
        <v>57</v>
      </c>
      <c r="G86" s="4"/>
      <c r="H86" s="4">
        <f t="shared" si="6"/>
        <v>244</v>
      </c>
      <c r="I86" s="4">
        <v>248</v>
      </c>
      <c r="J86" s="26">
        <f t="shared" si="7"/>
        <v>1</v>
      </c>
      <c r="K86" s="27">
        <v>59</v>
      </c>
      <c r="L86" s="29" t="s">
        <v>13</v>
      </c>
      <c r="M86" s="4" t="s">
        <v>80</v>
      </c>
      <c r="O86" s="11">
        <f t="shared" si="8"/>
        <v>244</v>
      </c>
    </row>
    <row r="87" spans="1:15" x14ac:dyDescent="0.3">
      <c r="A87" s="4" t="s">
        <v>157</v>
      </c>
      <c r="B87" s="4">
        <v>292</v>
      </c>
      <c r="C87" s="4"/>
      <c r="D87" s="4"/>
      <c r="E87" s="4"/>
      <c r="F87" s="4">
        <v>82</v>
      </c>
      <c r="G87" s="4"/>
      <c r="H87" s="4">
        <f t="shared" si="6"/>
        <v>374</v>
      </c>
      <c r="I87" s="4">
        <v>371</v>
      </c>
      <c r="J87" s="26">
        <f t="shared" si="7"/>
        <v>1</v>
      </c>
      <c r="K87" s="27">
        <v>326</v>
      </c>
      <c r="L87" s="29" t="s">
        <v>13</v>
      </c>
      <c r="M87" s="4" t="s">
        <v>80</v>
      </c>
      <c r="O87" s="11">
        <f t="shared" si="8"/>
        <v>374</v>
      </c>
    </row>
    <row r="88" spans="1:15" x14ac:dyDescent="0.3">
      <c r="A88" s="4" t="s">
        <v>49</v>
      </c>
      <c r="B88" s="4">
        <v>225</v>
      </c>
      <c r="C88" s="4"/>
      <c r="D88" s="4">
        <v>3</v>
      </c>
      <c r="E88" s="4">
        <v>2</v>
      </c>
      <c r="F88" s="4">
        <v>29</v>
      </c>
      <c r="G88" s="4"/>
      <c r="H88" s="4">
        <f t="shared" si="6"/>
        <v>259</v>
      </c>
      <c r="I88" s="4">
        <v>267</v>
      </c>
      <c r="J88" s="26">
        <f t="shared" si="7"/>
        <v>0.98841698841698844</v>
      </c>
      <c r="K88" s="27">
        <v>94</v>
      </c>
      <c r="L88" s="29" t="s">
        <v>13</v>
      </c>
      <c r="M88" s="4" t="s">
        <v>80</v>
      </c>
      <c r="O88" s="11">
        <f t="shared" si="8"/>
        <v>256</v>
      </c>
    </row>
    <row r="89" spans="1:15" x14ac:dyDescent="0.3">
      <c r="A89" s="4" t="s">
        <v>50</v>
      </c>
      <c r="B89" s="4">
        <v>337</v>
      </c>
      <c r="C89" s="4"/>
      <c r="D89" s="4"/>
      <c r="E89" s="4"/>
      <c r="F89" s="4">
        <v>43</v>
      </c>
      <c r="G89" s="4"/>
      <c r="H89" s="4">
        <f t="shared" si="6"/>
        <v>380</v>
      </c>
      <c r="I89" s="4">
        <v>379</v>
      </c>
      <c r="J89" s="26">
        <f t="shared" si="7"/>
        <v>1</v>
      </c>
      <c r="K89" s="27">
        <v>639</v>
      </c>
      <c r="L89" s="29" t="s">
        <v>13</v>
      </c>
      <c r="M89" s="4" t="s">
        <v>97</v>
      </c>
      <c r="O89" s="11">
        <f t="shared" si="8"/>
        <v>380</v>
      </c>
    </row>
    <row r="90" spans="1:15" x14ac:dyDescent="0.3">
      <c r="A90" s="4" t="s">
        <v>51</v>
      </c>
      <c r="B90" s="4">
        <v>241</v>
      </c>
      <c r="C90" s="4"/>
      <c r="D90" s="4">
        <v>4</v>
      </c>
      <c r="E90" s="4">
        <v>5</v>
      </c>
      <c r="F90" s="4">
        <v>46</v>
      </c>
      <c r="G90" s="4">
        <v>1</v>
      </c>
      <c r="H90" s="4">
        <f t="shared" si="6"/>
        <v>297</v>
      </c>
      <c r="I90" s="4">
        <v>299</v>
      </c>
      <c r="J90" s="26">
        <f t="shared" si="7"/>
        <v>0.98316498316498313</v>
      </c>
      <c r="K90" s="27">
        <v>50</v>
      </c>
      <c r="L90" s="29" t="s">
        <v>13</v>
      </c>
      <c r="M90" s="4" t="s">
        <v>80</v>
      </c>
      <c r="O90" s="11">
        <f t="shared" si="8"/>
        <v>292</v>
      </c>
    </row>
    <row r="91" spans="1:15" x14ac:dyDescent="0.3">
      <c r="A91" s="4" t="s">
        <v>52</v>
      </c>
      <c r="B91" s="4">
        <v>145</v>
      </c>
      <c r="C91" s="4"/>
      <c r="D91" s="4">
        <v>61</v>
      </c>
      <c r="E91" s="4">
        <v>9</v>
      </c>
      <c r="F91" s="4">
        <v>39</v>
      </c>
      <c r="G91" s="4">
        <v>3</v>
      </c>
      <c r="H91" s="4">
        <f t="shared" si="6"/>
        <v>257</v>
      </c>
      <c r="I91" s="4">
        <v>260</v>
      </c>
      <c r="J91" s="26">
        <f t="shared" si="7"/>
        <v>0.75097276264591439</v>
      </c>
      <c r="K91" s="27">
        <v>53</v>
      </c>
      <c r="L91" s="29" t="s">
        <v>13</v>
      </c>
      <c r="M91" s="4" t="s">
        <v>80</v>
      </c>
      <c r="O91" s="11">
        <f t="shared" si="8"/>
        <v>193</v>
      </c>
    </row>
    <row r="92" spans="1:15" x14ac:dyDescent="0.3">
      <c r="A92" s="4" t="s">
        <v>158</v>
      </c>
      <c r="B92" s="4">
        <v>294</v>
      </c>
      <c r="C92" s="4"/>
      <c r="D92" s="4">
        <v>53</v>
      </c>
      <c r="E92" s="4">
        <v>11</v>
      </c>
      <c r="F92" s="4">
        <v>109</v>
      </c>
      <c r="G92" s="4">
        <v>4</v>
      </c>
      <c r="H92" s="4">
        <f t="shared" si="6"/>
        <v>471</v>
      </c>
      <c r="I92" s="4">
        <v>472</v>
      </c>
      <c r="J92" s="26">
        <f t="shared" si="7"/>
        <v>0.87898089171974525</v>
      </c>
      <c r="K92" s="33">
        <v>617</v>
      </c>
      <c r="L92" s="29" t="s">
        <v>53</v>
      </c>
      <c r="M92" s="4" t="s">
        <v>145</v>
      </c>
      <c r="O92" s="11">
        <f t="shared" si="8"/>
        <v>414</v>
      </c>
    </row>
    <row r="93" spans="1:15" x14ac:dyDescent="0.3">
      <c r="A93" s="4" t="s">
        <v>159</v>
      </c>
      <c r="B93" s="4">
        <v>390</v>
      </c>
      <c r="C93" s="4"/>
      <c r="D93" s="4">
        <v>17</v>
      </c>
      <c r="E93" s="4"/>
      <c r="F93" s="4">
        <v>126</v>
      </c>
      <c r="G93" s="4"/>
      <c r="H93" s="4">
        <f t="shared" si="6"/>
        <v>533</v>
      </c>
      <c r="I93" s="4">
        <v>529</v>
      </c>
      <c r="J93" s="26">
        <f t="shared" si="7"/>
        <v>0.96810506566604126</v>
      </c>
      <c r="K93" s="33">
        <v>624</v>
      </c>
      <c r="L93" s="29" t="s">
        <v>53</v>
      </c>
      <c r="M93" s="4" t="s">
        <v>145</v>
      </c>
      <c r="O93" s="11">
        <f t="shared" si="8"/>
        <v>516</v>
      </c>
    </row>
    <row r="94" spans="1:15" x14ac:dyDescent="0.3">
      <c r="A94" s="4" t="s">
        <v>54</v>
      </c>
      <c r="B94" s="4">
        <v>1416</v>
      </c>
      <c r="C94" s="4">
        <v>2</v>
      </c>
      <c r="D94" s="4">
        <v>22</v>
      </c>
      <c r="E94" s="4">
        <v>90</v>
      </c>
      <c r="F94" s="4">
        <v>239</v>
      </c>
      <c r="G94" s="4">
        <v>2</v>
      </c>
      <c r="H94" s="4">
        <f t="shared" si="6"/>
        <v>1771</v>
      </c>
      <c r="I94" s="4">
        <v>1767</v>
      </c>
      <c r="J94" s="26">
        <f t="shared" si="7"/>
        <v>0.98644833427442125</v>
      </c>
      <c r="K94" s="27">
        <v>79</v>
      </c>
      <c r="L94" s="29" t="s">
        <v>13</v>
      </c>
      <c r="M94" s="4" t="s">
        <v>80</v>
      </c>
      <c r="O94" s="11">
        <f t="shared" si="8"/>
        <v>1747</v>
      </c>
    </row>
    <row r="95" spans="1:15" x14ac:dyDescent="0.3">
      <c r="A95" s="4" t="s">
        <v>160</v>
      </c>
      <c r="B95" s="4">
        <v>241</v>
      </c>
      <c r="C95" s="4">
        <v>2</v>
      </c>
      <c r="D95" s="4">
        <v>213</v>
      </c>
      <c r="E95" s="4">
        <v>61</v>
      </c>
      <c r="F95" s="4">
        <v>240</v>
      </c>
      <c r="G95" s="4">
        <v>22</v>
      </c>
      <c r="H95" s="4">
        <f t="shared" si="6"/>
        <v>779</v>
      </c>
      <c r="I95" s="4">
        <v>784</v>
      </c>
      <c r="J95" s="26">
        <f t="shared" si="7"/>
        <v>0.69833119383825415</v>
      </c>
      <c r="K95" s="33">
        <v>100</v>
      </c>
      <c r="L95" s="29" t="s">
        <v>53</v>
      </c>
      <c r="M95" s="4" t="s">
        <v>80</v>
      </c>
      <c r="O95" s="11">
        <f t="shared" si="8"/>
        <v>544</v>
      </c>
    </row>
    <row r="96" spans="1:15" x14ac:dyDescent="0.3">
      <c r="A96" s="4" t="s">
        <v>55</v>
      </c>
      <c r="B96" s="4">
        <v>378</v>
      </c>
      <c r="C96" s="4"/>
      <c r="D96" s="4">
        <v>49</v>
      </c>
      <c r="E96" s="4">
        <v>30</v>
      </c>
      <c r="F96" s="4">
        <v>124</v>
      </c>
      <c r="G96" s="4">
        <v>3</v>
      </c>
      <c r="H96" s="4">
        <f t="shared" si="6"/>
        <v>584</v>
      </c>
      <c r="I96" s="4">
        <v>587</v>
      </c>
      <c r="J96" s="26">
        <f t="shared" si="7"/>
        <v>0.91095890410958902</v>
      </c>
      <c r="K96" s="27">
        <v>78</v>
      </c>
      <c r="L96" s="29" t="s">
        <v>13</v>
      </c>
      <c r="M96" s="4" t="s">
        <v>80</v>
      </c>
      <c r="O96" s="11">
        <f t="shared" si="8"/>
        <v>532</v>
      </c>
    </row>
    <row r="97" spans="1:15" x14ac:dyDescent="0.3">
      <c r="A97" s="4" t="s">
        <v>149</v>
      </c>
      <c r="B97" s="4">
        <v>935</v>
      </c>
      <c r="C97" s="4">
        <v>2</v>
      </c>
      <c r="D97" s="4">
        <v>157</v>
      </c>
      <c r="E97" s="4">
        <v>9</v>
      </c>
      <c r="F97" s="4">
        <v>350</v>
      </c>
      <c r="G97" s="4">
        <v>6</v>
      </c>
      <c r="H97" s="4">
        <f t="shared" si="6"/>
        <v>1459</v>
      </c>
      <c r="I97" s="4">
        <v>1297</v>
      </c>
      <c r="J97" s="26">
        <f t="shared" si="7"/>
        <v>0.88827964359150102</v>
      </c>
      <c r="K97" s="33">
        <v>621</v>
      </c>
      <c r="L97" s="29" t="s">
        <v>53</v>
      </c>
      <c r="M97" s="4" t="s">
        <v>149</v>
      </c>
      <c r="O97" s="11">
        <f t="shared" si="8"/>
        <v>1296</v>
      </c>
    </row>
    <row r="98" spans="1:15" x14ac:dyDescent="0.3">
      <c r="A98" s="4" t="s">
        <v>56</v>
      </c>
      <c r="B98" s="4">
        <v>251</v>
      </c>
      <c r="C98" s="4"/>
      <c r="D98" s="4">
        <v>76</v>
      </c>
      <c r="E98" s="4">
        <v>20</v>
      </c>
      <c r="F98" s="4">
        <v>48</v>
      </c>
      <c r="G98" s="4">
        <v>6</v>
      </c>
      <c r="H98" s="4">
        <f t="shared" ref="H98:H129" si="9">SUM(B98:G98)</f>
        <v>401</v>
      </c>
      <c r="I98" s="4">
        <v>409</v>
      </c>
      <c r="J98" s="26">
        <f t="shared" ref="J98:J130" si="10">SUM(H98-(D98+G98))/H98</f>
        <v>0.79551122194513713</v>
      </c>
      <c r="K98" s="27">
        <v>638</v>
      </c>
      <c r="L98" s="29" t="s">
        <v>13</v>
      </c>
      <c r="M98" s="4" t="s">
        <v>91</v>
      </c>
      <c r="O98" s="11">
        <f t="shared" ref="O98:O130" si="11">SUM(H98-(D98+G98))</f>
        <v>319</v>
      </c>
    </row>
    <row r="99" spans="1:15" x14ac:dyDescent="0.3">
      <c r="A99" s="4" t="s">
        <v>161</v>
      </c>
      <c r="B99" s="4">
        <v>148</v>
      </c>
      <c r="C99" s="4"/>
      <c r="D99" s="4">
        <v>23</v>
      </c>
      <c r="E99" s="4">
        <v>27</v>
      </c>
      <c r="F99" s="4">
        <v>64</v>
      </c>
      <c r="G99" s="4">
        <v>4</v>
      </c>
      <c r="H99" s="4">
        <f t="shared" si="9"/>
        <v>266</v>
      </c>
      <c r="I99" s="4">
        <v>271</v>
      </c>
      <c r="J99" s="26">
        <f t="shared" si="10"/>
        <v>0.89849624060150379</v>
      </c>
      <c r="K99" s="27">
        <v>46</v>
      </c>
      <c r="L99" s="29" t="s">
        <v>13</v>
      </c>
      <c r="M99" s="4" t="s">
        <v>80</v>
      </c>
      <c r="O99" s="11">
        <f t="shared" si="11"/>
        <v>239</v>
      </c>
    </row>
    <row r="100" spans="1:15" x14ac:dyDescent="0.3">
      <c r="A100" s="4" t="s">
        <v>162</v>
      </c>
      <c r="B100" s="4"/>
      <c r="C100" s="4"/>
      <c r="D100" s="4">
        <v>320</v>
      </c>
      <c r="E100" s="4">
        <v>1</v>
      </c>
      <c r="F100" s="4"/>
      <c r="G100" s="4">
        <v>2</v>
      </c>
      <c r="H100" s="4">
        <f t="shared" si="9"/>
        <v>323</v>
      </c>
      <c r="I100" s="4">
        <v>324</v>
      </c>
      <c r="J100" s="26">
        <f t="shared" si="10"/>
        <v>3.0959752321981426E-3</v>
      </c>
      <c r="K100" s="32">
        <v>68</v>
      </c>
      <c r="L100" s="29" t="s">
        <v>53</v>
      </c>
      <c r="M100" s="4" t="s">
        <v>83</v>
      </c>
      <c r="O100" s="11">
        <f t="shared" si="11"/>
        <v>1</v>
      </c>
    </row>
    <row r="101" spans="1:15" x14ac:dyDescent="0.3">
      <c r="A101" s="4" t="s">
        <v>163</v>
      </c>
      <c r="B101" s="4">
        <v>177</v>
      </c>
      <c r="C101" s="4"/>
      <c r="D101" s="4">
        <v>210</v>
      </c>
      <c r="E101" s="4">
        <v>46</v>
      </c>
      <c r="F101" s="4">
        <v>149</v>
      </c>
      <c r="G101" s="4">
        <v>2</v>
      </c>
      <c r="H101" s="4">
        <f t="shared" si="9"/>
        <v>584</v>
      </c>
      <c r="I101" s="4">
        <v>590</v>
      </c>
      <c r="J101" s="26">
        <f t="shared" si="10"/>
        <v>0.63698630136986301</v>
      </c>
      <c r="K101" s="33">
        <v>280</v>
      </c>
      <c r="L101" s="29" t="s">
        <v>53</v>
      </c>
      <c r="M101" s="4" t="s">
        <v>138</v>
      </c>
      <c r="O101" s="11">
        <f t="shared" si="11"/>
        <v>372</v>
      </c>
    </row>
    <row r="102" spans="1:15" x14ac:dyDescent="0.3">
      <c r="A102" s="4" t="s">
        <v>164</v>
      </c>
      <c r="B102" s="4">
        <v>812</v>
      </c>
      <c r="C102" s="4"/>
      <c r="D102" s="4">
        <v>161</v>
      </c>
      <c r="E102" s="4">
        <v>1</v>
      </c>
      <c r="F102" s="4">
        <v>464</v>
      </c>
      <c r="G102" s="4"/>
      <c r="H102" s="4">
        <f t="shared" si="9"/>
        <v>1438</v>
      </c>
      <c r="I102" s="4">
        <v>1447</v>
      </c>
      <c r="J102" s="26">
        <f t="shared" si="10"/>
        <v>0.8880389429763561</v>
      </c>
      <c r="K102" s="33">
        <v>38</v>
      </c>
      <c r="L102" s="29" t="s">
        <v>53</v>
      </c>
      <c r="M102" s="4" t="s">
        <v>102</v>
      </c>
      <c r="O102" s="11">
        <f t="shared" si="11"/>
        <v>1277</v>
      </c>
    </row>
    <row r="103" spans="1:15" x14ac:dyDescent="0.3">
      <c r="A103" s="4" t="s">
        <v>165</v>
      </c>
      <c r="B103" s="4">
        <v>406</v>
      </c>
      <c r="C103" s="4"/>
      <c r="D103" s="4"/>
      <c r="E103" s="4"/>
      <c r="F103" s="4">
        <v>78</v>
      </c>
      <c r="G103" s="4"/>
      <c r="H103" s="4">
        <f t="shared" si="9"/>
        <v>484</v>
      </c>
      <c r="I103" s="4">
        <v>483</v>
      </c>
      <c r="J103" s="26">
        <f t="shared" si="10"/>
        <v>1</v>
      </c>
      <c r="K103" s="27">
        <v>252</v>
      </c>
      <c r="L103" s="29" t="s">
        <v>13</v>
      </c>
      <c r="M103" s="4" t="s">
        <v>89</v>
      </c>
      <c r="O103" s="11">
        <f t="shared" si="11"/>
        <v>484</v>
      </c>
    </row>
    <row r="104" spans="1:15" x14ac:dyDescent="0.3">
      <c r="A104" s="4" t="s">
        <v>166</v>
      </c>
      <c r="B104" s="4">
        <v>2748</v>
      </c>
      <c r="C104" s="4">
        <v>8</v>
      </c>
      <c r="D104" s="4">
        <v>2320</v>
      </c>
      <c r="E104" s="4">
        <v>66</v>
      </c>
      <c r="F104" s="4">
        <v>348</v>
      </c>
      <c r="G104" s="4">
        <v>68</v>
      </c>
      <c r="H104" s="4">
        <f t="shared" si="9"/>
        <v>5558</v>
      </c>
      <c r="I104" s="4">
        <v>5580</v>
      </c>
      <c r="J104" s="26">
        <f t="shared" si="10"/>
        <v>0.5703490464195754</v>
      </c>
      <c r="K104" s="33">
        <v>124</v>
      </c>
      <c r="L104" s="29" t="s">
        <v>53</v>
      </c>
      <c r="M104" s="4" t="s">
        <v>117</v>
      </c>
      <c r="O104" s="11">
        <f t="shared" si="11"/>
        <v>3170</v>
      </c>
    </row>
    <row r="105" spans="1:15" x14ac:dyDescent="0.3">
      <c r="A105" s="4" t="s">
        <v>167</v>
      </c>
      <c r="B105" s="4">
        <v>142</v>
      </c>
      <c r="C105" s="4"/>
      <c r="D105" s="4">
        <v>207</v>
      </c>
      <c r="E105" s="4">
        <v>43</v>
      </c>
      <c r="F105" s="4">
        <v>86</v>
      </c>
      <c r="G105" s="4">
        <v>8</v>
      </c>
      <c r="H105" s="4">
        <f t="shared" si="9"/>
        <v>486</v>
      </c>
      <c r="I105" s="4">
        <v>483</v>
      </c>
      <c r="J105" s="26">
        <f t="shared" si="10"/>
        <v>0.5576131687242798</v>
      </c>
      <c r="K105" s="33">
        <v>385</v>
      </c>
      <c r="L105" s="29" t="s">
        <v>53</v>
      </c>
      <c r="M105" s="4" t="s">
        <v>83</v>
      </c>
      <c r="O105" s="11">
        <f t="shared" si="11"/>
        <v>271</v>
      </c>
    </row>
    <row r="106" spans="1:15" x14ac:dyDescent="0.3">
      <c r="A106" s="4" t="s">
        <v>168</v>
      </c>
      <c r="B106" s="4">
        <v>748</v>
      </c>
      <c r="C106" s="4"/>
      <c r="D106" s="4">
        <v>65</v>
      </c>
      <c r="E106" s="4">
        <v>5</v>
      </c>
      <c r="F106" s="4">
        <v>86</v>
      </c>
      <c r="G106" s="4">
        <v>4</v>
      </c>
      <c r="H106" s="4">
        <f t="shared" si="9"/>
        <v>908</v>
      </c>
      <c r="I106" s="4">
        <v>900</v>
      </c>
      <c r="J106" s="26">
        <f t="shared" si="10"/>
        <v>0.92400881057268724</v>
      </c>
      <c r="K106" s="27">
        <v>633</v>
      </c>
      <c r="L106" s="29" t="s">
        <v>13</v>
      </c>
      <c r="M106" s="4" t="s">
        <v>169</v>
      </c>
      <c r="O106" s="11">
        <f t="shared" si="11"/>
        <v>839</v>
      </c>
    </row>
    <row r="107" spans="1:15" x14ac:dyDescent="0.3">
      <c r="A107" s="4" t="s">
        <v>57</v>
      </c>
      <c r="B107" s="4">
        <v>511</v>
      </c>
      <c r="C107" s="4"/>
      <c r="D107" s="4">
        <v>16</v>
      </c>
      <c r="E107" s="4">
        <v>1</v>
      </c>
      <c r="F107" s="4">
        <v>74</v>
      </c>
      <c r="G107" s="4">
        <v>1</v>
      </c>
      <c r="H107" s="4">
        <f t="shared" si="9"/>
        <v>603</v>
      </c>
      <c r="I107" s="4">
        <v>603</v>
      </c>
      <c r="J107" s="26">
        <f t="shared" si="10"/>
        <v>0.97180762852404645</v>
      </c>
      <c r="K107" s="27">
        <v>806</v>
      </c>
      <c r="L107" s="29" t="s">
        <v>13</v>
      </c>
      <c r="M107" s="4" t="s">
        <v>153</v>
      </c>
      <c r="O107" s="11">
        <f t="shared" si="11"/>
        <v>586</v>
      </c>
    </row>
    <row r="108" spans="1:15" x14ac:dyDescent="0.3">
      <c r="A108" s="4" t="s">
        <v>170</v>
      </c>
      <c r="B108" s="4">
        <v>15</v>
      </c>
      <c r="C108" s="4">
        <v>1</v>
      </c>
      <c r="D108" s="4">
        <v>8</v>
      </c>
      <c r="E108" s="4">
        <v>22</v>
      </c>
      <c r="F108" s="4">
        <v>143</v>
      </c>
      <c r="G108" s="4">
        <v>15</v>
      </c>
      <c r="H108" s="4">
        <f t="shared" si="9"/>
        <v>204</v>
      </c>
      <c r="I108" s="4">
        <v>205</v>
      </c>
      <c r="J108" s="26">
        <f t="shared" si="10"/>
        <v>0.88725490196078427</v>
      </c>
      <c r="K108" s="33">
        <v>1</v>
      </c>
      <c r="L108" s="29" t="s">
        <v>18</v>
      </c>
      <c r="M108" s="4" t="s">
        <v>80</v>
      </c>
      <c r="O108" s="11">
        <f t="shared" si="11"/>
        <v>181</v>
      </c>
    </row>
    <row r="109" spans="1:15" x14ac:dyDescent="0.3">
      <c r="A109" s="4" t="s">
        <v>58</v>
      </c>
      <c r="B109" s="4">
        <v>276</v>
      </c>
      <c r="C109" s="4"/>
      <c r="D109" s="4"/>
      <c r="E109" s="4"/>
      <c r="F109" s="4">
        <v>121</v>
      </c>
      <c r="G109" s="4"/>
      <c r="H109" s="4">
        <f t="shared" si="9"/>
        <v>397</v>
      </c>
      <c r="I109" s="4">
        <v>394</v>
      </c>
      <c r="J109" s="26">
        <f t="shared" si="10"/>
        <v>1</v>
      </c>
      <c r="K109" s="27">
        <v>51</v>
      </c>
      <c r="L109" s="29" t="s">
        <v>13</v>
      </c>
      <c r="M109" s="4" t="s">
        <v>80</v>
      </c>
      <c r="O109" s="11">
        <f t="shared" si="11"/>
        <v>397</v>
      </c>
    </row>
    <row r="110" spans="1:15" x14ac:dyDescent="0.3">
      <c r="A110" s="4" t="s">
        <v>171</v>
      </c>
      <c r="B110" s="4">
        <v>232</v>
      </c>
      <c r="C110" s="4"/>
      <c r="D110" s="4">
        <v>58</v>
      </c>
      <c r="E110" s="4">
        <v>20</v>
      </c>
      <c r="F110" s="4">
        <v>85</v>
      </c>
      <c r="G110" s="4">
        <v>3</v>
      </c>
      <c r="H110" s="4">
        <f t="shared" si="9"/>
        <v>398</v>
      </c>
      <c r="I110" s="4">
        <v>401</v>
      </c>
      <c r="J110" s="26">
        <f t="shared" si="10"/>
        <v>0.84673366834170849</v>
      </c>
      <c r="K110" s="33">
        <v>618</v>
      </c>
      <c r="L110" s="29" t="s">
        <v>53</v>
      </c>
      <c r="M110" s="4" t="s">
        <v>145</v>
      </c>
      <c r="O110" s="11">
        <f t="shared" si="11"/>
        <v>337</v>
      </c>
    </row>
    <row r="111" spans="1:15" x14ac:dyDescent="0.3">
      <c r="A111" s="4" t="s">
        <v>172</v>
      </c>
      <c r="B111" s="4">
        <v>201</v>
      </c>
      <c r="C111" s="4"/>
      <c r="D111" s="4">
        <v>5162</v>
      </c>
      <c r="E111" s="4">
        <v>94</v>
      </c>
      <c r="F111" s="4">
        <v>62</v>
      </c>
      <c r="G111" s="4">
        <v>108</v>
      </c>
      <c r="H111" s="4">
        <f t="shared" si="9"/>
        <v>5627</v>
      </c>
      <c r="I111" s="4">
        <v>5648</v>
      </c>
      <c r="J111" s="26">
        <f t="shared" si="10"/>
        <v>6.3444108761329304E-2</v>
      </c>
      <c r="K111" s="32">
        <v>29</v>
      </c>
      <c r="L111" s="29" t="s">
        <v>53</v>
      </c>
      <c r="M111" s="4" t="s">
        <v>95</v>
      </c>
      <c r="O111" s="11">
        <f t="shared" si="11"/>
        <v>357</v>
      </c>
    </row>
    <row r="112" spans="1:15" x14ac:dyDescent="0.3">
      <c r="A112" s="4" t="s">
        <v>59</v>
      </c>
      <c r="B112" s="4">
        <v>344</v>
      </c>
      <c r="C112" s="4"/>
      <c r="D112" s="4">
        <v>3</v>
      </c>
      <c r="E112" s="4">
        <v>2</v>
      </c>
      <c r="F112" s="4">
        <v>195</v>
      </c>
      <c r="G112" s="4"/>
      <c r="H112" s="4">
        <f t="shared" si="9"/>
        <v>544</v>
      </c>
      <c r="I112" s="4">
        <v>552</v>
      </c>
      <c r="J112" s="26">
        <f t="shared" si="10"/>
        <v>0.99448529411764708</v>
      </c>
      <c r="K112" s="27">
        <v>55</v>
      </c>
      <c r="L112" s="29" t="s">
        <v>13</v>
      </c>
      <c r="M112" s="4" t="s">
        <v>80</v>
      </c>
      <c r="O112" s="11">
        <f t="shared" si="11"/>
        <v>541</v>
      </c>
    </row>
    <row r="113" spans="1:15" x14ac:dyDescent="0.3">
      <c r="A113" s="4" t="s">
        <v>60</v>
      </c>
      <c r="B113" s="4">
        <v>203</v>
      </c>
      <c r="C113" s="4"/>
      <c r="D113" s="4"/>
      <c r="E113" s="4"/>
      <c r="F113" s="4">
        <v>32</v>
      </c>
      <c r="G113" s="4"/>
      <c r="H113" s="4">
        <f t="shared" si="9"/>
        <v>235</v>
      </c>
      <c r="I113" s="4">
        <v>240</v>
      </c>
      <c r="J113" s="26">
        <f t="shared" si="10"/>
        <v>1</v>
      </c>
      <c r="K113" s="27">
        <v>90</v>
      </c>
      <c r="L113" s="29" t="s">
        <v>14</v>
      </c>
      <c r="M113" s="4" t="s">
        <v>111</v>
      </c>
      <c r="O113" s="11">
        <f t="shared" si="11"/>
        <v>235</v>
      </c>
    </row>
    <row r="114" spans="1:15" x14ac:dyDescent="0.3">
      <c r="A114" s="4" t="s">
        <v>61</v>
      </c>
      <c r="B114" s="4">
        <v>236</v>
      </c>
      <c r="C114" s="4"/>
      <c r="D114" s="4">
        <v>19</v>
      </c>
      <c r="E114" s="4">
        <v>21</v>
      </c>
      <c r="F114" s="4">
        <v>61</v>
      </c>
      <c r="G114" s="4">
        <v>4</v>
      </c>
      <c r="H114" s="4">
        <f t="shared" si="9"/>
        <v>341</v>
      </c>
      <c r="I114" s="4">
        <v>341</v>
      </c>
      <c r="J114" s="26">
        <f t="shared" si="10"/>
        <v>0.93255131964809379</v>
      </c>
      <c r="K114" s="27">
        <v>101</v>
      </c>
      <c r="L114" s="29" t="s">
        <v>13</v>
      </c>
      <c r="M114" s="4" t="s">
        <v>80</v>
      </c>
      <c r="O114" s="11">
        <f t="shared" si="11"/>
        <v>318</v>
      </c>
    </row>
    <row r="115" spans="1:15" x14ac:dyDescent="0.3">
      <c r="A115" s="4" t="s">
        <v>62</v>
      </c>
      <c r="B115" s="4">
        <v>203</v>
      </c>
      <c r="C115" s="4"/>
      <c r="D115" s="4">
        <v>1</v>
      </c>
      <c r="E115" s="4">
        <v>6</v>
      </c>
      <c r="F115" s="4">
        <v>88</v>
      </c>
      <c r="G115" s="4"/>
      <c r="H115" s="4">
        <f t="shared" si="9"/>
        <v>298</v>
      </c>
      <c r="I115" s="4">
        <v>301</v>
      </c>
      <c r="J115" s="26">
        <f t="shared" si="10"/>
        <v>0.99664429530201337</v>
      </c>
      <c r="K115" s="35">
        <v>113</v>
      </c>
      <c r="L115" s="29" t="s">
        <v>13</v>
      </c>
      <c r="M115" s="4" t="s">
        <v>80</v>
      </c>
      <c r="O115" s="11">
        <f t="shared" si="11"/>
        <v>297</v>
      </c>
    </row>
    <row r="116" spans="1:15" x14ac:dyDescent="0.3">
      <c r="A116" s="4" t="s">
        <v>63</v>
      </c>
      <c r="B116" s="4">
        <v>155</v>
      </c>
      <c r="C116" s="4"/>
      <c r="D116" s="4">
        <v>110</v>
      </c>
      <c r="E116" s="4">
        <v>19</v>
      </c>
      <c r="F116" s="4">
        <v>44</v>
      </c>
      <c r="G116" s="4">
        <v>4</v>
      </c>
      <c r="H116" s="4">
        <f t="shared" si="9"/>
        <v>332</v>
      </c>
      <c r="I116" s="4">
        <v>324</v>
      </c>
      <c r="J116" s="26">
        <f t="shared" si="10"/>
        <v>0.65662650602409633</v>
      </c>
      <c r="K116" s="27">
        <v>805</v>
      </c>
      <c r="L116" s="31" t="s">
        <v>13</v>
      </c>
      <c r="M116" s="4" t="s">
        <v>111</v>
      </c>
      <c r="O116" s="11">
        <f t="shared" si="11"/>
        <v>218</v>
      </c>
    </row>
    <row r="117" spans="1:15" x14ac:dyDescent="0.3">
      <c r="A117" s="4" t="s">
        <v>64</v>
      </c>
      <c r="B117" s="4">
        <v>300</v>
      </c>
      <c r="C117" s="4"/>
      <c r="D117" s="4">
        <v>1</v>
      </c>
      <c r="E117" s="4"/>
      <c r="F117" s="4">
        <v>154</v>
      </c>
      <c r="G117" s="4"/>
      <c r="H117" s="4">
        <f t="shared" si="9"/>
        <v>455</v>
      </c>
      <c r="I117" s="4">
        <v>456</v>
      </c>
      <c r="J117" s="26">
        <f t="shared" si="10"/>
        <v>0.99780219780219781</v>
      </c>
      <c r="K117" s="27">
        <v>96</v>
      </c>
      <c r="L117" s="29" t="s">
        <v>13</v>
      </c>
      <c r="M117" s="4" t="s">
        <v>80</v>
      </c>
      <c r="O117" s="11">
        <f t="shared" si="11"/>
        <v>454</v>
      </c>
    </row>
    <row r="118" spans="1:15" x14ac:dyDescent="0.3">
      <c r="A118" s="4" t="s">
        <v>65</v>
      </c>
      <c r="B118" s="4">
        <v>1253</v>
      </c>
      <c r="C118" s="4">
        <v>4</v>
      </c>
      <c r="D118" s="4">
        <v>343</v>
      </c>
      <c r="E118" s="4">
        <v>111</v>
      </c>
      <c r="F118" s="4">
        <v>285</v>
      </c>
      <c r="G118" s="4">
        <v>39</v>
      </c>
      <c r="H118" s="4">
        <f t="shared" si="9"/>
        <v>2035</v>
      </c>
      <c r="I118" s="4">
        <v>2031</v>
      </c>
      <c r="J118" s="26">
        <f t="shared" si="10"/>
        <v>0.81228501228501226</v>
      </c>
      <c r="K118" s="27">
        <v>14</v>
      </c>
      <c r="L118" s="29" t="s">
        <v>13</v>
      </c>
      <c r="M118" s="4" t="s">
        <v>173</v>
      </c>
      <c r="O118" s="11">
        <f t="shared" si="11"/>
        <v>1653</v>
      </c>
    </row>
    <row r="119" spans="1:15" x14ac:dyDescent="0.3">
      <c r="A119" s="4" t="s">
        <v>174</v>
      </c>
      <c r="B119" s="4"/>
      <c r="C119" s="4"/>
      <c r="D119" s="4">
        <v>565</v>
      </c>
      <c r="E119" s="4">
        <v>10</v>
      </c>
      <c r="F119" s="4">
        <v>8</v>
      </c>
      <c r="G119" s="4">
        <v>25</v>
      </c>
      <c r="H119" s="4">
        <f t="shared" si="9"/>
        <v>608</v>
      </c>
      <c r="I119" s="4">
        <v>609</v>
      </c>
      <c r="J119" s="26">
        <f t="shared" si="10"/>
        <v>2.9605263157894735E-2</v>
      </c>
      <c r="K119" s="33">
        <v>30</v>
      </c>
      <c r="L119" s="29" t="s">
        <v>53</v>
      </c>
      <c r="M119" s="4" t="s">
        <v>80</v>
      </c>
      <c r="O119" s="11">
        <f t="shared" si="11"/>
        <v>18</v>
      </c>
    </row>
    <row r="120" spans="1:15" x14ac:dyDescent="0.3">
      <c r="A120" s="4" t="s">
        <v>66</v>
      </c>
      <c r="B120" s="4">
        <v>214</v>
      </c>
      <c r="C120" s="4"/>
      <c r="D120" s="4"/>
      <c r="E120" s="4">
        <v>3</v>
      </c>
      <c r="F120" s="4">
        <v>44</v>
      </c>
      <c r="G120" s="4">
        <v>1</v>
      </c>
      <c r="H120" s="4">
        <f t="shared" si="9"/>
        <v>262</v>
      </c>
      <c r="I120" s="4">
        <v>264</v>
      </c>
      <c r="J120" s="26">
        <f t="shared" si="10"/>
        <v>0.99618320610687028</v>
      </c>
      <c r="K120" s="27">
        <v>43</v>
      </c>
      <c r="L120" s="29" t="s">
        <v>13</v>
      </c>
      <c r="M120" s="4" t="s">
        <v>102</v>
      </c>
      <c r="O120" s="11">
        <f t="shared" si="11"/>
        <v>261</v>
      </c>
    </row>
    <row r="121" spans="1:15" x14ac:dyDescent="0.3">
      <c r="A121" s="4" t="s">
        <v>67</v>
      </c>
      <c r="B121" s="4">
        <v>505</v>
      </c>
      <c r="C121" s="4"/>
      <c r="D121" s="4">
        <v>7</v>
      </c>
      <c r="E121" s="4">
        <v>12</v>
      </c>
      <c r="F121" s="4">
        <v>168</v>
      </c>
      <c r="G121" s="4">
        <v>2</v>
      </c>
      <c r="H121" s="4">
        <f t="shared" si="9"/>
        <v>694</v>
      </c>
      <c r="I121" s="4">
        <v>701</v>
      </c>
      <c r="J121" s="26">
        <f t="shared" si="10"/>
        <v>0.98703170028818443</v>
      </c>
      <c r="K121" s="27">
        <v>33</v>
      </c>
      <c r="L121" s="29" t="s">
        <v>13</v>
      </c>
      <c r="M121" s="4" t="s">
        <v>89</v>
      </c>
      <c r="O121" s="11">
        <f t="shared" si="11"/>
        <v>685</v>
      </c>
    </row>
    <row r="122" spans="1:15" x14ac:dyDescent="0.3">
      <c r="A122" s="4" t="s">
        <v>68</v>
      </c>
      <c r="B122" s="4">
        <v>87</v>
      </c>
      <c r="C122" s="4"/>
      <c r="D122" s="4">
        <v>15</v>
      </c>
      <c r="E122" s="4">
        <v>3</v>
      </c>
      <c r="F122" s="4">
        <v>31</v>
      </c>
      <c r="G122" s="4">
        <v>2</v>
      </c>
      <c r="H122" s="4">
        <f t="shared" si="9"/>
        <v>138</v>
      </c>
      <c r="I122" s="4">
        <v>138</v>
      </c>
      <c r="J122" s="26">
        <f t="shared" si="10"/>
        <v>0.87681159420289856</v>
      </c>
      <c r="K122" s="27">
        <v>338</v>
      </c>
      <c r="L122" s="29" t="s">
        <v>13</v>
      </c>
      <c r="M122" s="4" t="s">
        <v>80</v>
      </c>
      <c r="O122" s="11">
        <f t="shared" si="11"/>
        <v>121</v>
      </c>
    </row>
    <row r="123" spans="1:15" x14ac:dyDescent="0.3">
      <c r="A123" s="4" t="s">
        <v>175</v>
      </c>
      <c r="B123" s="4">
        <v>102</v>
      </c>
      <c r="C123" s="4"/>
      <c r="D123" s="4">
        <v>23</v>
      </c>
      <c r="E123" s="4">
        <v>5</v>
      </c>
      <c r="F123" s="4">
        <v>44</v>
      </c>
      <c r="G123" s="4">
        <v>4</v>
      </c>
      <c r="H123" s="4">
        <f t="shared" si="9"/>
        <v>178</v>
      </c>
      <c r="I123" s="4">
        <v>180</v>
      </c>
      <c r="J123" s="26">
        <f t="shared" si="10"/>
        <v>0.848314606741573</v>
      </c>
      <c r="K123" s="27">
        <v>18</v>
      </c>
      <c r="L123" s="29" t="s">
        <v>13</v>
      </c>
      <c r="M123" s="4" t="s">
        <v>80</v>
      </c>
      <c r="O123" s="11">
        <f t="shared" si="11"/>
        <v>151</v>
      </c>
    </row>
    <row r="124" spans="1:15" x14ac:dyDescent="0.3">
      <c r="A124" s="4" t="s">
        <v>176</v>
      </c>
      <c r="B124" s="4">
        <v>311</v>
      </c>
      <c r="C124" s="4">
        <v>1</v>
      </c>
      <c r="D124" s="4">
        <v>109</v>
      </c>
      <c r="E124" s="4">
        <v>26</v>
      </c>
      <c r="F124" s="4">
        <v>419</v>
      </c>
      <c r="G124" s="4">
        <v>12</v>
      </c>
      <c r="H124" s="4">
        <f t="shared" si="9"/>
        <v>878</v>
      </c>
      <c r="I124" s="4">
        <v>874</v>
      </c>
      <c r="J124" s="26">
        <f t="shared" si="10"/>
        <v>0.86218678815489747</v>
      </c>
      <c r="K124" s="33">
        <v>609</v>
      </c>
      <c r="L124" s="29" t="s">
        <v>18</v>
      </c>
      <c r="M124" s="4" t="s">
        <v>177</v>
      </c>
      <c r="O124" s="11">
        <f t="shared" si="11"/>
        <v>757</v>
      </c>
    </row>
    <row r="125" spans="1:15" x14ac:dyDescent="0.3">
      <c r="A125" s="4" t="s">
        <v>178</v>
      </c>
      <c r="B125" s="4">
        <v>228</v>
      </c>
      <c r="C125" s="4"/>
      <c r="D125" s="4">
        <v>15</v>
      </c>
      <c r="E125" s="4">
        <v>9</v>
      </c>
      <c r="F125" s="4">
        <v>294</v>
      </c>
      <c r="G125" s="4"/>
      <c r="H125" s="4">
        <f t="shared" si="9"/>
        <v>546</v>
      </c>
      <c r="I125" s="4">
        <v>542</v>
      </c>
      <c r="J125" s="26">
        <f t="shared" si="10"/>
        <v>0.97252747252747251</v>
      </c>
      <c r="K125" s="33">
        <v>86</v>
      </c>
      <c r="L125" s="29" t="s">
        <v>18</v>
      </c>
      <c r="M125" s="4" t="s">
        <v>80</v>
      </c>
      <c r="O125" s="11">
        <f t="shared" si="11"/>
        <v>531</v>
      </c>
    </row>
    <row r="126" spans="1:15" x14ac:dyDescent="0.3">
      <c r="A126" s="4" t="s">
        <v>179</v>
      </c>
      <c r="B126" s="4">
        <v>108</v>
      </c>
      <c r="C126" s="4"/>
      <c r="D126" s="4">
        <v>119</v>
      </c>
      <c r="E126" s="4">
        <v>26</v>
      </c>
      <c r="F126" s="4">
        <v>130</v>
      </c>
      <c r="G126" s="4">
        <v>12</v>
      </c>
      <c r="H126" s="4">
        <f t="shared" si="9"/>
        <v>395</v>
      </c>
      <c r="I126" s="4">
        <v>395</v>
      </c>
      <c r="J126" s="26">
        <f t="shared" si="10"/>
        <v>0.66835443037974684</v>
      </c>
      <c r="K126" s="33">
        <v>127</v>
      </c>
      <c r="L126" s="29" t="s">
        <v>53</v>
      </c>
      <c r="M126" s="4" t="s">
        <v>130</v>
      </c>
      <c r="O126" s="11">
        <f t="shared" si="11"/>
        <v>264</v>
      </c>
    </row>
    <row r="127" spans="1:15" x14ac:dyDescent="0.3">
      <c r="A127" s="4" t="s">
        <v>69</v>
      </c>
      <c r="B127" s="4">
        <v>230</v>
      </c>
      <c r="C127" s="4"/>
      <c r="D127" s="4"/>
      <c r="E127" s="4"/>
      <c r="F127" s="4">
        <v>40</v>
      </c>
      <c r="G127" s="4"/>
      <c r="H127" s="4">
        <f t="shared" si="9"/>
        <v>270</v>
      </c>
      <c r="I127" s="4">
        <v>270</v>
      </c>
      <c r="J127" s="26">
        <f t="shared" si="10"/>
        <v>1</v>
      </c>
      <c r="K127" s="27">
        <v>76</v>
      </c>
      <c r="L127" s="29" t="s">
        <v>13</v>
      </c>
      <c r="M127" s="4" t="s">
        <v>80</v>
      </c>
      <c r="O127" s="11">
        <f t="shared" si="11"/>
        <v>270</v>
      </c>
    </row>
    <row r="128" spans="1:15" x14ac:dyDescent="0.3">
      <c r="A128" s="4" t="s">
        <v>70</v>
      </c>
      <c r="B128" s="4">
        <v>1431</v>
      </c>
      <c r="C128" s="4"/>
      <c r="D128" s="4">
        <v>1</v>
      </c>
      <c r="E128" s="4"/>
      <c r="F128" s="4">
        <v>444</v>
      </c>
      <c r="G128" s="4"/>
      <c r="H128" s="4">
        <f t="shared" si="9"/>
        <v>1876</v>
      </c>
      <c r="I128" s="4">
        <v>1881</v>
      </c>
      <c r="J128" s="26">
        <f t="shared" si="10"/>
        <v>0.99946695095948823</v>
      </c>
      <c r="K128" s="27">
        <v>95</v>
      </c>
      <c r="L128" s="29" t="s">
        <v>13</v>
      </c>
      <c r="M128" s="4" t="s">
        <v>80</v>
      </c>
      <c r="O128" s="11">
        <f t="shared" si="11"/>
        <v>1875</v>
      </c>
    </row>
    <row r="129" spans="1:15" x14ac:dyDescent="0.3">
      <c r="A129" s="4" t="s">
        <v>180</v>
      </c>
      <c r="B129" s="4">
        <v>60</v>
      </c>
      <c r="C129" s="4"/>
      <c r="D129" s="4">
        <v>871</v>
      </c>
      <c r="E129" s="4">
        <v>55</v>
      </c>
      <c r="F129" s="4">
        <v>234</v>
      </c>
      <c r="G129" s="4">
        <v>6</v>
      </c>
      <c r="H129" s="4">
        <f t="shared" si="9"/>
        <v>1226</v>
      </c>
      <c r="I129" s="4">
        <v>1235</v>
      </c>
      <c r="J129" s="26">
        <f t="shared" si="10"/>
        <v>0.28466557911908646</v>
      </c>
      <c r="K129" s="33">
        <v>622</v>
      </c>
      <c r="L129" s="29" t="s">
        <v>53</v>
      </c>
      <c r="M129" s="4" t="s">
        <v>97</v>
      </c>
      <c r="O129" s="11">
        <f t="shared" si="11"/>
        <v>349</v>
      </c>
    </row>
    <row r="130" spans="1:15" x14ac:dyDescent="0.3">
      <c r="A130" s="4" t="s">
        <v>71</v>
      </c>
      <c r="B130" s="4">
        <v>118</v>
      </c>
      <c r="C130" s="4"/>
      <c r="D130" s="4">
        <v>103</v>
      </c>
      <c r="E130" s="4">
        <v>56</v>
      </c>
      <c r="F130" s="4">
        <v>165</v>
      </c>
      <c r="G130" s="4">
        <v>6</v>
      </c>
      <c r="H130" s="4">
        <f t="shared" ref="H130" si="12">SUM(B130:G130)</f>
        <v>448</v>
      </c>
      <c r="I130" s="4">
        <v>443</v>
      </c>
      <c r="J130" s="26">
        <f t="shared" si="10"/>
        <v>0.7566964285714286</v>
      </c>
      <c r="K130" s="27">
        <v>640</v>
      </c>
      <c r="L130" s="29" t="s">
        <v>13</v>
      </c>
      <c r="M130" s="4" t="s">
        <v>97</v>
      </c>
      <c r="O130" s="11">
        <f t="shared" si="11"/>
        <v>339</v>
      </c>
    </row>
    <row r="131" spans="1:15" x14ac:dyDescent="0.3">
      <c r="A131" s="4" t="s">
        <v>77</v>
      </c>
      <c r="B131" s="4">
        <f t="shared" ref="B131:H131" si="13">SUM(B2:B130)</f>
        <v>52220</v>
      </c>
      <c r="C131" s="4">
        <f t="shared" si="13"/>
        <v>117</v>
      </c>
      <c r="D131" s="4">
        <f t="shared" si="13"/>
        <v>31564</v>
      </c>
      <c r="E131" s="4">
        <f t="shared" si="13"/>
        <v>4692</v>
      </c>
      <c r="F131" s="4">
        <f t="shared" si="13"/>
        <v>41063</v>
      </c>
      <c r="G131" s="4">
        <f t="shared" si="13"/>
        <v>1850</v>
      </c>
      <c r="H131" s="4">
        <f t="shared" si="13"/>
        <v>131506</v>
      </c>
      <c r="I131" s="4">
        <f>SUM(I2:I130)</f>
        <v>130028</v>
      </c>
      <c r="J131" s="26">
        <f t="shared" ref="J131" si="14">SUM(H131-(D131+G131))/H131</f>
        <v>0.74591273401974056</v>
      </c>
      <c r="K131" s="4"/>
      <c r="L131" s="4"/>
      <c r="M131" s="4"/>
    </row>
  </sheetData>
  <sortState ref="A2:O130">
    <sortCondition ref="A2:A1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1" topLeftCell="A32" activePane="bottomLeft" state="frozen"/>
      <selection pane="bottomLeft" activeCell="L1" sqref="L1:L1048576"/>
    </sheetView>
  </sheetViews>
  <sheetFormatPr defaultColWidth="9.109375" defaultRowHeight="14.4" x14ac:dyDescent="0.3"/>
  <cols>
    <col min="1" max="1" width="34.44140625" style="11" bestFit="1" customWidth="1"/>
    <col min="2" max="2" width="10.77734375" style="11" bestFit="1" customWidth="1"/>
    <col min="3" max="3" width="6.88671875" style="11" bestFit="1" customWidth="1"/>
    <col min="4" max="4" width="15.77734375" style="11" bestFit="1" customWidth="1"/>
    <col min="5" max="5" width="9.21875" style="11" bestFit="1" customWidth="1"/>
    <col min="6" max="6" width="11.21875" style="11" bestFit="1" customWidth="1"/>
    <col min="7" max="7" width="10.109375" style="11" bestFit="1" customWidth="1"/>
    <col min="8" max="8" width="11.21875" style="11" bestFit="1" customWidth="1"/>
    <col min="9" max="9" width="18.77734375" style="11" bestFit="1" customWidth="1"/>
    <col min="10" max="10" width="11.44140625" style="11" bestFit="1" customWidth="1"/>
    <col min="11" max="11" width="5.77734375" style="11" bestFit="1" customWidth="1"/>
    <col min="12" max="12" width="8.88671875" style="11" bestFit="1" customWidth="1"/>
    <col min="13" max="13" width="11.109375" style="11" bestFit="1" customWidth="1"/>
    <col min="14" max="16384" width="9.109375" style="11"/>
  </cols>
  <sheetData>
    <row r="1" spans="1:13" ht="28.8" x14ac:dyDescent="0.3">
      <c r="A1" s="8" t="s">
        <v>181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22" t="s">
        <v>8</v>
      </c>
      <c r="J1" s="22" t="s">
        <v>73</v>
      </c>
      <c r="K1" s="66" t="s">
        <v>10</v>
      </c>
      <c r="L1" s="67" t="s">
        <v>11</v>
      </c>
      <c r="M1" s="68" t="s">
        <v>79</v>
      </c>
    </row>
    <row r="2" spans="1:13" x14ac:dyDescent="0.3">
      <c r="A2" s="4" t="s">
        <v>12</v>
      </c>
      <c r="B2" s="4">
        <v>153</v>
      </c>
      <c r="C2" s="69"/>
      <c r="D2" s="69"/>
      <c r="E2" s="4">
        <v>2</v>
      </c>
      <c r="F2" s="4"/>
      <c r="G2" s="4"/>
      <c r="H2" s="4">
        <f t="shared" ref="H2:H33" si="0">SUM(B2:G2)</f>
        <v>155</v>
      </c>
      <c r="I2" s="4">
        <v>157</v>
      </c>
      <c r="J2" s="26">
        <f t="shared" ref="J2:J33" si="1">SUM(B2/H2)</f>
        <v>0.98709677419354835</v>
      </c>
      <c r="K2" s="27">
        <v>97</v>
      </c>
      <c r="L2" s="28" t="s">
        <v>13</v>
      </c>
      <c r="M2" s="4" t="s">
        <v>80</v>
      </c>
    </row>
    <row r="3" spans="1:13" x14ac:dyDescent="0.3">
      <c r="A3" s="4" t="s">
        <v>81</v>
      </c>
      <c r="B3" s="4">
        <v>205</v>
      </c>
      <c r="C3" s="4"/>
      <c r="D3" s="4"/>
      <c r="E3" s="4"/>
      <c r="F3" s="4"/>
      <c r="G3" s="4"/>
      <c r="H3" s="4">
        <f t="shared" si="0"/>
        <v>205</v>
      </c>
      <c r="I3" s="4">
        <v>204</v>
      </c>
      <c r="J3" s="26">
        <f t="shared" si="1"/>
        <v>1</v>
      </c>
      <c r="K3" s="27">
        <v>802</v>
      </c>
      <c r="L3" s="29" t="s">
        <v>13</v>
      </c>
      <c r="M3" s="4" t="s">
        <v>82</v>
      </c>
    </row>
    <row r="4" spans="1:13" x14ac:dyDescent="0.3">
      <c r="A4" s="4" t="s">
        <v>15</v>
      </c>
      <c r="B4" s="4">
        <v>1164</v>
      </c>
      <c r="C4" s="4"/>
      <c r="D4" s="4">
        <v>34</v>
      </c>
      <c r="E4" s="4">
        <v>11</v>
      </c>
      <c r="F4" s="4">
        <v>8</v>
      </c>
      <c r="G4" s="4">
        <v>5</v>
      </c>
      <c r="H4" s="4">
        <f t="shared" si="0"/>
        <v>1222</v>
      </c>
      <c r="I4" s="4">
        <v>1182</v>
      </c>
      <c r="J4" s="26">
        <f t="shared" si="1"/>
        <v>0.95253682487725044</v>
      </c>
      <c r="K4" s="30">
        <v>66</v>
      </c>
      <c r="L4" s="31" t="s">
        <v>13</v>
      </c>
      <c r="M4" s="4" t="s">
        <v>83</v>
      </c>
    </row>
    <row r="5" spans="1:13" x14ac:dyDescent="0.3">
      <c r="A5" s="4" t="s">
        <v>84</v>
      </c>
      <c r="B5" s="4">
        <v>137</v>
      </c>
      <c r="C5" s="4">
        <v>3</v>
      </c>
      <c r="D5" s="4">
        <v>103</v>
      </c>
      <c r="E5" s="4">
        <v>28</v>
      </c>
      <c r="F5" s="4">
        <v>22</v>
      </c>
      <c r="G5" s="4">
        <v>4</v>
      </c>
      <c r="H5" s="4">
        <f t="shared" si="0"/>
        <v>297</v>
      </c>
      <c r="I5" s="4">
        <v>220</v>
      </c>
      <c r="J5" s="26">
        <f t="shared" si="1"/>
        <v>0.46127946127946129</v>
      </c>
      <c r="K5" s="32">
        <v>306</v>
      </c>
      <c r="L5" s="29" t="s">
        <v>53</v>
      </c>
      <c r="M5" s="4" t="s">
        <v>83</v>
      </c>
    </row>
    <row r="6" spans="1:13" x14ac:dyDescent="0.3">
      <c r="A6" s="4" t="s">
        <v>16</v>
      </c>
      <c r="B6" s="4">
        <v>348</v>
      </c>
      <c r="C6" s="4">
        <v>1</v>
      </c>
      <c r="D6" s="4">
        <v>9</v>
      </c>
      <c r="E6" s="4">
        <v>3</v>
      </c>
      <c r="F6" s="4">
        <v>1</v>
      </c>
      <c r="G6" s="4">
        <v>1</v>
      </c>
      <c r="H6" s="4">
        <f t="shared" si="0"/>
        <v>363</v>
      </c>
      <c r="I6" s="4">
        <v>363</v>
      </c>
      <c r="J6" s="26">
        <f t="shared" si="1"/>
        <v>0.95867768595041325</v>
      </c>
      <c r="K6" s="27">
        <v>808</v>
      </c>
      <c r="L6" s="29" t="s">
        <v>13</v>
      </c>
      <c r="M6" s="4" t="s">
        <v>85</v>
      </c>
    </row>
    <row r="7" spans="1:13" x14ac:dyDescent="0.3">
      <c r="A7" s="4" t="s">
        <v>17</v>
      </c>
      <c r="B7" s="4">
        <v>375</v>
      </c>
      <c r="C7" s="4"/>
      <c r="D7" s="4">
        <v>1</v>
      </c>
      <c r="E7" s="4"/>
      <c r="F7" s="4"/>
      <c r="G7" s="4"/>
      <c r="H7" s="4">
        <f t="shared" si="0"/>
        <v>376</v>
      </c>
      <c r="I7" s="4">
        <v>373</v>
      </c>
      <c r="J7" s="26">
        <f t="shared" si="1"/>
        <v>0.99734042553191493</v>
      </c>
      <c r="K7" s="27">
        <v>62</v>
      </c>
      <c r="L7" s="29" t="s">
        <v>13</v>
      </c>
      <c r="M7" s="4" t="s">
        <v>80</v>
      </c>
    </row>
    <row r="8" spans="1:13" x14ac:dyDescent="0.3">
      <c r="A8" s="4" t="s">
        <v>19</v>
      </c>
      <c r="B8" s="4">
        <v>262</v>
      </c>
      <c r="C8" s="4"/>
      <c r="D8" s="4"/>
      <c r="E8" s="4"/>
      <c r="F8" s="4"/>
      <c r="G8" s="4"/>
      <c r="H8" s="4">
        <f t="shared" si="0"/>
        <v>262</v>
      </c>
      <c r="I8" s="4">
        <v>264</v>
      </c>
      <c r="J8" s="26">
        <f t="shared" si="1"/>
        <v>1</v>
      </c>
      <c r="K8" s="27">
        <v>15</v>
      </c>
      <c r="L8" s="29" t="s">
        <v>13</v>
      </c>
      <c r="M8" s="4" t="s">
        <v>80</v>
      </c>
    </row>
    <row r="9" spans="1:13" x14ac:dyDescent="0.3">
      <c r="A9" s="4" t="s">
        <v>86</v>
      </c>
      <c r="B9" s="4">
        <v>771</v>
      </c>
      <c r="C9" s="4"/>
      <c r="D9" s="4">
        <v>98</v>
      </c>
      <c r="E9" s="4"/>
      <c r="F9" s="4">
        <v>1</v>
      </c>
      <c r="G9" s="4"/>
      <c r="H9" s="4">
        <f t="shared" si="0"/>
        <v>870</v>
      </c>
      <c r="I9" s="4">
        <v>875</v>
      </c>
      <c r="J9" s="26">
        <f t="shared" si="1"/>
        <v>0.88620689655172413</v>
      </c>
      <c r="K9" s="33">
        <v>104</v>
      </c>
      <c r="L9" s="29" t="s">
        <v>53</v>
      </c>
      <c r="M9" s="4" t="s">
        <v>80</v>
      </c>
    </row>
    <row r="10" spans="1:13" x14ac:dyDescent="0.3">
      <c r="A10" s="4" t="s">
        <v>87</v>
      </c>
      <c r="B10" s="4">
        <v>6083</v>
      </c>
      <c r="C10" s="4"/>
      <c r="D10" s="4">
        <v>157</v>
      </c>
      <c r="E10" s="4">
        <v>43</v>
      </c>
      <c r="F10" s="4">
        <v>84</v>
      </c>
      <c r="G10" s="4">
        <v>6</v>
      </c>
      <c r="H10" s="4">
        <f t="shared" si="0"/>
        <v>6373</v>
      </c>
      <c r="I10" s="4">
        <v>6384</v>
      </c>
      <c r="J10" s="26">
        <f t="shared" si="1"/>
        <v>0.95449552800878712</v>
      </c>
      <c r="K10" s="33">
        <v>67</v>
      </c>
      <c r="L10" s="29" t="s">
        <v>14</v>
      </c>
      <c r="M10" s="4" t="s">
        <v>83</v>
      </c>
    </row>
    <row r="11" spans="1:13" x14ac:dyDescent="0.3">
      <c r="A11" s="4" t="s">
        <v>88</v>
      </c>
      <c r="B11" s="4">
        <v>202</v>
      </c>
      <c r="C11" s="4"/>
      <c r="D11" s="4"/>
      <c r="E11" s="4">
        <v>2</v>
      </c>
      <c r="F11" s="4"/>
      <c r="G11" s="4"/>
      <c r="H11" s="4">
        <f t="shared" si="0"/>
        <v>204</v>
      </c>
      <c r="I11" s="4">
        <v>205</v>
      </c>
      <c r="J11" s="26">
        <f t="shared" si="1"/>
        <v>0.99019607843137258</v>
      </c>
      <c r="K11" s="27">
        <v>7200</v>
      </c>
      <c r="L11" s="29" t="s">
        <v>13</v>
      </c>
      <c r="M11" s="4" t="s">
        <v>89</v>
      </c>
    </row>
    <row r="12" spans="1:13" x14ac:dyDescent="0.3">
      <c r="A12" s="4" t="s">
        <v>90</v>
      </c>
      <c r="B12" s="4">
        <v>935</v>
      </c>
      <c r="C12" s="4">
        <v>3</v>
      </c>
      <c r="D12" s="4">
        <v>279</v>
      </c>
      <c r="E12" s="4">
        <v>131</v>
      </c>
      <c r="F12" s="4">
        <v>23</v>
      </c>
      <c r="G12" s="4">
        <v>11</v>
      </c>
      <c r="H12" s="4">
        <f t="shared" si="0"/>
        <v>1382</v>
      </c>
      <c r="I12" s="4">
        <v>1386</v>
      </c>
      <c r="J12" s="26">
        <f t="shared" si="1"/>
        <v>0.6765557163531114</v>
      </c>
      <c r="K12" s="33">
        <v>612</v>
      </c>
      <c r="L12" s="29" t="s">
        <v>18</v>
      </c>
      <c r="M12" s="4" t="s">
        <v>91</v>
      </c>
    </row>
    <row r="13" spans="1:13" x14ac:dyDescent="0.3">
      <c r="A13" s="4" t="s">
        <v>92</v>
      </c>
      <c r="B13" s="4">
        <v>877</v>
      </c>
      <c r="C13" s="4">
        <v>4</v>
      </c>
      <c r="D13" s="4">
        <v>1693</v>
      </c>
      <c r="E13" s="4">
        <v>56</v>
      </c>
      <c r="F13" s="4">
        <v>64</v>
      </c>
      <c r="G13" s="4">
        <v>17</v>
      </c>
      <c r="H13" s="4">
        <f t="shared" si="0"/>
        <v>2711</v>
      </c>
      <c r="I13" s="4">
        <v>2627</v>
      </c>
      <c r="J13" s="26">
        <f t="shared" si="1"/>
        <v>0.3234968646255994</v>
      </c>
      <c r="K13" s="33">
        <v>91</v>
      </c>
      <c r="L13" s="29" t="s">
        <v>53</v>
      </c>
      <c r="M13" s="4" t="s">
        <v>93</v>
      </c>
    </row>
    <row r="14" spans="1:13" x14ac:dyDescent="0.3">
      <c r="A14" s="4" t="s">
        <v>94</v>
      </c>
      <c r="B14" s="4">
        <v>7</v>
      </c>
      <c r="C14" s="4"/>
      <c r="D14" s="4">
        <v>2299</v>
      </c>
      <c r="E14" s="4">
        <v>21</v>
      </c>
      <c r="F14" s="4">
        <v>1</v>
      </c>
      <c r="G14" s="4">
        <v>46</v>
      </c>
      <c r="H14" s="4">
        <f t="shared" si="0"/>
        <v>2374</v>
      </c>
      <c r="I14" s="4">
        <v>2322</v>
      </c>
      <c r="J14" s="26">
        <f t="shared" si="1"/>
        <v>2.9486099410278013E-3</v>
      </c>
      <c r="K14" s="34">
        <v>24</v>
      </c>
      <c r="L14" s="29" t="s">
        <v>53</v>
      </c>
      <c r="M14" s="4" t="s">
        <v>95</v>
      </c>
    </row>
    <row r="15" spans="1:13" x14ac:dyDescent="0.3">
      <c r="A15" s="4" t="s">
        <v>96</v>
      </c>
      <c r="B15" s="4">
        <v>120</v>
      </c>
      <c r="C15" s="4"/>
      <c r="D15" s="4">
        <v>31</v>
      </c>
      <c r="E15" s="4">
        <v>27</v>
      </c>
      <c r="F15" s="4">
        <v>3</v>
      </c>
      <c r="G15" s="4">
        <v>6</v>
      </c>
      <c r="H15" s="4">
        <f t="shared" si="0"/>
        <v>187</v>
      </c>
      <c r="I15" s="4">
        <v>188</v>
      </c>
      <c r="J15" s="26">
        <f t="shared" si="1"/>
        <v>0.64171122994652408</v>
      </c>
      <c r="K15" s="33">
        <v>610</v>
      </c>
      <c r="L15" s="29" t="s">
        <v>18</v>
      </c>
      <c r="M15" s="4" t="s">
        <v>97</v>
      </c>
    </row>
    <row r="16" spans="1:13" x14ac:dyDescent="0.3">
      <c r="A16" s="4" t="s">
        <v>20</v>
      </c>
      <c r="B16" s="4">
        <v>267</v>
      </c>
      <c r="C16" s="4"/>
      <c r="D16" s="4"/>
      <c r="E16" s="4"/>
      <c r="F16" s="4"/>
      <c r="G16" s="4"/>
      <c r="H16" s="4">
        <f t="shared" si="0"/>
        <v>267</v>
      </c>
      <c r="I16" s="4">
        <v>266</v>
      </c>
      <c r="J16" s="26">
        <f t="shared" si="1"/>
        <v>1</v>
      </c>
      <c r="K16" s="27">
        <v>85</v>
      </c>
      <c r="L16" s="29" t="s">
        <v>13</v>
      </c>
      <c r="M16" s="4" t="s">
        <v>80</v>
      </c>
    </row>
    <row r="17" spans="1:13" x14ac:dyDescent="0.3">
      <c r="A17" s="4" t="s">
        <v>98</v>
      </c>
      <c r="B17" s="4">
        <v>240</v>
      </c>
      <c r="C17" s="4"/>
      <c r="D17" s="4">
        <v>7</v>
      </c>
      <c r="E17" s="4">
        <v>11</v>
      </c>
      <c r="F17" s="4">
        <v>5</v>
      </c>
      <c r="G17" s="4"/>
      <c r="H17" s="4">
        <f t="shared" si="0"/>
        <v>263</v>
      </c>
      <c r="I17" s="4">
        <v>265</v>
      </c>
      <c r="J17" s="26">
        <f t="shared" si="1"/>
        <v>0.9125475285171103</v>
      </c>
      <c r="K17" s="27">
        <v>356</v>
      </c>
      <c r="L17" s="29" t="s">
        <v>14</v>
      </c>
      <c r="M17" s="4" t="s">
        <v>80</v>
      </c>
    </row>
    <row r="18" spans="1:13" x14ac:dyDescent="0.3">
      <c r="A18" s="4" t="s">
        <v>99</v>
      </c>
      <c r="B18" s="4">
        <v>196</v>
      </c>
      <c r="C18" s="4">
        <v>1</v>
      </c>
      <c r="D18" s="4">
        <v>103</v>
      </c>
      <c r="E18" s="4">
        <v>4</v>
      </c>
      <c r="F18" s="4">
        <v>10</v>
      </c>
      <c r="G18" s="4">
        <v>5</v>
      </c>
      <c r="H18" s="4">
        <f t="shared" si="0"/>
        <v>319</v>
      </c>
      <c r="I18" s="4">
        <v>349</v>
      </c>
      <c r="J18" s="26">
        <f t="shared" si="1"/>
        <v>0.61442006269592475</v>
      </c>
      <c r="K18" s="33">
        <v>103</v>
      </c>
      <c r="L18" s="29" t="s">
        <v>53</v>
      </c>
      <c r="M18" s="4" t="s">
        <v>80</v>
      </c>
    </row>
    <row r="19" spans="1:13" x14ac:dyDescent="0.3">
      <c r="A19" s="4" t="s">
        <v>100</v>
      </c>
      <c r="B19" s="4">
        <v>97</v>
      </c>
      <c r="C19" s="4"/>
      <c r="D19" s="4">
        <v>268</v>
      </c>
      <c r="E19" s="4">
        <v>64</v>
      </c>
      <c r="F19" s="4">
        <v>6</v>
      </c>
      <c r="G19" s="4">
        <v>8</v>
      </c>
      <c r="H19" s="4">
        <f t="shared" si="0"/>
        <v>443</v>
      </c>
      <c r="I19" s="4">
        <v>448</v>
      </c>
      <c r="J19" s="26">
        <f t="shared" si="1"/>
        <v>0.21896162528216703</v>
      </c>
      <c r="K19" s="33">
        <v>92</v>
      </c>
      <c r="L19" s="29" t="s">
        <v>53</v>
      </c>
      <c r="M19" s="4" t="s">
        <v>93</v>
      </c>
    </row>
    <row r="20" spans="1:13" x14ac:dyDescent="0.3">
      <c r="A20" s="4" t="s">
        <v>21</v>
      </c>
      <c r="B20" s="4">
        <v>147</v>
      </c>
      <c r="C20" s="4"/>
      <c r="D20" s="4"/>
      <c r="E20" s="4">
        <v>1</v>
      </c>
      <c r="F20" s="4"/>
      <c r="G20" s="4"/>
      <c r="H20" s="4">
        <f t="shared" si="0"/>
        <v>148</v>
      </c>
      <c r="I20" s="4">
        <v>148</v>
      </c>
      <c r="J20" s="26">
        <f t="shared" si="1"/>
        <v>0.9932432432432432</v>
      </c>
      <c r="K20" s="27">
        <v>74</v>
      </c>
      <c r="L20" s="29" t="s">
        <v>13</v>
      </c>
      <c r="M20" s="4" t="s">
        <v>80</v>
      </c>
    </row>
    <row r="21" spans="1:13" x14ac:dyDescent="0.3">
      <c r="A21" s="4" t="s">
        <v>101</v>
      </c>
      <c r="B21" s="4">
        <v>393</v>
      </c>
      <c r="C21" s="4"/>
      <c r="D21" s="4">
        <v>37</v>
      </c>
      <c r="E21" s="4"/>
      <c r="F21" s="4"/>
      <c r="G21" s="4"/>
      <c r="H21" s="4">
        <f t="shared" si="0"/>
        <v>430</v>
      </c>
      <c r="I21" s="4">
        <v>392</v>
      </c>
      <c r="J21" s="26">
        <f t="shared" si="1"/>
        <v>0.913953488372093</v>
      </c>
      <c r="K21" s="33">
        <v>118</v>
      </c>
      <c r="L21" s="29" t="s">
        <v>53</v>
      </c>
      <c r="M21" s="4" t="s">
        <v>80</v>
      </c>
    </row>
    <row r="22" spans="1:13" x14ac:dyDescent="0.3">
      <c r="A22" s="4" t="s">
        <v>22</v>
      </c>
      <c r="B22" s="4">
        <v>398</v>
      </c>
      <c r="C22" s="4"/>
      <c r="D22" s="4">
        <v>3</v>
      </c>
      <c r="E22" s="4">
        <v>14</v>
      </c>
      <c r="F22" s="4">
        <v>3</v>
      </c>
      <c r="G22" s="4">
        <v>1</v>
      </c>
      <c r="H22" s="4">
        <f t="shared" si="0"/>
        <v>419</v>
      </c>
      <c r="I22" s="4">
        <v>424</v>
      </c>
      <c r="J22" s="26">
        <f t="shared" si="1"/>
        <v>0.94988066825775652</v>
      </c>
      <c r="K22" s="27">
        <v>10</v>
      </c>
      <c r="L22" s="29" t="s">
        <v>13</v>
      </c>
      <c r="M22" s="4" t="s">
        <v>80</v>
      </c>
    </row>
    <row r="23" spans="1:13" x14ac:dyDescent="0.3">
      <c r="A23" s="4" t="s">
        <v>23</v>
      </c>
      <c r="B23" s="4">
        <v>273</v>
      </c>
      <c r="C23" s="4"/>
      <c r="D23" s="4"/>
      <c r="E23" s="4"/>
      <c r="F23" s="4">
        <v>1</v>
      </c>
      <c r="G23" s="4"/>
      <c r="H23" s="4">
        <f t="shared" si="0"/>
        <v>274</v>
      </c>
      <c r="I23" s="4">
        <v>273</v>
      </c>
      <c r="J23" s="26">
        <f t="shared" si="1"/>
        <v>0.9963503649635036</v>
      </c>
      <c r="K23" s="27">
        <v>36</v>
      </c>
      <c r="L23" s="29" t="s">
        <v>13</v>
      </c>
      <c r="M23" s="4" t="s">
        <v>80</v>
      </c>
    </row>
    <row r="24" spans="1:13" x14ac:dyDescent="0.3">
      <c r="A24" s="4" t="s">
        <v>24</v>
      </c>
      <c r="B24" s="4">
        <v>223</v>
      </c>
      <c r="C24" s="4"/>
      <c r="D24" s="4">
        <v>8</v>
      </c>
      <c r="E24" s="4">
        <v>15</v>
      </c>
      <c r="F24" s="4">
        <v>3</v>
      </c>
      <c r="G24" s="4">
        <v>1</v>
      </c>
      <c r="H24" s="4">
        <f t="shared" si="0"/>
        <v>250</v>
      </c>
      <c r="I24" s="4">
        <v>254</v>
      </c>
      <c r="J24" s="26">
        <f t="shared" si="1"/>
        <v>0.89200000000000002</v>
      </c>
      <c r="K24" s="27">
        <v>112</v>
      </c>
      <c r="L24" s="29" t="s">
        <v>13</v>
      </c>
      <c r="M24" s="4" t="s">
        <v>80</v>
      </c>
    </row>
    <row r="25" spans="1:13" x14ac:dyDescent="0.3">
      <c r="A25" s="4" t="s">
        <v>25</v>
      </c>
      <c r="B25" s="4">
        <v>223</v>
      </c>
      <c r="C25" s="4"/>
      <c r="D25" s="4">
        <v>1</v>
      </c>
      <c r="E25" s="4"/>
      <c r="F25" s="4"/>
      <c r="G25" s="4">
        <v>1</v>
      </c>
      <c r="H25" s="4">
        <f t="shared" si="0"/>
        <v>225</v>
      </c>
      <c r="I25" s="4">
        <v>226</v>
      </c>
      <c r="J25" s="26">
        <f t="shared" si="1"/>
        <v>0.99111111111111116</v>
      </c>
      <c r="K25" s="27">
        <v>19</v>
      </c>
      <c r="L25" s="29" t="s">
        <v>13</v>
      </c>
      <c r="M25" s="4" t="s">
        <v>80</v>
      </c>
    </row>
    <row r="26" spans="1:13" x14ac:dyDescent="0.3">
      <c r="A26" s="4" t="s">
        <v>26</v>
      </c>
      <c r="B26" s="4">
        <v>1508</v>
      </c>
      <c r="C26" s="4"/>
      <c r="D26" s="4">
        <v>65</v>
      </c>
      <c r="E26" s="4">
        <v>46</v>
      </c>
      <c r="F26" s="4">
        <v>26</v>
      </c>
      <c r="G26" s="4">
        <v>5</v>
      </c>
      <c r="H26" s="4">
        <f t="shared" si="0"/>
        <v>1650</v>
      </c>
      <c r="I26" s="4">
        <v>1645</v>
      </c>
      <c r="J26" s="26">
        <f t="shared" si="1"/>
        <v>0.91393939393939394</v>
      </c>
      <c r="K26" s="27">
        <v>42</v>
      </c>
      <c r="L26" s="29" t="s">
        <v>13</v>
      </c>
      <c r="M26" s="4" t="s">
        <v>102</v>
      </c>
    </row>
    <row r="27" spans="1:13" x14ac:dyDescent="0.3">
      <c r="A27" s="4" t="s">
        <v>27</v>
      </c>
      <c r="B27" s="4">
        <v>199</v>
      </c>
      <c r="C27" s="4"/>
      <c r="D27" s="4"/>
      <c r="E27" s="4">
        <v>3</v>
      </c>
      <c r="F27" s="4">
        <v>1</v>
      </c>
      <c r="G27" s="4"/>
      <c r="H27" s="4">
        <f t="shared" si="0"/>
        <v>203</v>
      </c>
      <c r="I27" s="4">
        <v>203</v>
      </c>
      <c r="J27" s="26">
        <f t="shared" si="1"/>
        <v>0.98029556650246308</v>
      </c>
      <c r="K27" s="27">
        <v>203</v>
      </c>
      <c r="L27" s="29" t="s">
        <v>13</v>
      </c>
      <c r="M27" s="4" t="s">
        <v>103</v>
      </c>
    </row>
    <row r="28" spans="1:13" x14ac:dyDescent="0.3">
      <c r="A28" s="4" t="s">
        <v>28</v>
      </c>
      <c r="B28" s="4">
        <v>247</v>
      </c>
      <c r="C28" s="4"/>
      <c r="D28" s="4"/>
      <c r="E28" s="4"/>
      <c r="F28" s="4"/>
      <c r="G28" s="4"/>
      <c r="H28" s="4">
        <f t="shared" si="0"/>
        <v>247</v>
      </c>
      <c r="I28" s="4">
        <v>248</v>
      </c>
      <c r="J28" s="26">
        <f t="shared" si="1"/>
        <v>1</v>
      </c>
      <c r="K28" s="27">
        <v>106</v>
      </c>
      <c r="L28" s="29" t="s">
        <v>13</v>
      </c>
      <c r="M28" s="4" t="s">
        <v>80</v>
      </c>
    </row>
    <row r="29" spans="1:13" x14ac:dyDescent="0.3">
      <c r="A29" s="4" t="s">
        <v>104</v>
      </c>
      <c r="B29" s="4">
        <v>1240</v>
      </c>
      <c r="C29" s="4"/>
      <c r="D29" s="4"/>
      <c r="E29" s="4"/>
      <c r="F29" s="4"/>
      <c r="G29" s="4"/>
      <c r="H29" s="4">
        <f t="shared" si="0"/>
        <v>1240</v>
      </c>
      <c r="I29" s="4">
        <v>1239</v>
      </c>
      <c r="J29" s="26">
        <f t="shared" si="1"/>
        <v>1</v>
      </c>
      <c r="K29" s="27">
        <v>6</v>
      </c>
      <c r="L29" s="29" t="s">
        <v>13</v>
      </c>
      <c r="M29" s="4" t="s">
        <v>103</v>
      </c>
    </row>
    <row r="30" spans="1:13" x14ac:dyDescent="0.3">
      <c r="A30" s="4" t="s">
        <v>29</v>
      </c>
      <c r="B30" s="4">
        <v>209</v>
      </c>
      <c r="C30" s="4"/>
      <c r="D30" s="4">
        <v>11</v>
      </c>
      <c r="E30" s="4">
        <v>9</v>
      </c>
      <c r="F30" s="4">
        <v>2</v>
      </c>
      <c r="G30" s="4"/>
      <c r="H30" s="4">
        <f t="shared" si="0"/>
        <v>231</v>
      </c>
      <c r="I30" s="4">
        <v>239</v>
      </c>
      <c r="J30" s="26">
        <f t="shared" si="1"/>
        <v>0.90476190476190477</v>
      </c>
      <c r="K30" s="27">
        <v>128</v>
      </c>
      <c r="L30" s="29" t="s">
        <v>13</v>
      </c>
      <c r="M30" s="4" t="s">
        <v>80</v>
      </c>
    </row>
    <row r="31" spans="1:13" x14ac:dyDescent="0.3">
      <c r="A31" s="4" t="s">
        <v>183</v>
      </c>
      <c r="B31" s="4">
        <v>261</v>
      </c>
      <c r="C31" s="4"/>
      <c r="D31" s="4"/>
      <c r="E31" s="4"/>
      <c r="F31" s="4"/>
      <c r="G31" s="4"/>
      <c r="H31" s="4">
        <f t="shared" si="0"/>
        <v>261</v>
      </c>
      <c r="I31" s="4">
        <v>254</v>
      </c>
      <c r="J31" s="26">
        <f t="shared" si="1"/>
        <v>1</v>
      </c>
      <c r="K31" s="27">
        <v>129</v>
      </c>
      <c r="L31" s="29" t="s">
        <v>13</v>
      </c>
      <c r="M31" s="4" t="s">
        <v>80</v>
      </c>
    </row>
    <row r="32" spans="1:13" x14ac:dyDescent="0.3">
      <c r="A32" s="4" t="s">
        <v>105</v>
      </c>
      <c r="B32" s="4">
        <v>3391</v>
      </c>
      <c r="C32" s="4">
        <v>1</v>
      </c>
      <c r="D32" s="4">
        <v>329</v>
      </c>
      <c r="E32" s="4">
        <v>20</v>
      </c>
      <c r="F32" s="4">
        <v>14</v>
      </c>
      <c r="G32" s="4">
        <v>4</v>
      </c>
      <c r="H32" s="4">
        <f t="shared" si="0"/>
        <v>3759</v>
      </c>
      <c r="I32" s="4">
        <v>3790</v>
      </c>
      <c r="J32" s="26">
        <f t="shared" si="1"/>
        <v>0.90210162277201378</v>
      </c>
      <c r="K32" s="32">
        <v>123</v>
      </c>
      <c r="L32" s="29" t="s">
        <v>18</v>
      </c>
      <c r="M32" s="4" t="s">
        <v>83</v>
      </c>
    </row>
    <row r="33" spans="1:13" x14ac:dyDescent="0.3">
      <c r="A33" s="4" t="s">
        <v>106</v>
      </c>
      <c r="B33" s="4">
        <v>1543</v>
      </c>
      <c r="C33" s="4">
        <v>1</v>
      </c>
      <c r="D33" s="4">
        <v>298</v>
      </c>
      <c r="E33" s="4">
        <v>170</v>
      </c>
      <c r="F33" s="4">
        <v>44</v>
      </c>
      <c r="G33" s="4">
        <v>33</v>
      </c>
      <c r="H33" s="4">
        <f t="shared" si="0"/>
        <v>2089</v>
      </c>
      <c r="I33" s="4">
        <v>2094</v>
      </c>
      <c r="J33" s="26">
        <f t="shared" si="1"/>
        <v>0.73863092388702734</v>
      </c>
      <c r="K33" s="33">
        <v>48</v>
      </c>
      <c r="L33" s="29" t="s">
        <v>18</v>
      </c>
      <c r="M33" s="4" t="s">
        <v>107</v>
      </c>
    </row>
    <row r="34" spans="1:13" x14ac:dyDescent="0.3">
      <c r="A34" s="4" t="s">
        <v>108</v>
      </c>
      <c r="B34" s="4">
        <v>3005</v>
      </c>
      <c r="C34" s="4">
        <v>5</v>
      </c>
      <c r="D34" s="4">
        <v>262</v>
      </c>
      <c r="E34" s="4">
        <v>184</v>
      </c>
      <c r="F34" s="4">
        <v>53</v>
      </c>
      <c r="G34" s="4">
        <v>34</v>
      </c>
      <c r="H34" s="4">
        <f t="shared" ref="H34:H65" si="2">SUM(B34:G34)</f>
        <v>3543</v>
      </c>
      <c r="I34" s="4">
        <v>3557</v>
      </c>
      <c r="J34" s="26">
        <f t="shared" ref="J34:J65" si="3">SUM(B34/H34)</f>
        <v>0.84815128422241037</v>
      </c>
      <c r="K34" s="34">
        <v>108</v>
      </c>
      <c r="L34" s="29" t="s">
        <v>18</v>
      </c>
      <c r="M34" s="4" t="s">
        <v>109</v>
      </c>
    </row>
    <row r="35" spans="1:13" x14ac:dyDescent="0.3">
      <c r="A35" s="4" t="s">
        <v>110</v>
      </c>
      <c r="B35" s="4">
        <v>2180</v>
      </c>
      <c r="C35" s="4">
        <v>5</v>
      </c>
      <c r="D35" s="4">
        <v>840</v>
      </c>
      <c r="E35" s="4">
        <v>103</v>
      </c>
      <c r="F35" s="4">
        <v>50</v>
      </c>
      <c r="G35" s="4">
        <v>41</v>
      </c>
      <c r="H35" s="4">
        <f t="shared" si="2"/>
        <v>3219</v>
      </c>
      <c r="I35" s="4">
        <v>3127</v>
      </c>
      <c r="J35" s="26">
        <f t="shared" si="3"/>
        <v>0.67722895309102205</v>
      </c>
      <c r="K35" s="33">
        <v>89</v>
      </c>
      <c r="L35" s="29" t="s">
        <v>14</v>
      </c>
      <c r="M35" s="4" t="s">
        <v>111</v>
      </c>
    </row>
    <row r="36" spans="1:13" x14ac:dyDescent="0.3">
      <c r="A36" s="4" t="s">
        <v>112</v>
      </c>
      <c r="B36" s="4">
        <v>1975</v>
      </c>
      <c r="C36" s="4">
        <v>1</v>
      </c>
      <c r="D36" s="4">
        <v>27</v>
      </c>
      <c r="E36" s="4">
        <v>10</v>
      </c>
      <c r="F36" s="4">
        <v>7</v>
      </c>
      <c r="G36" s="4">
        <v>6</v>
      </c>
      <c r="H36" s="4">
        <f t="shared" si="2"/>
        <v>2026</v>
      </c>
      <c r="I36" s="4">
        <v>2029</v>
      </c>
      <c r="J36" s="26">
        <f t="shared" si="3"/>
        <v>0.97482724580454094</v>
      </c>
      <c r="K36" s="32">
        <v>60</v>
      </c>
      <c r="L36" s="29" t="s">
        <v>18</v>
      </c>
      <c r="M36" s="4" t="s">
        <v>113</v>
      </c>
    </row>
    <row r="37" spans="1:13" x14ac:dyDescent="0.3">
      <c r="A37" s="4" t="s">
        <v>114</v>
      </c>
      <c r="B37" s="4">
        <v>2290</v>
      </c>
      <c r="C37" s="4"/>
      <c r="D37" s="4">
        <v>1</v>
      </c>
      <c r="E37" s="4">
        <v>2</v>
      </c>
      <c r="F37" s="4">
        <v>3</v>
      </c>
      <c r="G37" s="4"/>
      <c r="H37" s="4">
        <f t="shared" si="2"/>
        <v>2296</v>
      </c>
      <c r="I37" s="4">
        <v>2291</v>
      </c>
      <c r="J37" s="26">
        <f t="shared" si="3"/>
        <v>0.9973867595818815</v>
      </c>
      <c r="K37" s="33">
        <v>32</v>
      </c>
      <c r="L37" s="29" t="s">
        <v>18</v>
      </c>
      <c r="M37" s="4" t="s">
        <v>89</v>
      </c>
    </row>
    <row r="38" spans="1:13" x14ac:dyDescent="0.3">
      <c r="A38" s="4" t="s">
        <v>115</v>
      </c>
      <c r="B38" s="4">
        <v>806</v>
      </c>
      <c r="C38" s="4"/>
      <c r="D38" s="4"/>
      <c r="E38" s="4"/>
      <c r="F38" s="4"/>
      <c r="G38" s="4"/>
      <c r="H38" s="4">
        <f t="shared" si="2"/>
        <v>806</v>
      </c>
      <c r="I38" s="4">
        <v>811</v>
      </c>
      <c r="J38" s="26">
        <f t="shared" si="3"/>
        <v>1</v>
      </c>
      <c r="K38" s="33">
        <v>330</v>
      </c>
      <c r="L38" s="29" t="s">
        <v>18</v>
      </c>
      <c r="M38" s="4" t="s">
        <v>80</v>
      </c>
    </row>
    <row r="39" spans="1:13" x14ac:dyDescent="0.3">
      <c r="A39" s="4" t="s">
        <v>116</v>
      </c>
      <c r="B39" s="4">
        <v>525</v>
      </c>
      <c r="C39" s="4"/>
      <c r="D39" s="4">
        <v>36</v>
      </c>
      <c r="E39" s="4">
        <v>40</v>
      </c>
      <c r="F39" s="4">
        <v>32</v>
      </c>
      <c r="G39" s="4">
        <v>8</v>
      </c>
      <c r="H39" s="4">
        <f t="shared" si="2"/>
        <v>641</v>
      </c>
      <c r="I39" s="4">
        <v>639</v>
      </c>
      <c r="J39" s="26">
        <f t="shared" si="3"/>
        <v>0.81903276131045244</v>
      </c>
      <c r="K39" s="33">
        <v>121</v>
      </c>
      <c r="L39" s="29" t="s">
        <v>18</v>
      </c>
      <c r="M39" s="4" t="s">
        <v>117</v>
      </c>
    </row>
    <row r="40" spans="1:13" x14ac:dyDescent="0.3">
      <c r="A40" s="4" t="s">
        <v>118</v>
      </c>
      <c r="B40" s="4">
        <v>2262</v>
      </c>
      <c r="C40" s="4"/>
      <c r="D40" s="4">
        <v>117</v>
      </c>
      <c r="E40" s="4">
        <v>131</v>
      </c>
      <c r="F40" s="4">
        <v>36</v>
      </c>
      <c r="G40" s="4">
        <v>26</v>
      </c>
      <c r="H40" s="4">
        <f t="shared" si="2"/>
        <v>2572</v>
      </c>
      <c r="I40" s="4">
        <v>2577</v>
      </c>
      <c r="J40" s="26">
        <f t="shared" si="3"/>
        <v>0.87947122861586313</v>
      </c>
      <c r="K40" s="33">
        <v>47</v>
      </c>
      <c r="L40" s="29" t="s">
        <v>18</v>
      </c>
      <c r="M40" s="4" t="s">
        <v>119</v>
      </c>
    </row>
    <row r="41" spans="1:13" x14ac:dyDescent="0.3">
      <c r="A41" s="4" t="s">
        <v>120</v>
      </c>
      <c r="B41" s="4">
        <v>2975</v>
      </c>
      <c r="C41" s="4"/>
      <c r="D41" s="4">
        <v>161</v>
      </c>
      <c r="E41" s="4">
        <v>272</v>
      </c>
      <c r="F41" s="4">
        <v>38</v>
      </c>
      <c r="G41" s="4">
        <v>23</v>
      </c>
      <c r="H41" s="4">
        <f t="shared" si="2"/>
        <v>3469</v>
      </c>
      <c r="I41" s="4">
        <v>3479</v>
      </c>
      <c r="J41" s="26">
        <f t="shared" si="3"/>
        <v>0.85759584894782359</v>
      </c>
      <c r="K41" s="33">
        <v>110</v>
      </c>
      <c r="L41" s="29" t="s">
        <v>18</v>
      </c>
      <c r="M41" s="4" t="s">
        <v>121</v>
      </c>
    </row>
    <row r="42" spans="1:13" x14ac:dyDescent="0.3">
      <c r="A42" s="4" t="s">
        <v>122</v>
      </c>
      <c r="B42" s="4">
        <v>269</v>
      </c>
      <c r="C42" s="4"/>
      <c r="D42" s="4">
        <v>22</v>
      </c>
      <c r="E42" s="4">
        <v>26</v>
      </c>
      <c r="F42" s="4">
        <v>15</v>
      </c>
      <c r="G42" s="4">
        <v>1</v>
      </c>
      <c r="H42" s="4">
        <f t="shared" si="2"/>
        <v>333</v>
      </c>
      <c r="I42" s="4">
        <v>331</v>
      </c>
      <c r="J42" s="26">
        <f t="shared" si="3"/>
        <v>0.80780780780780781</v>
      </c>
      <c r="K42" s="33">
        <v>8</v>
      </c>
      <c r="L42" s="29" t="s">
        <v>18</v>
      </c>
      <c r="M42" s="4" t="s">
        <v>80</v>
      </c>
    </row>
    <row r="43" spans="1:13" x14ac:dyDescent="0.3">
      <c r="A43" s="4" t="s">
        <v>123</v>
      </c>
      <c r="B43" s="4">
        <v>480</v>
      </c>
      <c r="C43" s="4"/>
      <c r="D43" s="4"/>
      <c r="E43" s="4">
        <v>1</v>
      </c>
      <c r="F43" s="4">
        <v>27</v>
      </c>
      <c r="G43" s="4"/>
      <c r="H43" s="4">
        <f t="shared" si="2"/>
        <v>508</v>
      </c>
      <c r="I43" s="4">
        <v>507</v>
      </c>
      <c r="J43" s="26">
        <f t="shared" si="3"/>
        <v>0.94488188976377951</v>
      </c>
      <c r="K43" s="33">
        <v>131</v>
      </c>
      <c r="L43" s="29" t="s">
        <v>18</v>
      </c>
      <c r="M43" s="4" t="s">
        <v>80</v>
      </c>
    </row>
    <row r="44" spans="1:13" x14ac:dyDescent="0.3">
      <c r="A44" s="4" t="s">
        <v>124</v>
      </c>
      <c r="B44" s="4">
        <v>790</v>
      </c>
      <c r="C44" s="4"/>
      <c r="D44" s="4">
        <v>11</v>
      </c>
      <c r="E44" s="4">
        <v>19</v>
      </c>
      <c r="F44" s="4">
        <v>3</v>
      </c>
      <c r="G44" s="4"/>
      <c r="H44" s="4">
        <f t="shared" si="2"/>
        <v>823</v>
      </c>
      <c r="I44" s="4">
        <v>822</v>
      </c>
      <c r="J44" s="26">
        <f t="shared" si="3"/>
        <v>0.95990279465370598</v>
      </c>
      <c r="K44" s="27">
        <v>105</v>
      </c>
      <c r="L44" s="29" t="s">
        <v>18</v>
      </c>
      <c r="M44" s="4" t="s">
        <v>80</v>
      </c>
    </row>
    <row r="45" spans="1:13" x14ac:dyDescent="0.3">
      <c r="A45" s="4" t="s">
        <v>125</v>
      </c>
      <c r="B45" s="4">
        <v>498</v>
      </c>
      <c r="C45" s="4"/>
      <c r="D45" s="4">
        <v>14</v>
      </c>
      <c r="E45" s="4">
        <v>6</v>
      </c>
      <c r="F45" s="4">
        <v>2</v>
      </c>
      <c r="G45" s="4">
        <v>2</v>
      </c>
      <c r="H45" s="4">
        <f t="shared" si="2"/>
        <v>522</v>
      </c>
      <c r="I45" s="4">
        <v>523</v>
      </c>
      <c r="J45" s="26">
        <f t="shared" si="3"/>
        <v>0.95402298850574707</v>
      </c>
      <c r="K45" s="33">
        <v>61</v>
      </c>
      <c r="L45" s="29" t="s">
        <v>18</v>
      </c>
      <c r="M45" s="4" t="s">
        <v>80</v>
      </c>
    </row>
    <row r="46" spans="1:13" x14ac:dyDescent="0.3">
      <c r="A46" s="4" t="s">
        <v>126</v>
      </c>
      <c r="B46" s="4">
        <v>357</v>
      </c>
      <c r="C46" s="4"/>
      <c r="D46" s="4">
        <v>12</v>
      </c>
      <c r="E46" s="4">
        <v>13</v>
      </c>
      <c r="F46" s="4">
        <v>9</v>
      </c>
      <c r="G46" s="4">
        <v>2</v>
      </c>
      <c r="H46" s="4">
        <f t="shared" si="2"/>
        <v>393</v>
      </c>
      <c r="I46" s="4">
        <v>391</v>
      </c>
      <c r="J46" s="26">
        <f t="shared" si="3"/>
        <v>0.90839694656488545</v>
      </c>
      <c r="K46" s="33">
        <v>58</v>
      </c>
      <c r="L46" s="29" t="s">
        <v>18</v>
      </c>
      <c r="M46" s="4" t="s">
        <v>80</v>
      </c>
    </row>
    <row r="47" spans="1:13" x14ac:dyDescent="0.3">
      <c r="A47" s="4" t="s">
        <v>127</v>
      </c>
      <c r="B47" s="4">
        <v>371</v>
      </c>
      <c r="C47" s="4"/>
      <c r="D47" s="4">
        <v>50</v>
      </c>
      <c r="E47" s="4">
        <v>67</v>
      </c>
      <c r="F47" s="4">
        <v>3</v>
      </c>
      <c r="G47" s="4"/>
      <c r="H47" s="4">
        <f t="shared" si="2"/>
        <v>491</v>
      </c>
      <c r="I47" s="4">
        <v>493</v>
      </c>
      <c r="J47" s="26">
        <f t="shared" si="3"/>
        <v>0.75560081466395113</v>
      </c>
      <c r="K47" s="32">
        <v>122</v>
      </c>
      <c r="L47" s="29" t="s">
        <v>18</v>
      </c>
      <c r="M47" s="4" t="s">
        <v>80</v>
      </c>
    </row>
    <row r="48" spans="1:13" x14ac:dyDescent="0.3">
      <c r="A48" s="4" t="s">
        <v>128</v>
      </c>
      <c r="B48" s="4">
        <v>1208</v>
      </c>
      <c r="C48" s="4"/>
      <c r="D48" s="4">
        <v>5</v>
      </c>
      <c r="E48" s="4"/>
      <c r="F48" s="4">
        <v>5</v>
      </c>
      <c r="G48" s="4">
        <v>1</v>
      </c>
      <c r="H48" s="4">
        <f t="shared" si="2"/>
        <v>1219</v>
      </c>
      <c r="I48" s="4">
        <v>1219</v>
      </c>
      <c r="J48" s="26">
        <f t="shared" si="3"/>
        <v>0.99097621000820346</v>
      </c>
      <c r="K48" s="33">
        <v>75</v>
      </c>
      <c r="L48" s="29" t="s">
        <v>18</v>
      </c>
      <c r="M48" s="4" t="s">
        <v>80</v>
      </c>
    </row>
    <row r="49" spans="1:13" x14ac:dyDescent="0.3">
      <c r="A49" s="4" t="s">
        <v>129</v>
      </c>
      <c r="B49" s="4">
        <v>3863</v>
      </c>
      <c r="C49" s="4">
        <v>2</v>
      </c>
      <c r="D49" s="4">
        <v>300</v>
      </c>
      <c r="E49" s="4">
        <v>112</v>
      </c>
      <c r="F49" s="4">
        <v>96</v>
      </c>
      <c r="G49" s="4">
        <v>31</v>
      </c>
      <c r="H49" s="4">
        <f t="shared" si="2"/>
        <v>4404</v>
      </c>
      <c r="I49" s="4">
        <v>4151</v>
      </c>
      <c r="J49" s="26">
        <f t="shared" si="3"/>
        <v>0.87715712988192551</v>
      </c>
      <c r="K49" s="33">
        <v>125</v>
      </c>
      <c r="L49" s="29" t="s">
        <v>18</v>
      </c>
      <c r="M49" s="4" t="s">
        <v>130</v>
      </c>
    </row>
    <row r="50" spans="1:13" x14ac:dyDescent="0.3">
      <c r="A50" s="4" t="s">
        <v>131</v>
      </c>
      <c r="B50" s="4">
        <v>1012</v>
      </c>
      <c r="C50" s="4">
        <v>3</v>
      </c>
      <c r="D50" s="4">
        <v>110</v>
      </c>
      <c r="E50" s="4">
        <v>100</v>
      </c>
      <c r="F50" s="4">
        <v>25</v>
      </c>
      <c r="G50" s="4">
        <v>5</v>
      </c>
      <c r="H50" s="4">
        <f t="shared" si="2"/>
        <v>1255</v>
      </c>
      <c r="I50" s="4">
        <v>1259</v>
      </c>
      <c r="J50" s="26">
        <f t="shared" si="3"/>
        <v>0.80637450199203187</v>
      </c>
      <c r="K50" s="33">
        <v>69</v>
      </c>
      <c r="L50" s="29" t="s">
        <v>14</v>
      </c>
      <c r="M50" s="4" t="s">
        <v>83</v>
      </c>
    </row>
    <row r="51" spans="1:13" x14ac:dyDescent="0.3">
      <c r="A51" s="4" t="s">
        <v>132</v>
      </c>
      <c r="B51" s="4">
        <v>793</v>
      </c>
      <c r="C51" s="4"/>
      <c r="D51" s="4">
        <v>5</v>
      </c>
      <c r="E51" s="4">
        <v>7</v>
      </c>
      <c r="F51" s="4">
        <v>7</v>
      </c>
      <c r="G51" s="4"/>
      <c r="H51" s="4">
        <f t="shared" si="2"/>
        <v>812</v>
      </c>
      <c r="I51" s="4">
        <v>814</v>
      </c>
      <c r="J51" s="26">
        <f t="shared" si="3"/>
        <v>0.97660098522167482</v>
      </c>
      <c r="K51" s="33">
        <v>64</v>
      </c>
      <c r="L51" s="29" t="s">
        <v>18</v>
      </c>
      <c r="M51" s="4" t="s">
        <v>80</v>
      </c>
    </row>
    <row r="52" spans="1:13" x14ac:dyDescent="0.3">
      <c r="A52" s="4" t="s">
        <v>133</v>
      </c>
      <c r="B52" s="4">
        <v>1196</v>
      </c>
      <c r="C52" s="4"/>
      <c r="D52" s="4">
        <v>10</v>
      </c>
      <c r="E52" s="4">
        <v>2</v>
      </c>
      <c r="F52" s="4">
        <v>1</v>
      </c>
      <c r="G52" s="4"/>
      <c r="H52" s="4">
        <f t="shared" si="2"/>
        <v>1209</v>
      </c>
      <c r="I52" s="4">
        <v>1218</v>
      </c>
      <c r="J52" s="26">
        <f t="shared" si="3"/>
        <v>0.989247311827957</v>
      </c>
      <c r="K52" s="33">
        <v>57</v>
      </c>
      <c r="L52" s="29" t="s">
        <v>18</v>
      </c>
      <c r="M52" s="4" t="s">
        <v>80</v>
      </c>
    </row>
    <row r="53" spans="1:13" x14ac:dyDescent="0.3">
      <c r="A53" s="4" t="s">
        <v>134</v>
      </c>
      <c r="B53" s="4">
        <v>331</v>
      </c>
      <c r="C53" s="4"/>
      <c r="D53" s="4"/>
      <c r="E53" s="4">
        <v>3</v>
      </c>
      <c r="F53" s="4">
        <v>9</v>
      </c>
      <c r="G53" s="4">
        <v>1</v>
      </c>
      <c r="H53" s="4">
        <f t="shared" si="2"/>
        <v>344</v>
      </c>
      <c r="I53" s="4">
        <v>344</v>
      </c>
      <c r="J53" s="26">
        <f t="shared" si="3"/>
        <v>0.96220930232558144</v>
      </c>
      <c r="K53" s="32">
        <v>3</v>
      </c>
      <c r="L53" s="29" t="s">
        <v>18</v>
      </c>
      <c r="M53" s="4" t="s">
        <v>80</v>
      </c>
    </row>
    <row r="54" spans="1:13" x14ac:dyDescent="0.3">
      <c r="A54" s="4" t="s">
        <v>135</v>
      </c>
      <c r="B54" s="4">
        <v>3907</v>
      </c>
      <c r="C54" s="4">
        <v>23</v>
      </c>
      <c r="D54" s="4">
        <v>2897</v>
      </c>
      <c r="E54" s="4">
        <v>842</v>
      </c>
      <c r="F54" s="4">
        <v>199</v>
      </c>
      <c r="G54" s="4">
        <v>138</v>
      </c>
      <c r="H54" s="4">
        <f t="shared" si="2"/>
        <v>8006</v>
      </c>
      <c r="I54" s="4">
        <v>7758</v>
      </c>
      <c r="J54" s="26">
        <f t="shared" si="3"/>
        <v>0.4880089932550587</v>
      </c>
      <c r="K54" s="33">
        <v>109</v>
      </c>
      <c r="L54" s="29" t="s">
        <v>18</v>
      </c>
      <c r="M54" s="4" t="s">
        <v>136</v>
      </c>
    </row>
    <row r="55" spans="1:13" x14ac:dyDescent="0.3">
      <c r="A55" s="4" t="s">
        <v>137</v>
      </c>
      <c r="B55" s="4">
        <v>2148</v>
      </c>
      <c r="C55" s="4">
        <v>4</v>
      </c>
      <c r="D55" s="4">
        <v>1222</v>
      </c>
      <c r="E55" s="4">
        <v>451</v>
      </c>
      <c r="F55" s="4">
        <v>122</v>
      </c>
      <c r="G55" s="4">
        <v>65</v>
      </c>
      <c r="H55" s="4">
        <f t="shared" si="2"/>
        <v>4012</v>
      </c>
      <c r="I55" s="4">
        <v>4039</v>
      </c>
      <c r="J55" s="26">
        <f t="shared" si="3"/>
        <v>0.53539381854436685</v>
      </c>
      <c r="K55" s="33">
        <v>52</v>
      </c>
      <c r="L55" s="29" t="s">
        <v>18</v>
      </c>
      <c r="M55" s="4" t="s">
        <v>138</v>
      </c>
    </row>
    <row r="56" spans="1:13" x14ac:dyDescent="0.3">
      <c r="A56" s="4" t="s">
        <v>139</v>
      </c>
      <c r="B56" s="4">
        <v>859</v>
      </c>
      <c r="C56" s="4">
        <v>1</v>
      </c>
      <c r="D56" s="4">
        <v>43</v>
      </c>
      <c r="E56" s="4">
        <v>46</v>
      </c>
      <c r="F56" s="4">
        <v>13</v>
      </c>
      <c r="G56" s="4">
        <v>4</v>
      </c>
      <c r="H56" s="4">
        <f t="shared" si="2"/>
        <v>966</v>
      </c>
      <c r="I56" s="4">
        <v>972</v>
      </c>
      <c r="J56" s="26">
        <f t="shared" si="3"/>
        <v>0.88923395445134579</v>
      </c>
      <c r="K56" s="33">
        <v>98</v>
      </c>
      <c r="L56" s="29" t="s">
        <v>18</v>
      </c>
      <c r="M56" s="4" t="s">
        <v>80</v>
      </c>
    </row>
    <row r="57" spans="1:13" x14ac:dyDescent="0.3">
      <c r="A57" s="4" t="s">
        <v>140</v>
      </c>
      <c r="B57" s="4">
        <v>1596</v>
      </c>
      <c r="C57" s="4">
        <v>1</v>
      </c>
      <c r="D57" s="4">
        <v>197</v>
      </c>
      <c r="E57" s="4">
        <v>103</v>
      </c>
      <c r="F57" s="4">
        <v>47</v>
      </c>
      <c r="G57" s="4">
        <v>15</v>
      </c>
      <c r="H57" s="4">
        <f t="shared" si="2"/>
        <v>1959</v>
      </c>
      <c r="I57" s="4">
        <v>1892</v>
      </c>
      <c r="J57" s="26">
        <f t="shared" si="3"/>
        <v>0.81470137825421129</v>
      </c>
      <c r="K57" s="33">
        <v>49</v>
      </c>
      <c r="L57" s="29" t="s">
        <v>18</v>
      </c>
      <c r="M57" s="4" t="s">
        <v>141</v>
      </c>
    </row>
    <row r="58" spans="1:13" x14ac:dyDescent="0.3">
      <c r="A58" s="4" t="s">
        <v>142</v>
      </c>
      <c r="B58" s="4">
        <v>756</v>
      </c>
      <c r="C58" s="4">
        <v>3</v>
      </c>
      <c r="D58" s="4">
        <v>53</v>
      </c>
      <c r="E58" s="4">
        <v>70</v>
      </c>
      <c r="F58" s="4">
        <v>14</v>
      </c>
      <c r="G58" s="4">
        <v>13</v>
      </c>
      <c r="H58" s="4">
        <f t="shared" si="2"/>
        <v>909</v>
      </c>
      <c r="I58" s="4">
        <v>907</v>
      </c>
      <c r="J58" s="26">
        <f t="shared" si="3"/>
        <v>0.83168316831683164</v>
      </c>
      <c r="K58" s="33">
        <v>5</v>
      </c>
      <c r="L58" s="29" t="s">
        <v>18</v>
      </c>
      <c r="M58" s="4" t="s">
        <v>103</v>
      </c>
    </row>
    <row r="59" spans="1:13" x14ac:dyDescent="0.3">
      <c r="A59" s="4" t="s">
        <v>30</v>
      </c>
      <c r="B59" s="4">
        <v>169</v>
      </c>
      <c r="C59" s="4">
        <v>1</v>
      </c>
      <c r="D59" s="4">
        <v>12</v>
      </c>
      <c r="E59" s="4">
        <v>3</v>
      </c>
      <c r="F59" s="4">
        <v>4</v>
      </c>
      <c r="G59" s="4"/>
      <c r="H59" s="4">
        <f t="shared" si="2"/>
        <v>189</v>
      </c>
      <c r="I59" s="4">
        <v>191</v>
      </c>
      <c r="J59" s="26">
        <f t="shared" si="3"/>
        <v>0.89417989417989419</v>
      </c>
      <c r="K59" s="27">
        <v>364</v>
      </c>
      <c r="L59" s="29" t="s">
        <v>13</v>
      </c>
      <c r="M59" s="4" t="s">
        <v>80</v>
      </c>
    </row>
    <row r="60" spans="1:13" x14ac:dyDescent="0.3">
      <c r="A60" s="4" t="s">
        <v>31</v>
      </c>
      <c r="B60" s="4">
        <v>162</v>
      </c>
      <c r="C60" s="4"/>
      <c r="D60" s="4"/>
      <c r="E60" s="4"/>
      <c r="F60" s="4"/>
      <c r="G60" s="4"/>
      <c r="H60" s="4">
        <f t="shared" si="2"/>
        <v>162</v>
      </c>
      <c r="I60" s="4">
        <v>163</v>
      </c>
      <c r="J60" s="26">
        <f t="shared" si="3"/>
        <v>1</v>
      </c>
      <c r="K60" s="27">
        <v>93</v>
      </c>
      <c r="L60" s="29" t="s">
        <v>13</v>
      </c>
      <c r="M60" s="4" t="s">
        <v>80</v>
      </c>
    </row>
    <row r="61" spans="1:13" x14ac:dyDescent="0.3">
      <c r="A61" s="4" t="s">
        <v>143</v>
      </c>
      <c r="B61" s="4"/>
      <c r="C61" s="4"/>
      <c r="D61" s="4">
        <v>241</v>
      </c>
      <c r="E61" s="4"/>
      <c r="F61" s="4"/>
      <c r="G61" s="4"/>
      <c r="H61" s="4">
        <f t="shared" si="2"/>
        <v>241</v>
      </c>
      <c r="I61" s="4">
        <v>244</v>
      </c>
      <c r="J61" s="26">
        <f t="shared" si="3"/>
        <v>0</v>
      </c>
      <c r="K61" s="33">
        <v>615</v>
      </c>
      <c r="L61" s="29" t="s">
        <v>53</v>
      </c>
      <c r="M61" s="4" t="s">
        <v>80</v>
      </c>
    </row>
    <row r="62" spans="1:13" x14ac:dyDescent="0.3">
      <c r="A62" s="4" t="s">
        <v>32</v>
      </c>
      <c r="B62" s="4">
        <v>140</v>
      </c>
      <c r="C62" s="4"/>
      <c r="D62" s="4">
        <v>1</v>
      </c>
      <c r="E62" s="4">
        <v>16</v>
      </c>
      <c r="F62" s="4">
        <v>4</v>
      </c>
      <c r="G62" s="4">
        <v>1</v>
      </c>
      <c r="H62" s="4">
        <f t="shared" si="2"/>
        <v>162</v>
      </c>
      <c r="I62" s="4">
        <v>162</v>
      </c>
      <c r="J62" s="26">
        <f t="shared" si="3"/>
        <v>0.86419753086419748</v>
      </c>
      <c r="K62" s="27">
        <v>310</v>
      </c>
      <c r="L62" s="29" t="s">
        <v>13</v>
      </c>
      <c r="M62" s="4" t="s">
        <v>80</v>
      </c>
    </row>
    <row r="63" spans="1:13" x14ac:dyDescent="0.3">
      <c r="A63" s="4" t="s">
        <v>144</v>
      </c>
      <c r="B63" s="4">
        <v>261</v>
      </c>
      <c r="C63" s="4"/>
      <c r="D63" s="4"/>
      <c r="E63" s="4">
        <v>3</v>
      </c>
      <c r="F63" s="4"/>
      <c r="G63" s="4"/>
      <c r="H63" s="4">
        <f t="shared" si="2"/>
        <v>264</v>
      </c>
      <c r="I63" s="4">
        <v>262</v>
      </c>
      <c r="J63" s="26">
        <f t="shared" si="3"/>
        <v>0.98863636363636365</v>
      </c>
      <c r="K63" s="27">
        <v>287</v>
      </c>
      <c r="L63" s="29" t="s">
        <v>13</v>
      </c>
      <c r="M63" s="4" t="s">
        <v>138</v>
      </c>
    </row>
    <row r="64" spans="1:13" x14ac:dyDescent="0.3">
      <c r="A64" s="4" t="s">
        <v>33</v>
      </c>
      <c r="B64" s="4">
        <v>361</v>
      </c>
      <c r="C64" s="4">
        <v>1</v>
      </c>
      <c r="D64" s="4">
        <v>18</v>
      </c>
      <c r="E64" s="4">
        <v>36</v>
      </c>
      <c r="F64" s="4">
        <v>2</v>
      </c>
      <c r="G64" s="4">
        <v>1</v>
      </c>
      <c r="H64" s="4">
        <f t="shared" si="2"/>
        <v>419</v>
      </c>
      <c r="I64" s="4">
        <v>416</v>
      </c>
      <c r="J64" s="26">
        <f t="shared" si="3"/>
        <v>0.86157517899761338</v>
      </c>
      <c r="K64" s="27">
        <v>119</v>
      </c>
      <c r="L64" s="29" t="s">
        <v>13</v>
      </c>
      <c r="M64" s="4" t="s">
        <v>80</v>
      </c>
    </row>
    <row r="65" spans="1:13" x14ac:dyDescent="0.3">
      <c r="A65" s="4" t="s">
        <v>34</v>
      </c>
      <c r="B65" s="4">
        <v>240</v>
      </c>
      <c r="C65" s="4"/>
      <c r="D65" s="4">
        <v>5</v>
      </c>
      <c r="E65" s="4">
        <v>1</v>
      </c>
      <c r="F65" s="4">
        <v>1</v>
      </c>
      <c r="G65" s="4"/>
      <c r="H65" s="4">
        <f t="shared" si="2"/>
        <v>247</v>
      </c>
      <c r="I65" s="4">
        <v>247</v>
      </c>
      <c r="J65" s="26">
        <f t="shared" si="3"/>
        <v>0.97165991902834004</v>
      </c>
      <c r="K65" s="27">
        <v>84</v>
      </c>
      <c r="L65" s="29" t="s">
        <v>13</v>
      </c>
      <c r="M65" s="4" t="s">
        <v>80</v>
      </c>
    </row>
    <row r="66" spans="1:13" x14ac:dyDescent="0.3">
      <c r="A66" s="4" t="s">
        <v>35</v>
      </c>
      <c r="B66" s="4">
        <v>407</v>
      </c>
      <c r="C66" s="4"/>
      <c r="D66" s="4"/>
      <c r="E66" s="4"/>
      <c r="F66" s="4"/>
      <c r="G66" s="4"/>
      <c r="H66" s="4">
        <f t="shared" ref="H66:H97" si="4">SUM(B66:G66)</f>
        <v>407</v>
      </c>
      <c r="I66" s="4">
        <v>410</v>
      </c>
      <c r="J66" s="26">
        <f t="shared" ref="J66:J97" si="5">SUM(B66/H66)</f>
        <v>1</v>
      </c>
      <c r="K66" s="27">
        <v>7139</v>
      </c>
      <c r="L66" s="29" t="s">
        <v>13</v>
      </c>
      <c r="M66" s="4" t="s">
        <v>102</v>
      </c>
    </row>
    <row r="67" spans="1:13" x14ac:dyDescent="0.3">
      <c r="A67" s="4" t="s">
        <v>36</v>
      </c>
      <c r="B67" s="4">
        <v>166</v>
      </c>
      <c r="C67" s="4"/>
      <c r="D67" s="4">
        <v>4</v>
      </c>
      <c r="E67" s="4">
        <v>16</v>
      </c>
      <c r="F67" s="4">
        <v>2</v>
      </c>
      <c r="G67" s="4">
        <v>4</v>
      </c>
      <c r="H67" s="4">
        <f t="shared" si="4"/>
        <v>192</v>
      </c>
      <c r="I67" s="4">
        <v>192</v>
      </c>
      <c r="J67" s="26">
        <f t="shared" si="5"/>
        <v>0.86458333333333337</v>
      </c>
      <c r="K67" s="27">
        <v>635</v>
      </c>
      <c r="L67" s="29" t="s">
        <v>13</v>
      </c>
      <c r="M67" s="4" t="s">
        <v>145</v>
      </c>
    </row>
    <row r="68" spans="1:13" x14ac:dyDescent="0.3">
      <c r="A68" s="4" t="s">
        <v>146</v>
      </c>
      <c r="B68" s="4">
        <v>942</v>
      </c>
      <c r="C68" s="4">
        <v>3</v>
      </c>
      <c r="D68" s="4">
        <v>31</v>
      </c>
      <c r="E68" s="4">
        <v>46</v>
      </c>
      <c r="F68" s="4">
        <v>12</v>
      </c>
      <c r="G68" s="4">
        <v>3</v>
      </c>
      <c r="H68" s="4">
        <f t="shared" si="4"/>
        <v>1037</v>
      </c>
      <c r="I68" s="4">
        <v>1042</v>
      </c>
      <c r="J68" s="26">
        <f t="shared" si="5"/>
        <v>0.90838958534233361</v>
      </c>
      <c r="K68" s="33">
        <v>126</v>
      </c>
      <c r="L68" s="29" t="s">
        <v>53</v>
      </c>
      <c r="M68" s="4" t="s">
        <v>130</v>
      </c>
    </row>
    <row r="69" spans="1:13" x14ac:dyDescent="0.3">
      <c r="A69" s="4" t="s">
        <v>147</v>
      </c>
      <c r="B69" s="4">
        <v>1936</v>
      </c>
      <c r="C69" s="4">
        <v>1</v>
      </c>
      <c r="D69" s="4">
        <v>483</v>
      </c>
      <c r="E69" s="4">
        <v>100</v>
      </c>
      <c r="F69" s="4">
        <v>10</v>
      </c>
      <c r="G69" s="4">
        <v>16</v>
      </c>
      <c r="H69" s="4">
        <f t="shared" si="4"/>
        <v>2546</v>
      </c>
      <c r="I69" s="4">
        <v>2558</v>
      </c>
      <c r="J69" s="26">
        <f t="shared" si="5"/>
        <v>0.76040848389630789</v>
      </c>
      <c r="K69" s="32">
        <v>39</v>
      </c>
      <c r="L69" s="29" t="s">
        <v>14</v>
      </c>
      <c r="M69" s="4" t="s">
        <v>148</v>
      </c>
    </row>
    <row r="70" spans="1:13" x14ac:dyDescent="0.3">
      <c r="A70" s="4" t="s">
        <v>37</v>
      </c>
      <c r="B70" s="4">
        <v>569</v>
      </c>
      <c r="C70" s="4"/>
      <c r="D70" s="4"/>
      <c r="E70" s="4">
        <v>2</v>
      </c>
      <c r="F70" s="4"/>
      <c r="G70" s="4"/>
      <c r="H70" s="4">
        <f t="shared" si="4"/>
        <v>571</v>
      </c>
      <c r="I70" s="4">
        <v>564</v>
      </c>
      <c r="J70" s="26">
        <f t="shared" si="5"/>
        <v>0.99649737302977237</v>
      </c>
      <c r="K70" s="27">
        <v>804</v>
      </c>
      <c r="L70" s="29" t="s">
        <v>13</v>
      </c>
      <c r="M70" s="4" t="s">
        <v>149</v>
      </c>
    </row>
    <row r="71" spans="1:13" x14ac:dyDescent="0.3">
      <c r="A71" s="4" t="s">
        <v>38</v>
      </c>
      <c r="B71" s="4">
        <v>1438</v>
      </c>
      <c r="C71" s="4"/>
      <c r="D71" s="4">
        <v>48</v>
      </c>
      <c r="E71" s="4">
        <v>8</v>
      </c>
      <c r="F71" s="4">
        <v>4</v>
      </c>
      <c r="G71" s="4">
        <v>8</v>
      </c>
      <c r="H71" s="4">
        <f t="shared" si="4"/>
        <v>1506</v>
      </c>
      <c r="I71" s="4">
        <v>1506</v>
      </c>
      <c r="J71" s="26">
        <f t="shared" si="5"/>
        <v>0.95484727755644094</v>
      </c>
      <c r="K71" s="27">
        <v>73</v>
      </c>
      <c r="L71" s="29" t="s">
        <v>14</v>
      </c>
      <c r="M71" s="4" t="s">
        <v>150</v>
      </c>
    </row>
    <row r="72" spans="1:13" x14ac:dyDescent="0.3">
      <c r="A72" s="4" t="s">
        <v>39</v>
      </c>
      <c r="B72" s="4">
        <v>299</v>
      </c>
      <c r="C72" s="4"/>
      <c r="D72" s="4">
        <v>1</v>
      </c>
      <c r="E72" s="4"/>
      <c r="F72" s="4"/>
      <c r="G72" s="4"/>
      <c r="H72" s="4">
        <f t="shared" si="4"/>
        <v>300</v>
      </c>
      <c r="I72" s="4">
        <v>298</v>
      </c>
      <c r="J72" s="26">
        <f t="shared" si="5"/>
        <v>0.9966666666666667</v>
      </c>
      <c r="K72" s="27">
        <v>83</v>
      </c>
      <c r="L72" s="29" t="s">
        <v>13</v>
      </c>
      <c r="M72" s="4" t="s">
        <v>80</v>
      </c>
    </row>
    <row r="73" spans="1:13" x14ac:dyDescent="0.3">
      <c r="A73" s="4" t="s">
        <v>40</v>
      </c>
      <c r="B73" s="4">
        <v>90</v>
      </c>
      <c r="C73" s="4"/>
      <c r="D73" s="4">
        <v>41</v>
      </c>
      <c r="E73" s="4">
        <v>43</v>
      </c>
      <c r="F73" s="4">
        <v>7</v>
      </c>
      <c r="G73" s="4">
        <v>5</v>
      </c>
      <c r="H73" s="4">
        <f t="shared" si="4"/>
        <v>186</v>
      </c>
      <c r="I73" s="4">
        <v>186</v>
      </c>
      <c r="J73" s="26">
        <f t="shared" si="5"/>
        <v>0.4838709677419355</v>
      </c>
      <c r="K73" s="27">
        <v>637</v>
      </c>
      <c r="L73" s="29" t="s">
        <v>13</v>
      </c>
      <c r="M73" s="4" t="s">
        <v>91</v>
      </c>
    </row>
    <row r="74" spans="1:13" x14ac:dyDescent="0.3">
      <c r="A74" s="4" t="s">
        <v>151</v>
      </c>
      <c r="B74" s="4">
        <v>2784</v>
      </c>
      <c r="C74" s="4"/>
      <c r="D74" s="4">
        <v>167</v>
      </c>
      <c r="E74" s="4">
        <v>4</v>
      </c>
      <c r="F74" s="4">
        <v>48</v>
      </c>
      <c r="G74" s="4"/>
      <c r="H74" s="4">
        <f t="shared" si="4"/>
        <v>3003</v>
      </c>
      <c r="I74" s="4">
        <v>2794</v>
      </c>
      <c r="J74" s="26">
        <f t="shared" si="5"/>
        <v>0.9270729270729271</v>
      </c>
      <c r="K74" s="35">
        <v>117</v>
      </c>
      <c r="L74" s="29" t="s">
        <v>13</v>
      </c>
      <c r="M74" s="4" t="s">
        <v>136</v>
      </c>
    </row>
    <row r="75" spans="1:13" x14ac:dyDescent="0.3">
      <c r="A75" s="4" t="s">
        <v>152</v>
      </c>
      <c r="B75" s="4">
        <v>2727</v>
      </c>
      <c r="C75" s="4"/>
      <c r="D75" s="4">
        <v>20</v>
      </c>
      <c r="E75" s="4">
        <v>21</v>
      </c>
      <c r="F75" s="4">
        <v>8</v>
      </c>
      <c r="G75" s="4">
        <v>5</v>
      </c>
      <c r="H75" s="4">
        <f t="shared" si="4"/>
        <v>2781</v>
      </c>
      <c r="I75" s="4">
        <v>2780</v>
      </c>
      <c r="J75" s="26">
        <f t="shared" si="5"/>
        <v>0.98058252427184467</v>
      </c>
      <c r="K75" s="33">
        <v>607</v>
      </c>
      <c r="L75" s="29" t="s">
        <v>18</v>
      </c>
      <c r="M75" s="4" t="s">
        <v>153</v>
      </c>
    </row>
    <row r="76" spans="1:13" x14ac:dyDescent="0.3">
      <c r="A76" s="4" t="s">
        <v>154</v>
      </c>
      <c r="B76" s="4">
        <v>963</v>
      </c>
      <c r="C76" s="4">
        <v>2</v>
      </c>
      <c r="D76" s="4">
        <v>24</v>
      </c>
      <c r="E76" s="4">
        <v>24</v>
      </c>
      <c r="F76" s="4">
        <v>3</v>
      </c>
      <c r="G76" s="4">
        <v>2</v>
      </c>
      <c r="H76" s="4">
        <f t="shared" si="4"/>
        <v>1018</v>
      </c>
      <c r="I76" s="4">
        <v>1026</v>
      </c>
      <c r="J76" s="26">
        <f t="shared" si="5"/>
        <v>0.94597249508840864</v>
      </c>
      <c r="K76" s="27">
        <v>120</v>
      </c>
      <c r="L76" s="29" t="s">
        <v>13</v>
      </c>
      <c r="M76" s="4" t="s">
        <v>117</v>
      </c>
    </row>
    <row r="77" spans="1:13" x14ac:dyDescent="0.3">
      <c r="A77" s="4" t="s">
        <v>41</v>
      </c>
      <c r="B77" s="4">
        <v>126</v>
      </c>
      <c r="C77" s="4"/>
      <c r="D77" s="4"/>
      <c r="E77" s="4">
        <v>4</v>
      </c>
      <c r="F77" s="4"/>
      <c r="G77" s="4"/>
      <c r="H77" s="4">
        <f t="shared" si="4"/>
        <v>130</v>
      </c>
      <c r="I77" s="4">
        <v>132</v>
      </c>
      <c r="J77" s="26">
        <f t="shared" si="5"/>
        <v>0.96923076923076923</v>
      </c>
      <c r="K77" s="27">
        <v>114</v>
      </c>
      <c r="L77" s="29" t="s">
        <v>13</v>
      </c>
      <c r="M77" s="4" t="s">
        <v>80</v>
      </c>
    </row>
    <row r="78" spans="1:13" x14ac:dyDescent="0.3">
      <c r="A78" s="4" t="s">
        <v>155</v>
      </c>
      <c r="B78" s="4"/>
      <c r="C78" s="4"/>
      <c r="D78" s="4">
        <v>537</v>
      </c>
      <c r="E78" s="4">
        <v>1</v>
      </c>
      <c r="F78" s="4"/>
      <c r="G78" s="4">
        <v>3</v>
      </c>
      <c r="H78" s="4">
        <f t="shared" si="4"/>
        <v>541</v>
      </c>
      <c r="I78" s="4">
        <v>537</v>
      </c>
      <c r="J78" s="26">
        <f t="shared" si="5"/>
        <v>0</v>
      </c>
      <c r="K78" s="33">
        <v>28</v>
      </c>
      <c r="L78" s="29" t="s">
        <v>53</v>
      </c>
      <c r="M78" s="4" t="s">
        <v>80</v>
      </c>
    </row>
    <row r="79" spans="1:13" x14ac:dyDescent="0.3">
      <c r="A79" s="4" t="s">
        <v>42</v>
      </c>
      <c r="B79" s="4">
        <v>300</v>
      </c>
      <c r="C79" s="4"/>
      <c r="D79" s="4"/>
      <c r="E79" s="4"/>
      <c r="F79" s="4"/>
      <c r="G79" s="4"/>
      <c r="H79" s="4">
        <f t="shared" si="4"/>
        <v>300</v>
      </c>
      <c r="I79" s="4">
        <v>302</v>
      </c>
      <c r="J79" s="26">
        <f t="shared" si="5"/>
        <v>1</v>
      </c>
      <c r="K79" s="27">
        <v>13</v>
      </c>
      <c r="L79" s="29" t="s">
        <v>13</v>
      </c>
      <c r="M79" s="4" t="s">
        <v>80</v>
      </c>
    </row>
    <row r="80" spans="1:13" x14ac:dyDescent="0.3">
      <c r="A80" s="4" t="s">
        <v>43</v>
      </c>
      <c r="B80" s="4">
        <v>162</v>
      </c>
      <c r="C80" s="4"/>
      <c r="D80" s="4"/>
      <c r="E80" s="4"/>
      <c r="F80" s="4"/>
      <c r="G80" s="4"/>
      <c r="H80" s="4">
        <f t="shared" si="4"/>
        <v>162</v>
      </c>
      <c r="I80" s="4">
        <v>162</v>
      </c>
      <c r="J80" s="26">
        <f t="shared" si="5"/>
        <v>1</v>
      </c>
      <c r="K80" s="27">
        <v>248</v>
      </c>
      <c r="L80" s="29" t="s">
        <v>13</v>
      </c>
      <c r="M80" s="4" t="s">
        <v>80</v>
      </c>
    </row>
    <row r="81" spans="1:13" x14ac:dyDescent="0.3">
      <c r="A81" s="4" t="s">
        <v>44</v>
      </c>
      <c r="B81" s="4">
        <v>406</v>
      </c>
      <c r="C81" s="4"/>
      <c r="D81" s="4">
        <v>2</v>
      </c>
      <c r="E81" s="4">
        <v>16</v>
      </c>
      <c r="F81" s="4">
        <v>6</v>
      </c>
      <c r="G81" s="4"/>
      <c r="H81" s="4">
        <f t="shared" si="4"/>
        <v>430</v>
      </c>
      <c r="I81" s="4">
        <v>432</v>
      </c>
      <c r="J81" s="26">
        <f t="shared" si="5"/>
        <v>0.94418604651162785</v>
      </c>
      <c r="K81" s="27">
        <v>9</v>
      </c>
      <c r="L81" s="29" t="s">
        <v>13</v>
      </c>
      <c r="M81" s="4" t="s">
        <v>80</v>
      </c>
    </row>
    <row r="82" spans="1:13" x14ac:dyDescent="0.3">
      <c r="A82" s="4" t="s">
        <v>45</v>
      </c>
      <c r="B82" s="4">
        <v>520</v>
      </c>
      <c r="C82" s="4"/>
      <c r="D82" s="4">
        <v>49</v>
      </c>
      <c r="E82" s="4">
        <v>36</v>
      </c>
      <c r="F82" s="4">
        <v>27</v>
      </c>
      <c r="G82" s="4">
        <v>5</v>
      </c>
      <c r="H82" s="4">
        <f t="shared" si="4"/>
        <v>637</v>
      </c>
      <c r="I82" s="4">
        <v>639</v>
      </c>
      <c r="J82" s="26">
        <f t="shared" si="5"/>
        <v>0.81632653061224492</v>
      </c>
      <c r="K82" s="27">
        <v>45</v>
      </c>
      <c r="L82" s="29" t="s">
        <v>13</v>
      </c>
      <c r="M82" s="4" t="s">
        <v>80</v>
      </c>
    </row>
    <row r="83" spans="1:13" x14ac:dyDescent="0.3">
      <c r="A83" s="4" t="s">
        <v>46</v>
      </c>
      <c r="B83" s="4">
        <v>202</v>
      </c>
      <c r="C83" s="4"/>
      <c r="D83" s="4">
        <v>6</v>
      </c>
      <c r="E83" s="4">
        <v>6</v>
      </c>
      <c r="F83" s="4">
        <v>4</v>
      </c>
      <c r="G83" s="4"/>
      <c r="H83" s="4">
        <f t="shared" si="4"/>
        <v>218</v>
      </c>
      <c r="I83" s="4">
        <v>219</v>
      </c>
      <c r="J83" s="26">
        <f t="shared" si="5"/>
        <v>0.92660550458715596</v>
      </c>
      <c r="K83" s="27">
        <v>77</v>
      </c>
      <c r="L83" s="29" t="s">
        <v>13</v>
      </c>
      <c r="M83" s="4" t="s">
        <v>80</v>
      </c>
    </row>
    <row r="84" spans="1:13" x14ac:dyDescent="0.3">
      <c r="A84" s="4" t="s">
        <v>156</v>
      </c>
      <c r="B84" s="4">
        <v>688</v>
      </c>
      <c r="C84" s="4"/>
      <c r="D84" s="4">
        <v>4</v>
      </c>
      <c r="E84" s="4"/>
      <c r="F84" s="4"/>
      <c r="G84" s="4"/>
      <c r="H84" s="4">
        <f t="shared" si="4"/>
        <v>692</v>
      </c>
      <c r="I84" s="4">
        <v>694</v>
      </c>
      <c r="J84" s="26">
        <f t="shared" si="5"/>
        <v>0.9942196531791907</v>
      </c>
      <c r="K84" s="33">
        <v>620</v>
      </c>
      <c r="L84" s="29" t="s">
        <v>53</v>
      </c>
      <c r="M84" s="4" t="s">
        <v>82</v>
      </c>
    </row>
    <row r="85" spans="1:13" x14ac:dyDescent="0.3">
      <c r="A85" s="4" t="s">
        <v>47</v>
      </c>
      <c r="B85" s="4">
        <v>282</v>
      </c>
      <c r="C85" s="4"/>
      <c r="D85" s="4">
        <v>1</v>
      </c>
      <c r="E85" s="4"/>
      <c r="F85" s="4"/>
      <c r="G85" s="4"/>
      <c r="H85" s="4">
        <f t="shared" si="4"/>
        <v>283</v>
      </c>
      <c r="I85" s="4">
        <v>286</v>
      </c>
      <c r="J85" s="26">
        <f t="shared" si="5"/>
        <v>0.99646643109540634</v>
      </c>
      <c r="K85" s="27">
        <v>4</v>
      </c>
      <c r="L85" s="29" t="s">
        <v>13</v>
      </c>
      <c r="M85" s="4" t="s">
        <v>80</v>
      </c>
    </row>
    <row r="86" spans="1:13" x14ac:dyDescent="0.3">
      <c r="A86" s="4" t="s">
        <v>48</v>
      </c>
      <c r="B86" s="4">
        <v>244</v>
      </c>
      <c r="C86" s="4"/>
      <c r="D86" s="4"/>
      <c r="E86" s="4"/>
      <c r="F86" s="4"/>
      <c r="G86" s="4"/>
      <c r="H86" s="4">
        <f t="shared" si="4"/>
        <v>244</v>
      </c>
      <c r="I86" s="4">
        <v>246</v>
      </c>
      <c r="J86" s="26">
        <f t="shared" si="5"/>
        <v>1</v>
      </c>
      <c r="K86" s="27">
        <v>59</v>
      </c>
      <c r="L86" s="29" t="s">
        <v>13</v>
      </c>
      <c r="M86" s="4" t="s">
        <v>80</v>
      </c>
    </row>
    <row r="87" spans="1:13" x14ac:dyDescent="0.3">
      <c r="A87" s="4" t="s">
        <v>157</v>
      </c>
      <c r="B87" s="4">
        <v>358</v>
      </c>
      <c r="C87" s="4"/>
      <c r="D87" s="4"/>
      <c r="E87" s="4">
        <v>16</v>
      </c>
      <c r="F87" s="4"/>
      <c r="G87" s="4"/>
      <c r="H87" s="4">
        <f t="shared" si="4"/>
        <v>374</v>
      </c>
      <c r="I87" s="4">
        <v>373</v>
      </c>
      <c r="J87" s="26">
        <f t="shared" si="5"/>
        <v>0.95721925133689845</v>
      </c>
      <c r="K87" s="27">
        <v>326</v>
      </c>
      <c r="L87" s="29" t="s">
        <v>13</v>
      </c>
      <c r="M87" s="4" t="s">
        <v>80</v>
      </c>
    </row>
    <row r="88" spans="1:13" x14ac:dyDescent="0.3">
      <c r="A88" s="4" t="s">
        <v>49</v>
      </c>
      <c r="B88" s="4">
        <v>244</v>
      </c>
      <c r="C88" s="4"/>
      <c r="D88" s="4">
        <v>2</v>
      </c>
      <c r="E88" s="4">
        <v>11</v>
      </c>
      <c r="F88" s="4">
        <v>2</v>
      </c>
      <c r="G88" s="4"/>
      <c r="H88" s="4">
        <f t="shared" si="4"/>
        <v>259</v>
      </c>
      <c r="I88" s="4">
        <v>263</v>
      </c>
      <c r="J88" s="26">
        <f t="shared" si="5"/>
        <v>0.94208494208494209</v>
      </c>
      <c r="K88" s="27">
        <v>94</v>
      </c>
      <c r="L88" s="29" t="s">
        <v>13</v>
      </c>
      <c r="M88" s="4" t="s">
        <v>80</v>
      </c>
    </row>
    <row r="89" spans="1:13" x14ac:dyDescent="0.3">
      <c r="A89" s="4" t="s">
        <v>50</v>
      </c>
      <c r="B89" s="4">
        <v>379</v>
      </c>
      <c r="C89" s="4"/>
      <c r="D89" s="4"/>
      <c r="E89" s="4"/>
      <c r="F89" s="4"/>
      <c r="G89" s="4"/>
      <c r="H89" s="4">
        <f t="shared" si="4"/>
        <v>379</v>
      </c>
      <c r="I89" s="4">
        <v>378</v>
      </c>
      <c r="J89" s="26">
        <f t="shared" si="5"/>
        <v>1</v>
      </c>
      <c r="K89" s="27">
        <v>639</v>
      </c>
      <c r="L89" s="29" t="s">
        <v>13</v>
      </c>
      <c r="M89" s="4" t="s">
        <v>97</v>
      </c>
    </row>
    <row r="90" spans="1:13" x14ac:dyDescent="0.3">
      <c r="A90" s="4" t="s">
        <v>51</v>
      </c>
      <c r="B90" s="4">
        <v>286</v>
      </c>
      <c r="C90" s="4"/>
      <c r="D90" s="4">
        <v>3</v>
      </c>
      <c r="E90" s="4">
        <v>6</v>
      </c>
      <c r="F90" s="4">
        <v>1</v>
      </c>
      <c r="G90" s="4">
        <v>1</v>
      </c>
      <c r="H90" s="4">
        <f t="shared" si="4"/>
        <v>297</v>
      </c>
      <c r="I90" s="4">
        <v>297</v>
      </c>
      <c r="J90" s="26">
        <f t="shared" si="5"/>
        <v>0.96296296296296291</v>
      </c>
      <c r="K90" s="27">
        <v>50</v>
      </c>
      <c r="L90" s="29" t="s">
        <v>13</v>
      </c>
      <c r="M90" s="4" t="s">
        <v>80</v>
      </c>
    </row>
    <row r="91" spans="1:13" x14ac:dyDescent="0.3">
      <c r="A91" s="4" t="s">
        <v>52</v>
      </c>
      <c r="B91" s="4">
        <v>191</v>
      </c>
      <c r="C91" s="4"/>
      <c r="D91" s="4">
        <v>47</v>
      </c>
      <c r="E91" s="4">
        <v>16</v>
      </c>
      <c r="F91" s="4"/>
      <c r="G91" s="4">
        <v>3</v>
      </c>
      <c r="H91" s="4">
        <f t="shared" si="4"/>
        <v>257</v>
      </c>
      <c r="I91" s="4">
        <v>259</v>
      </c>
      <c r="J91" s="26">
        <f t="shared" si="5"/>
        <v>0.74319066147859925</v>
      </c>
      <c r="K91" s="27">
        <v>53</v>
      </c>
      <c r="L91" s="29" t="s">
        <v>13</v>
      </c>
      <c r="M91" s="4" t="s">
        <v>80</v>
      </c>
    </row>
    <row r="92" spans="1:13" x14ac:dyDescent="0.3">
      <c r="A92" s="4" t="s">
        <v>158</v>
      </c>
      <c r="B92" s="4">
        <v>456</v>
      </c>
      <c r="C92" s="4"/>
      <c r="D92" s="4">
        <v>8</v>
      </c>
      <c r="E92" s="4">
        <v>3</v>
      </c>
      <c r="F92" s="4">
        <v>5</v>
      </c>
      <c r="G92" s="4"/>
      <c r="H92" s="4">
        <f t="shared" si="4"/>
        <v>472</v>
      </c>
      <c r="I92" s="4">
        <v>472</v>
      </c>
      <c r="J92" s="26">
        <f t="shared" si="5"/>
        <v>0.96610169491525422</v>
      </c>
      <c r="K92" s="33">
        <v>617</v>
      </c>
      <c r="L92" s="29" t="s">
        <v>53</v>
      </c>
      <c r="M92" s="4" t="s">
        <v>145</v>
      </c>
    </row>
    <row r="93" spans="1:13" x14ac:dyDescent="0.3">
      <c r="A93" s="4" t="s">
        <v>159</v>
      </c>
      <c r="B93" s="4">
        <v>517</v>
      </c>
      <c r="C93" s="4"/>
      <c r="D93" s="4">
        <v>18</v>
      </c>
      <c r="E93" s="4"/>
      <c r="F93" s="4"/>
      <c r="G93" s="4"/>
      <c r="H93" s="4">
        <f t="shared" si="4"/>
        <v>535</v>
      </c>
      <c r="I93" s="4">
        <v>531</v>
      </c>
      <c r="J93" s="26">
        <f t="shared" si="5"/>
        <v>0.96635514018691593</v>
      </c>
      <c r="K93" s="33">
        <v>624</v>
      </c>
      <c r="L93" s="29" t="s">
        <v>53</v>
      </c>
      <c r="M93" s="4" t="s">
        <v>145</v>
      </c>
    </row>
    <row r="94" spans="1:13" x14ac:dyDescent="0.3">
      <c r="A94" s="4" t="s">
        <v>54</v>
      </c>
      <c r="B94" s="4">
        <v>1779</v>
      </c>
      <c r="C94" s="4"/>
      <c r="D94" s="4">
        <v>1</v>
      </c>
      <c r="E94" s="4"/>
      <c r="F94" s="4">
        <v>1</v>
      </c>
      <c r="G94" s="4"/>
      <c r="H94" s="4">
        <f t="shared" si="4"/>
        <v>1781</v>
      </c>
      <c r="I94" s="4">
        <v>1772</v>
      </c>
      <c r="J94" s="26">
        <f t="shared" si="5"/>
        <v>0.99887703537338579</v>
      </c>
      <c r="K94" s="27">
        <v>79</v>
      </c>
      <c r="L94" s="29" t="s">
        <v>13</v>
      </c>
      <c r="M94" s="4" t="s">
        <v>80</v>
      </c>
    </row>
    <row r="95" spans="1:13" x14ac:dyDescent="0.3">
      <c r="A95" s="4" t="s">
        <v>160</v>
      </c>
      <c r="B95" s="4">
        <v>636</v>
      </c>
      <c r="C95" s="4"/>
      <c r="D95" s="4">
        <v>98</v>
      </c>
      <c r="E95" s="4">
        <v>17</v>
      </c>
      <c r="F95" s="4">
        <v>21</v>
      </c>
      <c r="G95" s="4">
        <v>4</v>
      </c>
      <c r="H95" s="4">
        <f t="shared" si="4"/>
        <v>776</v>
      </c>
      <c r="I95" s="4">
        <v>781</v>
      </c>
      <c r="J95" s="26">
        <f t="shared" si="5"/>
        <v>0.81958762886597936</v>
      </c>
      <c r="K95" s="33">
        <v>100</v>
      </c>
      <c r="L95" s="29" t="s">
        <v>53</v>
      </c>
      <c r="M95" s="4" t="s">
        <v>80</v>
      </c>
    </row>
    <row r="96" spans="1:13" x14ac:dyDescent="0.3">
      <c r="A96" s="4" t="s">
        <v>55</v>
      </c>
      <c r="B96" s="4">
        <v>525</v>
      </c>
      <c r="C96" s="4"/>
      <c r="D96" s="4">
        <v>23</v>
      </c>
      <c r="E96" s="4">
        <v>25</v>
      </c>
      <c r="F96" s="4">
        <v>7</v>
      </c>
      <c r="G96" s="4">
        <v>3</v>
      </c>
      <c r="H96" s="4">
        <f t="shared" si="4"/>
        <v>583</v>
      </c>
      <c r="I96" s="4">
        <v>586</v>
      </c>
      <c r="J96" s="26">
        <f t="shared" si="5"/>
        <v>0.90051457975986282</v>
      </c>
      <c r="K96" s="27">
        <v>78</v>
      </c>
      <c r="L96" s="29" t="s">
        <v>13</v>
      </c>
      <c r="M96" s="4" t="s">
        <v>80</v>
      </c>
    </row>
    <row r="97" spans="1:13" x14ac:dyDescent="0.3">
      <c r="A97" s="4" t="s">
        <v>149</v>
      </c>
      <c r="B97" s="4">
        <v>1311</v>
      </c>
      <c r="C97" s="4">
        <v>3</v>
      </c>
      <c r="D97" s="4">
        <v>130</v>
      </c>
      <c r="E97" s="4">
        <v>10</v>
      </c>
      <c r="F97" s="4">
        <v>1</v>
      </c>
      <c r="G97" s="4">
        <v>5</v>
      </c>
      <c r="H97" s="4">
        <f t="shared" si="4"/>
        <v>1460</v>
      </c>
      <c r="I97" s="4">
        <v>1376</v>
      </c>
      <c r="J97" s="26">
        <f t="shared" si="5"/>
        <v>0.897945205479452</v>
      </c>
      <c r="K97" s="33">
        <v>621</v>
      </c>
      <c r="L97" s="29" t="s">
        <v>53</v>
      </c>
      <c r="M97" s="4" t="s">
        <v>149</v>
      </c>
    </row>
    <row r="98" spans="1:13" x14ac:dyDescent="0.3">
      <c r="A98" s="4" t="s">
        <v>56</v>
      </c>
      <c r="B98" s="4">
        <v>336</v>
      </c>
      <c r="C98" s="4"/>
      <c r="D98" s="4">
        <v>40</v>
      </c>
      <c r="E98" s="4">
        <v>11</v>
      </c>
      <c r="F98" s="4">
        <v>10</v>
      </c>
      <c r="G98" s="4">
        <v>3</v>
      </c>
      <c r="H98" s="4">
        <f t="shared" ref="H98:H129" si="6">SUM(B98:G98)</f>
        <v>400</v>
      </c>
      <c r="I98" s="4">
        <v>406</v>
      </c>
      <c r="J98" s="26">
        <f t="shared" ref="J98:J130" si="7">SUM(B98/H98)</f>
        <v>0.84</v>
      </c>
      <c r="K98" s="27">
        <v>638</v>
      </c>
      <c r="L98" s="29" t="s">
        <v>13</v>
      </c>
      <c r="M98" s="4" t="s">
        <v>91</v>
      </c>
    </row>
    <row r="99" spans="1:13" x14ac:dyDescent="0.3">
      <c r="A99" s="4" t="s">
        <v>161</v>
      </c>
      <c r="B99" s="4">
        <v>208</v>
      </c>
      <c r="C99" s="4"/>
      <c r="D99" s="4">
        <v>20</v>
      </c>
      <c r="E99" s="4">
        <v>33</v>
      </c>
      <c r="F99" s="4">
        <v>1</v>
      </c>
      <c r="G99" s="4">
        <v>4</v>
      </c>
      <c r="H99" s="4">
        <f t="shared" si="6"/>
        <v>266</v>
      </c>
      <c r="I99" s="4">
        <v>269</v>
      </c>
      <c r="J99" s="26">
        <f t="shared" si="7"/>
        <v>0.78195488721804507</v>
      </c>
      <c r="K99" s="27">
        <v>46</v>
      </c>
      <c r="L99" s="29" t="s">
        <v>13</v>
      </c>
      <c r="M99" s="4" t="s">
        <v>80</v>
      </c>
    </row>
    <row r="100" spans="1:13" x14ac:dyDescent="0.3">
      <c r="A100" s="4" t="s">
        <v>162</v>
      </c>
      <c r="B100" s="4"/>
      <c r="C100" s="4"/>
      <c r="D100" s="4">
        <v>318</v>
      </c>
      <c r="E100" s="4"/>
      <c r="F100" s="4">
        <v>1</v>
      </c>
      <c r="G100" s="4">
        <v>3</v>
      </c>
      <c r="H100" s="4">
        <f t="shared" si="6"/>
        <v>322</v>
      </c>
      <c r="I100" s="4">
        <v>323</v>
      </c>
      <c r="J100" s="26">
        <f t="shared" si="7"/>
        <v>0</v>
      </c>
      <c r="K100" s="32">
        <v>68</v>
      </c>
      <c r="L100" s="29" t="s">
        <v>53</v>
      </c>
      <c r="M100" s="4" t="s">
        <v>83</v>
      </c>
    </row>
    <row r="101" spans="1:13" x14ac:dyDescent="0.3">
      <c r="A101" s="4" t="s">
        <v>163</v>
      </c>
      <c r="B101" s="4">
        <v>319</v>
      </c>
      <c r="C101" s="4">
        <v>1</v>
      </c>
      <c r="D101" s="4">
        <v>191</v>
      </c>
      <c r="E101" s="4">
        <v>63</v>
      </c>
      <c r="F101" s="4">
        <v>7</v>
      </c>
      <c r="G101" s="4">
        <v>1</v>
      </c>
      <c r="H101" s="4">
        <f t="shared" si="6"/>
        <v>582</v>
      </c>
      <c r="I101" s="4">
        <v>587</v>
      </c>
      <c r="J101" s="26">
        <f t="shared" si="7"/>
        <v>0.54810996563573888</v>
      </c>
      <c r="K101" s="33">
        <v>280</v>
      </c>
      <c r="L101" s="29" t="s">
        <v>53</v>
      </c>
      <c r="M101" s="4" t="s">
        <v>138</v>
      </c>
    </row>
    <row r="102" spans="1:13" x14ac:dyDescent="0.3">
      <c r="A102" s="4" t="s">
        <v>164</v>
      </c>
      <c r="B102" s="4">
        <v>1376</v>
      </c>
      <c r="C102" s="4"/>
      <c r="D102" s="4">
        <v>62</v>
      </c>
      <c r="E102" s="4">
        <v>2</v>
      </c>
      <c r="F102" s="4"/>
      <c r="G102" s="4"/>
      <c r="H102" s="4">
        <f t="shared" si="6"/>
        <v>1440</v>
      </c>
      <c r="I102" s="4">
        <v>1443</v>
      </c>
      <c r="J102" s="26">
        <f t="shared" si="7"/>
        <v>0.9555555555555556</v>
      </c>
      <c r="K102" s="33">
        <v>38</v>
      </c>
      <c r="L102" s="29" t="s">
        <v>53</v>
      </c>
      <c r="M102" s="4" t="s">
        <v>102</v>
      </c>
    </row>
    <row r="103" spans="1:13" x14ac:dyDescent="0.3">
      <c r="A103" s="4" t="s">
        <v>165</v>
      </c>
      <c r="B103" s="4">
        <v>484</v>
      </c>
      <c r="C103" s="4"/>
      <c r="D103" s="4"/>
      <c r="E103" s="4"/>
      <c r="F103" s="4"/>
      <c r="G103" s="4"/>
      <c r="H103" s="4">
        <f t="shared" si="6"/>
        <v>484</v>
      </c>
      <c r="I103" s="4">
        <v>482</v>
      </c>
      <c r="J103" s="26">
        <f t="shared" si="7"/>
        <v>1</v>
      </c>
      <c r="K103" s="27">
        <v>252</v>
      </c>
      <c r="L103" s="29" t="s">
        <v>13</v>
      </c>
      <c r="M103" s="4" t="s">
        <v>89</v>
      </c>
    </row>
    <row r="104" spans="1:13" x14ac:dyDescent="0.3">
      <c r="A104" s="4" t="s">
        <v>166</v>
      </c>
      <c r="B104" s="4">
        <v>3523</v>
      </c>
      <c r="C104" s="4">
        <v>12</v>
      </c>
      <c r="D104" s="4">
        <v>1911</v>
      </c>
      <c r="E104" s="4">
        <v>80</v>
      </c>
      <c r="F104" s="4">
        <v>12</v>
      </c>
      <c r="G104" s="4">
        <v>25</v>
      </c>
      <c r="H104" s="4">
        <f t="shared" si="6"/>
        <v>5563</v>
      </c>
      <c r="I104" s="4">
        <v>5571</v>
      </c>
      <c r="J104" s="26">
        <f t="shared" si="7"/>
        <v>0.633291389538019</v>
      </c>
      <c r="K104" s="33">
        <v>124</v>
      </c>
      <c r="L104" s="29" t="s">
        <v>53</v>
      </c>
      <c r="M104" s="4" t="s">
        <v>117</v>
      </c>
    </row>
    <row r="105" spans="1:13" x14ac:dyDescent="0.3">
      <c r="A105" s="4" t="s">
        <v>167</v>
      </c>
      <c r="B105" s="4">
        <v>295</v>
      </c>
      <c r="C105" s="4"/>
      <c r="D105" s="4">
        <v>134</v>
      </c>
      <c r="E105" s="4">
        <v>27</v>
      </c>
      <c r="F105" s="4">
        <v>25</v>
      </c>
      <c r="G105" s="4">
        <v>3</v>
      </c>
      <c r="H105" s="4">
        <f t="shared" si="6"/>
        <v>484</v>
      </c>
      <c r="I105" s="4">
        <v>485</v>
      </c>
      <c r="J105" s="26">
        <f t="shared" si="7"/>
        <v>0.60950413223140498</v>
      </c>
      <c r="K105" s="33">
        <v>385</v>
      </c>
      <c r="L105" s="29" t="s">
        <v>53</v>
      </c>
      <c r="M105" s="4" t="s">
        <v>83</v>
      </c>
    </row>
    <row r="106" spans="1:13" x14ac:dyDescent="0.3">
      <c r="A106" s="4" t="s">
        <v>168</v>
      </c>
      <c r="B106" s="4">
        <v>888</v>
      </c>
      <c r="C106" s="4"/>
      <c r="D106" s="4">
        <v>14</v>
      </c>
      <c r="E106" s="4">
        <v>1</v>
      </c>
      <c r="F106" s="4">
        <v>3</v>
      </c>
      <c r="G106" s="4"/>
      <c r="H106" s="4">
        <f t="shared" si="6"/>
        <v>906</v>
      </c>
      <c r="I106" s="4">
        <v>903</v>
      </c>
      <c r="J106" s="26">
        <f t="shared" si="7"/>
        <v>0.98013245033112584</v>
      </c>
      <c r="K106" s="27">
        <v>633</v>
      </c>
      <c r="L106" s="29" t="s">
        <v>13</v>
      </c>
      <c r="M106" s="4" t="s">
        <v>169</v>
      </c>
    </row>
    <row r="107" spans="1:13" x14ac:dyDescent="0.3">
      <c r="A107" s="4" t="s">
        <v>57</v>
      </c>
      <c r="B107" s="4">
        <v>587</v>
      </c>
      <c r="C107" s="4"/>
      <c r="D107" s="4">
        <v>13</v>
      </c>
      <c r="E107" s="4">
        <v>4</v>
      </c>
      <c r="F107" s="4"/>
      <c r="G107" s="4">
        <v>1</v>
      </c>
      <c r="H107" s="4">
        <f t="shared" si="6"/>
        <v>605</v>
      </c>
      <c r="I107" s="4">
        <v>604</v>
      </c>
      <c r="J107" s="26">
        <f t="shared" si="7"/>
        <v>0.97024793388429753</v>
      </c>
      <c r="K107" s="27">
        <v>806</v>
      </c>
      <c r="L107" s="29" t="s">
        <v>13</v>
      </c>
      <c r="M107" s="4" t="s">
        <v>153</v>
      </c>
    </row>
    <row r="108" spans="1:13" x14ac:dyDescent="0.3">
      <c r="A108" s="4" t="s">
        <v>170</v>
      </c>
      <c r="B108" s="4">
        <v>158</v>
      </c>
      <c r="C108" s="39"/>
      <c r="D108" s="39">
        <v>2</v>
      </c>
      <c r="E108" s="4">
        <v>18</v>
      </c>
      <c r="F108" s="4">
        <v>22</v>
      </c>
      <c r="G108" s="4">
        <v>4</v>
      </c>
      <c r="H108" s="4">
        <f t="shared" si="6"/>
        <v>204</v>
      </c>
      <c r="I108" s="4">
        <v>205</v>
      </c>
      <c r="J108" s="26">
        <f t="shared" si="7"/>
        <v>0.77450980392156865</v>
      </c>
      <c r="K108" s="33">
        <v>1</v>
      </c>
      <c r="L108" s="29" t="s">
        <v>18</v>
      </c>
      <c r="M108" s="4" t="s">
        <v>80</v>
      </c>
    </row>
    <row r="109" spans="1:13" x14ac:dyDescent="0.3">
      <c r="A109" s="4" t="s">
        <v>58</v>
      </c>
      <c r="B109" s="4">
        <v>398</v>
      </c>
      <c r="C109" s="4"/>
      <c r="D109" s="4"/>
      <c r="E109" s="4"/>
      <c r="F109" s="4"/>
      <c r="G109" s="4"/>
      <c r="H109" s="4">
        <f t="shared" si="6"/>
        <v>398</v>
      </c>
      <c r="I109" s="4">
        <v>396</v>
      </c>
      <c r="J109" s="26">
        <f t="shared" si="7"/>
        <v>1</v>
      </c>
      <c r="K109" s="27">
        <v>51</v>
      </c>
      <c r="L109" s="29" t="s">
        <v>13</v>
      </c>
      <c r="M109" s="4" t="s">
        <v>80</v>
      </c>
    </row>
    <row r="110" spans="1:13" x14ac:dyDescent="0.3">
      <c r="A110" s="4" t="s">
        <v>171</v>
      </c>
      <c r="B110" s="4">
        <v>375</v>
      </c>
      <c r="C110" s="4"/>
      <c r="D110" s="4">
        <v>17</v>
      </c>
      <c r="E110" s="4">
        <v>1</v>
      </c>
      <c r="F110" s="4">
        <v>6</v>
      </c>
      <c r="G110" s="4"/>
      <c r="H110" s="4">
        <f t="shared" si="6"/>
        <v>399</v>
      </c>
      <c r="I110" s="4">
        <v>400</v>
      </c>
      <c r="J110" s="26">
        <f t="shared" si="7"/>
        <v>0.93984962406015038</v>
      </c>
      <c r="K110" s="33">
        <v>618</v>
      </c>
      <c r="L110" s="29" t="s">
        <v>53</v>
      </c>
      <c r="M110" s="4" t="s">
        <v>145</v>
      </c>
    </row>
    <row r="111" spans="1:13" x14ac:dyDescent="0.3">
      <c r="A111" s="4" t="s">
        <v>172</v>
      </c>
      <c r="B111" s="4">
        <v>273</v>
      </c>
      <c r="C111" s="4">
        <v>2</v>
      </c>
      <c r="D111" s="4">
        <v>5129</v>
      </c>
      <c r="E111" s="4">
        <v>79</v>
      </c>
      <c r="F111" s="4">
        <v>10</v>
      </c>
      <c r="G111" s="4">
        <v>141</v>
      </c>
      <c r="H111" s="4">
        <f t="shared" si="6"/>
        <v>5634</v>
      </c>
      <c r="I111" s="4">
        <v>5639</v>
      </c>
      <c r="J111" s="26">
        <f t="shared" si="7"/>
        <v>4.8455804046858363E-2</v>
      </c>
      <c r="K111" s="32">
        <v>29</v>
      </c>
      <c r="L111" s="29" t="s">
        <v>53</v>
      </c>
      <c r="M111" s="4" t="s">
        <v>95</v>
      </c>
    </row>
    <row r="112" spans="1:13" x14ac:dyDescent="0.3">
      <c r="A112" s="4" t="s">
        <v>59</v>
      </c>
      <c r="B112" s="4">
        <v>554</v>
      </c>
      <c r="C112" s="4"/>
      <c r="D112" s="4">
        <v>4</v>
      </c>
      <c r="E112" s="4">
        <v>4</v>
      </c>
      <c r="F112" s="4">
        <v>1</v>
      </c>
      <c r="G112" s="4"/>
      <c r="H112" s="4">
        <f t="shared" si="6"/>
        <v>563</v>
      </c>
      <c r="I112" s="4">
        <v>550</v>
      </c>
      <c r="J112" s="26">
        <f t="shared" si="7"/>
        <v>0.98401420959147423</v>
      </c>
      <c r="K112" s="27">
        <v>55</v>
      </c>
      <c r="L112" s="29" t="s">
        <v>13</v>
      </c>
      <c r="M112" s="4" t="s">
        <v>80</v>
      </c>
    </row>
    <row r="113" spans="1:13" x14ac:dyDescent="0.3">
      <c r="A113" s="4" t="s">
        <v>60</v>
      </c>
      <c r="B113" s="4">
        <v>229</v>
      </c>
      <c r="C113" s="4"/>
      <c r="D113" s="4"/>
      <c r="E113" s="4">
        <v>4</v>
      </c>
      <c r="F113" s="4">
        <v>2</v>
      </c>
      <c r="G113" s="4"/>
      <c r="H113" s="4">
        <f t="shared" si="6"/>
        <v>235</v>
      </c>
      <c r="I113" s="4">
        <v>238</v>
      </c>
      <c r="J113" s="26">
        <f t="shared" si="7"/>
        <v>0.97446808510638294</v>
      </c>
      <c r="K113" s="27">
        <v>90</v>
      </c>
      <c r="L113" s="29" t="s">
        <v>14</v>
      </c>
      <c r="M113" s="4" t="s">
        <v>111</v>
      </c>
    </row>
    <row r="114" spans="1:13" x14ac:dyDescent="0.3">
      <c r="A114" s="4" t="s">
        <v>61</v>
      </c>
      <c r="B114" s="4">
        <v>322</v>
      </c>
      <c r="C114" s="4"/>
      <c r="D114" s="4">
        <v>6</v>
      </c>
      <c r="E114" s="4">
        <v>10</v>
      </c>
      <c r="F114" s="4">
        <v>2</v>
      </c>
      <c r="G114" s="4">
        <v>1</v>
      </c>
      <c r="H114" s="4">
        <f t="shared" si="6"/>
        <v>341</v>
      </c>
      <c r="I114" s="4">
        <v>341</v>
      </c>
      <c r="J114" s="26">
        <f t="shared" si="7"/>
        <v>0.94428152492668627</v>
      </c>
      <c r="K114" s="27">
        <v>101</v>
      </c>
      <c r="L114" s="29" t="s">
        <v>13</v>
      </c>
      <c r="M114" s="4" t="s">
        <v>80</v>
      </c>
    </row>
    <row r="115" spans="1:13" x14ac:dyDescent="0.3">
      <c r="A115" s="4" t="s">
        <v>62</v>
      </c>
      <c r="B115" s="4">
        <v>291</v>
      </c>
      <c r="C115" s="4"/>
      <c r="D115" s="4"/>
      <c r="E115" s="4">
        <v>6</v>
      </c>
      <c r="F115" s="4">
        <v>1</v>
      </c>
      <c r="G115" s="4"/>
      <c r="H115" s="4">
        <f t="shared" si="6"/>
        <v>298</v>
      </c>
      <c r="I115" s="4">
        <v>299</v>
      </c>
      <c r="J115" s="26">
        <f t="shared" si="7"/>
        <v>0.97651006711409394</v>
      </c>
      <c r="K115" s="35">
        <v>113</v>
      </c>
      <c r="L115" s="29" t="s">
        <v>13</v>
      </c>
      <c r="M115" s="4" t="s">
        <v>80</v>
      </c>
    </row>
    <row r="116" spans="1:13" x14ac:dyDescent="0.3">
      <c r="A116" s="4" t="s">
        <v>63</v>
      </c>
      <c r="B116" s="4">
        <v>251</v>
      </c>
      <c r="C116" s="4">
        <v>1</v>
      </c>
      <c r="D116" s="4">
        <v>50</v>
      </c>
      <c r="E116" s="4">
        <v>21</v>
      </c>
      <c r="F116" s="4">
        <v>8</v>
      </c>
      <c r="G116" s="4">
        <v>2</v>
      </c>
      <c r="H116" s="4">
        <f t="shared" si="6"/>
        <v>333</v>
      </c>
      <c r="I116" s="4">
        <v>334</v>
      </c>
      <c r="J116" s="26">
        <f t="shared" si="7"/>
        <v>0.75375375375375375</v>
      </c>
      <c r="K116" s="27">
        <v>805</v>
      </c>
      <c r="L116" s="31" t="s">
        <v>13</v>
      </c>
      <c r="M116" s="4" t="s">
        <v>111</v>
      </c>
    </row>
    <row r="117" spans="1:13" x14ac:dyDescent="0.3">
      <c r="A117" s="4" t="s">
        <v>64</v>
      </c>
      <c r="B117" s="4">
        <v>440</v>
      </c>
      <c r="C117" s="4"/>
      <c r="D117" s="4"/>
      <c r="E117" s="4">
        <v>13</v>
      </c>
      <c r="F117" s="4">
        <v>1</v>
      </c>
      <c r="G117" s="4">
        <v>1</v>
      </c>
      <c r="H117" s="4">
        <f t="shared" si="6"/>
        <v>455</v>
      </c>
      <c r="I117" s="4">
        <v>456</v>
      </c>
      <c r="J117" s="26">
        <f t="shared" si="7"/>
        <v>0.96703296703296704</v>
      </c>
      <c r="K117" s="27">
        <v>96</v>
      </c>
      <c r="L117" s="29" t="s">
        <v>13</v>
      </c>
      <c r="M117" s="4" t="s">
        <v>80</v>
      </c>
    </row>
    <row r="118" spans="1:13" x14ac:dyDescent="0.3">
      <c r="A118" s="4" t="s">
        <v>65</v>
      </c>
      <c r="B118" s="4">
        <v>1737</v>
      </c>
      <c r="C118" s="4">
        <v>4</v>
      </c>
      <c r="D118" s="4">
        <v>151</v>
      </c>
      <c r="E118" s="4">
        <v>71</v>
      </c>
      <c r="F118" s="4">
        <v>66</v>
      </c>
      <c r="G118" s="4">
        <v>20</v>
      </c>
      <c r="H118" s="4">
        <f t="shared" si="6"/>
        <v>2049</v>
      </c>
      <c r="I118" s="4">
        <v>2038</v>
      </c>
      <c r="J118" s="26">
        <f t="shared" si="7"/>
        <v>0.84773060029282576</v>
      </c>
      <c r="K118" s="27">
        <v>14</v>
      </c>
      <c r="L118" s="29" t="s">
        <v>13</v>
      </c>
      <c r="M118" s="4" t="s">
        <v>173</v>
      </c>
    </row>
    <row r="119" spans="1:13" x14ac:dyDescent="0.3">
      <c r="A119" s="4" t="s">
        <v>174</v>
      </c>
      <c r="B119" s="4">
        <v>3</v>
      </c>
      <c r="C119" s="4"/>
      <c r="D119" s="4">
        <v>562</v>
      </c>
      <c r="E119" s="4">
        <v>16</v>
      </c>
      <c r="F119" s="4"/>
      <c r="G119" s="4">
        <v>27</v>
      </c>
      <c r="H119" s="4">
        <f t="shared" si="6"/>
        <v>608</v>
      </c>
      <c r="I119" s="4">
        <v>609</v>
      </c>
      <c r="J119" s="26">
        <f t="shared" si="7"/>
        <v>4.9342105263157892E-3</v>
      </c>
      <c r="K119" s="33">
        <v>30</v>
      </c>
      <c r="L119" s="29" t="s">
        <v>53</v>
      </c>
      <c r="M119" s="4" t="s">
        <v>80</v>
      </c>
    </row>
    <row r="120" spans="1:13" x14ac:dyDescent="0.3">
      <c r="A120" s="4" t="s">
        <v>66</v>
      </c>
      <c r="B120" s="4">
        <v>262</v>
      </c>
      <c r="C120" s="4"/>
      <c r="D120" s="4"/>
      <c r="E120" s="4"/>
      <c r="F120" s="4"/>
      <c r="G120" s="4"/>
      <c r="H120" s="4">
        <f t="shared" si="6"/>
        <v>262</v>
      </c>
      <c r="I120" s="4">
        <v>263</v>
      </c>
      <c r="J120" s="26">
        <f t="shared" si="7"/>
        <v>1</v>
      </c>
      <c r="K120" s="27">
        <v>43</v>
      </c>
      <c r="L120" s="29" t="s">
        <v>13</v>
      </c>
      <c r="M120" s="4" t="s">
        <v>102</v>
      </c>
    </row>
    <row r="121" spans="1:13" x14ac:dyDescent="0.3">
      <c r="A121" s="4" t="s">
        <v>67</v>
      </c>
      <c r="B121" s="4">
        <v>687</v>
      </c>
      <c r="C121" s="4"/>
      <c r="D121" s="4">
        <v>2</v>
      </c>
      <c r="E121" s="4">
        <v>4</v>
      </c>
      <c r="F121" s="4">
        <v>2</v>
      </c>
      <c r="G121" s="4"/>
      <c r="H121" s="4">
        <f t="shared" si="6"/>
        <v>695</v>
      </c>
      <c r="I121" s="4">
        <v>697</v>
      </c>
      <c r="J121" s="26">
        <f t="shared" si="7"/>
        <v>0.98848920863309353</v>
      </c>
      <c r="K121" s="27">
        <v>33</v>
      </c>
      <c r="L121" s="29" t="s">
        <v>13</v>
      </c>
      <c r="M121" s="4" t="s">
        <v>89</v>
      </c>
    </row>
    <row r="122" spans="1:13" x14ac:dyDescent="0.3">
      <c r="A122" s="4" t="s">
        <v>68</v>
      </c>
      <c r="B122" s="4">
        <v>123</v>
      </c>
      <c r="C122" s="4"/>
      <c r="D122" s="4">
        <v>5</v>
      </c>
      <c r="E122" s="4">
        <v>8</v>
      </c>
      <c r="F122" s="4"/>
      <c r="G122" s="4">
        <v>2</v>
      </c>
      <c r="H122" s="4">
        <f t="shared" si="6"/>
        <v>138</v>
      </c>
      <c r="I122" s="4">
        <v>138</v>
      </c>
      <c r="J122" s="26">
        <f t="shared" si="7"/>
        <v>0.89130434782608692</v>
      </c>
      <c r="K122" s="27">
        <v>338</v>
      </c>
      <c r="L122" s="29" t="s">
        <v>13</v>
      </c>
      <c r="M122" s="4" t="s">
        <v>80</v>
      </c>
    </row>
    <row r="123" spans="1:13" x14ac:dyDescent="0.3">
      <c r="A123" s="4" t="s">
        <v>175</v>
      </c>
      <c r="B123" s="4">
        <v>173</v>
      </c>
      <c r="C123" s="4"/>
      <c r="D123" s="4">
        <v>4</v>
      </c>
      <c r="E123" s="4"/>
      <c r="F123" s="4">
        <v>1</v>
      </c>
      <c r="G123" s="4"/>
      <c r="H123" s="4">
        <f t="shared" si="6"/>
        <v>178</v>
      </c>
      <c r="I123" s="4">
        <v>179</v>
      </c>
      <c r="J123" s="26">
        <f t="shared" si="7"/>
        <v>0.9719101123595506</v>
      </c>
      <c r="K123" s="27">
        <v>18</v>
      </c>
      <c r="L123" s="29" t="s">
        <v>13</v>
      </c>
      <c r="M123" s="4" t="s">
        <v>80</v>
      </c>
    </row>
    <row r="124" spans="1:13" x14ac:dyDescent="0.3">
      <c r="A124" s="4" t="s">
        <v>176</v>
      </c>
      <c r="B124" s="4">
        <v>793</v>
      </c>
      <c r="C124" s="4">
        <v>1</v>
      </c>
      <c r="D124" s="4">
        <v>31</v>
      </c>
      <c r="E124" s="4">
        <v>32</v>
      </c>
      <c r="F124" s="4">
        <v>12</v>
      </c>
      <c r="G124" s="4">
        <v>8</v>
      </c>
      <c r="H124" s="4">
        <f t="shared" si="6"/>
        <v>877</v>
      </c>
      <c r="I124" s="4">
        <v>876</v>
      </c>
      <c r="J124" s="26">
        <f t="shared" si="7"/>
        <v>0.90421892816419613</v>
      </c>
      <c r="K124" s="33">
        <v>609</v>
      </c>
      <c r="L124" s="29" t="s">
        <v>18</v>
      </c>
      <c r="M124" s="4" t="s">
        <v>177</v>
      </c>
    </row>
    <row r="125" spans="1:13" x14ac:dyDescent="0.3">
      <c r="A125" s="4" t="s">
        <v>178</v>
      </c>
      <c r="B125" s="4">
        <v>508</v>
      </c>
      <c r="C125" s="4">
        <v>1</v>
      </c>
      <c r="D125" s="4">
        <v>8</v>
      </c>
      <c r="E125" s="4">
        <v>22</v>
      </c>
      <c r="F125" s="4">
        <v>9</v>
      </c>
      <c r="G125" s="4">
        <v>3</v>
      </c>
      <c r="H125" s="4">
        <f t="shared" si="6"/>
        <v>551</v>
      </c>
      <c r="I125" s="4">
        <v>550</v>
      </c>
      <c r="J125" s="26">
        <f t="shared" si="7"/>
        <v>0.92196007259528134</v>
      </c>
      <c r="K125" s="33">
        <v>86</v>
      </c>
      <c r="L125" s="29" t="s">
        <v>18</v>
      </c>
      <c r="M125" s="4" t="s">
        <v>80</v>
      </c>
    </row>
    <row r="126" spans="1:13" x14ac:dyDescent="0.3">
      <c r="A126" s="4" t="s">
        <v>179</v>
      </c>
      <c r="B126" s="4">
        <v>219</v>
      </c>
      <c r="C126" s="4"/>
      <c r="D126" s="4">
        <v>99</v>
      </c>
      <c r="E126" s="4">
        <v>51</v>
      </c>
      <c r="F126" s="4">
        <v>18</v>
      </c>
      <c r="G126" s="4">
        <v>9</v>
      </c>
      <c r="H126" s="4">
        <f t="shared" si="6"/>
        <v>396</v>
      </c>
      <c r="I126" s="4">
        <v>396</v>
      </c>
      <c r="J126" s="26">
        <f t="shared" si="7"/>
        <v>0.55303030303030298</v>
      </c>
      <c r="K126" s="33">
        <v>127</v>
      </c>
      <c r="L126" s="29" t="s">
        <v>53</v>
      </c>
      <c r="M126" s="4" t="s">
        <v>130</v>
      </c>
    </row>
    <row r="127" spans="1:13" x14ac:dyDescent="0.3">
      <c r="A127" s="4" t="s">
        <v>69</v>
      </c>
      <c r="B127" s="4">
        <v>270</v>
      </c>
      <c r="C127" s="4"/>
      <c r="D127" s="4">
        <v>1</v>
      </c>
      <c r="E127" s="4"/>
      <c r="F127" s="4"/>
      <c r="G127" s="4"/>
      <c r="H127" s="4">
        <f t="shared" si="6"/>
        <v>271</v>
      </c>
      <c r="I127" s="4">
        <v>270</v>
      </c>
      <c r="J127" s="26">
        <f t="shared" si="7"/>
        <v>0.99630996309963105</v>
      </c>
      <c r="K127" s="27">
        <v>76</v>
      </c>
      <c r="L127" s="29" t="s">
        <v>13</v>
      </c>
      <c r="M127" s="4" t="s">
        <v>80</v>
      </c>
    </row>
    <row r="128" spans="1:13" x14ac:dyDescent="0.3">
      <c r="A128" s="4" t="s">
        <v>70</v>
      </c>
      <c r="B128" s="4">
        <v>1881</v>
      </c>
      <c r="C128" s="4"/>
      <c r="D128" s="4"/>
      <c r="E128" s="4"/>
      <c r="F128" s="4"/>
      <c r="G128" s="4"/>
      <c r="H128" s="4">
        <f t="shared" si="6"/>
        <v>1881</v>
      </c>
      <c r="I128" s="4">
        <v>1880</v>
      </c>
      <c r="J128" s="26">
        <f t="shared" si="7"/>
        <v>1</v>
      </c>
      <c r="K128" s="27">
        <v>95</v>
      </c>
      <c r="L128" s="29" t="s">
        <v>13</v>
      </c>
      <c r="M128" s="4" t="s">
        <v>80</v>
      </c>
    </row>
    <row r="129" spans="1:13" x14ac:dyDescent="0.3">
      <c r="A129" s="4" t="s">
        <v>180</v>
      </c>
      <c r="B129" s="4">
        <v>560</v>
      </c>
      <c r="C129" s="4">
        <v>12</v>
      </c>
      <c r="D129" s="4">
        <v>472</v>
      </c>
      <c r="E129" s="4">
        <v>77</v>
      </c>
      <c r="F129" s="4">
        <v>113</v>
      </c>
      <c r="G129" s="4">
        <v>10</v>
      </c>
      <c r="H129" s="4">
        <f t="shared" si="6"/>
        <v>1244</v>
      </c>
      <c r="I129" s="4">
        <v>1235</v>
      </c>
      <c r="J129" s="26">
        <f t="shared" si="7"/>
        <v>0.45016077170418006</v>
      </c>
      <c r="K129" s="33">
        <v>622</v>
      </c>
      <c r="L129" s="29" t="s">
        <v>53</v>
      </c>
      <c r="M129" s="4" t="s">
        <v>97</v>
      </c>
    </row>
    <row r="130" spans="1:13" x14ac:dyDescent="0.3">
      <c r="A130" s="4" t="s">
        <v>71</v>
      </c>
      <c r="B130" s="4">
        <v>341</v>
      </c>
      <c r="C130" s="4"/>
      <c r="D130" s="4">
        <v>85</v>
      </c>
      <c r="E130" s="4">
        <v>12</v>
      </c>
      <c r="F130" s="4">
        <v>9</v>
      </c>
      <c r="G130" s="4">
        <v>1</v>
      </c>
      <c r="H130" s="4">
        <f t="shared" ref="H130" si="8">SUM(B130:G130)</f>
        <v>448</v>
      </c>
      <c r="I130" s="4">
        <v>447</v>
      </c>
      <c r="J130" s="26">
        <f t="shared" si="7"/>
        <v>0.7611607142857143</v>
      </c>
      <c r="K130" s="43">
        <v>640</v>
      </c>
      <c r="L130" s="39" t="s">
        <v>13</v>
      </c>
      <c r="M130" s="4" t="s">
        <v>97</v>
      </c>
    </row>
    <row r="131" spans="1:13" x14ac:dyDescent="0.3">
      <c r="A131" s="4" t="s">
        <v>77</v>
      </c>
      <c r="B131" s="4">
        <v>101276</v>
      </c>
      <c r="C131" s="4">
        <f t="shared" ref="C131:G131" si="9">SUM(C2:C130)</f>
        <v>107</v>
      </c>
      <c r="D131" s="4">
        <f t="shared" si="9"/>
        <v>23585</v>
      </c>
      <c r="E131" s="4">
        <f t="shared" si="9"/>
        <v>4451</v>
      </c>
      <c r="F131" s="4">
        <f t="shared" si="9"/>
        <v>1660</v>
      </c>
      <c r="G131" s="4">
        <f t="shared" si="9"/>
        <v>908</v>
      </c>
      <c r="H131" s="4">
        <f>SUM(H2:H130)</f>
        <v>131987</v>
      </c>
      <c r="I131" s="4">
        <f>SUM(I2:I130)</f>
        <v>130944</v>
      </c>
      <c r="J131" s="26">
        <f t="shared" ref="J131" si="10">SUM(B131/H131)</f>
        <v>0.76731799343874774</v>
      </c>
      <c r="K131" s="29"/>
      <c r="L131" s="29"/>
      <c r="M131" s="4"/>
    </row>
  </sheetData>
  <sortState ref="A2:M130">
    <sortCondition ref="A2:A1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workbookViewId="0">
      <pane ySplit="1" topLeftCell="A2" activePane="bottomLeft" state="frozen"/>
      <selection pane="bottomLeft" activeCell="I130" sqref="I130"/>
    </sheetView>
  </sheetViews>
  <sheetFormatPr defaultColWidth="9.109375" defaultRowHeight="14.4" x14ac:dyDescent="0.3"/>
  <cols>
    <col min="1" max="1" width="5.77734375" style="11" bestFit="1" customWidth="1"/>
    <col min="2" max="2" width="34.44140625" style="11" bestFit="1" customWidth="1"/>
    <col min="3" max="3" width="15.77734375" style="11" bestFit="1" customWidth="1"/>
    <col min="4" max="4" width="24" style="11" bestFit="1" customWidth="1"/>
    <col min="5" max="5" width="21" style="11" bestFit="1" customWidth="1"/>
    <col min="6" max="6" width="14.77734375" style="11" bestFit="1" customWidth="1"/>
    <col min="7" max="7" width="22.21875" style="11" bestFit="1" customWidth="1"/>
    <col min="8" max="8" width="20.44140625" style="11" bestFit="1" customWidth="1"/>
    <col min="9" max="9" width="8.88671875" style="11" bestFit="1" customWidth="1"/>
    <col min="10" max="10" width="11.109375" style="11" bestFit="1" customWidth="1"/>
    <col min="11" max="16384" width="9.109375" style="11"/>
  </cols>
  <sheetData>
    <row r="1" spans="1:10" x14ac:dyDescent="0.3">
      <c r="A1" s="77" t="s">
        <v>10</v>
      </c>
      <c r="B1" s="78" t="s">
        <v>182</v>
      </c>
      <c r="C1" s="78" t="s">
        <v>184</v>
      </c>
      <c r="D1" s="78" t="s">
        <v>185</v>
      </c>
      <c r="E1" s="78" t="s">
        <v>188</v>
      </c>
      <c r="F1" s="78" t="s">
        <v>186</v>
      </c>
      <c r="G1" s="78" t="s">
        <v>187</v>
      </c>
      <c r="H1" s="78" t="s">
        <v>189</v>
      </c>
      <c r="I1" s="67" t="s">
        <v>11</v>
      </c>
      <c r="J1" s="77" t="s">
        <v>79</v>
      </c>
    </row>
    <row r="2" spans="1:10" x14ac:dyDescent="0.3">
      <c r="A2" s="76">
        <v>97</v>
      </c>
      <c r="B2" s="4" t="s">
        <v>12</v>
      </c>
      <c r="C2" s="4">
        <f>'SUB-21NOV-4DEC Ran 7DEC@0825CST'!O2+'SUB-5DEC-18DEC Ran21DEC@0838CST'!O2+'SUB-19DEC-1JAN Ran JAN7@0800CST'!O2</f>
        <v>436</v>
      </c>
      <c r="D2" s="4">
        <f>'SUB-21NOV-4DEC Ran 7DEC@0825CST'!H2+'SUB-5DEC-18DEC Ran21DEC@0838CST'!H2+'SUB-19DEC-1JAN Ran JAN7@0800CST'!H2</f>
        <v>466</v>
      </c>
      <c r="E2" s="26">
        <f t="shared" ref="E2:E29" si="0">SUM(C2/D2)</f>
        <v>0.93562231759656656</v>
      </c>
      <c r="F2" s="4">
        <f>'APP-21NOV-4DEC Ran17DEC@0825CST'!B2+'APP-5DEC-18DEC Ran 4JAN@0838CST'!B2+'APP-19DEC-1JAN RanJAN14@0800CST'!B2</f>
        <v>424</v>
      </c>
      <c r="G2" s="4">
        <f>'APP-21NOV-4DEC Ran17DEC@0825CST'!H2+'APP-5DEC-18DEC Ran 4JAN@0838CST'!H2+'APP-19DEC-1JAN RanJAN14@0800CST'!H2</f>
        <v>465</v>
      </c>
      <c r="H2" s="26">
        <f t="shared" ref="H2:H29" si="1">SUM(F2/G2)</f>
        <v>0.91182795698924735</v>
      </c>
      <c r="I2" s="28" t="s">
        <v>13</v>
      </c>
      <c r="J2" s="4" t="s">
        <v>80</v>
      </c>
    </row>
    <row r="3" spans="1:10" x14ac:dyDescent="0.3">
      <c r="A3" s="12">
        <v>802</v>
      </c>
      <c r="B3" s="4" t="s">
        <v>81</v>
      </c>
      <c r="C3" s="4">
        <f>'SUB-21NOV-4DEC Ran 7DEC@0825CST'!O3+'SUB-5DEC-18DEC Ran21DEC@0838CST'!O3+'SUB-19DEC-1JAN Ran JAN7@0800CST'!O3</f>
        <v>600</v>
      </c>
      <c r="D3" s="4">
        <f>'SUB-21NOV-4DEC Ran 7DEC@0825CST'!H3+'SUB-5DEC-18DEC Ran21DEC@0838CST'!H3+'SUB-19DEC-1JAN Ran JAN7@0800CST'!H3</f>
        <v>622</v>
      </c>
      <c r="E3" s="26">
        <f t="shared" si="0"/>
        <v>0.96463022508038587</v>
      </c>
      <c r="F3" s="4">
        <f>'APP-21NOV-4DEC Ran17DEC@0825CST'!B3+'APP-5DEC-18DEC Ran 4JAN@0838CST'!B3+'APP-19DEC-1JAN RanJAN14@0800CST'!B3</f>
        <v>610</v>
      </c>
      <c r="G3" s="4">
        <f>'APP-21NOV-4DEC Ran17DEC@0825CST'!H3+'APP-5DEC-18DEC Ran 4JAN@0838CST'!H3+'APP-19DEC-1JAN RanJAN14@0800CST'!H3</f>
        <v>610</v>
      </c>
      <c r="H3" s="26">
        <f t="shared" si="1"/>
        <v>1</v>
      </c>
      <c r="I3" s="29" t="s">
        <v>13</v>
      </c>
      <c r="J3" s="4" t="s">
        <v>82</v>
      </c>
    </row>
    <row r="4" spans="1:10" x14ac:dyDescent="0.3">
      <c r="A4" s="70">
        <v>66</v>
      </c>
      <c r="B4" s="4" t="s">
        <v>15</v>
      </c>
      <c r="C4" s="4">
        <f>'SUB-21NOV-4DEC Ran 7DEC@0825CST'!O4+'SUB-5DEC-18DEC Ran21DEC@0838CST'!O4+'SUB-19DEC-1JAN Ran JAN7@0800CST'!O4</f>
        <v>3395</v>
      </c>
      <c r="D4" s="4">
        <f>'SUB-21NOV-4DEC Ran 7DEC@0825CST'!H4+'SUB-5DEC-18DEC Ran21DEC@0838CST'!H4+'SUB-19DEC-1JAN Ran JAN7@0800CST'!H4</f>
        <v>3663</v>
      </c>
      <c r="E4" s="26">
        <f t="shared" si="0"/>
        <v>0.92683592683592686</v>
      </c>
      <c r="F4" s="4">
        <f>'APP-21NOV-4DEC Ran17DEC@0825CST'!B4+'APP-5DEC-18DEC Ran 4JAN@0838CST'!B4+'APP-19DEC-1JAN RanJAN14@0800CST'!B4</f>
        <v>3448</v>
      </c>
      <c r="G4" s="4">
        <f>'APP-21NOV-4DEC Ran17DEC@0825CST'!H4+'APP-5DEC-18DEC Ran 4JAN@0838CST'!H4+'APP-19DEC-1JAN RanJAN14@0800CST'!H4</f>
        <v>3641</v>
      </c>
      <c r="H4" s="26">
        <f t="shared" si="1"/>
        <v>0.94699258445482015</v>
      </c>
      <c r="I4" s="31" t="s">
        <v>13</v>
      </c>
      <c r="J4" s="4" t="s">
        <v>83</v>
      </c>
    </row>
    <row r="5" spans="1:10" x14ac:dyDescent="0.3">
      <c r="A5" s="44">
        <v>306</v>
      </c>
      <c r="B5" s="4" t="s">
        <v>84</v>
      </c>
      <c r="C5" s="4">
        <f>'SUB-21NOV-4DEC Ran 7DEC@0825CST'!O5+'SUB-5DEC-18DEC Ran21DEC@0838CST'!O5+'SUB-19DEC-1JAN Ran JAN7@0800CST'!O5</f>
        <v>347</v>
      </c>
      <c r="D5" s="4">
        <f>'SUB-21NOV-4DEC Ran 7DEC@0825CST'!H5+'SUB-5DEC-18DEC Ran21DEC@0838CST'!H5+'SUB-19DEC-1JAN Ran JAN7@0800CST'!H5</f>
        <v>901</v>
      </c>
      <c r="E5" s="26">
        <f t="shared" si="0"/>
        <v>0.3851276359600444</v>
      </c>
      <c r="F5" s="4">
        <f>'APP-21NOV-4DEC Ran17DEC@0825CST'!B5+'APP-5DEC-18DEC Ran 4JAN@0838CST'!B5+'APP-19DEC-1JAN RanJAN14@0800CST'!B5</f>
        <v>301</v>
      </c>
      <c r="G5" s="4">
        <f>'APP-21NOV-4DEC Ran17DEC@0825CST'!H5+'APP-5DEC-18DEC Ran 4JAN@0838CST'!H5+'APP-19DEC-1JAN RanJAN14@0800CST'!H5</f>
        <v>887</v>
      </c>
      <c r="H5" s="26">
        <f t="shared" si="1"/>
        <v>0.33934611048478014</v>
      </c>
      <c r="I5" s="29" t="s">
        <v>53</v>
      </c>
      <c r="J5" s="4" t="s">
        <v>83</v>
      </c>
    </row>
    <row r="6" spans="1:10" x14ac:dyDescent="0.3">
      <c r="A6" s="12">
        <v>808</v>
      </c>
      <c r="B6" s="4" t="s">
        <v>16</v>
      </c>
      <c r="C6" s="4">
        <f>'SUB-21NOV-4DEC Ran 7DEC@0825CST'!O6+'SUB-5DEC-18DEC Ran21DEC@0838CST'!O6+'SUB-19DEC-1JAN Ran JAN7@0800CST'!O6</f>
        <v>1060</v>
      </c>
      <c r="D6" s="4">
        <f>'SUB-21NOV-4DEC Ran 7DEC@0825CST'!H6+'SUB-5DEC-18DEC Ran21DEC@0838CST'!H6+'SUB-19DEC-1JAN Ran JAN7@0800CST'!H6</f>
        <v>1094</v>
      </c>
      <c r="E6" s="26">
        <f t="shared" si="0"/>
        <v>0.96892138939670935</v>
      </c>
      <c r="F6" s="4">
        <f>'APP-21NOV-4DEC Ran17DEC@0825CST'!B6+'APP-5DEC-18DEC Ran 4JAN@0838CST'!B6+'APP-19DEC-1JAN RanJAN14@0800CST'!B6</f>
        <v>1069</v>
      </c>
      <c r="G6" s="4">
        <f>'APP-21NOV-4DEC Ran17DEC@0825CST'!H6+'APP-5DEC-18DEC Ran 4JAN@0838CST'!H6+'APP-19DEC-1JAN RanJAN14@0800CST'!H6</f>
        <v>1094</v>
      </c>
      <c r="H6" s="26">
        <f t="shared" si="1"/>
        <v>0.97714808043875689</v>
      </c>
      <c r="I6" s="29" t="s">
        <v>13</v>
      </c>
      <c r="J6" s="4" t="s">
        <v>85</v>
      </c>
    </row>
    <row r="7" spans="1:10" x14ac:dyDescent="0.3">
      <c r="A7" s="12">
        <v>62</v>
      </c>
      <c r="B7" s="4" t="s">
        <v>17</v>
      </c>
      <c r="C7" s="4">
        <f>'SUB-21NOV-4DEC Ran 7DEC@0825CST'!O7+'SUB-5DEC-18DEC Ran21DEC@0838CST'!O7+'SUB-19DEC-1JAN Ran JAN7@0800CST'!O7</f>
        <v>1074</v>
      </c>
      <c r="D7" s="4">
        <f>'SUB-21NOV-4DEC Ran 7DEC@0825CST'!H7+'SUB-5DEC-18DEC Ran21DEC@0838CST'!H7+'SUB-19DEC-1JAN Ran JAN7@0800CST'!H7</f>
        <v>1129</v>
      </c>
      <c r="E7" s="26">
        <f t="shared" si="0"/>
        <v>0.95128432240921168</v>
      </c>
      <c r="F7" s="4">
        <f>'APP-21NOV-4DEC Ran17DEC@0825CST'!B7+'APP-5DEC-18DEC Ran 4JAN@0838CST'!B7+'APP-19DEC-1JAN RanJAN14@0800CST'!B7</f>
        <v>1120</v>
      </c>
      <c r="G7" s="4">
        <f>'APP-21NOV-4DEC Ran17DEC@0825CST'!H7+'APP-5DEC-18DEC Ran 4JAN@0838CST'!H7+'APP-19DEC-1JAN RanJAN14@0800CST'!H7</f>
        <v>1121</v>
      </c>
      <c r="H7" s="26">
        <f t="shared" si="1"/>
        <v>0.99910793933987507</v>
      </c>
      <c r="I7" s="29" t="s">
        <v>13</v>
      </c>
      <c r="J7" s="4" t="s">
        <v>80</v>
      </c>
    </row>
    <row r="8" spans="1:10" x14ac:dyDescent="0.3">
      <c r="A8" s="12">
        <v>15</v>
      </c>
      <c r="B8" s="4" t="s">
        <v>19</v>
      </c>
      <c r="C8" s="4">
        <f>'SUB-21NOV-4DEC Ran 7DEC@0825CST'!O8+'SUB-5DEC-18DEC Ran21DEC@0838CST'!O8+'SUB-19DEC-1JAN Ran JAN7@0800CST'!O8</f>
        <v>787</v>
      </c>
      <c r="D8" s="4">
        <f>'SUB-21NOV-4DEC Ran 7DEC@0825CST'!H8+'SUB-5DEC-18DEC Ran21DEC@0838CST'!H8+'SUB-19DEC-1JAN Ran JAN7@0800CST'!H8</f>
        <v>796</v>
      </c>
      <c r="E8" s="26">
        <f t="shared" si="0"/>
        <v>0.9886934673366834</v>
      </c>
      <c r="F8" s="4">
        <f>'APP-21NOV-4DEC Ran17DEC@0825CST'!B8+'APP-5DEC-18DEC Ran 4JAN@0838CST'!B8+'APP-19DEC-1JAN RanJAN14@0800CST'!B8</f>
        <v>799</v>
      </c>
      <c r="G8" s="4">
        <f>'APP-21NOV-4DEC Ran17DEC@0825CST'!H8+'APP-5DEC-18DEC Ran 4JAN@0838CST'!H8+'APP-19DEC-1JAN RanJAN14@0800CST'!H8</f>
        <v>799</v>
      </c>
      <c r="H8" s="26">
        <f t="shared" si="1"/>
        <v>1</v>
      </c>
      <c r="I8" s="29" t="s">
        <v>13</v>
      </c>
      <c r="J8" s="4" t="s">
        <v>80</v>
      </c>
    </row>
    <row r="9" spans="1:10" x14ac:dyDescent="0.3">
      <c r="A9" s="71">
        <v>104</v>
      </c>
      <c r="B9" s="4" t="s">
        <v>86</v>
      </c>
      <c r="C9" s="4">
        <f>'SUB-21NOV-4DEC Ran 7DEC@0825CST'!O9+'SUB-5DEC-18DEC Ran21DEC@0838CST'!O9+'SUB-19DEC-1JAN Ran JAN7@0800CST'!O9</f>
        <v>1834</v>
      </c>
      <c r="D9" s="4">
        <f>'SUB-21NOV-4DEC Ran 7DEC@0825CST'!H9+'SUB-5DEC-18DEC Ran21DEC@0838CST'!H9+'SUB-19DEC-1JAN Ran JAN7@0800CST'!H9</f>
        <v>2649</v>
      </c>
      <c r="E9" s="26">
        <f t="shared" si="0"/>
        <v>0.69233673084182712</v>
      </c>
      <c r="F9" s="4">
        <f>'APP-21NOV-4DEC Ran17DEC@0825CST'!B9+'APP-5DEC-18DEC Ran 4JAN@0838CST'!B9+'APP-19DEC-1JAN RanJAN14@0800CST'!B9</f>
        <v>1909</v>
      </c>
      <c r="G9" s="4">
        <f>'APP-21NOV-4DEC Ran17DEC@0825CST'!H9+'APP-5DEC-18DEC Ran 4JAN@0838CST'!H9+'APP-19DEC-1JAN RanJAN14@0800CST'!H9</f>
        <v>2641</v>
      </c>
      <c r="H9" s="26">
        <f t="shared" si="1"/>
        <v>0.72283226050738358</v>
      </c>
      <c r="I9" s="29" t="s">
        <v>53</v>
      </c>
      <c r="J9" s="4" t="s">
        <v>80</v>
      </c>
    </row>
    <row r="10" spans="1:10" x14ac:dyDescent="0.3">
      <c r="A10" s="71">
        <v>67</v>
      </c>
      <c r="B10" s="4" t="s">
        <v>87</v>
      </c>
      <c r="C10" s="4">
        <f>'SUB-21NOV-4DEC Ran 7DEC@0825CST'!O10+'SUB-5DEC-18DEC Ran21DEC@0838CST'!O10+'SUB-19DEC-1JAN Ran JAN7@0800CST'!O10</f>
        <v>17615</v>
      </c>
      <c r="D10" s="4">
        <f>'SUB-21NOV-4DEC Ran 7DEC@0825CST'!H10+'SUB-5DEC-18DEC Ran21DEC@0838CST'!H10+'SUB-19DEC-1JAN Ran JAN7@0800CST'!H10</f>
        <v>19273</v>
      </c>
      <c r="E10" s="26">
        <f t="shared" si="0"/>
        <v>0.91397291547761117</v>
      </c>
      <c r="F10" s="4">
        <f>'APP-21NOV-4DEC Ran17DEC@0825CST'!B10+'APP-5DEC-18DEC Ran 4JAN@0838CST'!B10+'APP-19DEC-1JAN RanJAN14@0800CST'!B10</f>
        <v>18516</v>
      </c>
      <c r="G10" s="4">
        <f>'APP-21NOV-4DEC Ran17DEC@0825CST'!H10+'APP-5DEC-18DEC Ran 4JAN@0838CST'!H10+'APP-19DEC-1JAN RanJAN14@0800CST'!H10</f>
        <v>19358</v>
      </c>
      <c r="H10" s="26">
        <f t="shared" si="1"/>
        <v>0.95650377105072837</v>
      </c>
      <c r="I10" s="29" t="s">
        <v>14</v>
      </c>
      <c r="J10" s="4" t="s">
        <v>83</v>
      </c>
    </row>
    <row r="11" spans="1:10" x14ac:dyDescent="0.3">
      <c r="A11" s="12">
        <v>7200</v>
      </c>
      <c r="B11" s="4" t="s">
        <v>88</v>
      </c>
      <c r="C11" s="4">
        <f>'SUB-21NOV-4DEC Ran 7DEC@0825CST'!O11+'SUB-5DEC-18DEC Ran21DEC@0838CST'!O11+'SUB-19DEC-1JAN Ran JAN7@0800CST'!O11</f>
        <v>583</v>
      </c>
      <c r="D11" s="4">
        <f>'SUB-21NOV-4DEC Ran 7DEC@0825CST'!H11+'SUB-5DEC-18DEC Ran21DEC@0838CST'!H11+'SUB-19DEC-1JAN Ran JAN7@0800CST'!H11</f>
        <v>615</v>
      </c>
      <c r="E11" s="26">
        <f t="shared" si="0"/>
        <v>0.94796747967479678</v>
      </c>
      <c r="F11" s="4">
        <f>'APP-21NOV-4DEC Ran17DEC@0825CST'!B11+'APP-5DEC-18DEC Ran 4JAN@0838CST'!B11+'APP-19DEC-1JAN RanJAN14@0800CST'!B11</f>
        <v>588</v>
      </c>
      <c r="G11" s="4">
        <f>'APP-21NOV-4DEC Ran17DEC@0825CST'!H11+'APP-5DEC-18DEC Ran 4JAN@0838CST'!H11+'APP-19DEC-1JAN RanJAN14@0800CST'!H11</f>
        <v>615</v>
      </c>
      <c r="H11" s="26">
        <f t="shared" si="1"/>
        <v>0.95609756097560972</v>
      </c>
      <c r="I11" s="29" t="s">
        <v>13</v>
      </c>
      <c r="J11" s="4" t="s">
        <v>89</v>
      </c>
    </row>
    <row r="12" spans="1:10" x14ac:dyDescent="0.3">
      <c r="A12" s="71">
        <v>612</v>
      </c>
      <c r="B12" s="4" t="s">
        <v>90</v>
      </c>
      <c r="C12" s="4">
        <f>'SUB-21NOV-4DEC Ran 7DEC@0825CST'!O12+'SUB-5DEC-18DEC Ran21DEC@0838CST'!O12+'SUB-19DEC-1JAN Ran JAN7@0800CST'!O12</f>
        <v>2857</v>
      </c>
      <c r="D12" s="4">
        <f>'SUB-21NOV-4DEC Ran 7DEC@0825CST'!H12+'SUB-5DEC-18DEC Ran21DEC@0838CST'!H12+'SUB-19DEC-1JAN Ran JAN7@0800CST'!H12</f>
        <v>4162</v>
      </c>
      <c r="E12" s="26">
        <f t="shared" si="0"/>
        <v>0.68644882268140317</v>
      </c>
      <c r="F12" s="4">
        <f>'APP-21NOV-4DEC Ran17DEC@0825CST'!B12+'APP-5DEC-18DEC Ran 4JAN@0838CST'!B12+'APP-19DEC-1JAN RanJAN14@0800CST'!B12</f>
        <v>2699</v>
      </c>
      <c r="G12" s="4">
        <f>'APP-21NOV-4DEC Ran17DEC@0825CST'!H12+'APP-5DEC-18DEC Ran 4JAN@0838CST'!H12+'APP-19DEC-1JAN RanJAN14@0800CST'!H12</f>
        <v>4167</v>
      </c>
      <c r="H12" s="26">
        <f t="shared" si="1"/>
        <v>0.64770818334533242</v>
      </c>
      <c r="I12" s="29" t="s">
        <v>18</v>
      </c>
      <c r="J12" s="4" t="s">
        <v>91</v>
      </c>
    </row>
    <row r="13" spans="1:10" x14ac:dyDescent="0.3">
      <c r="A13" s="71">
        <v>91</v>
      </c>
      <c r="B13" s="4" t="s">
        <v>92</v>
      </c>
      <c r="C13" s="4">
        <f>'SUB-21NOV-4DEC Ran 7DEC@0825CST'!O13+'SUB-5DEC-18DEC Ran21DEC@0838CST'!O13+'SUB-19DEC-1JAN Ran JAN7@0800CST'!O13</f>
        <v>594</v>
      </c>
      <c r="D13" s="4">
        <f>'SUB-21NOV-4DEC Ran 7DEC@0825CST'!H13+'SUB-5DEC-18DEC Ran21DEC@0838CST'!H13+'SUB-19DEC-1JAN Ran JAN7@0800CST'!H13</f>
        <v>8171</v>
      </c>
      <c r="E13" s="26">
        <f t="shared" si="0"/>
        <v>7.269612042589646E-2</v>
      </c>
      <c r="F13" s="4">
        <f>'APP-21NOV-4DEC Ran17DEC@0825CST'!B13+'APP-5DEC-18DEC Ran 4JAN@0838CST'!B13+'APP-19DEC-1JAN RanJAN14@0800CST'!B13</f>
        <v>1066</v>
      </c>
      <c r="G13" s="4">
        <f>'APP-21NOV-4DEC Ran17DEC@0825CST'!H13+'APP-5DEC-18DEC Ran 4JAN@0838CST'!H13+'APP-19DEC-1JAN RanJAN14@0800CST'!H13</f>
        <v>8166</v>
      </c>
      <c r="H13" s="26">
        <f t="shared" si="1"/>
        <v>0.13054126867499388</v>
      </c>
      <c r="I13" s="29" t="s">
        <v>53</v>
      </c>
      <c r="J13" s="4" t="s">
        <v>93</v>
      </c>
    </row>
    <row r="14" spans="1:10" x14ac:dyDescent="0.3">
      <c r="A14" s="72">
        <v>24</v>
      </c>
      <c r="B14" s="4" t="s">
        <v>94</v>
      </c>
      <c r="C14" s="4">
        <f>'SUB-21NOV-4DEC Ran 7DEC@0825CST'!O14+'SUB-5DEC-18DEC Ran21DEC@0838CST'!O14+'SUB-19DEC-1JAN Ran JAN7@0800CST'!O14</f>
        <v>99</v>
      </c>
      <c r="D14" s="4">
        <f>'SUB-21NOV-4DEC Ran 7DEC@0825CST'!H14+'SUB-5DEC-18DEC Ran21DEC@0838CST'!H14+'SUB-19DEC-1JAN Ran JAN7@0800CST'!H14</f>
        <v>7216</v>
      </c>
      <c r="E14" s="26">
        <f t="shared" si="0"/>
        <v>1.3719512195121951E-2</v>
      </c>
      <c r="F14" s="4">
        <f>'APP-21NOV-4DEC Ran17DEC@0825CST'!B14+'APP-5DEC-18DEC Ran 4JAN@0838CST'!B14+'APP-19DEC-1JAN RanJAN14@0800CST'!B14</f>
        <v>31</v>
      </c>
      <c r="G14" s="4">
        <f>'APP-21NOV-4DEC Ran17DEC@0825CST'!H14+'APP-5DEC-18DEC Ran 4JAN@0838CST'!H14+'APP-19DEC-1JAN RanJAN14@0800CST'!H14</f>
        <v>7205</v>
      </c>
      <c r="H14" s="26">
        <f t="shared" si="1"/>
        <v>4.302567661346287E-3</v>
      </c>
      <c r="I14" s="29" t="s">
        <v>53</v>
      </c>
      <c r="J14" s="4" t="s">
        <v>95</v>
      </c>
    </row>
    <row r="15" spans="1:10" x14ac:dyDescent="0.3">
      <c r="A15" s="71">
        <v>610</v>
      </c>
      <c r="B15" s="4" t="s">
        <v>96</v>
      </c>
      <c r="C15" s="4">
        <f>'SUB-21NOV-4DEC Ran 7DEC@0825CST'!O15+'SUB-5DEC-18DEC Ran21DEC@0838CST'!O15+'SUB-19DEC-1JAN Ran JAN7@0800CST'!O15</f>
        <v>427</v>
      </c>
      <c r="D15" s="4">
        <f>'SUB-21NOV-4DEC Ran 7DEC@0825CST'!H15+'SUB-5DEC-18DEC Ran21DEC@0838CST'!H15+'SUB-19DEC-1JAN Ran JAN7@0800CST'!H15</f>
        <v>565</v>
      </c>
      <c r="E15" s="26">
        <f t="shared" si="0"/>
        <v>0.75575221238938051</v>
      </c>
      <c r="F15" s="4">
        <f>'APP-21NOV-4DEC Ran17DEC@0825CST'!B15+'APP-5DEC-18DEC Ran 4JAN@0838CST'!B15+'APP-19DEC-1JAN RanJAN14@0800CST'!B15</f>
        <v>414</v>
      </c>
      <c r="G15" s="4">
        <f>'APP-21NOV-4DEC Ran17DEC@0825CST'!H15+'APP-5DEC-18DEC Ran 4JAN@0838CST'!H15+'APP-19DEC-1JAN RanJAN14@0800CST'!H15</f>
        <v>566</v>
      </c>
      <c r="H15" s="26">
        <f t="shared" si="1"/>
        <v>0.73144876325088337</v>
      </c>
      <c r="I15" s="29" t="s">
        <v>18</v>
      </c>
      <c r="J15" s="4" t="s">
        <v>97</v>
      </c>
    </row>
    <row r="16" spans="1:10" x14ac:dyDescent="0.3">
      <c r="A16" s="12">
        <v>85</v>
      </c>
      <c r="B16" s="4" t="s">
        <v>20</v>
      </c>
      <c r="C16" s="4">
        <f>'SUB-21NOV-4DEC Ran 7DEC@0825CST'!O16+'SUB-5DEC-18DEC Ran21DEC@0838CST'!O16+'SUB-19DEC-1JAN Ran JAN7@0800CST'!O16</f>
        <v>788</v>
      </c>
      <c r="D16" s="4">
        <f>'SUB-21NOV-4DEC Ran 7DEC@0825CST'!H16+'SUB-5DEC-18DEC Ran21DEC@0838CST'!H16+'SUB-19DEC-1JAN Ran JAN7@0800CST'!H16</f>
        <v>799</v>
      </c>
      <c r="E16" s="26">
        <f t="shared" si="0"/>
        <v>0.98623279098873595</v>
      </c>
      <c r="F16" s="4">
        <f>'APP-21NOV-4DEC Ran17DEC@0825CST'!B16+'APP-5DEC-18DEC Ran 4JAN@0838CST'!B16+'APP-19DEC-1JAN RanJAN14@0800CST'!B16</f>
        <v>794</v>
      </c>
      <c r="G16" s="4">
        <f>'APP-21NOV-4DEC Ran17DEC@0825CST'!H16+'APP-5DEC-18DEC Ran 4JAN@0838CST'!H16+'APP-19DEC-1JAN RanJAN14@0800CST'!H16</f>
        <v>794</v>
      </c>
      <c r="H16" s="26">
        <f t="shared" si="1"/>
        <v>1</v>
      </c>
      <c r="I16" s="29" t="s">
        <v>13</v>
      </c>
      <c r="J16" s="4" t="s">
        <v>80</v>
      </c>
    </row>
    <row r="17" spans="1:10" x14ac:dyDescent="0.3">
      <c r="A17" s="12">
        <v>356</v>
      </c>
      <c r="B17" s="4" t="s">
        <v>98</v>
      </c>
      <c r="C17" s="4">
        <f>'SUB-21NOV-4DEC Ran 7DEC@0825CST'!O17+'SUB-5DEC-18DEC Ran21DEC@0838CST'!O17+'SUB-19DEC-1JAN Ran JAN7@0800CST'!O17</f>
        <v>733</v>
      </c>
      <c r="D17" s="4">
        <f>'SUB-21NOV-4DEC Ran 7DEC@0825CST'!H17+'SUB-5DEC-18DEC Ran21DEC@0838CST'!H17+'SUB-19DEC-1JAN Ran JAN7@0800CST'!H17</f>
        <v>800</v>
      </c>
      <c r="E17" s="26">
        <f t="shared" si="0"/>
        <v>0.91625000000000001</v>
      </c>
      <c r="F17" s="4">
        <f>'APP-21NOV-4DEC Ran17DEC@0825CST'!B17+'APP-5DEC-18DEC Ran 4JAN@0838CST'!B17+'APP-19DEC-1JAN RanJAN14@0800CST'!B17</f>
        <v>717</v>
      </c>
      <c r="G17" s="4">
        <f>'APP-21NOV-4DEC Ran17DEC@0825CST'!H17+'APP-5DEC-18DEC Ran 4JAN@0838CST'!H17+'APP-19DEC-1JAN RanJAN14@0800CST'!H17</f>
        <v>796</v>
      </c>
      <c r="H17" s="26">
        <f t="shared" si="1"/>
        <v>0.90075376884422109</v>
      </c>
      <c r="I17" s="29" t="s">
        <v>14</v>
      </c>
      <c r="J17" s="4" t="s">
        <v>80</v>
      </c>
    </row>
    <row r="18" spans="1:10" x14ac:dyDescent="0.3">
      <c r="A18" s="71">
        <v>103</v>
      </c>
      <c r="B18" s="4" t="s">
        <v>99</v>
      </c>
      <c r="C18" s="4">
        <f>'SUB-21NOV-4DEC Ran 7DEC@0825CST'!O18+'SUB-5DEC-18DEC Ran21DEC@0838CST'!O18+'SUB-19DEC-1JAN Ran JAN7@0800CST'!O18</f>
        <v>135</v>
      </c>
      <c r="D18" s="4">
        <f>'SUB-21NOV-4DEC Ran 7DEC@0825CST'!H18+'SUB-5DEC-18DEC Ran21DEC@0838CST'!H18+'SUB-19DEC-1JAN Ran JAN7@0800CST'!H18</f>
        <v>1077</v>
      </c>
      <c r="E18" s="26">
        <f t="shared" si="0"/>
        <v>0.12534818941504178</v>
      </c>
      <c r="F18" s="4">
        <f>'APP-21NOV-4DEC Ran17DEC@0825CST'!B18+'APP-5DEC-18DEC Ran 4JAN@0838CST'!B18+'APP-19DEC-1JAN RanJAN14@0800CST'!B18</f>
        <v>244</v>
      </c>
      <c r="G18" s="4">
        <f>'APP-21NOV-4DEC Ran17DEC@0825CST'!H18+'APP-5DEC-18DEC Ran 4JAN@0838CST'!H18+'APP-19DEC-1JAN RanJAN14@0800CST'!H18</f>
        <v>957</v>
      </c>
      <c r="H18" s="26">
        <f t="shared" si="1"/>
        <v>0.2549634273772205</v>
      </c>
      <c r="I18" s="29" t="s">
        <v>53</v>
      </c>
      <c r="J18" s="4" t="s">
        <v>80</v>
      </c>
    </row>
    <row r="19" spans="1:10" x14ac:dyDescent="0.3">
      <c r="A19" s="71">
        <v>92</v>
      </c>
      <c r="B19" s="4" t="s">
        <v>100</v>
      </c>
      <c r="C19" s="4">
        <f>'SUB-21NOV-4DEC Ran 7DEC@0825CST'!O19+'SUB-5DEC-18DEC Ran21DEC@0838CST'!O19+'SUB-19DEC-1JAN Ran JAN7@0800CST'!O19</f>
        <v>471</v>
      </c>
      <c r="D19" s="4">
        <f>'SUB-21NOV-4DEC Ran 7DEC@0825CST'!H19+'SUB-5DEC-18DEC Ran21DEC@0838CST'!H19+'SUB-19DEC-1JAN Ran JAN7@0800CST'!H19</f>
        <v>1325</v>
      </c>
      <c r="E19" s="26">
        <f t="shared" si="0"/>
        <v>0.35547169811320756</v>
      </c>
      <c r="F19" s="4">
        <f>'APP-21NOV-4DEC Ran17DEC@0825CST'!B19+'APP-5DEC-18DEC Ran 4JAN@0838CST'!B19+'APP-19DEC-1JAN RanJAN14@0800CST'!B19</f>
        <v>154</v>
      </c>
      <c r="G19" s="4">
        <f>'APP-21NOV-4DEC Ran17DEC@0825CST'!H19+'APP-5DEC-18DEC Ran 4JAN@0838CST'!H19+'APP-19DEC-1JAN RanJAN14@0800CST'!H19</f>
        <v>1330</v>
      </c>
      <c r="H19" s="26">
        <f t="shared" si="1"/>
        <v>0.11578947368421053</v>
      </c>
      <c r="I19" s="29" t="s">
        <v>53</v>
      </c>
      <c r="J19" s="4" t="s">
        <v>93</v>
      </c>
    </row>
    <row r="20" spans="1:10" x14ac:dyDescent="0.3">
      <c r="A20" s="12">
        <v>74</v>
      </c>
      <c r="B20" s="4" t="s">
        <v>21</v>
      </c>
      <c r="C20" s="4">
        <f>'SUB-21NOV-4DEC Ran 7DEC@0825CST'!O20+'SUB-5DEC-18DEC Ran21DEC@0838CST'!O20+'SUB-19DEC-1JAN Ran JAN7@0800CST'!O20</f>
        <v>435</v>
      </c>
      <c r="D20" s="4">
        <f>'SUB-21NOV-4DEC Ran 7DEC@0825CST'!H20+'SUB-5DEC-18DEC Ran21DEC@0838CST'!H20+'SUB-19DEC-1JAN Ran JAN7@0800CST'!H20</f>
        <v>440</v>
      </c>
      <c r="E20" s="26">
        <f t="shared" si="0"/>
        <v>0.98863636363636365</v>
      </c>
      <c r="F20" s="4">
        <f>'APP-21NOV-4DEC Ran17DEC@0825CST'!B20+'APP-5DEC-18DEC Ran 4JAN@0838CST'!B20+'APP-19DEC-1JAN RanJAN14@0800CST'!B20</f>
        <v>442</v>
      </c>
      <c r="G20" s="4">
        <f>'APP-21NOV-4DEC Ran17DEC@0825CST'!H20+'APP-5DEC-18DEC Ran 4JAN@0838CST'!H20+'APP-19DEC-1JAN RanJAN14@0800CST'!H20</f>
        <v>443</v>
      </c>
      <c r="H20" s="26">
        <f t="shared" si="1"/>
        <v>0.99774266365688491</v>
      </c>
      <c r="I20" s="29" t="s">
        <v>13</v>
      </c>
      <c r="J20" s="4" t="s">
        <v>80</v>
      </c>
    </row>
    <row r="21" spans="1:10" x14ac:dyDescent="0.3">
      <c r="A21" s="71">
        <v>118</v>
      </c>
      <c r="B21" s="4" t="s">
        <v>101</v>
      </c>
      <c r="C21" s="4">
        <f>'SUB-21NOV-4DEC Ran 7DEC@0825CST'!O21+'SUB-5DEC-18DEC Ran21DEC@0838CST'!O21+'SUB-19DEC-1JAN Ran JAN7@0800CST'!O21</f>
        <v>944</v>
      </c>
      <c r="D21" s="4">
        <f>'SUB-21NOV-4DEC Ran 7DEC@0825CST'!H21+'SUB-5DEC-18DEC Ran21DEC@0838CST'!H21+'SUB-19DEC-1JAN Ran JAN7@0800CST'!H21</f>
        <v>1140</v>
      </c>
      <c r="E21" s="26">
        <f t="shared" si="0"/>
        <v>0.82807017543859651</v>
      </c>
      <c r="F21" s="4">
        <f>'APP-21NOV-4DEC Ran17DEC@0825CST'!B21+'APP-5DEC-18DEC Ran 4JAN@0838CST'!B21+'APP-19DEC-1JAN RanJAN14@0800CST'!B21</f>
        <v>914</v>
      </c>
      <c r="G21" s="4">
        <f>'APP-21NOV-4DEC Ran17DEC@0825CST'!H21+'APP-5DEC-18DEC Ran 4JAN@0838CST'!H21+'APP-19DEC-1JAN RanJAN14@0800CST'!H21</f>
        <v>1317</v>
      </c>
      <c r="H21" s="26">
        <f t="shared" si="1"/>
        <v>0.69400151860288539</v>
      </c>
      <c r="I21" s="29" t="s">
        <v>53</v>
      </c>
      <c r="J21" s="4" t="s">
        <v>80</v>
      </c>
    </row>
    <row r="22" spans="1:10" x14ac:dyDescent="0.3">
      <c r="A22" s="12">
        <v>10</v>
      </c>
      <c r="B22" s="4" t="s">
        <v>22</v>
      </c>
      <c r="C22" s="4">
        <f>'SUB-21NOV-4DEC Ran 7DEC@0825CST'!O22+'SUB-5DEC-18DEC Ran21DEC@0838CST'!O22+'SUB-19DEC-1JAN Ran JAN7@0800CST'!O22</f>
        <v>1216</v>
      </c>
      <c r="D22" s="4">
        <f>'SUB-21NOV-4DEC Ran 7DEC@0825CST'!H22+'SUB-5DEC-18DEC Ran21DEC@0838CST'!H22+'SUB-19DEC-1JAN Ran JAN7@0800CST'!H22</f>
        <v>1272</v>
      </c>
      <c r="E22" s="26">
        <f t="shared" si="0"/>
        <v>0.95597484276729561</v>
      </c>
      <c r="F22" s="4">
        <f>'APP-21NOV-4DEC Ran17DEC@0825CST'!B22+'APP-5DEC-18DEC Ran 4JAN@0838CST'!B22+'APP-19DEC-1JAN RanJAN14@0800CST'!B22</f>
        <v>1246</v>
      </c>
      <c r="G22" s="4">
        <f>'APP-21NOV-4DEC Ran17DEC@0825CST'!H22+'APP-5DEC-18DEC Ran 4JAN@0838CST'!H22+'APP-19DEC-1JAN RanJAN14@0800CST'!H22</f>
        <v>1277</v>
      </c>
      <c r="H22" s="26">
        <f t="shared" si="1"/>
        <v>0.97572435395458101</v>
      </c>
      <c r="I22" s="29" t="s">
        <v>13</v>
      </c>
      <c r="J22" s="4" t="s">
        <v>80</v>
      </c>
    </row>
    <row r="23" spans="1:10" x14ac:dyDescent="0.3">
      <c r="A23" s="12">
        <v>36</v>
      </c>
      <c r="B23" s="4" t="s">
        <v>23</v>
      </c>
      <c r="C23" s="4">
        <f>'SUB-21NOV-4DEC Ran 7DEC@0825CST'!O23+'SUB-5DEC-18DEC Ran21DEC@0838CST'!O23+'SUB-19DEC-1JAN Ran JAN7@0800CST'!O23</f>
        <v>692</v>
      </c>
      <c r="D23" s="4">
        <f>'SUB-21NOV-4DEC Ran 7DEC@0825CST'!H23+'SUB-5DEC-18DEC Ran21DEC@0838CST'!H23+'SUB-19DEC-1JAN Ran JAN7@0800CST'!H23</f>
        <v>814</v>
      </c>
      <c r="E23" s="26">
        <f t="shared" si="0"/>
        <v>0.85012285012285016</v>
      </c>
      <c r="F23" s="4">
        <f>'APP-21NOV-4DEC Ran17DEC@0825CST'!B23+'APP-5DEC-18DEC Ran 4JAN@0838CST'!B23+'APP-19DEC-1JAN RanJAN14@0800CST'!B23</f>
        <v>802</v>
      </c>
      <c r="G23" s="4">
        <f>'APP-21NOV-4DEC Ran17DEC@0825CST'!H23+'APP-5DEC-18DEC Ran 4JAN@0838CST'!H23+'APP-19DEC-1JAN RanJAN14@0800CST'!H23</f>
        <v>817</v>
      </c>
      <c r="H23" s="26">
        <f t="shared" si="1"/>
        <v>0.98164014687882495</v>
      </c>
      <c r="I23" s="29" t="s">
        <v>13</v>
      </c>
      <c r="J23" s="4" t="s">
        <v>80</v>
      </c>
    </row>
    <row r="24" spans="1:10" x14ac:dyDescent="0.3">
      <c r="A24" s="12">
        <v>112</v>
      </c>
      <c r="B24" s="4" t="s">
        <v>24</v>
      </c>
      <c r="C24" s="4">
        <f>'SUB-21NOV-4DEC Ran 7DEC@0825CST'!O24+'SUB-5DEC-18DEC Ran21DEC@0838CST'!O24+'SUB-19DEC-1JAN Ran JAN7@0800CST'!O24</f>
        <v>737</v>
      </c>
      <c r="D24" s="4">
        <f>'SUB-21NOV-4DEC Ran 7DEC@0825CST'!H24+'SUB-5DEC-18DEC Ran21DEC@0838CST'!H24+'SUB-19DEC-1JAN Ran JAN7@0800CST'!H24</f>
        <v>762</v>
      </c>
      <c r="E24" s="26">
        <f t="shared" si="0"/>
        <v>0.96719160104986879</v>
      </c>
      <c r="F24" s="4">
        <f>'APP-21NOV-4DEC Ran17DEC@0825CST'!B24+'APP-5DEC-18DEC Ran 4JAN@0838CST'!B24+'APP-19DEC-1JAN RanJAN14@0800CST'!B24</f>
        <v>701</v>
      </c>
      <c r="G24" s="4">
        <f>'APP-21NOV-4DEC Ran17DEC@0825CST'!H24+'APP-5DEC-18DEC Ran 4JAN@0838CST'!H24+'APP-19DEC-1JAN RanJAN14@0800CST'!H24</f>
        <v>764</v>
      </c>
      <c r="H24" s="26">
        <f t="shared" si="1"/>
        <v>0.91753926701570676</v>
      </c>
      <c r="I24" s="29" t="s">
        <v>13</v>
      </c>
      <c r="J24" s="4" t="s">
        <v>80</v>
      </c>
    </row>
    <row r="25" spans="1:10" x14ac:dyDescent="0.3">
      <c r="A25" s="12">
        <v>19</v>
      </c>
      <c r="B25" s="4" t="s">
        <v>25</v>
      </c>
      <c r="C25" s="4">
        <f>'SUB-21NOV-4DEC Ran 7DEC@0825CST'!O25+'SUB-5DEC-18DEC Ran21DEC@0838CST'!O25+'SUB-19DEC-1JAN Ran JAN7@0800CST'!O25</f>
        <v>643</v>
      </c>
      <c r="D25" s="4">
        <f>'SUB-21NOV-4DEC Ran 7DEC@0825CST'!H25+'SUB-5DEC-18DEC Ran21DEC@0838CST'!H25+'SUB-19DEC-1JAN Ran JAN7@0800CST'!H25</f>
        <v>675</v>
      </c>
      <c r="E25" s="26">
        <f t="shared" si="0"/>
        <v>0.95259259259259255</v>
      </c>
      <c r="F25" s="4">
        <f>'APP-21NOV-4DEC Ran17DEC@0825CST'!B25+'APP-5DEC-18DEC Ran 4JAN@0838CST'!B25+'APP-19DEC-1JAN RanJAN14@0800CST'!B25</f>
        <v>665</v>
      </c>
      <c r="G25" s="4">
        <f>'APP-21NOV-4DEC Ran17DEC@0825CST'!H25+'APP-5DEC-18DEC Ran 4JAN@0838CST'!H25+'APP-19DEC-1JAN RanJAN14@0800CST'!H25</f>
        <v>677</v>
      </c>
      <c r="H25" s="26">
        <f t="shared" si="1"/>
        <v>0.98227474150664695</v>
      </c>
      <c r="I25" s="29" t="s">
        <v>13</v>
      </c>
      <c r="J25" s="4" t="s">
        <v>80</v>
      </c>
    </row>
    <row r="26" spans="1:10" x14ac:dyDescent="0.3">
      <c r="A26" s="12">
        <v>42</v>
      </c>
      <c r="B26" s="4" t="s">
        <v>26</v>
      </c>
      <c r="C26" s="4">
        <f>'SUB-21NOV-4DEC Ran 7DEC@0825CST'!O26+'SUB-5DEC-18DEC Ran21DEC@0838CST'!O26+'SUB-19DEC-1JAN Ran JAN7@0800CST'!O26</f>
        <v>4113</v>
      </c>
      <c r="D26" s="4">
        <f>'SUB-21NOV-4DEC Ran 7DEC@0825CST'!H26+'SUB-5DEC-18DEC Ran21DEC@0838CST'!H26+'SUB-19DEC-1JAN Ran JAN7@0800CST'!H26</f>
        <v>4916</v>
      </c>
      <c r="E26" s="26">
        <f t="shared" si="0"/>
        <v>0.83665581773799835</v>
      </c>
      <c r="F26" s="4">
        <f>'APP-21NOV-4DEC Ran17DEC@0825CST'!B26+'APP-5DEC-18DEC Ran 4JAN@0838CST'!B26+'APP-19DEC-1JAN RanJAN14@0800CST'!B26</f>
        <v>4563</v>
      </c>
      <c r="G26" s="4">
        <f>'APP-21NOV-4DEC Ran17DEC@0825CST'!H26+'APP-5DEC-18DEC Ran 4JAN@0838CST'!H26+'APP-19DEC-1JAN RanJAN14@0800CST'!H26</f>
        <v>4915</v>
      </c>
      <c r="H26" s="26">
        <f t="shared" si="1"/>
        <v>0.92838250254323496</v>
      </c>
      <c r="I26" s="29" t="s">
        <v>13</v>
      </c>
      <c r="J26" s="4" t="s">
        <v>102</v>
      </c>
    </row>
    <row r="27" spans="1:10" x14ac:dyDescent="0.3">
      <c r="A27" s="12">
        <v>203</v>
      </c>
      <c r="B27" s="4" t="s">
        <v>27</v>
      </c>
      <c r="C27" s="4">
        <f>'SUB-21NOV-4DEC Ran 7DEC@0825CST'!O27+'SUB-5DEC-18DEC Ran21DEC@0838CST'!O27+'SUB-19DEC-1JAN Ran JAN7@0800CST'!O27</f>
        <v>608</v>
      </c>
      <c r="D27" s="4">
        <f>'SUB-21NOV-4DEC Ran 7DEC@0825CST'!H27+'SUB-5DEC-18DEC Ran21DEC@0838CST'!H27+'SUB-19DEC-1JAN Ran JAN7@0800CST'!H27</f>
        <v>611</v>
      </c>
      <c r="E27" s="26">
        <f t="shared" si="0"/>
        <v>0.9950900163666121</v>
      </c>
      <c r="F27" s="4">
        <f>'APP-21NOV-4DEC Ran17DEC@0825CST'!B27+'APP-5DEC-18DEC Ran 4JAN@0838CST'!B27+'APP-19DEC-1JAN RanJAN14@0800CST'!B27</f>
        <v>606</v>
      </c>
      <c r="G27" s="4">
        <f>'APP-21NOV-4DEC Ran17DEC@0825CST'!H27+'APP-5DEC-18DEC Ran 4JAN@0838CST'!H27+'APP-19DEC-1JAN RanJAN14@0800CST'!H27</f>
        <v>611</v>
      </c>
      <c r="H27" s="26">
        <f t="shared" si="1"/>
        <v>0.99181669394435357</v>
      </c>
      <c r="I27" s="29" t="s">
        <v>13</v>
      </c>
      <c r="J27" s="4" t="s">
        <v>103</v>
      </c>
    </row>
    <row r="28" spans="1:10" x14ac:dyDescent="0.3">
      <c r="A28" s="12">
        <v>106</v>
      </c>
      <c r="B28" s="4" t="s">
        <v>28</v>
      </c>
      <c r="C28" s="4">
        <f>'SUB-21NOV-4DEC Ran 7DEC@0825CST'!O28+'SUB-5DEC-18DEC Ran21DEC@0838CST'!O28+'SUB-19DEC-1JAN Ran JAN7@0800CST'!O28</f>
        <v>737</v>
      </c>
      <c r="D28" s="4">
        <f>'SUB-21NOV-4DEC Ran 7DEC@0825CST'!H28+'SUB-5DEC-18DEC Ran21DEC@0838CST'!H28+'SUB-19DEC-1JAN Ran JAN7@0800CST'!H28</f>
        <v>744</v>
      </c>
      <c r="E28" s="26">
        <f t="shared" si="0"/>
        <v>0.99059139784946237</v>
      </c>
      <c r="F28" s="4">
        <f>'APP-21NOV-4DEC Ran17DEC@0825CST'!B28+'APP-5DEC-18DEC Ran 4JAN@0838CST'!B28+'APP-19DEC-1JAN RanJAN14@0800CST'!B28</f>
        <v>747</v>
      </c>
      <c r="G28" s="4">
        <f>'APP-21NOV-4DEC Ran17DEC@0825CST'!H28+'APP-5DEC-18DEC Ran 4JAN@0838CST'!H28+'APP-19DEC-1JAN RanJAN14@0800CST'!H28</f>
        <v>747</v>
      </c>
      <c r="H28" s="26">
        <f t="shared" si="1"/>
        <v>1</v>
      </c>
      <c r="I28" s="29" t="s">
        <v>13</v>
      </c>
      <c r="J28" s="4" t="s">
        <v>80</v>
      </c>
    </row>
    <row r="29" spans="1:10" x14ac:dyDescent="0.3">
      <c r="A29" s="12">
        <v>6</v>
      </c>
      <c r="B29" s="4" t="s">
        <v>104</v>
      </c>
      <c r="C29" s="4">
        <f>'SUB-21NOV-4DEC Ran 7DEC@0825CST'!O29+'SUB-5DEC-18DEC Ran21DEC@0838CST'!O29+'SUB-19DEC-1JAN Ran JAN7@0800CST'!O29</f>
        <v>3530</v>
      </c>
      <c r="D29" s="4">
        <f>'SUB-21NOV-4DEC Ran 7DEC@0825CST'!H29+'SUB-5DEC-18DEC Ran21DEC@0838CST'!H29+'SUB-19DEC-1JAN Ran JAN7@0800CST'!H29</f>
        <v>3718</v>
      </c>
      <c r="E29" s="26">
        <f t="shared" si="0"/>
        <v>0.94943518020441098</v>
      </c>
      <c r="F29" s="4">
        <f>'APP-21NOV-4DEC Ran17DEC@0825CST'!B29+'APP-5DEC-18DEC Ran 4JAN@0838CST'!B29+'APP-19DEC-1JAN RanJAN14@0800CST'!B29</f>
        <v>3700</v>
      </c>
      <c r="G29" s="4">
        <f>'APP-21NOV-4DEC Ran17DEC@0825CST'!H29+'APP-5DEC-18DEC Ran 4JAN@0838CST'!H29+'APP-19DEC-1JAN RanJAN14@0800CST'!H29</f>
        <v>3705</v>
      </c>
      <c r="H29" s="26">
        <f t="shared" si="1"/>
        <v>0.99865047233468285</v>
      </c>
      <c r="I29" s="29" t="s">
        <v>13</v>
      </c>
      <c r="J29" s="4" t="s">
        <v>103</v>
      </c>
    </row>
    <row r="30" spans="1:10" x14ac:dyDescent="0.3">
      <c r="A30" s="12">
        <v>128</v>
      </c>
      <c r="B30" s="4" t="s">
        <v>29</v>
      </c>
      <c r="C30" s="4">
        <f>'SUB-21NOV-4DEC Ran 7DEC@0825CST'!O30+'SUB-5DEC-18DEC Ran21DEC@0838CST'!O30+'SUB-19DEC-1JAN Ran JAN7@0800CST'!O30</f>
        <v>731</v>
      </c>
      <c r="D30" s="4">
        <f>'SUB-21NOV-4DEC Ran 7DEC@0825CST'!H30+'SUB-5DEC-18DEC Ran21DEC@0838CST'!H30+'SUB-19DEC-1JAN Ran JAN7@0800CST'!H30</f>
        <v>750</v>
      </c>
      <c r="E30" s="26">
        <f t="shared" ref="E30:E32" si="2">SUM(C30/D30)</f>
        <v>0.97466666666666668</v>
      </c>
      <c r="F30" s="4">
        <f>'APP-21NOV-4DEC Ran17DEC@0825CST'!B30+'APP-5DEC-18DEC Ran 4JAN@0838CST'!B30+'APP-19DEC-1JAN RanJAN14@0800CST'!B30</f>
        <v>689</v>
      </c>
      <c r="G30" s="4">
        <f>'APP-21NOV-4DEC Ran17DEC@0825CST'!H30+'APP-5DEC-18DEC Ran 4JAN@0838CST'!H30+'APP-19DEC-1JAN RanJAN14@0800CST'!H30</f>
        <v>725</v>
      </c>
      <c r="H30" s="26">
        <f t="shared" ref="H30:H34" si="3">SUM(F30/G30)</f>
        <v>0.95034482758620686</v>
      </c>
      <c r="I30" s="29" t="s">
        <v>13</v>
      </c>
      <c r="J30" s="4" t="s">
        <v>80</v>
      </c>
    </row>
    <row r="31" spans="1:10" x14ac:dyDescent="0.3">
      <c r="A31" s="12">
        <v>129</v>
      </c>
      <c r="B31" s="4" t="s">
        <v>183</v>
      </c>
      <c r="C31" s="4">
        <f>'SUB-21NOV-4DEC Ran 7DEC@0825CST'!O31+'SUB-5DEC-18DEC Ran21DEC@0838CST'!O31+'SUB-19DEC-1JAN Ran JAN7@0800CST'!O31</f>
        <v>702</v>
      </c>
      <c r="D31" s="4">
        <f>'SUB-21NOV-4DEC Ran 7DEC@0825CST'!H31+'SUB-5DEC-18DEC Ran21DEC@0838CST'!H31+'SUB-19DEC-1JAN Ran JAN7@0800CST'!H31</f>
        <v>726</v>
      </c>
      <c r="E31" s="26">
        <f t="shared" si="2"/>
        <v>0.96694214876033058</v>
      </c>
      <c r="F31" s="4">
        <f>'APP-21NOV-4DEC Ran17DEC@0825CST'!B31+'APP-5DEC-18DEC Ran 4JAN@0838CST'!B31+'APP-19DEC-1JAN RanJAN14@0800CST'!B31</f>
        <v>741</v>
      </c>
      <c r="G31" s="4">
        <f>'APP-21NOV-4DEC Ran17DEC@0825CST'!H31+'APP-5DEC-18DEC Ran 4JAN@0838CST'!H31+'APP-19DEC-1JAN RanJAN14@0800CST'!H31</f>
        <v>754</v>
      </c>
      <c r="H31" s="26">
        <f t="shared" si="3"/>
        <v>0.98275862068965514</v>
      </c>
      <c r="I31" s="29" t="s">
        <v>13</v>
      </c>
      <c r="J31" s="4" t="s">
        <v>80</v>
      </c>
    </row>
    <row r="32" spans="1:10" x14ac:dyDescent="0.3">
      <c r="A32" s="44">
        <v>123</v>
      </c>
      <c r="B32" s="4" t="s">
        <v>105</v>
      </c>
      <c r="C32" s="4">
        <f>'SUB-21NOV-4DEC Ran 7DEC@0825CST'!O32+'SUB-5DEC-18DEC Ran21DEC@0838CST'!O32+'SUB-19DEC-1JAN Ran JAN7@0800CST'!O32</f>
        <v>8569</v>
      </c>
      <c r="D32" s="4">
        <f>'SUB-21NOV-4DEC Ran 7DEC@0825CST'!H32+'SUB-5DEC-18DEC Ran21DEC@0838CST'!H32+'SUB-19DEC-1JAN Ran JAN7@0800CST'!H32</f>
        <v>11433</v>
      </c>
      <c r="E32" s="26">
        <f t="shared" si="2"/>
        <v>0.74949706988541942</v>
      </c>
      <c r="F32" s="4">
        <f>'APP-21NOV-4DEC Ran17DEC@0825CST'!B32+'APP-5DEC-18DEC Ran 4JAN@0838CST'!B32+'APP-19DEC-1JAN RanJAN14@0800CST'!B32</f>
        <v>9519</v>
      </c>
      <c r="G32" s="4">
        <f>'APP-21NOV-4DEC Ran17DEC@0825CST'!H32+'APP-5DEC-18DEC Ran 4JAN@0838CST'!H32+'APP-19DEC-1JAN RanJAN14@0800CST'!H32</f>
        <v>11445</v>
      </c>
      <c r="H32" s="26">
        <f t="shared" si="3"/>
        <v>0.83171690694626477</v>
      </c>
      <c r="I32" s="29" t="s">
        <v>18</v>
      </c>
      <c r="J32" s="4" t="s">
        <v>83</v>
      </c>
    </row>
    <row r="33" spans="1:10" x14ac:dyDescent="0.3">
      <c r="A33" s="71">
        <v>48</v>
      </c>
      <c r="B33" s="4" t="s">
        <v>106</v>
      </c>
      <c r="C33" s="4">
        <f>'SUB-21NOV-4DEC Ran 7DEC@0825CST'!O33+'SUB-5DEC-18DEC Ran21DEC@0838CST'!O33+'SUB-19DEC-1JAN Ran JAN7@0800CST'!O33</f>
        <v>4773</v>
      </c>
      <c r="D33" s="4">
        <f>'SUB-21NOV-4DEC Ran 7DEC@0825CST'!H33+'SUB-5DEC-18DEC Ran21DEC@0838CST'!H33+'SUB-19DEC-1JAN Ran JAN7@0800CST'!H33</f>
        <v>6247</v>
      </c>
      <c r="E33" s="26">
        <f t="shared" ref="E33:E64" si="4">SUM(C33/D33)</f>
        <v>0.7640467424363695</v>
      </c>
      <c r="F33" s="4">
        <f>'APP-21NOV-4DEC Ran17DEC@0825CST'!B33+'APP-5DEC-18DEC Ran 4JAN@0838CST'!B33+'APP-19DEC-1JAN RanJAN14@0800CST'!B33</f>
        <v>4615</v>
      </c>
      <c r="G33" s="4">
        <f>'APP-21NOV-4DEC Ran17DEC@0825CST'!H33+'APP-5DEC-18DEC Ran 4JAN@0838CST'!H33+'APP-19DEC-1JAN RanJAN14@0800CST'!H33</f>
        <v>6299</v>
      </c>
      <c r="H33" s="26">
        <f t="shared" si="3"/>
        <v>0.73265597713922848</v>
      </c>
      <c r="I33" s="29" t="s">
        <v>18</v>
      </c>
      <c r="J33" s="4" t="s">
        <v>107</v>
      </c>
    </row>
    <row r="34" spans="1:10" x14ac:dyDescent="0.3">
      <c r="A34" s="72">
        <v>108</v>
      </c>
      <c r="B34" s="4" t="s">
        <v>108</v>
      </c>
      <c r="C34" s="4">
        <f>'SUB-21NOV-4DEC Ran 7DEC@0825CST'!O34+'SUB-5DEC-18DEC Ran21DEC@0838CST'!O34+'SUB-19DEC-1JAN Ran JAN7@0800CST'!O34</f>
        <v>8580</v>
      </c>
      <c r="D34" s="4">
        <f>'SUB-21NOV-4DEC Ran 7DEC@0825CST'!H34+'SUB-5DEC-18DEC Ran21DEC@0838CST'!H34+'SUB-19DEC-1JAN Ran JAN7@0800CST'!H34</f>
        <v>10434</v>
      </c>
      <c r="E34" s="26">
        <f t="shared" si="4"/>
        <v>0.82231167337550315</v>
      </c>
      <c r="F34" s="4">
        <f>'APP-21NOV-4DEC Ran17DEC@0825CST'!B34+'APP-5DEC-18DEC Ran 4JAN@0838CST'!B34+'APP-19DEC-1JAN RanJAN14@0800CST'!B34</f>
        <v>8680</v>
      </c>
      <c r="G34" s="4">
        <f>'APP-21NOV-4DEC Ran17DEC@0825CST'!H34+'APP-5DEC-18DEC Ran 4JAN@0838CST'!H34+'APP-19DEC-1JAN RanJAN14@0800CST'!H34</f>
        <v>10654</v>
      </c>
      <c r="H34" s="26">
        <f t="shared" si="3"/>
        <v>0.81471747700394215</v>
      </c>
      <c r="I34" s="29" t="s">
        <v>18</v>
      </c>
      <c r="J34" s="4" t="s">
        <v>109</v>
      </c>
    </row>
    <row r="35" spans="1:10" x14ac:dyDescent="0.3">
      <c r="A35" s="71">
        <v>89</v>
      </c>
      <c r="B35" s="4" t="s">
        <v>110</v>
      </c>
      <c r="C35" s="4">
        <f>'SUB-21NOV-4DEC Ran 7DEC@0825CST'!O35+'SUB-5DEC-18DEC Ran21DEC@0838CST'!O35+'SUB-19DEC-1JAN Ran JAN7@0800CST'!O35</f>
        <v>4923</v>
      </c>
      <c r="D35" s="4">
        <f>'SUB-21NOV-4DEC Ran 7DEC@0825CST'!H35+'SUB-5DEC-18DEC Ran21DEC@0838CST'!H35+'SUB-19DEC-1JAN Ran JAN7@0800CST'!H35</f>
        <v>9286</v>
      </c>
      <c r="E35" s="26">
        <f t="shared" si="4"/>
        <v>0.53015291837174239</v>
      </c>
      <c r="F35" s="4">
        <f>'APP-21NOV-4DEC Ran17DEC@0825CST'!B35+'APP-5DEC-18DEC Ran 4JAN@0838CST'!B35+'APP-19DEC-1JAN RanJAN14@0800CST'!B35</f>
        <v>5268</v>
      </c>
      <c r="G35" s="4">
        <f>'APP-21NOV-4DEC Ran17DEC@0825CST'!H35+'APP-5DEC-18DEC Ran 4JAN@0838CST'!H35+'APP-19DEC-1JAN RanJAN14@0800CST'!H35</f>
        <v>9788</v>
      </c>
      <c r="H35" s="26">
        <f t="shared" ref="H35:H66" si="5">SUM(F35/G35)</f>
        <v>0.53821005312627712</v>
      </c>
      <c r="I35" s="29" t="s">
        <v>14</v>
      </c>
      <c r="J35" s="4" t="s">
        <v>111</v>
      </c>
    </row>
    <row r="36" spans="1:10" x14ac:dyDescent="0.3">
      <c r="A36" s="44">
        <v>60</v>
      </c>
      <c r="B36" s="4" t="s">
        <v>112</v>
      </c>
      <c r="C36" s="4">
        <f>'SUB-21NOV-4DEC Ran 7DEC@0825CST'!O36+'SUB-5DEC-18DEC Ran21DEC@0838CST'!O36+'SUB-19DEC-1JAN Ran JAN7@0800CST'!O36</f>
        <v>5152</v>
      </c>
      <c r="D36" s="4">
        <f>'SUB-21NOV-4DEC Ran 7DEC@0825CST'!H36+'SUB-5DEC-18DEC Ran21DEC@0838CST'!H36+'SUB-19DEC-1JAN Ran JAN7@0800CST'!H36</f>
        <v>6093</v>
      </c>
      <c r="E36" s="26">
        <f t="shared" si="4"/>
        <v>0.84556047923847033</v>
      </c>
      <c r="F36" s="4">
        <f>'APP-21NOV-4DEC Ran17DEC@0825CST'!B36+'APP-5DEC-18DEC Ran 4JAN@0838CST'!B36+'APP-19DEC-1JAN RanJAN14@0800CST'!B36</f>
        <v>5483</v>
      </c>
      <c r="G36" s="4">
        <f>'APP-21NOV-4DEC Ran17DEC@0825CST'!H36+'APP-5DEC-18DEC Ran 4JAN@0838CST'!H36+'APP-19DEC-1JAN RanJAN14@0800CST'!H36</f>
        <v>6097</v>
      </c>
      <c r="H36" s="26">
        <f t="shared" si="5"/>
        <v>0.89929473511563063</v>
      </c>
      <c r="I36" s="29" t="s">
        <v>18</v>
      </c>
      <c r="J36" s="4" t="s">
        <v>113</v>
      </c>
    </row>
    <row r="37" spans="1:10" x14ac:dyDescent="0.3">
      <c r="A37" s="71">
        <v>32</v>
      </c>
      <c r="B37" s="4" t="s">
        <v>114</v>
      </c>
      <c r="C37" s="4">
        <f>'SUB-21NOV-4DEC Ran 7DEC@0825CST'!O37+'SUB-5DEC-18DEC Ran21DEC@0838CST'!O37+'SUB-19DEC-1JAN Ran JAN7@0800CST'!O37</f>
        <v>6469</v>
      </c>
      <c r="D37" s="4">
        <f>'SUB-21NOV-4DEC Ran 7DEC@0825CST'!H37+'SUB-5DEC-18DEC Ran21DEC@0838CST'!H37+'SUB-19DEC-1JAN Ran JAN7@0800CST'!H37</f>
        <v>6886</v>
      </c>
      <c r="E37" s="26">
        <f t="shared" si="4"/>
        <v>0.93944234679058958</v>
      </c>
      <c r="F37" s="4">
        <f>'APP-21NOV-4DEC Ran17DEC@0825CST'!B37+'APP-5DEC-18DEC Ran 4JAN@0838CST'!B37+'APP-19DEC-1JAN RanJAN14@0800CST'!B37</f>
        <v>6550</v>
      </c>
      <c r="G37" s="4">
        <f>'APP-21NOV-4DEC Ran17DEC@0825CST'!H37+'APP-5DEC-18DEC Ran 4JAN@0838CST'!H37+'APP-19DEC-1JAN RanJAN14@0800CST'!H37</f>
        <v>6901</v>
      </c>
      <c r="H37" s="26">
        <f t="shared" si="5"/>
        <v>0.94913780611505583</v>
      </c>
      <c r="I37" s="29" t="s">
        <v>18</v>
      </c>
      <c r="J37" s="4" t="s">
        <v>89</v>
      </c>
    </row>
    <row r="38" spans="1:10" x14ac:dyDescent="0.3">
      <c r="A38" s="71">
        <v>330</v>
      </c>
      <c r="B38" s="4" t="s">
        <v>115</v>
      </c>
      <c r="C38" s="4">
        <f>'SUB-21NOV-4DEC Ran 7DEC@0825CST'!O38+'SUB-5DEC-18DEC Ran21DEC@0838CST'!O38+'SUB-19DEC-1JAN Ran JAN7@0800CST'!O38</f>
        <v>2329</v>
      </c>
      <c r="D38" s="4">
        <f>'SUB-21NOV-4DEC Ran 7DEC@0825CST'!H38+'SUB-5DEC-18DEC Ran21DEC@0838CST'!H38+'SUB-19DEC-1JAN Ran JAN7@0800CST'!H38</f>
        <v>2441</v>
      </c>
      <c r="E38" s="26">
        <f t="shared" si="4"/>
        <v>0.95411716509627198</v>
      </c>
      <c r="F38" s="4">
        <f>'APP-21NOV-4DEC Ran17DEC@0825CST'!B38+'APP-5DEC-18DEC Ran 4JAN@0838CST'!B38+'APP-19DEC-1JAN RanJAN14@0800CST'!B38</f>
        <v>2374</v>
      </c>
      <c r="G38" s="4">
        <f>'APP-21NOV-4DEC Ran17DEC@0825CST'!H38+'APP-5DEC-18DEC Ran 4JAN@0838CST'!H38+'APP-19DEC-1JAN RanJAN14@0800CST'!H38</f>
        <v>2441</v>
      </c>
      <c r="H38" s="26">
        <f t="shared" si="5"/>
        <v>0.97255223269151991</v>
      </c>
      <c r="I38" s="29" t="s">
        <v>18</v>
      </c>
      <c r="J38" s="4" t="s">
        <v>80</v>
      </c>
    </row>
    <row r="39" spans="1:10" x14ac:dyDescent="0.3">
      <c r="A39" s="71">
        <v>121</v>
      </c>
      <c r="B39" s="4" t="s">
        <v>116</v>
      </c>
      <c r="C39" s="4">
        <f>'SUB-21NOV-4DEC Ran 7DEC@0825CST'!O39+'SUB-5DEC-18DEC Ran21DEC@0838CST'!O39+'SUB-19DEC-1JAN Ran JAN7@0800CST'!O39</f>
        <v>1595</v>
      </c>
      <c r="D39" s="4">
        <f>'SUB-21NOV-4DEC Ran 7DEC@0825CST'!H39+'SUB-5DEC-18DEC Ran21DEC@0838CST'!H39+'SUB-19DEC-1JAN Ran JAN7@0800CST'!H39</f>
        <v>1944</v>
      </c>
      <c r="E39" s="26">
        <f t="shared" si="4"/>
        <v>0.82047325102880664</v>
      </c>
      <c r="F39" s="4">
        <f>'APP-21NOV-4DEC Ran17DEC@0825CST'!B39+'APP-5DEC-18DEC Ran 4JAN@0838CST'!B39+'APP-19DEC-1JAN RanJAN14@0800CST'!B39</f>
        <v>1519</v>
      </c>
      <c r="G39" s="4">
        <f>'APP-21NOV-4DEC Ran17DEC@0825CST'!H39+'APP-5DEC-18DEC Ran 4JAN@0838CST'!H39+'APP-19DEC-1JAN RanJAN14@0800CST'!H39</f>
        <v>1914</v>
      </c>
      <c r="H39" s="26">
        <f t="shared" si="5"/>
        <v>0.7936259143155695</v>
      </c>
      <c r="I39" s="29" t="s">
        <v>18</v>
      </c>
      <c r="J39" s="4" t="s">
        <v>117</v>
      </c>
    </row>
    <row r="40" spans="1:10" x14ac:dyDescent="0.3">
      <c r="A40" s="71">
        <v>47</v>
      </c>
      <c r="B40" s="4" t="s">
        <v>118</v>
      </c>
      <c r="C40" s="4">
        <f>'SUB-21NOV-4DEC Ran 7DEC@0825CST'!O40+'SUB-5DEC-18DEC Ran21DEC@0838CST'!O40+'SUB-19DEC-1JAN Ran JAN7@0800CST'!O40</f>
        <v>6769</v>
      </c>
      <c r="D40" s="4">
        <f>'SUB-21NOV-4DEC Ran 7DEC@0825CST'!H40+'SUB-5DEC-18DEC Ran21DEC@0838CST'!H40+'SUB-19DEC-1JAN Ran JAN7@0800CST'!H40</f>
        <v>7759</v>
      </c>
      <c r="E40" s="26">
        <f t="shared" si="4"/>
        <v>0.87240623791725735</v>
      </c>
      <c r="F40" s="4">
        <f>'APP-21NOV-4DEC Ran17DEC@0825CST'!B40+'APP-5DEC-18DEC Ran 4JAN@0838CST'!B40+'APP-19DEC-1JAN RanJAN14@0800CST'!B40</f>
        <v>7074</v>
      </c>
      <c r="G40" s="4">
        <f>'APP-21NOV-4DEC Ran17DEC@0825CST'!H40+'APP-5DEC-18DEC Ran 4JAN@0838CST'!H40+'APP-19DEC-1JAN RanJAN14@0800CST'!H40</f>
        <v>7761</v>
      </c>
      <c r="H40" s="26">
        <f t="shared" si="5"/>
        <v>0.91148047931967535</v>
      </c>
      <c r="I40" s="29" t="s">
        <v>18</v>
      </c>
      <c r="J40" s="4" t="s">
        <v>119</v>
      </c>
    </row>
    <row r="41" spans="1:10" x14ac:dyDescent="0.3">
      <c r="A41" s="71">
        <v>110</v>
      </c>
      <c r="B41" s="4" t="s">
        <v>120</v>
      </c>
      <c r="C41" s="4">
        <f>'SUB-21NOV-4DEC Ran 7DEC@0825CST'!O41+'SUB-5DEC-18DEC Ran21DEC@0838CST'!O41+'SUB-19DEC-1JAN Ran JAN7@0800CST'!O41</f>
        <v>8515</v>
      </c>
      <c r="D41" s="4">
        <f>'SUB-21NOV-4DEC Ran 7DEC@0825CST'!H41+'SUB-5DEC-18DEC Ran21DEC@0838CST'!H41+'SUB-19DEC-1JAN Ran JAN7@0800CST'!H41</f>
        <v>10449</v>
      </c>
      <c r="E41" s="26">
        <f t="shared" si="4"/>
        <v>0.81491051775289503</v>
      </c>
      <c r="F41" s="4">
        <f>'APP-21NOV-4DEC Ran17DEC@0825CST'!B41+'APP-5DEC-18DEC Ran 4JAN@0838CST'!B41+'APP-19DEC-1JAN RanJAN14@0800CST'!B41</f>
        <v>7977</v>
      </c>
      <c r="G41" s="4">
        <f>'APP-21NOV-4DEC Ran17DEC@0825CST'!H41+'APP-5DEC-18DEC Ran 4JAN@0838CST'!H41+'APP-19DEC-1JAN RanJAN14@0800CST'!H41</f>
        <v>10427</v>
      </c>
      <c r="H41" s="26">
        <f t="shared" si="5"/>
        <v>0.76503308717751994</v>
      </c>
      <c r="I41" s="29" t="s">
        <v>18</v>
      </c>
      <c r="J41" s="4" t="s">
        <v>121</v>
      </c>
    </row>
    <row r="42" spans="1:10" x14ac:dyDescent="0.3">
      <c r="A42" s="71">
        <v>8</v>
      </c>
      <c r="B42" s="4" t="s">
        <v>122</v>
      </c>
      <c r="C42" s="4">
        <f>'SUB-21NOV-4DEC Ran 7DEC@0825CST'!O42+'SUB-5DEC-18DEC Ran21DEC@0838CST'!O42+'SUB-19DEC-1JAN Ran JAN7@0800CST'!O42</f>
        <v>837</v>
      </c>
      <c r="D42" s="4">
        <f>'SUB-21NOV-4DEC Ran 7DEC@0825CST'!H42+'SUB-5DEC-18DEC Ran21DEC@0838CST'!H42+'SUB-19DEC-1JAN Ran JAN7@0800CST'!H42</f>
        <v>969</v>
      </c>
      <c r="E42" s="26">
        <f t="shared" si="4"/>
        <v>0.86377708978328172</v>
      </c>
      <c r="F42" s="4">
        <f>'APP-21NOV-4DEC Ran17DEC@0825CST'!B42+'APP-5DEC-18DEC Ran 4JAN@0838CST'!B42+'APP-19DEC-1JAN RanJAN14@0800CST'!B42</f>
        <v>713</v>
      </c>
      <c r="G42" s="4">
        <f>'APP-21NOV-4DEC Ran17DEC@0825CST'!H42+'APP-5DEC-18DEC Ran 4JAN@0838CST'!H42+'APP-19DEC-1JAN RanJAN14@0800CST'!H42</f>
        <v>968</v>
      </c>
      <c r="H42" s="26">
        <f t="shared" si="5"/>
        <v>0.73657024793388426</v>
      </c>
      <c r="I42" s="29" t="s">
        <v>18</v>
      </c>
      <c r="J42" s="4" t="s">
        <v>80</v>
      </c>
    </row>
    <row r="43" spans="1:10" x14ac:dyDescent="0.3">
      <c r="A43" s="71">
        <v>131</v>
      </c>
      <c r="B43" s="4" t="s">
        <v>123</v>
      </c>
      <c r="C43" s="4">
        <f>'SUB-21NOV-4DEC Ran 7DEC@0825CST'!O43+'SUB-5DEC-18DEC Ran21DEC@0838CST'!O43+'SUB-19DEC-1JAN Ran JAN7@0800CST'!O43</f>
        <v>1357</v>
      </c>
      <c r="D43" s="4">
        <f>'SUB-21NOV-4DEC Ran 7DEC@0825CST'!H43+'SUB-5DEC-18DEC Ran21DEC@0838CST'!H43+'SUB-19DEC-1JAN Ran JAN7@0800CST'!H43</f>
        <v>1518</v>
      </c>
      <c r="E43" s="26">
        <f t="shared" si="4"/>
        <v>0.89393939393939392</v>
      </c>
      <c r="F43" s="4">
        <f>'APP-21NOV-4DEC Ran17DEC@0825CST'!B43+'APP-5DEC-18DEC Ran 4JAN@0838CST'!B43+'APP-19DEC-1JAN RanJAN14@0800CST'!B43</f>
        <v>1311</v>
      </c>
      <c r="G43" s="4">
        <f>'APP-21NOV-4DEC Ran17DEC@0825CST'!H43+'APP-5DEC-18DEC Ran 4JAN@0838CST'!H43+'APP-19DEC-1JAN RanJAN14@0800CST'!H43</f>
        <v>1521</v>
      </c>
      <c r="H43" s="26">
        <f t="shared" si="5"/>
        <v>0.86193293885601574</v>
      </c>
      <c r="I43" s="29" t="s">
        <v>18</v>
      </c>
      <c r="J43" s="4" t="s">
        <v>80</v>
      </c>
    </row>
    <row r="44" spans="1:10" x14ac:dyDescent="0.3">
      <c r="A44" s="12">
        <v>105</v>
      </c>
      <c r="B44" s="4" t="s">
        <v>124</v>
      </c>
      <c r="C44" s="4">
        <f>'SUB-21NOV-4DEC Ran 7DEC@0825CST'!O44+'SUB-5DEC-18DEC Ran21DEC@0838CST'!O44+'SUB-19DEC-1JAN Ran JAN7@0800CST'!O44</f>
        <v>2449</v>
      </c>
      <c r="D44" s="4">
        <f>'SUB-21NOV-4DEC Ran 7DEC@0825CST'!H44+'SUB-5DEC-18DEC Ran21DEC@0838CST'!H44+'SUB-19DEC-1JAN Ran JAN7@0800CST'!H44</f>
        <v>2478</v>
      </c>
      <c r="E44" s="26">
        <f t="shared" si="4"/>
        <v>0.98829701372074252</v>
      </c>
      <c r="F44" s="4">
        <f>'APP-21NOV-4DEC Ran17DEC@0825CST'!B44+'APP-5DEC-18DEC Ran 4JAN@0838CST'!B44+'APP-19DEC-1JAN RanJAN14@0800CST'!B44</f>
        <v>1940</v>
      </c>
      <c r="G44" s="4">
        <f>'APP-21NOV-4DEC Ran17DEC@0825CST'!H44+'APP-5DEC-18DEC Ran 4JAN@0838CST'!H44+'APP-19DEC-1JAN RanJAN14@0800CST'!H44</f>
        <v>1993</v>
      </c>
      <c r="H44" s="26">
        <f t="shared" si="5"/>
        <v>0.97340692423482189</v>
      </c>
      <c r="I44" s="29" t="s">
        <v>18</v>
      </c>
      <c r="J44" s="4" t="s">
        <v>80</v>
      </c>
    </row>
    <row r="45" spans="1:10" x14ac:dyDescent="0.3">
      <c r="A45" s="71">
        <v>61</v>
      </c>
      <c r="B45" s="4" t="s">
        <v>125</v>
      </c>
      <c r="C45" s="4">
        <f>'SUB-21NOV-4DEC Ran 7DEC@0825CST'!O45+'SUB-5DEC-18DEC Ran21DEC@0838CST'!O45+'SUB-19DEC-1JAN Ran JAN7@0800CST'!O45</f>
        <v>1383</v>
      </c>
      <c r="D45" s="4">
        <f>'SUB-21NOV-4DEC Ran 7DEC@0825CST'!H45+'SUB-5DEC-18DEC Ran21DEC@0838CST'!H45+'SUB-19DEC-1JAN Ran JAN7@0800CST'!H45</f>
        <v>1563</v>
      </c>
      <c r="E45" s="26">
        <f t="shared" si="4"/>
        <v>0.88483685220729369</v>
      </c>
      <c r="F45" s="4">
        <f>'APP-21NOV-4DEC Ran17DEC@0825CST'!B45+'APP-5DEC-18DEC Ran 4JAN@0838CST'!B45+'APP-19DEC-1JAN RanJAN14@0800CST'!B45</f>
        <v>1397</v>
      </c>
      <c r="G45" s="4">
        <f>'APP-21NOV-4DEC Ran17DEC@0825CST'!H45+'APP-5DEC-18DEC Ran 4JAN@0838CST'!H45+'APP-19DEC-1JAN RanJAN14@0800CST'!H45</f>
        <v>1566</v>
      </c>
      <c r="H45" s="26">
        <f t="shared" si="5"/>
        <v>0.89208173690932313</v>
      </c>
      <c r="I45" s="29" t="s">
        <v>18</v>
      </c>
      <c r="J45" s="4" t="s">
        <v>80</v>
      </c>
    </row>
    <row r="46" spans="1:10" x14ac:dyDescent="0.3">
      <c r="A46" s="71">
        <v>58</v>
      </c>
      <c r="B46" s="4" t="s">
        <v>126</v>
      </c>
      <c r="C46" s="4">
        <f>'SUB-21NOV-4DEC Ran 7DEC@0825CST'!O46+'SUB-5DEC-18DEC Ran21DEC@0838CST'!O46+'SUB-19DEC-1JAN Ran JAN7@0800CST'!O46</f>
        <v>809</v>
      </c>
      <c r="D46" s="4">
        <f>'SUB-21NOV-4DEC Ran 7DEC@0825CST'!H46+'SUB-5DEC-18DEC Ran21DEC@0838CST'!H46+'SUB-19DEC-1JAN Ran JAN7@0800CST'!H46</f>
        <v>1176</v>
      </c>
      <c r="E46" s="26">
        <f t="shared" si="4"/>
        <v>0.68792517006802723</v>
      </c>
      <c r="F46" s="4">
        <f>'APP-21NOV-4DEC Ran17DEC@0825CST'!B46+'APP-5DEC-18DEC Ran 4JAN@0838CST'!B46+'APP-19DEC-1JAN RanJAN14@0800CST'!B46</f>
        <v>921</v>
      </c>
      <c r="G46" s="4">
        <f>'APP-21NOV-4DEC Ran17DEC@0825CST'!H46+'APP-5DEC-18DEC Ran 4JAN@0838CST'!H46+'APP-19DEC-1JAN RanJAN14@0800CST'!H46</f>
        <v>1173</v>
      </c>
      <c r="H46" s="26">
        <f t="shared" si="5"/>
        <v>0.78516624040920713</v>
      </c>
      <c r="I46" s="29" t="s">
        <v>18</v>
      </c>
      <c r="J46" s="4" t="s">
        <v>80</v>
      </c>
    </row>
    <row r="47" spans="1:10" x14ac:dyDescent="0.3">
      <c r="A47" s="44">
        <v>122</v>
      </c>
      <c r="B47" s="4" t="s">
        <v>127</v>
      </c>
      <c r="C47" s="4">
        <f>'SUB-21NOV-4DEC Ran 7DEC@0825CST'!O47+'SUB-5DEC-18DEC Ran21DEC@0838CST'!O47+'SUB-19DEC-1JAN Ran JAN7@0800CST'!O47</f>
        <v>1226</v>
      </c>
      <c r="D47" s="4">
        <f>'SUB-21NOV-4DEC Ran 7DEC@0825CST'!H47+'SUB-5DEC-18DEC Ran21DEC@0838CST'!H47+'SUB-19DEC-1JAN Ran JAN7@0800CST'!H47</f>
        <v>1478</v>
      </c>
      <c r="E47" s="26">
        <f t="shared" si="4"/>
        <v>0.82949932341001353</v>
      </c>
      <c r="F47" s="4">
        <f>'APP-21NOV-4DEC Ran17DEC@0825CST'!B47+'APP-5DEC-18DEC Ran 4JAN@0838CST'!B47+'APP-19DEC-1JAN RanJAN14@0800CST'!B47</f>
        <v>1242</v>
      </c>
      <c r="G47" s="4">
        <f>'APP-21NOV-4DEC Ran17DEC@0825CST'!H47+'APP-5DEC-18DEC Ran 4JAN@0838CST'!H47+'APP-19DEC-1JAN RanJAN14@0800CST'!H47</f>
        <v>1481</v>
      </c>
      <c r="H47" s="26">
        <f t="shared" si="5"/>
        <v>0.83862255232950711</v>
      </c>
      <c r="I47" s="29" t="s">
        <v>18</v>
      </c>
      <c r="J47" s="4" t="s">
        <v>80</v>
      </c>
    </row>
    <row r="48" spans="1:10" x14ac:dyDescent="0.3">
      <c r="A48" s="71">
        <v>75</v>
      </c>
      <c r="B48" s="4" t="s">
        <v>128</v>
      </c>
      <c r="C48" s="4">
        <f>'SUB-21NOV-4DEC Ran 7DEC@0825CST'!O48+'SUB-5DEC-18DEC Ran21DEC@0838CST'!O48+'SUB-19DEC-1JAN Ran JAN7@0800CST'!O48</f>
        <v>3399</v>
      </c>
      <c r="D48" s="4">
        <f>'SUB-21NOV-4DEC Ran 7DEC@0825CST'!H48+'SUB-5DEC-18DEC Ran21DEC@0838CST'!H48+'SUB-19DEC-1JAN Ran JAN7@0800CST'!H48</f>
        <v>3687</v>
      </c>
      <c r="E48" s="26">
        <f t="shared" si="4"/>
        <v>0.92188771358828314</v>
      </c>
      <c r="F48" s="4">
        <f>'APP-21NOV-4DEC Ran17DEC@0825CST'!B48+'APP-5DEC-18DEC Ran 4JAN@0838CST'!B48+'APP-19DEC-1JAN RanJAN14@0800CST'!B48</f>
        <v>3452</v>
      </c>
      <c r="G48" s="4">
        <f>'APP-21NOV-4DEC Ran17DEC@0825CST'!H48+'APP-5DEC-18DEC Ran 4JAN@0838CST'!H48+'APP-19DEC-1JAN RanJAN14@0800CST'!H48</f>
        <v>3658</v>
      </c>
      <c r="H48" s="26">
        <f t="shared" si="5"/>
        <v>0.94368507381082556</v>
      </c>
      <c r="I48" s="29" t="s">
        <v>18</v>
      </c>
      <c r="J48" s="4" t="s">
        <v>80</v>
      </c>
    </row>
    <row r="49" spans="1:10" x14ac:dyDescent="0.3">
      <c r="A49" s="71">
        <v>125</v>
      </c>
      <c r="B49" s="4" t="s">
        <v>129</v>
      </c>
      <c r="C49" s="4">
        <f>'SUB-21NOV-4DEC Ran 7DEC@0825CST'!O49+'SUB-5DEC-18DEC Ran21DEC@0838CST'!O49+'SUB-19DEC-1JAN Ran JAN7@0800CST'!O49</f>
        <v>8907</v>
      </c>
      <c r="D49" s="4">
        <f>'SUB-21NOV-4DEC Ran 7DEC@0825CST'!H49+'SUB-5DEC-18DEC Ran21DEC@0838CST'!H49+'SUB-19DEC-1JAN Ran JAN7@0800CST'!H49</f>
        <v>12930</v>
      </c>
      <c r="E49" s="26">
        <f t="shared" si="4"/>
        <v>0.68886310904872394</v>
      </c>
      <c r="F49" s="4">
        <f>'APP-21NOV-4DEC Ran17DEC@0825CST'!B49+'APP-5DEC-18DEC Ran 4JAN@0838CST'!B49+'APP-19DEC-1JAN RanJAN14@0800CST'!B49</f>
        <v>10275</v>
      </c>
      <c r="G49" s="4">
        <f>'APP-21NOV-4DEC Ran17DEC@0825CST'!H49+'APP-5DEC-18DEC Ran 4JAN@0838CST'!H49+'APP-19DEC-1JAN RanJAN14@0800CST'!H49</f>
        <v>12373</v>
      </c>
      <c r="H49" s="26">
        <f t="shared" si="5"/>
        <v>0.8304372423826073</v>
      </c>
      <c r="I49" s="29" t="s">
        <v>18</v>
      </c>
      <c r="J49" s="4" t="s">
        <v>130</v>
      </c>
    </row>
    <row r="50" spans="1:10" x14ac:dyDescent="0.3">
      <c r="A50" s="71">
        <v>69</v>
      </c>
      <c r="B50" s="4" t="s">
        <v>131</v>
      </c>
      <c r="C50" s="4">
        <f>'SUB-21NOV-4DEC Ran 7DEC@0825CST'!O50+'SUB-5DEC-18DEC Ran21DEC@0838CST'!O50+'SUB-19DEC-1JAN Ran JAN7@0800CST'!O50</f>
        <v>3254</v>
      </c>
      <c r="D50" s="4">
        <f>'SUB-21NOV-4DEC Ran 7DEC@0825CST'!H50+'SUB-5DEC-18DEC Ran21DEC@0838CST'!H50+'SUB-19DEC-1JAN Ran JAN7@0800CST'!H50</f>
        <v>3772</v>
      </c>
      <c r="E50" s="26">
        <f t="shared" si="4"/>
        <v>0.8626723223753977</v>
      </c>
      <c r="F50" s="4">
        <f>'APP-21NOV-4DEC Ran17DEC@0825CST'!B50+'APP-5DEC-18DEC Ran 4JAN@0838CST'!B50+'APP-19DEC-1JAN RanJAN14@0800CST'!B50</f>
        <v>3031</v>
      </c>
      <c r="G50" s="4">
        <f>'APP-21NOV-4DEC Ran17DEC@0825CST'!H50+'APP-5DEC-18DEC Ran 4JAN@0838CST'!H50+'APP-19DEC-1JAN RanJAN14@0800CST'!H50</f>
        <v>3780</v>
      </c>
      <c r="H50" s="26">
        <f t="shared" si="5"/>
        <v>0.80185185185185182</v>
      </c>
      <c r="I50" s="29" t="s">
        <v>14</v>
      </c>
      <c r="J50" s="4" t="s">
        <v>83</v>
      </c>
    </row>
    <row r="51" spans="1:10" x14ac:dyDescent="0.3">
      <c r="A51" s="71">
        <v>64</v>
      </c>
      <c r="B51" s="4" t="s">
        <v>132</v>
      </c>
      <c r="C51" s="4">
        <f>'SUB-21NOV-4DEC Ran 7DEC@0825CST'!O51+'SUB-5DEC-18DEC Ran21DEC@0838CST'!O51+'SUB-19DEC-1JAN Ran JAN7@0800CST'!O51</f>
        <v>2247</v>
      </c>
      <c r="D51" s="4">
        <f>'SUB-21NOV-4DEC Ran 7DEC@0825CST'!H51+'SUB-5DEC-18DEC Ran21DEC@0838CST'!H51+'SUB-19DEC-1JAN Ran JAN7@0800CST'!H51</f>
        <v>2437</v>
      </c>
      <c r="E51" s="26">
        <f t="shared" si="4"/>
        <v>0.9220352892901108</v>
      </c>
      <c r="F51" s="4">
        <f>'APP-21NOV-4DEC Ran17DEC@0825CST'!B51+'APP-5DEC-18DEC Ran 4JAN@0838CST'!B51+'APP-19DEC-1JAN RanJAN14@0800CST'!B51</f>
        <v>2343</v>
      </c>
      <c r="G51" s="4">
        <f>'APP-21NOV-4DEC Ran17DEC@0825CST'!H51+'APP-5DEC-18DEC Ran 4JAN@0838CST'!H51+'APP-19DEC-1JAN RanJAN14@0800CST'!H51</f>
        <v>2442</v>
      </c>
      <c r="H51" s="26">
        <f t="shared" si="5"/>
        <v>0.95945945945945943</v>
      </c>
      <c r="I51" s="29" t="s">
        <v>18</v>
      </c>
      <c r="J51" s="4" t="s">
        <v>80</v>
      </c>
    </row>
    <row r="52" spans="1:10" x14ac:dyDescent="0.3">
      <c r="A52" s="71">
        <v>57</v>
      </c>
      <c r="B52" s="4" t="s">
        <v>133</v>
      </c>
      <c r="C52" s="4">
        <f>'SUB-21NOV-4DEC Ran 7DEC@0825CST'!O52+'SUB-5DEC-18DEC Ran21DEC@0838CST'!O52+'SUB-19DEC-1JAN Ran JAN7@0800CST'!O52</f>
        <v>3267</v>
      </c>
      <c r="D52" s="4">
        <f>'SUB-21NOV-4DEC Ran 7DEC@0825CST'!H52+'SUB-5DEC-18DEC Ran21DEC@0838CST'!H52+'SUB-19DEC-1JAN Ran JAN7@0800CST'!H52</f>
        <v>3697</v>
      </c>
      <c r="E52" s="26">
        <f t="shared" si="4"/>
        <v>0.88368947795509878</v>
      </c>
      <c r="F52" s="4">
        <f>'APP-21NOV-4DEC Ran17DEC@0825CST'!B52+'APP-5DEC-18DEC Ran 4JAN@0838CST'!B52+'APP-19DEC-1JAN RanJAN14@0800CST'!B52</f>
        <v>3395</v>
      </c>
      <c r="G52" s="4">
        <f>'APP-21NOV-4DEC Ran17DEC@0825CST'!H52+'APP-5DEC-18DEC Ran 4JAN@0838CST'!H52+'APP-19DEC-1JAN RanJAN14@0800CST'!H52</f>
        <v>3677</v>
      </c>
      <c r="H52" s="26">
        <f t="shared" si="5"/>
        <v>0.92330704378569484</v>
      </c>
      <c r="I52" s="29" t="s">
        <v>18</v>
      </c>
      <c r="J52" s="4" t="s">
        <v>80</v>
      </c>
    </row>
    <row r="53" spans="1:10" x14ac:dyDescent="0.3">
      <c r="A53" s="44">
        <v>3</v>
      </c>
      <c r="B53" s="4" t="s">
        <v>134</v>
      </c>
      <c r="C53" s="4">
        <f>'SUB-21NOV-4DEC Ran 7DEC@0825CST'!O53+'SUB-5DEC-18DEC Ran21DEC@0838CST'!O53+'SUB-19DEC-1JAN Ran JAN7@0800CST'!O53</f>
        <v>1004</v>
      </c>
      <c r="D53" s="4">
        <f>'SUB-21NOV-4DEC Ran 7DEC@0825CST'!H53+'SUB-5DEC-18DEC Ran21DEC@0838CST'!H53+'SUB-19DEC-1JAN Ran JAN7@0800CST'!H53</f>
        <v>1013</v>
      </c>
      <c r="E53" s="26">
        <f t="shared" si="4"/>
        <v>0.99111549851924974</v>
      </c>
      <c r="F53" s="4">
        <f>'APP-21NOV-4DEC Ran17DEC@0825CST'!B53+'APP-5DEC-18DEC Ran 4JAN@0838CST'!B53+'APP-19DEC-1JAN RanJAN14@0800CST'!B53</f>
        <v>670</v>
      </c>
      <c r="G53" s="4">
        <f>'APP-21NOV-4DEC Ran17DEC@0825CST'!H53+'APP-5DEC-18DEC Ran 4JAN@0838CST'!H53+'APP-19DEC-1JAN RanJAN14@0800CST'!H53</f>
        <v>689</v>
      </c>
      <c r="H53" s="26">
        <f t="shared" si="5"/>
        <v>0.97242380261248185</v>
      </c>
      <c r="I53" s="29" t="s">
        <v>18</v>
      </c>
      <c r="J53" s="4" t="s">
        <v>80</v>
      </c>
    </row>
    <row r="54" spans="1:10" x14ac:dyDescent="0.3">
      <c r="A54" s="71">
        <v>109</v>
      </c>
      <c r="B54" s="4" t="s">
        <v>135</v>
      </c>
      <c r="C54" s="4">
        <f>'SUB-21NOV-4DEC Ran 7DEC@0825CST'!O54+'SUB-5DEC-18DEC Ran21DEC@0838CST'!O54+'SUB-19DEC-1JAN Ran JAN7@0800CST'!O54</f>
        <v>9531</v>
      </c>
      <c r="D54" s="4">
        <f>'SUB-21NOV-4DEC Ran 7DEC@0825CST'!H54+'SUB-5DEC-18DEC Ran21DEC@0838CST'!H54+'SUB-19DEC-1JAN Ran JAN7@0800CST'!H54</f>
        <v>18244</v>
      </c>
      <c r="E54" s="26">
        <f t="shared" si="4"/>
        <v>0.52241832931374699</v>
      </c>
      <c r="F54" s="4">
        <f>'APP-21NOV-4DEC Ran17DEC@0825CST'!B54+'APP-5DEC-18DEC Ran 4JAN@0838CST'!B54+'APP-19DEC-1JAN RanJAN14@0800CST'!B54</f>
        <v>8316</v>
      </c>
      <c r="G54" s="4">
        <f>'APP-21NOV-4DEC Ran17DEC@0825CST'!H54+'APP-5DEC-18DEC Ran 4JAN@0838CST'!H54+'APP-19DEC-1JAN RanJAN14@0800CST'!H54</f>
        <v>18174</v>
      </c>
      <c r="H54" s="26">
        <f t="shared" si="5"/>
        <v>0.45757675800594255</v>
      </c>
      <c r="I54" s="29" t="s">
        <v>18</v>
      </c>
      <c r="J54" s="4" t="s">
        <v>136</v>
      </c>
    </row>
    <row r="55" spans="1:10" x14ac:dyDescent="0.3">
      <c r="A55" s="71">
        <v>52</v>
      </c>
      <c r="B55" s="4" t="s">
        <v>137</v>
      </c>
      <c r="C55" s="4">
        <f>'SUB-21NOV-4DEC Ran 7DEC@0825CST'!O55+'SUB-5DEC-18DEC Ran21DEC@0838CST'!O55+'SUB-19DEC-1JAN Ran JAN7@0800CST'!O55</f>
        <v>7073</v>
      </c>
      <c r="D55" s="4">
        <f>'SUB-21NOV-4DEC Ran 7DEC@0825CST'!H55+'SUB-5DEC-18DEC Ran21DEC@0838CST'!H55+'SUB-19DEC-1JAN Ran JAN7@0800CST'!H55</f>
        <v>12177</v>
      </c>
      <c r="E55" s="26">
        <f t="shared" si="4"/>
        <v>0.58084914182475156</v>
      </c>
      <c r="F55" s="4">
        <f>'APP-21NOV-4DEC Ran17DEC@0825CST'!B55+'APP-5DEC-18DEC Ran 4JAN@0838CST'!B55+'APP-19DEC-1JAN RanJAN14@0800CST'!B55</f>
        <v>6421</v>
      </c>
      <c r="G55" s="4">
        <f>'APP-21NOV-4DEC Ran17DEC@0825CST'!H55+'APP-5DEC-18DEC Ran 4JAN@0838CST'!H55+'APP-19DEC-1JAN RanJAN14@0800CST'!H55</f>
        <v>12174</v>
      </c>
      <c r="H55" s="26">
        <f t="shared" si="5"/>
        <v>0.52743551831772628</v>
      </c>
      <c r="I55" s="29" t="s">
        <v>18</v>
      </c>
      <c r="J55" s="4" t="s">
        <v>138</v>
      </c>
    </row>
    <row r="56" spans="1:10" x14ac:dyDescent="0.3">
      <c r="A56" s="71">
        <v>98</v>
      </c>
      <c r="B56" s="4" t="s">
        <v>139</v>
      </c>
      <c r="C56" s="4">
        <f>'SUB-21NOV-4DEC Ran 7DEC@0825CST'!O56+'SUB-5DEC-18DEC Ran21DEC@0838CST'!O56+'SUB-19DEC-1JAN Ran JAN7@0800CST'!O56</f>
        <v>2666</v>
      </c>
      <c r="D56" s="4">
        <f>'SUB-21NOV-4DEC Ran 7DEC@0825CST'!H56+'SUB-5DEC-18DEC Ran21DEC@0838CST'!H56+'SUB-19DEC-1JAN Ran JAN7@0800CST'!H56</f>
        <v>2916</v>
      </c>
      <c r="E56" s="26">
        <f t="shared" si="4"/>
        <v>0.91426611796982171</v>
      </c>
      <c r="F56" s="4">
        <f>'APP-21NOV-4DEC Ran17DEC@0825CST'!B56+'APP-5DEC-18DEC Ran 4JAN@0838CST'!B56+'APP-19DEC-1JAN RanJAN14@0800CST'!B56</f>
        <v>2562</v>
      </c>
      <c r="G56" s="4">
        <f>'APP-21NOV-4DEC Ran17DEC@0825CST'!H56+'APP-5DEC-18DEC Ran 4JAN@0838CST'!H56+'APP-19DEC-1JAN RanJAN14@0800CST'!H56</f>
        <v>2913</v>
      </c>
      <c r="H56" s="26">
        <f t="shared" si="5"/>
        <v>0.87950566426364574</v>
      </c>
      <c r="I56" s="29" t="s">
        <v>18</v>
      </c>
      <c r="J56" s="4" t="s">
        <v>80</v>
      </c>
    </row>
    <row r="57" spans="1:10" x14ac:dyDescent="0.3">
      <c r="A57" s="71">
        <v>49</v>
      </c>
      <c r="B57" s="4" t="s">
        <v>140</v>
      </c>
      <c r="C57" s="4">
        <f>'SUB-21NOV-4DEC Ran 7DEC@0825CST'!O57+'SUB-5DEC-18DEC Ran21DEC@0838CST'!O57+'SUB-19DEC-1JAN Ran JAN7@0800CST'!O57</f>
        <v>3822</v>
      </c>
      <c r="D57" s="4">
        <f>'SUB-21NOV-4DEC Ran 7DEC@0825CST'!H57+'SUB-5DEC-18DEC Ran21DEC@0838CST'!H57+'SUB-19DEC-1JAN Ran JAN7@0800CST'!H57</f>
        <v>5285</v>
      </c>
      <c r="E57" s="26">
        <f t="shared" si="4"/>
        <v>0.72317880794701983</v>
      </c>
      <c r="F57" s="4">
        <f>'APP-21NOV-4DEC Ran17DEC@0825CST'!B57+'APP-5DEC-18DEC Ran 4JAN@0838CST'!B57+'APP-19DEC-1JAN RanJAN14@0800CST'!B57</f>
        <v>3698</v>
      </c>
      <c r="G57" s="4">
        <f>'APP-21NOV-4DEC Ran17DEC@0825CST'!H57+'APP-5DEC-18DEC Ran 4JAN@0838CST'!H57+'APP-19DEC-1JAN RanJAN14@0800CST'!H57</f>
        <v>5612</v>
      </c>
      <c r="H57" s="26">
        <f t="shared" si="5"/>
        <v>0.65894511760513186</v>
      </c>
      <c r="I57" s="29" t="s">
        <v>18</v>
      </c>
      <c r="J57" s="4" t="s">
        <v>141</v>
      </c>
    </row>
    <row r="58" spans="1:10" x14ac:dyDescent="0.3">
      <c r="A58" s="71">
        <v>5</v>
      </c>
      <c r="B58" s="4" t="s">
        <v>142</v>
      </c>
      <c r="C58" s="4">
        <f>'SUB-21NOV-4DEC Ran 7DEC@0825CST'!O58+'SUB-5DEC-18DEC Ran21DEC@0838CST'!O58+'SUB-19DEC-1JAN Ran JAN7@0800CST'!O58</f>
        <v>2416</v>
      </c>
      <c r="D58" s="4">
        <f>'SUB-21NOV-4DEC Ran 7DEC@0825CST'!H58+'SUB-5DEC-18DEC Ran21DEC@0838CST'!H58+'SUB-19DEC-1JAN Ran JAN7@0800CST'!H58</f>
        <v>2719</v>
      </c>
      <c r="E58" s="26">
        <f t="shared" si="4"/>
        <v>0.88856197131298276</v>
      </c>
      <c r="F58" s="4">
        <f>'APP-21NOV-4DEC Ran17DEC@0825CST'!B58+'APP-5DEC-18DEC Ran 4JAN@0838CST'!B58+'APP-19DEC-1JAN RanJAN14@0800CST'!B58</f>
        <v>2357</v>
      </c>
      <c r="G58" s="4">
        <f>'APP-21NOV-4DEC Ran17DEC@0825CST'!H58+'APP-5DEC-18DEC Ran 4JAN@0838CST'!H58+'APP-19DEC-1JAN RanJAN14@0800CST'!H58</f>
        <v>2724</v>
      </c>
      <c r="H58" s="26">
        <f t="shared" si="5"/>
        <v>0.86527165932452277</v>
      </c>
      <c r="I58" s="29" t="s">
        <v>18</v>
      </c>
      <c r="J58" s="4" t="s">
        <v>103</v>
      </c>
    </row>
    <row r="59" spans="1:10" x14ac:dyDescent="0.3">
      <c r="A59" s="12">
        <v>364</v>
      </c>
      <c r="B59" s="4" t="s">
        <v>30</v>
      </c>
      <c r="C59" s="4">
        <f>'SUB-21NOV-4DEC Ran 7DEC@0825CST'!O59+'SUB-5DEC-18DEC Ran21DEC@0838CST'!O59+'SUB-19DEC-1JAN Ran JAN7@0800CST'!O59</f>
        <v>504</v>
      </c>
      <c r="D59" s="4">
        <f>'SUB-21NOV-4DEC Ran 7DEC@0825CST'!H59+'SUB-5DEC-18DEC Ran21DEC@0838CST'!H59+'SUB-19DEC-1JAN Ran JAN7@0800CST'!H59</f>
        <v>566</v>
      </c>
      <c r="E59" s="26">
        <f t="shared" si="4"/>
        <v>0.89045936395759717</v>
      </c>
      <c r="F59" s="4">
        <f>'APP-21NOV-4DEC Ran17DEC@0825CST'!B59+'APP-5DEC-18DEC Ran 4JAN@0838CST'!B59+'APP-19DEC-1JAN RanJAN14@0800CST'!B59</f>
        <v>508</v>
      </c>
      <c r="G59" s="4">
        <f>'APP-21NOV-4DEC Ran17DEC@0825CST'!H59+'APP-5DEC-18DEC Ran 4JAN@0838CST'!H59+'APP-19DEC-1JAN RanJAN14@0800CST'!H59</f>
        <v>565</v>
      </c>
      <c r="H59" s="26">
        <f t="shared" si="5"/>
        <v>0.89911504424778765</v>
      </c>
      <c r="I59" s="29" t="s">
        <v>13</v>
      </c>
      <c r="J59" s="4" t="s">
        <v>80</v>
      </c>
    </row>
    <row r="60" spans="1:10" x14ac:dyDescent="0.3">
      <c r="A60" s="12">
        <v>93</v>
      </c>
      <c r="B60" s="4" t="s">
        <v>31</v>
      </c>
      <c r="C60" s="4">
        <f>'SUB-21NOV-4DEC Ran 7DEC@0825CST'!O60+'SUB-5DEC-18DEC Ran21DEC@0838CST'!O60+'SUB-19DEC-1JAN Ran JAN7@0800CST'!O60</f>
        <v>475</v>
      </c>
      <c r="D60" s="4">
        <f>'SUB-21NOV-4DEC Ran 7DEC@0825CST'!H60+'SUB-5DEC-18DEC Ran21DEC@0838CST'!H60+'SUB-19DEC-1JAN Ran JAN7@0800CST'!H60</f>
        <v>488</v>
      </c>
      <c r="E60" s="26">
        <f t="shared" si="4"/>
        <v>0.97336065573770492</v>
      </c>
      <c r="F60" s="4">
        <f>'APP-21NOV-4DEC Ran17DEC@0825CST'!B60+'APP-5DEC-18DEC Ran 4JAN@0838CST'!B60+'APP-19DEC-1JAN RanJAN14@0800CST'!B60</f>
        <v>485</v>
      </c>
      <c r="G60" s="4">
        <f>'APP-21NOV-4DEC Ran17DEC@0825CST'!H60+'APP-5DEC-18DEC Ran 4JAN@0838CST'!H60+'APP-19DEC-1JAN RanJAN14@0800CST'!H60</f>
        <v>485</v>
      </c>
      <c r="H60" s="26">
        <f t="shared" si="5"/>
        <v>1</v>
      </c>
      <c r="I60" s="29" t="s">
        <v>13</v>
      </c>
      <c r="J60" s="4" t="s">
        <v>80</v>
      </c>
    </row>
    <row r="61" spans="1:10" x14ac:dyDescent="0.3">
      <c r="A61" s="71">
        <v>615</v>
      </c>
      <c r="B61" s="4" t="s">
        <v>143</v>
      </c>
      <c r="C61" s="4">
        <f>'SUB-21NOV-4DEC Ran 7DEC@0825CST'!O61+'SUB-5DEC-18DEC Ran21DEC@0838CST'!O61+'SUB-19DEC-1JAN Ran JAN7@0800CST'!O61</f>
        <v>10</v>
      </c>
      <c r="D61" s="4">
        <f>'SUB-21NOV-4DEC Ran 7DEC@0825CST'!H61+'SUB-5DEC-18DEC Ran21DEC@0838CST'!H61+'SUB-19DEC-1JAN Ran JAN7@0800CST'!H61</f>
        <v>741</v>
      </c>
      <c r="E61" s="26">
        <f t="shared" si="4"/>
        <v>1.3495276653171391E-2</v>
      </c>
      <c r="F61" s="4">
        <f>'APP-21NOV-4DEC Ran17DEC@0825CST'!B61+'APP-5DEC-18DEC Ran 4JAN@0838CST'!B61+'APP-19DEC-1JAN RanJAN14@0800CST'!B61</f>
        <v>0</v>
      </c>
      <c r="G61" s="4">
        <f>'APP-21NOV-4DEC Ran17DEC@0825CST'!H61+'APP-5DEC-18DEC Ran 4JAN@0838CST'!H61+'APP-19DEC-1JAN RanJAN14@0800CST'!H61</f>
        <v>739</v>
      </c>
      <c r="H61" s="26">
        <f t="shared" si="5"/>
        <v>0</v>
      </c>
      <c r="I61" s="29" t="s">
        <v>53</v>
      </c>
      <c r="J61" s="4" t="s">
        <v>80</v>
      </c>
    </row>
    <row r="62" spans="1:10" x14ac:dyDescent="0.3">
      <c r="A62" s="12">
        <v>310</v>
      </c>
      <c r="B62" s="4" t="s">
        <v>32</v>
      </c>
      <c r="C62" s="4">
        <f>'SUB-21NOV-4DEC Ran 7DEC@0825CST'!O62+'SUB-5DEC-18DEC Ran21DEC@0838CST'!O62+'SUB-19DEC-1JAN Ran JAN7@0800CST'!O62</f>
        <v>472</v>
      </c>
      <c r="D62" s="4">
        <f>'SUB-21NOV-4DEC Ran 7DEC@0825CST'!H62+'SUB-5DEC-18DEC Ran21DEC@0838CST'!H62+'SUB-19DEC-1JAN Ran JAN7@0800CST'!H62</f>
        <v>481</v>
      </c>
      <c r="E62" s="26">
        <f t="shared" si="4"/>
        <v>0.98128898128898134</v>
      </c>
      <c r="F62" s="4">
        <f>'APP-21NOV-4DEC Ran17DEC@0825CST'!B62+'APP-5DEC-18DEC Ran 4JAN@0838CST'!B62+'APP-19DEC-1JAN RanJAN14@0800CST'!B62</f>
        <v>445</v>
      </c>
      <c r="G62" s="4">
        <f>'APP-21NOV-4DEC Ran17DEC@0825CST'!H62+'APP-5DEC-18DEC Ran 4JAN@0838CST'!H62+'APP-19DEC-1JAN RanJAN14@0800CST'!H62</f>
        <v>485</v>
      </c>
      <c r="H62" s="26">
        <f t="shared" si="5"/>
        <v>0.91752577319587625</v>
      </c>
      <c r="I62" s="29" t="s">
        <v>13</v>
      </c>
      <c r="J62" s="4" t="s">
        <v>80</v>
      </c>
    </row>
    <row r="63" spans="1:10" x14ac:dyDescent="0.3">
      <c r="A63" s="12">
        <v>287</v>
      </c>
      <c r="B63" s="4" t="s">
        <v>144</v>
      </c>
      <c r="C63" s="4">
        <f>'SUB-21NOV-4DEC Ran 7DEC@0825CST'!O63+'SUB-5DEC-18DEC Ran21DEC@0838CST'!O63+'SUB-19DEC-1JAN Ran JAN7@0800CST'!O63</f>
        <v>737</v>
      </c>
      <c r="D63" s="4">
        <f>'SUB-21NOV-4DEC Ran 7DEC@0825CST'!H63+'SUB-5DEC-18DEC Ran21DEC@0838CST'!H63+'SUB-19DEC-1JAN Ran JAN7@0800CST'!H63</f>
        <v>792</v>
      </c>
      <c r="E63" s="26">
        <f t="shared" si="4"/>
        <v>0.93055555555555558</v>
      </c>
      <c r="F63" s="4">
        <f>'APP-21NOV-4DEC Ran17DEC@0825CST'!B63+'APP-5DEC-18DEC Ran 4JAN@0838CST'!B63+'APP-19DEC-1JAN RanJAN14@0800CST'!B63</f>
        <v>660</v>
      </c>
      <c r="G63" s="4">
        <f>'APP-21NOV-4DEC Ran17DEC@0825CST'!H63+'APP-5DEC-18DEC Ran 4JAN@0838CST'!H63+'APP-19DEC-1JAN RanJAN14@0800CST'!H63</f>
        <v>788</v>
      </c>
      <c r="H63" s="26">
        <f t="shared" si="5"/>
        <v>0.8375634517766497</v>
      </c>
      <c r="I63" s="29" t="s">
        <v>13</v>
      </c>
      <c r="J63" s="4" t="s">
        <v>138</v>
      </c>
    </row>
    <row r="64" spans="1:10" x14ac:dyDescent="0.3">
      <c r="A64" s="12">
        <v>119</v>
      </c>
      <c r="B64" s="4" t="s">
        <v>33</v>
      </c>
      <c r="C64" s="4">
        <f>'SUB-21NOV-4DEC Ran 7DEC@0825CST'!O64+'SUB-5DEC-18DEC Ran21DEC@0838CST'!O64+'SUB-19DEC-1JAN Ran JAN7@0800CST'!O64</f>
        <v>1235</v>
      </c>
      <c r="D64" s="4">
        <f>'SUB-21NOV-4DEC Ran 7DEC@0825CST'!H64+'SUB-5DEC-18DEC Ran21DEC@0838CST'!H64+'SUB-19DEC-1JAN Ran JAN7@0800CST'!H64</f>
        <v>1258</v>
      </c>
      <c r="E64" s="26">
        <f t="shared" si="4"/>
        <v>0.98171701112877585</v>
      </c>
      <c r="F64" s="4">
        <f>'APP-21NOV-4DEC Ran17DEC@0825CST'!B64+'APP-5DEC-18DEC Ran 4JAN@0838CST'!B64+'APP-19DEC-1JAN RanJAN14@0800CST'!B64</f>
        <v>1182</v>
      </c>
      <c r="G64" s="4">
        <f>'APP-21NOV-4DEC Ran17DEC@0825CST'!H64+'APP-5DEC-18DEC Ran 4JAN@0838CST'!H64+'APP-19DEC-1JAN RanJAN14@0800CST'!H64</f>
        <v>1245</v>
      </c>
      <c r="H64" s="26">
        <f t="shared" si="5"/>
        <v>0.94939759036144578</v>
      </c>
      <c r="I64" s="29" t="s">
        <v>13</v>
      </c>
      <c r="J64" s="4" t="s">
        <v>80</v>
      </c>
    </row>
    <row r="65" spans="1:10" x14ac:dyDescent="0.3">
      <c r="A65" s="12">
        <v>84</v>
      </c>
      <c r="B65" s="4" t="s">
        <v>34</v>
      </c>
      <c r="C65" s="4">
        <f>'SUB-21NOV-4DEC Ran 7DEC@0825CST'!O65+'SUB-5DEC-18DEC Ran21DEC@0838CST'!O65+'SUB-19DEC-1JAN Ran JAN7@0800CST'!O65</f>
        <v>698</v>
      </c>
      <c r="D65" s="4">
        <f>'SUB-21NOV-4DEC Ran 7DEC@0825CST'!H65+'SUB-5DEC-18DEC Ran21DEC@0838CST'!H65+'SUB-19DEC-1JAN Ran JAN7@0800CST'!H65</f>
        <v>746</v>
      </c>
      <c r="E65" s="26">
        <f t="shared" ref="E65:E96" si="6">SUM(C65/D65)</f>
        <v>0.93565683646112596</v>
      </c>
      <c r="F65" s="4">
        <f>'APP-21NOV-4DEC Ran17DEC@0825CST'!B65+'APP-5DEC-18DEC Ran 4JAN@0838CST'!B65+'APP-19DEC-1JAN RanJAN14@0800CST'!B65</f>
        <v>725</v>
      </c>
      <c r="G65" s="4">
        <f>'APP-21NOV-4DEC Ran17DEC@0825CST'!H65+'APP-5DEC-18DEC Ran 4JAN@0838CST'!H65+'APP-19DEC-1JAN RanJAN14@0800CST'!H65</f>
        <v>742</v>
      </c>
      <c r="H65" s="26">
        <f t="shared" si="5"/>
        <v>0.97708894878706198</v>
      </c>
      <c r="I65" s="29" t="s">
        <v>13</v>
      </c>
      <c r="J65" s="4" t="s">
        <v>80</v>
      </c>
    </row>
    <row r="66" spans="1:10" x14ac:dyDescent="0.3">
      <c r="A66" s="12">
        <v>7139</v>
      </c>
      <c r="B66" s="4" t="s">
        <v>35</v>
      </c>
      <c r="C66" s="4">
        <f>'SUB-21NOV-4DEC Ran 7DEC@0825CST'!O66+'SUB-5DEC-18DEC Ran21DEC@0838CST'!O66+'SUB-19DEC-1JAN Ran JAN7@0800CST'!O66</f>
        <v>1236</v>
      </c>
      <c r="D66" s="4">
        <f>'SUB-21NOV-4DEC Ran 7DEC@0825CST'!H66+'SUB-5DEC-18DEC Ran21DEC@0838CST'!H66+'SUB-19DEC-1JAN Ran JAN7@0800CST'!H66</f>
        <v>1236</v>
      </c>
      <c r="E66" s="26">
        <f t="shared" si="6"/>
        <v>1</v>
      </c>
      <c r="F66" s="4">
        <f>'APP-21NOV-4DEC Ran17DEC@0825CST'!B66+'APP-5DEC-18DEC Ran 4JAN@0838CST'!B66+'APP-19DEC-1JAN RanJAN14@0800CST'!B66</f>
        <v>1236</v>
      </c>
      <c r="G66" s="4">
        <f>'APP-21NOV-4DEC Ran17DEC@0825CST'!H66+'APP-5DEC-18DEC Ran 4JAN@0838CST'!H66+'APP-19DEC-1JAN RanJAN14@0800CST'!H66</f>
        <v>1236</v>
      </c>
      <c r="H66" s="26">
        <f t="shared" si="5"/>
        <v>1</v>
      </c>
      <c r="I66" s="29" t="s">
        <v>13</v>
      </c>
      <c r="J66" s="4" t="s">
        <v>102</v>
      </c>
    </row>
    <row r="67" spans="1:10" x14ac:dyDescent="0.3">
      <c r="A67" s="12">
        <v>635</v>
      </c>
      <c r="B67" s="4" t="s">
        <v>36</v>
      </c>
      <c r="C67" s="4">
        <f>'SUB-21NOV-4DEC Ran 7DEC@0825CST'!O67+'SUB-5DEC-18DEC Ran21DEC@0838CST'!O67+'SUB-19DEC-1JAN Ran JAN7@0800CST'!O67</f>
        <v>509</v>
      </c>
      <c r="D67" s="4">
        <f>'SUB-21NOV-4DEC Ran 7DEC@0825CST'!H67+'SUB-5DEC-18DEC Ran21DEC@0838CST'!H67+'SUB-19DEC-1JAN Ran JAN7@0800CST'!H67</f>
        <v>573</v>
      </c>
      <c r="E67" s="26">
        <f t="shared" si="6"/>
        <v>0.88830715532286209</v>
      </c>
      <c r="F67" s="4">
        <f>'APP-21NOV-4DEC Ran17DEC@0825CST'!B67+'APP-5DEC-18DEC Ran 4JAN@0838CST'!B67+'APP-19DEC-1JAN RanJAN14@0800CST'!B67</f>
        <v>407</v>
      </c>
      <c r="G67" s="4">
        <f>'APP-21NOV-4DEC Ran17DEC@0825CST'!H67+'APP-5DEC-18DEC Ran 4JAN@0838CST'!H67+'APP-19DEC-1JAN RanJAN14@0800CST'!H67</f>
        <v>576</v>
      </c>
      <c r="H67" s="26">
        <f t="shared" ref="H67:H98" si="7">SUM(F67/G67)</f>
        <v>0.70659722222222221</v>
      </c>
      <c r="I67" s="29" t="s">
        <v>13</v>
      </c>
      <c r="J67" s="4" t="s">
        <v>145</v>
      </c>
    </row>
    <row r="68" spans="1:10" x14ac:dyDescent="0.3">
      <c r="A68" s="71">
        <v>126</v>
      </c>
      <c r="B68" s="4" t="s">
        <v>146</v>
      </c>
      <c r="C68" s="4">
        <f>'SUB-21NOV-4DEC Ran 7DEC@0825CST'!O68+'SUB-5DEC-18DEC Ran21DEC@0838CST'!O68+'SUB-19DEC-1JAN Ran JAN7@0800CST'!O68</f>
        <v>2481</v>
      </c>
      <c r="D68" s="4">
        <f>'SUB-21NOV-4DEC Ran 7DEC@0825CST'!H68+'SUB-5DEC-18DEC Ran21DEC@0838CST'!H68+'SUB-19DEC-1JAN Ran JAN7@0800CST'!H68</f>
        <v>3142</v>
      </c>
      <c r="E68" s="26">
        <f t="shared" si="6"/>
        <v>0.7896244430299173</v>
      </c>
      <c r="F68" s="4">
        <f>'APP-21NOV-4DEC Ran17DEC@0825CST'!B68+'APP-5DEC-18DEC Ran 4JAN@0838CST'!B68+'APP-19DEC-1JAN RanJAN14@0800CST'!B68</f>
        <v>2535</v>
      </c>
      <c r="G68" s="4">
        <f>'APP-21NOV-4DEC Ran17DEC@0825CST'!H68+'APP-5DEC-18DEC Ran 4JAN@0838CST'!H68+'APP-19DEC-1JAN RanJAN14@0800CST'!H68</f>
        <v>3142</v>
      </c>
      <c r="H68" s="26">
        <f t="shared" si="7"/>
        <v>0.80681094844048373</v>
      </c>
      <c r="I68" s="29" t="s">
        <v>53</v>
      </c>
      <c r="J68" s="4" t="s">
        <v>130</v>
      </c>
    </row>
    <row r="69" spans="1:10" x14ac:dyDescent="0.3">
      <c r="A69" s="44">
        <v>39</v>
      </c>
      <c r="B69" s="4" t="s">
        <v>147</v>
      </c>
      <c r="C69" s="4">
        <f>'SUB-21NOV-4DEC Ran 7DEC@0825CST'!O69+'SUB-5DEC-18DEC Ran21DEC@0838CST'!O69+'SUB-19DEC-1JAN Ran JAN7@0800CST'!O69</f>
        <v>5644</v>
      </c>
      <c r="D69" s="4">
        <f>'SUB-21NOV-4DEC Ran 7DEC@0825CST'!H69+'SUB-5DEC-18DEC Ran21DEC@0838CST'!H69+'SUB-19DEC-1JAN Ran JAN7@0800CST'!H69</f>
        <v>7729</v>
      </c>
      <c r="E69" s="26">
        <f t="shared" si="6"/>
        <v>0.73023677060421788</v>
      </c>
      <c r="F69" s="4">
        <f>'APP-21NOV-4DEC Ran17DEC@0825CST'!B69+'APP-5DEC-18DEC Ran 4JAN@0838CST'!B69+'APP-19DEC-1JAN RanJAN14@0800CST'!B69</f>
        <v>4143</v>
      </c>
      <c r="G69" s="4">
        <f>'APP-21NOV-4DEC Ran17DEC@0825CST'!H69+'APP-5DEC-18DEC Ran 4JAN@0838CST'!H69+'APP-19DEC-1JAN RanJAN14@0800CST'!H69</f>
        <v>7683</v>
      </c>
      <c r="H69" s="26">
        <f t="shared" si="7"/>
        <v>0.53924248340491998</v>
      </c>
      <c r="I69" s="29" t="s">
        <v>14</v>
      </c>
      <c r="J69" s="4" t="s">
        <v>148</v>
      </c>
    </row>
    <row r="70" spans="1:10" x14ac:dyDescent="0.3">
      <c r="A70" s="12">
        <v>804</v>
      </c>
      <c r="B70" s="4" t="s">
        <v>37</v>
      </c>
      <c r="C70" s="4">
        <f>'SUB-21NOV-4DEC Ran 7DEC@0825CST'!O70+'SUB-5DEC-18DEC Ran21DEC@0838CST'!O70+'SUB-19DEC-1JAN Ran JAN7@0800CST'!O70</f>
        <v>1694</v>
      </c>
      <c r="D70" s="4">
        <f>'SUB-21NOV-4DEC Ran 7DEC@0825CST'!H70+'SUB-5DEC-18DEC Ran21DEC@0838CST'!H70+'SUB-19DEC-1JAN Ran JAN7@0800CST'!H70</f>
        <v>1695</v>
      </c>
      <c r="E70" s="26">
        <f t="shared" si="6"/>
        <v>0.99941002949852509</v>
      </c>
      <c r="F70" s="4">
        <f>'APP-21NOV-4DEC Ran17DEC@0825CST'!B70+'APP-5DEC-18DEC Ran 4JAN@0838CST'!B70+'APP-19DEC-1JAN RanJAN14@0800CST'!B70</f>
        <v>1690</v>
      </c>
      <c r="G70" s="4">
        <f>'APP-21NOV-4DEC Ran17DEC@0825CST'!H70+'APP-5DEC-18DEC Ran 4JAN@0838CST'!H70+'APP-19DEC-1JAN RanJAN14@0800CST'!H70</f>
        <v>1693</v>
      </c>
      <c r="H70" s="26">
        <f t="shared" si="7"/>
        <v>0.99822799763733017</v>
      </c>
      <c r="I70" s="29" t="s">
        <v>13</v>
      </c>
      <c r="J70" s="4" t="s">
        <v>149</v>
      </c>
    </row>
    <row r="71" spans="1:10" x14ac:dyDescent="0.3">
      <c r="A71" s="12">
        <v>73</v>
      </c>
      <c r="B71" s="4" t="s">
        <v>38</v>
      </c>
      <c r="C71" s="4">
        <f>'SUB-21NOV-4DEC Ran 7DEC@0825CST'!O71+'SUB-5DEC-18DEC Ran21DEC@0838CST'!O71+'SUB-19DEC-1JAN Ran JAN7@0800CST'!O71</f>
        <v>4031</v>
      </c>
      <c r="D71" s="4">
        <f>'SUB-21NOV-4DEC Ran 7DEC@0825CST'!H71+'SUB-5DEC-18DEC Ran21DEC@0838CST'!H71+'SUB-19DEC-1JAN Ran JAN7@0800CST'!H71</f>
        <v>4516</v>
      </c>
      <c r="E71" s="26">
        <f t="shared" si="6"/>
        <v>0.89260407440212575</v>
      </c>
      <c r="F71" s="4">
        <f>'APP-21NOV-4DEC Ran17DEC@0825CST'!B71+'APP-5DEC-18DEC Ran 4JAN@0838CST'!B71+'APP-19DEC-1JAN RanJAN14@0800CST'!B71</f>
        <v>4200</v>
      </c>
      <c r="G71" s="4">
        <f>'APP-21NOV-4DEC Ran17DEC@0825CST'!H71+'APP-5DEC-18DEC Ran 4JAN@0838CST'!H71+'APP-19DEC-1JAN RanJAN14@0800CST'!H71</f>
        <v>4507</v>
      </c>
      <c r="H71" s="26">
        <f t="shared" si="7"/>
        <v>0.93188373641002886</v>
      </c>
      <c r="I71" s="29" t="s">
        <v>14</v>
      </c>
      <c r="J71" s="4" t="s">
        <v>150</v>
      </c>
    </row>
    <row r="72" spans="1:10" x14ac:dyDescent="0.3">
      <c r="A72" s="12">
        <v>83</v>
      </c>
      <c r="B72" s="4" t="s">
        <v>39</v>
      </c>
      <c r="C72" s="4">
        <f>'SUB-21NOV-4DEC Ran 7DEC@0825CST'!O72+'SUB-5DEC-18DEC Ran21DEC@0838CST'!O72+'SUB-19DEC-1JAN Ran JAN7@0800CST'!O72</f>
        <v>894</v>
      </c>
      <c r="D72" s="4">
        <f>'SUB-21NOV-4DEC Ran 7DEC@0825CST'!H72+'SUB-5DEC-18DEC Ran21DEC@0838CST'!H72+'SUB-19DEC-1JAN Ran JAN7@0800CST'!H72</f>
        <v>900</v>
      </c>
      <c r="E72" s="26">
        <f t="shared" si="6"/>
        <v>0.99333333333333329</v>
      </c>
      <c r="F72" s="4">
        <f>'APP-21NOV-4DEC Ran17DEC@0825CST'!B72+'APP-5DEC-18DEC Ran 4JAN@0838CST'!B72+'APP-19DEC-1JAN RanJAN14@0800CST'!B72</f>
        <v>895</v>
      </c>
      <c r="G72" s="4">
        <f>'APP-21NOV-4DEC Ran17DEC@0825CST'!H72+'APP-5DEC-18DEC Ran 4JAN@0838CST'!H72+'APP-19DEC-1JAN RanJAN14@0800CST'!H72</f>
        <v>896</v>
      </c>
      <c r="H72" s="26">
        <f t="shared" si="7"/>
        <v>0.9988839285714286</v>
      </c>
      <c r="I72" s="29" t="s">
        <v>13</v>
      </c>
      <c r="J72" s="4" t="s">
        <v>80</v>
      </c>
    </row>
    <row r="73" spans="1:10" x14ac:dyDescent="0.3">
      <c r="A73" s="12">
        <v>637</v>
      </c>
      <c r="B73" s="4" t="s">
        <v>40</v>
      </c>
      <c r="C73" s="4">
        <f>'SUB-21NOV-4DEC Ran 7DEC@0825CST'!O73+'SUB-5DEC-18DEC Ran21DEC@0838CST'!O73+'SUB-19DEC-1JAN Ran JAN7@0800CST'!O73</f>
        <v>378</v>
      </c>
      <c r="D73" s="4">
        <f>'SUB-21NOV-4DEC Ran 7DEC@0825CST'!H73+'SUB-5DEC-18DEC Ran21DEC@0838CST'!H73+'SUB-19DEC-1JAN Ran JAN7@0800CST'!H73</f>
        <v>560</v>
      </c>
      <c r="E73" s="26">
        <f t="shared" si="6"/>
        <v>0.67500000000000004</v>
      </c>
      <c r="F73" s="4">
        <f>'APP-21NOV-4DEC Ran17DEC@0825CST'!B73+'APP-5DEC-18DEC Ran 4JAN@0838CST'!B73+'APP-19DEC-1JAN RanJAN14@0800CST'!B73</f>
        <v>277</v>
      </c>
      <c r="G73" s="4">
        <f>'APP-21NOV-4DEC Ran17DEC@0825CST'!H73+'APP-5DEC-18DEC Ran 4JAN@0838CST'!H73+'APP-19DEC-1JAN RanJAN14@0800CST'!H73</f>
        <v>558</v>
      </c>
      <c r="H73" s="26">
        <f t="shared" si="7"/>
        <v>0.49641577060931902</v>
      </c>
      <c r="I73" s="29" t="s">
        <v>13</v>
      </c>
      <c r="J73" s="4" t="s">
        <v>91</v>
      </c>
    </row>
    <row r="74" spans="1:10" x14ac:dyDescent="0.3">
      <c r="A74" s="73">
        <v>117</v>
      </c>
      <c r="B74" s="4" t="s">
        <v>151</v>
      </c>
      <c r="C74" s="4">
        <f>'SUB-21NOV-4DEC Ran 7DEC@0825CST'!O74+'SUB-5DEC-18DEC Ran21DEC@0838CST'!O74+'SUB-19DEC-1JAN Ran JAN7@0800CST'!O74</f>
        <v>7433</v>
      </c>
      <c r="D74" s="4">
        <f>'SUB-21NOV-4DEC Ran 7DEC@0825CST'!H74+'SUB-5DEC-18DEC Ran21DEC@0838CST'!H74+'SUB-19DEC-1JAN Ran JAN7@0800CST'!H74</f>
        <v>8752</v>
      </c>
      <c r="E74" s="26">
        <f t="shared" si="6"/>
        <v>0.84929159049360148</v>
      </c>
      <c r="F74" s="4">
        <f>'APP-21NOV-4DEC Ran17DEC@0825CST'!B74+'APP-5DEC-18DEC Ran 4JAN@0838CST'!B74+'APP-19DEC-1JAN RanJAN14@0800CST'!B74</f>
        <v>8222</v>
      </c>
      <c r="G74" s="4">
        <f>'APP-21NOV-4DEC Ran17DEC@0825CST'!H74+'APP-5DEC-18DEC Ran 4JAN@0838CST'!H74+'APP-19DEC-1JAN RanJAN14@0800CST'!H74</f>
        <v>8823</v>
      </c>
      <c r="H74" s="26">
        <f t="shared" si="7"/>
        <v>0.93188257962144394</v>
      </c>
      <c r="I74" s="29" t="s">
        <v>13</v>
      </c>
      <c r="J74" s="4" t="s">
        <v>136</v>
      </c>
    </row>
    <row r="75" spans="1:10" x14ac:dyDescent="0.3">
      <c r="A75" s="71">
        <v>607</v>
      </c>
      <c r="B75" s="4" t="s">
        <v>152</v>
      </c>
      <c r="C75" s="4">
        <f>'SUB-21NOV-4DEC Ran 7DEC@0825CST'!O75+'SUB-5DEC-18DEC Ran21DEC@0838CST'!O75+'SUB-19DEC-1JAN Ran JAN7@0800CST'!O75</f>
        <v>7598</v>
      </c>
      <c r="D75" s="4">
        <f>'SUB-21NOV-4DEC Ran 7DEC@0825CST'!H75+'SUB-5DEC-18DEC Ran21DEC@0838CST'!H75+'SUB-19DEC-1JAN Ran JAN7@0800CST'!H75</f>
        <v>8258</v>
      </c>
      <c r="E75" s="26">
        <f t="shared" si="6"/>
        <v>0.92007750060547344</v>
      </c>
      <c r="F75" s="4">
        <f>'APP-21NOV-4DEC Ran17DEC@0825CST'!B75+'APP-5DEC-18DEC Ran 4JAN@0838CST'!B75+'APP-19DEC-1JAN RanJAN14@0800CST'!B75</f>
        <v>7722</v>
      </c>
      <c r="G75" s="4">
        <f>'APP-21NOV-4DEC Ran17DEC@0825CST'!H75+'APP-5DEC-18DEC Ran 4JAN@0838CST'!H75+'APP-19DEC-1JAN RanJAN14@0800CST'!H75</f>
        <v>8332</v>
      </c>
      <c r="H75" s="26">
        <f t="shared" si="7"/>
        <v>0.92678828612578013</v>
      </c>
      <c r="I75" s="29" t="s">
        <v>18</v>
      </c>
      <c r="J75" s="4" t="s">
        <v>153</v>
      </c>
    </row>
    <row r="76" spans="1:10" x14ac:dyDescent="0.3">
      <c r="A76" s="12">
        <v>120</v>
      </c>
      <c r="B76" s="4" t="s">
        <v>154</v>
      </c>
      <c r="C76" s="4">
        <f>'SUB-21NOV-4DEC Ran 7DEC@0825CST'!O76+'SUB-5DEC-18DEC Ran21DEC@0838CST'!O76+'SUB-19DEC-1JAN Ran JAN7@0800CST'!O76</f>
        <v>2974</v>
      </c>
      <c r="D76" s="4">
        <f>'SUB-21NOV-4DEC Ran 7DEC@0825CST'!H76+'SUB-5DEC-18DEC Ran21DEC@0838CST'!H76+'SUB-19DEC-1JAN Ran JAN7@0800CST'!H76</f>
        <v>3094</v>
      </c>
      <c r="E76" s="26">
        <f t="shared" si="6"/>
        <v>0.96121525533290242</v>
      </c>
      <c r="F76" s="4">
        <f>'APP-21NOV-4DEC Ran17DEC@0825CST'!B76+'APP-5DEC-18DEC Ran 4JAN@0838CST'!B76+'APP-19DEC-1JAN RanJAN14@0800CST'!B76</f>
        <v>2890</v>
      </c>
      <c r="G76" s="4">
        <f>'APP-21NOV-4DEC Ran17DEC@0825CST'!H76+'APP-5DEC-18DEC Ran 4JAN@0838CST'!H76+'APP-19DEC-1JAN RanJAN14@0800CST'!H76</f>
        <v>3089</v>
      </c>
      <c r="H76" s="26">
        <f t="shared" si="7"/>
        <v>0.93557785691162187</v>
      </c>
      <c r="I76" s="29" t="s">
        <v>13</v>
      </c>
      <c r="J76" s="4" t="s">
        <v>117</v>
      </c>
    </row>
    <row r="77" spans="1:10" x14ac:dyDescent="0.3">
      <c r="A77" s="12">
        <v>114</v>
      </c>
      <c r="B77" s="4" t="s">
        <v>41</v>
      </c>
      <c r="C77" s="4">
        <f>'SUB-21NOV-4DEC Ran 7DEC@0825CST'!O77+'SUB-5DEC-18DEC Ran21DEC@0838CST'!O77+'SUB-19DEC-1JAN Ran JAN7@0800CST'!O77</f>
        <v>399</v>
      </c>
      <c r="D77" s="4">
        <f>'SUB-21NOV-4DEC Ran 7DEC@0825CST'!H77+'SUB-5DEC-18DEC Ran21DEC@0838CST'!H77+'SUB-19DEC-1JAN Ran JAN7@0800CST'!H77</f>
        <v>402</v>
      </c>
      <c r="E77" s="26">
        <f t="shared" si="6"/>
        <v>0.9925373134328358</v>
      </c>
      <c r="F77" s="4">
        <f>'APP-21NOV-4DEC Ran17DEC@0825CST'!B77+'APP-5DEC-18DEC Ran 4JAN@0838CST'!B77+'APP-19DEC-1JAN RanJAN14@0800CST'!B77</f>
        <v>389</v>
      </c>
      <c r="G77" s="4">
        <f>'APP-21NOV-4DEC Ran17DEC@0825CST'!H77+'APP-5DEC-18DEC Ran 4JAN@0838CST'!H77+'APP-19DEC-1JAN RanJAN14@0800CST'!H77</f>
        <v>401</v>
      </c>
      <c r="H77" s="26">
        <f t="shared" si="7"/>
        <v>0.97007481296758102</v>
      </c>
      <c r="I77" s="29" t="s">
        <v>13</v>
      </c>
      <c r="J77" s="4" t="s">
        <v>80</v>
      </c>
    </row>
    <row r="78" spans="1:10" x14ac:dyDescent="0.3">
      <c r="A78" s="71">
        <v>28</v>
      </c>
      <c r="B78" s="4" t="s">
        <v>155</v>
      </c>
      <c r="C78" s="4">
        <f>'SUB-21NOV-4DEC Ran 7DEC@0825CST'!O78+'SUB-5DEC-18DEC Ran21DEC@0838CST'!O78+'SUB-19DEC-1JAN Ran JAN7@0800CST'!O78</f>
        <v>6</v>
      </c>
      <c r="D78" s="4">
        <f>'SUB-21NOV-4DEC Ran 7DEC@0825CST'!H78+'SUB-5DEC-18DEC Ran21DEC@0838CST'!H78+'SUB-19DEC-1JAN Ran JAN7@0800CST'!H78</f>
        <v>1591</v>
      </c>
      <c r="E78" s="26">
        <f t="shared" si="6"/>
        <v>3.771213073538655E-3</v>
      </c>
      <c r="F78" s="4">
        <f>'APP-21NOV-4DEC Ran17DEC@0825CST'!B78+'APP-5DEC-18DEC Ran 4JAN@0838CST'!B78+'APP-19DEC-1JAN RanJAN14@0800CST'!B78</f>
        <v>4</v>
      </c>
      <c r="G78" s="4">
        <f>'APP-21NOV-4DEC Ran17DEC@0825CST'!H78+'APP-5DEC-18DEC Ran 4JAN@0838CST'!H78+'APP-19DEC-1JAN RanJAN14@0800CST'!H78</f>
        <v>1611</v>
      </c>
      <c r="H78" s="26">
        <f t="shared" si="7"/>
        <v>2.4829298572315332E-3</v>
      </c>
      <c r="I78" s="29" t="s">
        <v>53</v>
      </c>
      <c r="J78" s="4" t="s">
        <v>80</v>
      </c>
    </row>
    <row r="79" spans="1:10" x14ac:dyDescent="0.3">
      <c r="A79" s="12">
        <v>13</v>
      </c>
      <c r="B79" s="4" t="s">
        <v>42</v>
      </c>
      <c r="C79" s="4">
        <f>'SUB-21NOV-4DEC Ran 7DEC@0825CST'!O79+'SUB-5DEC-18DEC Ran21DEC@0838CST'!O79+'SUB-19DEC-1JAN Ran JAN7@0800CST'!O79</f>
        <v>905</v>
      </c>
      <c r="D79" s="4">
        <f>'SUB-21NOV-4DEC Ran 7DEC@0825CST'!H79+'SUB-5DEC-18DEC Ran21DEC@0838CST'!H79+'SUB-19DEC-1JAN Ran JAN7@0800CST'!H79</f>
        <v>907</v>
      </c>
      <c r="E79" s="26">
        <f t="shared" si="6"/>
        <v>0.99779492833517092</v>
      </c>
      <c r="F79" s="4">
        <f>'APP-21NOV-4DEC Ran17DEC@0825CST'!B79+'APP-5DEC-18DEC Ran 4JAN@0838CST'!B79+'APP-19DEC-1JAN RanJAN14@0800CST'!B79</f>
        <v>908</v>
      </c>
      <c r="G79" s="4">
        <f>'APP-21NOV-4DEC Ran17DEC@0825CST'!H79+'APP-5DEC-18DEC Ran 4JAN@0838CST'!H79+'APP-19DEC-1JAN RanJAN14@0800CST'!H79</f>
        <v>909</v>
      </c>
      <c r="H79" s="26">
        <f t="shared" si="7"/>
        <v>0.99889988998899892</v>
      </c>
      <c r="I79" s="29" t="s">
        <v>13</v>
      </c>
      <c r="J79" s="4" t="s">
        <v>80</v>
      </c>
    </row>
    <row r="80" spans="1:10" x14ac:dyDescent="0.3">
      <c r="A80" s="12">
        <v>248</v>
      </c>
      <c r="B80" s="4" t="s">
        <v>43</v>
      </c>
      <c r="C80" s="4">
        <f>'SUB-21NOV-4DEC Ran 7DEC@0825CST'!O80+'SUB-5DEC-18DEC Ran21DEC@0838CST'!O80+'SUB-19DEC-1JAN Ran JAN7@0800CST'!O80</f>
        <v>488</v>
      </c>
      <c r="D80" s="4">
        <f>'SUB-21NOV-4DEC Ran 7DEC@0825CST'!H80+'SUB-5DEC-18DEC Ran21DEC@0838CST'!H80+'SUB-19DEC-1JAN Ran JAN7@0800CST'!H80</f>
        <v>488</v>
      </c>
      <c r="E80" s="26">
        <f t="shared" si="6"/>
        <v>1</v>
      </c>
      <c r="F80" s="4">
        <f>'APP-21NOV-4DEC Ran17DEC@0825CST'!B80+'APP-5DEC-18DEC Ran 4JAN@0838CST'!B80+'APP-19DEC-1JAN RanJAN14@0800CST'!B80</f>
        <v>487</v>
      </c>
      <c r="G80" s="4">
        <f>'APP-21NOV-4DEC Ran17DEC@0825CST'!H80+'APP-5DEC-18DEC Ran 4JAN@0838CST'!H80+'APP-19DEC-1JAN RanJAN14@0800CST'!H80</f>
        <v>487</v>
      </c>
      <c r="H80" s="26">
        <f t="shared" si="7"/>
        <v>1</v>
      </c>
      <c r="I80" s="29" t="s">
        <v>13</v>
      </c>
      <c r="J80" s="4" t="s">
        <v>80</v>
      </c>
    </row>
    <row r="81" spans="1:10" x14ac:dyDescent="0.3">
      <c r="A81" s="12">
        <v>9</v>
      </c>
      <c r="B81" s="4" t="s">
        <v>44</v>
      </c>
      <c r="C81" s="4">
        <f>'SUB-21NOV-4DEC Ran 7DEC@0825CST'!O81+'SUB-5DEC-18DEC Ran21DEC@0838CST'!O81+'SUB-19DEC-1JAN Ran JAN7@0800CST'!O81</f>
        <v>1238</v>
      </c>
      <c r="D81" s="4">
        <f>'SUB-21NOV-4DEC Ran 7DEC@0825CST'!H81+'SUB-5DEC-18DEC Ran21DEC@0838CST'!H81+'SUB-19DEC-1JAN Ran JAN7@0800CST'!H81</f>
        <v>1290</v>
      </c>
      <c r="E81" s="26">
        <f t="shared" si="6"/>
        <v>0.95968992248062013</v>
      </c>
      <c r="F81" s="4">
        <f>'APP-21NOV-4DEC Ran17DEC@0825CST'!B81+'APP-5DEC-18DEC Ran 4JAN@0838CST'!B81+'APP-19DEC-1JAN RanJAN14@0800CST'!B81</f>
        <v>1253</v>
      </c>
      <c r="G81" s="4">
        <f>'APP-21NOV-4DEC Ran17DEC@0825CST'!H81+'APP-5DEC-18DEC Ran 4JAN@0838CST'!H81+'APP-19DEC-1JAN RanJAN14@0800CST'!H81</f>
        <v>1290</v>
      </c>
      <c r="H81" s="26">
        <f t="shared" si="7"/>
        <v>0.97131782945736433</v>
      </c>
      <c r="I81" s="29" t="s">
        <v>13</v>
      </c>
      <c r="J81" s="4" t="s">
        <v>80</v>
      </c>
    </row>
    <row r="82" spans="1:10" x14ac:dyDescent="0.3">
      <c r="A82" s="12">
        <v>45</v>
      </c>
      <c r="B82" s="4" t="s">
        <v>45</v>
      </c>
      <c r="C82" s="4">
        <f>'SUB-21NOV-4DEC Ran 7DEC@0825CST'!O82+'SUB-5DEC-18DEC Ran21DEC@0838CST'!O82+'SUB-19DEC-1JAN Ran JAN7@0800CST'!O82</f>
        <v>1698</v>
      </c>
      <c r="D82" s="4">
        <f>'SUB-21NOV-4DEC Ran 7DEC@0825CST'!H82+'SUB-5DEC-18DEC Ran21DEC@0838CST'!H82+'SUB-19DEC-1JAN Ran JAN7@0800CST'!H82</f>
        <v>1916</v>
      </c>
      <c r="E82" s="26">
        <f t="shared" si="6"/>
        <v>0.88622129436325681</v>
      </c>
      <c r="F82" s="4">
        <f>'APP-21NOV-4DEC Ran17DEC@0825CST'!B82+'APP-5DEC-18DEC Ran 4JAN@0838CST'!B82+'APP-19DEC-1JAN RanJAN14@0800CST'!B82</f>
        <v>1602</v>
      </c>
      <c r="G82" s="4">
        <f>'APP-21NOV-4DEC Ran17DEC@0825CST'!H82+'APP-5DEC-18DEC Ran 4JAN@0838CST'!H82+'APP-19DEC-1JAN RanJAN14@0800CST'!H82</f>
        <v>1920</v>
      </c>
      <c r="H82" s="26">
        <f t="shared" si="7"/>
        <v>0.83437499999999998</v>
      </c>
      <c r="I82" s="29" t="s">
        <v>13</v>
      </c>
      <c r="J82" s="4" t="s">
        <v>80</v>
      </c>
    </row>
    <row r="83" spans="1:10" x14ac:dyDescent="0.3">
      <c r="A83" s="12">
        <v>77</v>
      </c>
      <c r="B83" s="4" t="s">
        <v>46</v>
      </c>
      <c r="C83" s="4">
        <f>'SUB-21NOV-4DEC Ran 7DEC@0825CST'!O83+'SUB-5DEC-18DEC Ran21DEC@0838CST'!O83+'SUB-19DEC-1JAN Ran JAN7@0800CST'!O83</f>
        <v>617</v>
      </c>
      <c r="D83" s="4">
        <f>'SUB-21NOV-4DEC Ran 7DEC@0825CST'!H83+'SUB-5DEC-18DEC Ran21DEC@0838CST'!H83+'SUB-19DEC-1JAN Ran JAN7@0800CST'!H83</f>
        <v>654</v>
      </c>
      <c r="E83" s="26">
        <f t="shared" si="6"/>
        <v>0.94342507645259943</v>
      </c>
      <c r="F83" s="4">
        <f>'APP-21NOV-4DEC Ran17DEC@0825CST'!B83+'APP-5DEC-18DEC Ran 4JAN@0838CST'!B83+'APP-19DEC-1JAN RanJAN14@0800CST'!B83</f>
        <v>571</v>
      </c>
      <c r="G83" s="4">
        <f>'APP-21NOV-4DEC Ran17DEC@0825CST'!H83+'APP-5DEC-18DEC Ran 4JAN@0838CST'!H83+'APP-19DEC-1JAN RanJAN14@0800CST'!H83</f>
        <v>657</v>
      </c>
      <c r="H83" s="26">
        <f t="shared" si="7"/>
        <v>0.86910197869101979</v>
      </c>
      <c r="I83" s="29" t="s">
        <v>13</v>
      </c>
      <c r="J83" s="4" t="s">
        <v>80</v>
      </c>
    </row>
    <row r="84" spans="1:10" x14ac:dyDescent="0.3">
      <c r="A84" s="71">
        <v>620</v>
      </c>
      <c r="B84" s="4" t="s">
        <v>156</v>
      </c>
      <c r="C84" s="4">
        <f>'SUB-21NOV-4DEC Ran 7DEC@0825CST'!O84+'SUB-5DEC-18DEC Ran21DEC@0838CST'!O84+'SUB-19DEC-1JAN Ran JAN7@0800CST'!O84</f>
        <v>1929</v>
      </c>
      <c r="D84" s="4">
        <f>'SUB-21NOV-4DEC Ran 7DEC@0825CST'!H84+'SUB-5DEC-18DEC Ran21DEC@0838CST'!H84+'SUB-19DEC-1JAN Ran JAN7@0800CST'!H84</f>
        <v>2079</v>
      </c>
      <c r="E84" s="26">
        <f t="shared" si="6"/>
        <v>0.92784992784992781</v>
      </c>
      <c r="F84" s="4">
        <f>'APP-21NOV-4DEC Ran17DEC@0825CST'!B84+'APP-5DEC-18DEC Ran 4JAN@0838CST'!B84+'APP-19DEC-1JAN RanJAN14@0800CST'!B84</f>
        <v>2043</v>
      </c>
      <c r="G84" s="4">
        <f>'APP-21NOV-4DEC Ran17DEC@0825CST'!H84+'APP-5DEC-18DEC Ran 4JAN@0838CST'!H84+'APP-19DEC-1JAN RanJAN14@0800CST'!H84</f>
        <v>2080</v>
      </c>
      <c r="H84" s="26">
        <f t="shared" si="7"/>
        <v>0.98221153846153841</v>
      </c>
      <c r="I84" s="29" t="s">
        <v>53</v>
      </c>
      <c r="J84" s="4" t="s">
        <v>82</v>
      </c>
    </row>
    <row r="85" spans="1:10" x14ac:dyDescent="0.3">
      <c r="A85" s="12">
        <v>4</v>
      </c>
      <c r="B85" s="4" t="s">
        <v>47</v>
      </c>
      <c r="C85" s="4">
        <f>'SUB-21NOV-4DEC Ran 7DEC@0825CST'!O85+'SUB-5DEC-18DEC Ran21DEC@0838CST'!O85+'SUB-19DEC-1JAN Ran JAN7@0800CST'!O85</f>
        <v>862</v>
      </c>
      <c r="D85" s="4">
        <f>'SUB-21NOV-4DEC Ran 7DEC@0825CST'!H85+'SUB-5DEC-18DEC Ran21DEC@0838CST'!H85+'SUB-19DEC-1JAN Ran JAN7@0800CST'!H85</f>
        <v>862</v>
      </c>
      <c r="E85" s="26">
        <f t="shared" si="6"/>
        <v>1</v>
      </c>
      <c r="F85" s="4">
        <f>'APP-21NOV-4DEC Ran17DEC@0825CST'!B85+'APP-5DEC-18DEC Ran 4JAN@0838CST'!B85+'APP-19DEC-1JAN RanJAN14@0800CST'!B85</f>
        <v>864</v>
      </c>
      <c r="G85" s="4">
        <f>'APP-21NOV-4DEC Ran17DEC@0825CST'!H85+'APP-5DEC-18DEC Ran 4JAN@0838CST'!H85+'APP-19DEC-1JAN RanJAN14@0800CST'!H85</f>
        <v>866</v>
      </c>
      <c r="H85" s="26">
        <f t="shared" si="7"/>
        <v>0.99769053117782913</v>
      </c>
      <c r="I85" s="29" t="s">
        <v>13</v>
      </c>
      <c r="J85" s="4" t="s">
        <v>80</v>
      </c>
    </row>
    <row r="86" spans="1:10" x14ac:dyDescent="0.3">
      <c r="A86" s="12">
        <v>59</v>
      </c>
      <c r="B86" s="4" t="s">
        <v>48</v>
      </c>
      <c r="C86" s="4">
        <f>'SUB-21NOV-4DEC Ran 7DEC@0825CST'!O86+'SUB-5DEC-18DEC Ran21DEC@0838CST'!O86+'SUB-19DEC-1JAN Ran JAN7@0800CST'!O86</f>
        <v>721</v>
      </c>
      <c r="D86" s="4">
        <f>'SUB-21NOV-4DEC Ran 7DEC@0825CST'!H86+'SUB-5DEC-18DEC Ran21DEC@0838CST'!H86+'SUB-19DEC-1JAN Ran JAN7@0800CST'!H86</f>
        <v>749</v>
      </c>
      <c r="E86" s="26">
        <f t="shared" si="6"/>
        <v>0.96261682242990654</v>
      </c>
      <c r="F86" s="4">
        <f>'APP-21NOV-4DEC Ran17DEC@0825CST'!B86+'APP-5DEC-18DEC Ran 4JAN@0838CST'!B86+'APP-19DEC-1JAN RanJAN14@0800CST'!B86</f>
        <v>746</v>
      </c>
      <c r="G86" s="4">
        <f>'APP-21NOV-4DEC Ran17DEC@0825CST'!H86+'APP-5DEC-18DEC Ran 4JAN@0838CST'!H86+'APP-19DEC-1JAN RanJAN14@0800CST'!H86</f>
        <v>746</v>
      </c>
      <c r="H86" s="26">
        <f t="shared" si="7"/>
        <v>1</v>
      </c>
      <c r="I86" s="29" t="s">
        <v>13</v>
      </c>
      <c r="J86" s="4" t="s">
        <v>80</v>
      </c>
    </row>
    <row r="87" spans="1:10" x14ac:dyDescent="0.3">
      <c r="A87" s="12">
        <v>326</v>
      </c>
      <c r="B87" s="4" t="s">
        <v>157</v>
      </c>
      <c r="C87" s="4">
        <f>'SUB-21NOV-4DEC Ran 7DEC@0825CST'!O87+'SUB-5DEC-18DEC Ran21DEC@0838CST'!O87+'SUB-19DEC-1JAN Ran JAN7@0800CST'!O87</f>
        <v>1064</v>
      </c>
      <c r="D87" s="4">
        <f>'SUB-21NOV-4DEC Ran 7DEC@0825CST'!H87+'SUB-5DEC-18DEC Ran21DEC@0838CST'!H87+'SUB-19DEC-1JAN Ran JAN7@0800CST'!H87</f>
        <v>1120</v>
      </c>
      <c r="E87" s="26">
        <f t="shared" si="6"/>
        <v>0.95</v>
      </c>
      <c r="F87" s="4">
        <f>'APP-21NOV-4DEC Ran17DEC@0825CST'!B87+'APP-5DEC-18DEC Ran 4JAN@0838CST'!B87+'APP-19DEC-1JAN RanJAN14@0800CST'!B87</f>
        <v>1005</v>
      </c>
      <c r="G87" s="4">
        <f>'APP-21NOV-4DEC Ran17DEC@0825CST'!H87+'APP-5DEC-18DEC Ran 4JAN@0838CST'!H87+'APP-19DEC-1JAN RanJAN14@0800CST'!H87</f>
        <v>1115</v>
      </c>
      <c r="H87" s="26">
        <f t="shared" si="7"/>
        <v>0.90134529147982068</v>
      </c>
      <c r="I87" s="29" t="s">
        <v>13</v>
      </c>
      <c r="J87" s="4" t="s">
        <v>80</v>
      </c>
    </row>
    <row r="88" spans="1:10" x14ac:dyDescent="0.3">
      <c r="A88" s="12">
        <v>94</v>
      </c>
      <c r="B88" s="4" t="s">
        <v>49</v>
      </c>
      <c r="C88" s="4">
        <f>'SUB-21NOV-4DEC Ran 7DEC@0825CST'!O88+'SUB-5DEC-18DEC Ran21DEC@0838CST'!O88+'SUB-19DEC-1JAN Ran JAN7@0800CST'!O88</f>
        <v>750</v>
      </c>
      <c r="D88" s="4">
        <f>'SUB-21NOV-4DEC Ran 7DEC@0825CST'!H88+'SUB-5DEC-18DEC Ran21DEC@0838CST'!H88+'SUB-19DEC-1JAN Ran JAN7@0800CST'!H88</f>
        <v>788</v>
      </c>
      <c r="E88" s="26">
        <f t="shared" si="6"/>
        <v>0.95177664974619292</v>
      </c>
      <c r="F88" s="4">
        <f>'APP-21NOV-4DEC Ran17DEC@0825CST'!B88+'APP-5DEC-18DEC Ran 4JAN@0838CST'!B88+'APP-19DEC-1JAN RanJAN14@0800CST'!B88</f>
        <v>750</v>
      </c>
      <c r="G88" s="4">
        <f>'APP-21NOV-4DEC Ran17DEC@0825CST'!H88+'APP-5DEC-18DEC Ran 4JAN@0838CST'!H88+'APP-19DEC-1JAN RanJAN14@0800CST'!H88</f>
        <v>785</v>
      </c>
      <c r="H88" s="26">
        <f t="shared" si="7"/>
        <v>0.95541401273885351</v>
      </c>
      <c r="I88" s="29" t="s">
        <v>13</v>
      </c>
      <c r="J88" s="4" t="s">
        <v>80</v>
      </c>
    </row>
    <row r="89" spans="1:10" x14ac:dyDescent="0.3">
      <c r="A89" s="12">
        <v>639</v>
      </c>
      <c r="B89" s="4" t="s">
        <v>50</v>
      </c>
      <c r="C89" s="4">
        <f>'SUB-21NOV-4DEC Ran 7DEC@0825CST'!O89+'SUB-5DEC-18DEC Ran21DEC@0838CST'!O89+'SUB-19DEC-1JAN Ran JAN7@0800CST'!O89</f>
        <v>1140</v>
      </c>
      <c r="D89" s="4">
        <f>'SUB-21NOV-4DEC Ran 7DEC@0825CST'!H89+'SUB-5DEC-18DEC Ran21DEC@0838CST'!H89+'SUB-19DEC-1JAN Ran JAN7@0800CST'!H89</f>
        <v>1140</v>
      </c>
      <c r="E89" s="26">
        <f t="shared" si="6"/>
        <v>1</v>
      </c>
      <c r="F89" s="4">
        <f>'APP-21NOV-4DEC Ran17DEC@0825CST'!B89+'APP-5DEC-18DEC Ran 4JAN@0838CST'!B89+'APP-19DEC-1JAN RanJAN14@0800CST'!B89</f>
        <v>1136</v>
      </c>
      <c r="G89" s="4">
        <f>'APP-21NOV-4DEC Ran17DEC@0825CST'!H89+'APP-5DEC-18DEC Ran 4JAN@0838CST'!H89+'APP-19DEC-1JAN RanJAN14@0800CST'!H89</f>
        <v>1136</v>
      </c>
      <c r="H89" s="26">
        <f t="shared" si="7"/>
        <v>1</v>
      </c>
      <c r="I89" s="29" t="s">
        <v>13</v>
      </c>
      <c r="J89" s="4" t="s">
        <v>97</v>
      </c>
    </row>
    <row r="90" spans="1:10" x14ac:dyDescent="0.3">
      <c r="A90" s="12">
        <v>50</v>
      </c>
      <c r="B90" s="4" t="s">
        <v>51</v>
      </c>
      <c r="C90" s="4">
        <f>'SUB-21NOV-4DEC Ran 7DEC@0825CST'!O90+'SUB-5DEC-18DEC Ran21DEC@0838CST'!O90+'SUB-19DEC-1JAN Ran JAN7@0800CST'!O90</f>
        <v>874</v>
      </c>
      <c r="D90" s="4">
        <f>'SUB-21NOV-4DEC Ran 7DEC@0825CST'!H90+'SUB-5DEC-18DEC Ran21DEC@0838CST'!H90+'SUB-19DEC-1JAN Ran JAN7@0800CST'!H90</f>
        <v>892</v>
      </c>
      <c r="E90" s="26">
        <f t="shared" si="6"/>
        <v>0.97982062780269064</v>
      </c>
      <c r="F90" s="4">
        <f>'APP-21NOV-4DEC Ran17DEC@0825CST'!B90+'APP-5DEC-18DEC Ran 4JAN@0838CST'!B90+'APP-19DEC-1JAN RanJAN14@0800CST'!B90</f>
        <v>882</v>
      </c>
      <c r="G90" s="4">
        <f>'APP-21NOV-4DEC Ran17DEC@0825CST'!H90+'APP-5DEC-18DEC Ran 4JAN@0838CST'!H90+'APP-19DEC-1JAN RanJAN14@0800CST'!H90</f>
        <v>894</v>
      </c>
      <c r="H90" s="26">
        <f t="shared" si="7"/>
        <v>0.98657718120805371</v>
      </c>
      <c r="I90" s="29" t="s">
        <v>13</v>
      </c>
      <c r="J90" s="4" t="s">
        <v>80</v>
      </c>
    </row>
    <row r="91" spans="1:10" x14ac:dyDescent="0.3">
      <c r="A91" s="12">
        <v>53</v>
      </c>
      <c r="B91" s="4" t="s">
        <v>52</v>
      </c>
      <c r="C91" s="4">
        <f>'SUB-21NOV-4DEC Ran 7DEC@0825CST'!O91+'SUB-5DEC-18DEC Ran21DEC@0838CST'!O91+'SUB-19DEC-1JAN Ran JAN7@0800CST'!O91</f>
        <v>652</v>
      </c>
      <c r="D91" s="4">
        <f>'SUB-21NOV-4DEC Ran 7DEC@0825CST'!H91+'SUB-5DEC-18DEC Ran21DEC@0838CST'!H91+'SUB-19DEC-1JAN Ran JAN7@0800CST'!H91</f>
        <v>777</v>
      </c>
      <c r="E91" s="26">
        <f t="shared" si="6"/>
        <v>0.83912483912483915</v>
      </c>
      <c r="F91" s="4">
        <f>'APP-21NOV-4DEC Ran17DEC@0825CST'!B91+'APP-5DEC-18DEC Ran 4JAN@0838CST'!B91+'APP-19DEC-1JAN RanJAN14@0800CST'!B91</f>
        <v>650</v>
      </c>
      <c r="G91" s="4">
        <f>'APP-21NOV-4DEC Ran17DEC@0825CST'!H91+'APP-5DEC-18DEC Ran 4JAN@0838CST'!H91+'APP-19DEC-1JAN RanJAN14@0800CST'!H91</f>
        <v>778</v>
      </c>
      <c r="H91" s="26">
        <f t="shared" si="7"/>
        <v>0.83547557840616971</v>
      </c>
      <c r="I91" s="29" t="s">
        <v>13</v>
      </c>
      <c r="J91" s="4" t="s">
        <v>80</v>
      </c>
    </row>
    <row r="92" spans="1:10" x14ac:dyDescent="0.3">
      <c r="A92" s="71">
        <v>617</v>
      </c>
      <c r="B92" s="4" t="s">
        <v>158</v>
      </c>
      <c r="C92" s="4">
        <f>'SUB-21NOV-4DEC Ran 7DEC@0825CST'!O92+'SUB-5DEC-18DEC Ran21DEC@0838CST'!O92+'SUB-19DEC-1JAN Ran JAN7@0800CST'!O92</f>
        <v>1093</v>
      </c>
      <c r="D92" s="4">
        <f>'SUB-21NOV-4DEC Ran 7DEC@0825CST'!H92+'SUB-5DEC-18DEC Ran21DEC@0838CST'!H92+'SUB-19DEC-1JAN Ran JAN7@0800CST'!H92</f>
        <v>1409</v>
      </c>
      <c r="E92" s="26">
        <f t="shared" si="6"/>
        <v>0.77572746628814759</v>
      </c>
      <c r="F92" s="4">
        <f>'APP-21NOV-4DEC Ran17DEC@0825CST'!B92+'APP-5DEC-18DEC Ran 4JAN@0838CST'!B92+'APP-19DEC-1JAN RanJAN14@0800CST'!B92</f>
        <v>1102</v>
      </c>
      <c r="G92" s="4">
        <f>'APP-21NOV-4DEC Ran17DEC@0825CST'!H92+'APP-5DEC-18DEC Ran 4JAN@0838CST'!H92+'APP-19DEC-1JAN RanJAN14@0800CST'!H92</f>
        <v>1422</v>
      </c>
      <c r="H92" s="26">
        <f t="shared" si="7"/>
        <v>0.77496483825597751</v>
      </c>
      <c r="I92" s="29" t="s">
        <v>53</v>
      </c>
      <c r="J92" s="4" t="s">
        <v>145</v>
      </c>
    </row>
    <row r="93" spans="1:10" x14ac:dyDescent="0.3">
      <c r="A93" s="71">
        <v>624</v>
      </c>
      <c r="B93" s="4" t="s">
        <v>159</v>
      </c>
      <c r="C93" s="4">
        <f>'SUB-21NOV-4DEC Ran 7DEC@0825CST'!O93+'SUB-5DEC-18DEC Ran21DEC@0838CST'!O93+'SUB-19DEC-1JAN Ran JAN7@0800CST'!O93</f>
        <v>1471</v>
      </c>
      <c r="D93" s="4">
        <f>'SUB-21NOV-4DEC Ran 7DEC@0825CST'!H93+'SUB-5DEC-18DEC Ran21DEC@0838CST'!H93+'SUB-19DEC-1JAN Ran JAN7@0800CST'!H93</f>
        <v>1578</v>
      </c>
      <c r="E93" s="26">
        <f t="shared" si="6"/>
        <v>0.93219264892268694</v>
      </c>
      <c r="F93" s="4">
        <f>'APP-21NOV-4DEC Ran17DEC@0825CST'!B93+'APP-5DEC-18DEC Ran 4JAN@0838CST'!B93+'APP-19DEC-1JAN RanJAN14@0800CST'!B93</f>
        <v>1516</v>
      </c>
      <c r="G93" s="4">
        <f>'APP-21NOV-4DEC Ran17DEC@0825CST'!H93+'APP-5DEC-18DEC Ran 4JAN@0838CST'!H93+'APP-19DEC-1JAN RanJAN14@0800CST'!H93</f>
        <v>1598</v>
      </c>
      <c r="H93" s="26">
        <f t="shared" si="7"/>
        <v>0.94868585732165212</v>
      </c>
      <c r="I93" s="29" t="s">
        <v>53</v>
      </c>
      <c r="J93" s="4" t="s">
        <v>145</v>
      </c>
    </row>
    <row r="94" spans="1:10" x14ac:dyDescent="0.3">
      <c r="A94" s="12">
        <v>79</v>
      </c>
      <c r="B94" s="4" t="s">
        <v>54</v>
      </c>
      <c r="C94" s="4">
        <f>'SUB-21NOV-4DEC Ran 7DEC@0825CST'!O94+'SUB-5DEC-18DEC Ran21DEC@0838CST'!O94+'SUB-19DEC-1JAN Ran JAN7@0800CST'!O94</f>
        <v>5181</v>
      </c>
      <c r="D94" s="4">
        <f>'SUB-21NOV-4DEC Ran 7DEC@0825CST'!H94+'SUB-5DEC-18DEC Ran21DEC@0838CST'!H94+'SUB-19DEC-1JAN Ran JAN7@0800CST'!H94</f>
        <v>5304</v>
      </c>
      <c r="E94" s="26">
        <f t="shared" si="6"/>
        <v>0.97680995475113119</v>
      </c>
      <c r="F94" s="4">
        <f>'APP-21NOV-4DEC Ran17DEC@0825CST'!B94+'APP-5DEC-18DEC Ran 4JAN@0838CST'!B94+'APP-19DEC-1JAN RanJAN14@0800CST'!B94</f>
        <v>5325</v>
      </c>
      <c r="G94" s="4">
        <f>'APP-21NOV-4DEC Ran17DEC@0825CST'!H94+'APP-5DEC-18DEC Ran 4JAN@0838CST'!H94+'APP-19DEC-1JAN RanJAN14@0800CST'!H94</f>
        <v>5328</v>
      </c>
      <c r="H94" s="26">
        <f t="shared" si="7"/>
        <v>0.99943693693693691</v>
      </c>
      <c r="I94" s="29" t="s">
        <v>13</v>
      </c>
      <c r="J94" s="4" t="s">
        <v>80</v>
      </c>
    </row>
    <row r="95" spans="1:10" x14ac:dyDescent="0.3">
      <c r="A95" s="71">
        <v>100</v>
      </c>
      <c r="B95" s="4" t="s">
        <v>160</v>
      </c>
      <c r="C95" s="4">
        <f>'SUB-21NOV-4DEC Ran 7DEC@0825CST'!O95+'SUB-5DEC-18DEC Ran21DEC@0838CST'!O95+'SUB-19DEC-1JAN Ran JAN7@0800CST'!O95</f>
        <v>1223</v>
      </c>
      <c r="D95" s="4">
        <f>'SUB-21NOV-4DEC Ran 7DEC@0825CST'!H95+'SUB-5DEC-18DEC Ran21DEC@0838CST'!H95+'SUB-19DEC-1JAN Ran JAN7@0800CST'!H95</f>
        <v>2357</v>
      </c>
      <c r="E95" s="26">
        <f t="shared" si="6"/>
        <v>0.51887993211709804</v>
      </c>
      <c r="F95" s="4">
        <f>'APP-21NOV-4DEC Ran17DEC@0825CST'!B95+'APP-5DEC-18DEC Ran 4JAN@0838CST'!B95+'APP-19DEC-1JAN RanJAN14@0800CST'!B95</f>
        <v>1226</v>
      </c>
      <c r="G95" s="4">
        <f>'APP-21NOV-4DEC Ran17DEC@0825CST'!H95+'APP-5DEC-18DEC Ran 4JAN@0838CST'!H95+'APP-19DEC-1JAN RanJAN14@0800CST'!H95</f>
        <v>2366</v>
      </c>
      <c r="H95" s="26">
        <f t="shared" si="7"/>
        <v>0.51817413355874897</v>
      </c>
      <c r="I95" s="29" t="s">
        <v>53</v>
      </c>
      <c r="J95" s="4" t="s">
        <v>80</v>
      </c>
    </row>
    <row r="96" spans="1:10" x14ac:dyDescent="0.3">
      <c r="A96" s="12">
        <v>78</v>
      </c>
      <c r="B96" s="4" t="s">
        <v>55</v>
      </c>
      <c r="C96" s="4">
        <f>'SUB-21NOV-4DEC Ran 7DEC@0825CST'!O96+'SUB-5DEC-18DEC Ran21DEC@0838CST'!O96+'SUB-19DEC-1JAN Ran JAN7@0800CST'!O96</f>
        <v>1557</v>
      </c>
      <c r="D96" s="4">
        <f>'SUB-21NOV-4DEC Ran 7DEC@0825CST'!H96+'SUB-5DEC-18DEC Ran21DEC@0838CST'!H96+'SUB-19DEC-1JAN Ran JAN7@0800CST'!H96</f>
        <v>1755</v>
      </c>
      <c r="E96" s="26">
        <f t="shared" si="6"/>
        <v>0.88717948717948714</v>
      </c>
      <c r="F96" s="4">
        <f>'APP-21NOV-4DEC Ran17DEC@0825CST'!B96+'APP-5DEC-18DEC Ran 4JAN@0838CST'!B96+'APP-19DEC-1JAN RanJAN14@0800CST'!B96</f>
        <v>1519</v>
      </c>
      <c r="G96" s="4">
        <f>'APP-21NOV-4DEC Ran17DEC@0825CST'!H96+'APP-5DEC-18DEC Ran 4JAN@0838CST'!H96+'APP-19DEC-1JAN RanJAN14@0800CST'!H96</f>
        <v>1762</v>
      </c>
      <c r="H96" s="26">
        <f t="shared" si="7"/>
        <v>0.86208853575482403</v>
      </c>
      <c r="I96" s="29" t="s">
        <v>13</v>
      </c>
      <c r="J96" s="4" t="s">
        <v>80</v>
      </c>
    </row>
    <row r="97" spans="1:10" x14ac:dyDescent="0.3">
      <c r="A97" s="71">
        <v>621</v>
      </c>
      <c r="B97" s="4" t="s">
        <v>149</v>
      </c>
      <c r="C97" s="4">
        <f>'SUB-21NOV-4DEC Ran 7DEC@0825CST'!O97+'SUB-5DEC-18DEC Ran21DEC@0838CST'!O97+'SUB-19DEC-1JAN Ran JAN7@0800CST'!O97</f>
        <v>3477</v>
      </c>
      <c r="D97" s="4">
        <f>'SUB-21NOV-4DEC Ran 7DEC@0825CST'!H97+'SUB-5DEC-18DEC Ran21DEC@0838CST'!H97+'SUB-19DEC-1JAN Ran JAN7@0800CST'!H97</f>
        <v>4289</v>
      </c>
      <c r="E97" s="26">
        <f t="shared" ref="E97:E128" si="8">SUM(C97/D97)</f>
        <v>0.81067847983212871</v>
      </c>
      <c r="F97" s="4">
        <f>'APP-21NOV-4DEC Ran17DEC@0825CST'!B97+'APP-5DEC-18DEC Ran 4JAN@0838CST'!B97+'APP-19DEC-1JAN RanJAN14@0800CST'!B97</f>
        <v>3248</v>
      </c>
      <c r="G97" s="4">
        <f>'APP-21NOV-4DEC Ran17DEC@0825CST'!H97+'APP-5DEC-18DEC Ran 4JAN@0838CST'!H97+'APP-19DEC-1JAN RanJAN14@0800CST'!H97</f>
        <v>4405</v>
      </c>
      <c r="H97" s="26">
        <f t="shared" si="7"/>
        <v>0.73734392735527809</v>
      </c>
      <c r="I97" s="29" t="s">
        <v>53</v>
      </c>
      <c r="J97" s="4" t="s">
        <v>149</v>
      </c>
    </row>
    <row r="98" spans="1:10" x14ac:dyDescent="0.3">
      <c r="A98" s="12">
        <v>638</v>
      </c>
      <c r="B98" s="4" t="s">
        <v>56</v>
      </c>
      <c r="C98" s="4">
        <f>'SUB-21NOV-4DEC Ran 7DEC@0825CST'!O98+'SUB-5DEC-18DEC Ran21DEC@0838CST'!O98+'SUB-19DEC-1JAN Ran JAN7@0800CST'!O98</f>
        <v>1015</v>
      </c>
      <c r="D98" s="4">
        <f>'SUB-21NOV-4DEC Ran 7DEC@0825CST'!H98+'SUB-5DEC-18DEC Ran21DEC@0838CST'!H98+'SUB-19DEC-1JAN Ran JAN7@0800CST'!H98</f>
        <v>1224</v>
      </c>
      <c r="E98" s="26">
        <f t="shared" si="8"/>
        <v>0.82924836601307195</v>
      </c>
      <c r="F98" s="4">
        <f>'APP-21NOV-4DEC Ran17DEC@0825CST'!B98+'APP-5DEC-18DEC Ran 4JAN@0838CST'!B98+'APP-19DEC-1JAN RanJAN14@0800CST'!B98</f>
        <v>1018</v>
      </c>
      <c r="G98" s="4">
        <f>'APP-21NOV-4DEC Ran17DEC@0825CST'!H98+'APP-5DEC-18DEC Ran 4JAN@0838CST'!H98+'APP-19DEC-1JAN RanJAN14@0800CST'!H98</f>
        <v>1224</v>
      </c>
      <c r="H98" s="26">
        <f t="shared" si="7"/>
        <v>0.8316993464052288</v>
      </c>
      <c r="I98" s="29" t="s">
        <v>13</v>
      </c>
      <c r="J98" s="4" t="s">
        <v>91</v>
      </c>
    </row>
    <row r="99" spans="1:10" x14ac:dyDescent="0.3">
      <c r="A99" s="12">
        <v>46</v>
      </c>
      <c r="B99" s="4" t="s">
        <v>161</v>
      </c>
      <c r="C99" s="4">
        <f>'SUB-21NOV-4DEC Ran 7DEC@0825CST'!O99+'SUB-5DEC-18DEC Ran21DEC@0838CST'!O99+'SUB-19DEC-1JAN Ran JAN7@0800CST'!O99</f>
        <v>776</v>
      </c>
      <c r="D99" s="4">
        <f>'SUB-21NOV-4DEC Ran 7DEC@0825CST'!H99+'SUB-5DEC-18DEC Ran21DEC@0838CST'!H99+'SUB-19DEC-1JAN Ran JAN7@0800CST'!H99</f>
        <v>805</v>
      </c>
      <c r="E99" s="26">
        <f t="shared" si="8"/>
        <v>0.96397515527950306</v>
      </c>
      <c r="F99" s="4">
        <f>'APP-21NOV-4DEC Ran17DEC@0825CST'!B99+'APP-5DEC-18DEC Ran 4JAN@0838CST'!B99+'APP-19DEC-1JAN RanJAN14@0800CST'!B99</f>
        <v>730</v>
      </c>
      <c r="G99" s="4">
        <f>'APP-21NOV-4DEC Ran17DEC@0825CST'!H99+'APP-5DEC-18DEC Ran 4JAN@0838CST'!H99+'APP-19DEC-1JAN RanJAN14@0800CST'!H99</f>
        <v>807</v>
      </c>
      <c r="H99" s="26">
        <f t="shared" ref="H99:H130" si="9">SUM(F99/G99)</f>
        <v>0.90458488228004952</v>
      </c>
      <c r="I99" s="29" t="s">
        <v>13</v>
      </c>
      <c r="J99" s="4" t="s">
        <v>80</v>
      </c>
    </row>
    <row r="100" spans="1:10" x14ac:dyDescent="0.3">
      <c r="A100" s="44">
        <v>68</v>
      </c>
      <c r="B100" s="4" t="s">
        <v>162</v>
      </c>
      <c r="C100" s="4">
        <f>'SUB-21NOV-4DEC Ran 7DEC@0825CST'!O100+'SUB-5DEC-18DEC Ran21DEC@0838CST'!O100+'SUB-19DEC-1JAN Ran JAN7@0800CST'!O100</f>
        <v>3</v>
      </c>
      <c r="D100" s="4">
        <f>'SUB-21NOV-4DEC Ran 7DEC@0825CST'!H100+'SUB-5DEC-18DEC Ran21DEC@0838CST'!H100+'SUB-19DEC-1JAN Ran JAN7@0800CST'!H100</f>
        <v>972</v>
      </c>
      <c r="E100" s="26">
        <f t="shared" si="8"/>
        <v>3.0864197530864196E-3</v>
      </c>
      <c r="F100" s="4">
        <f>'APP-21NOV-4DEC Ran17DEC@0825CST'!B100+'APP-5DEC-18DEC Ran 4JAN@0838CST'!B100+'APP-19DEC-1JAN RanJAN14@0800CST'!B100</f>
        <v>1</v>
      </c>
      <c r="G100" s="4">
        <f>'APP-21NOV-4DEC Ran17DEC@0825CST'!H100+'APP-5DEC-18DEC Ran 4JAN@0838CST'!H100+'APP-19DEC-1JAN RanJAN14@0800CST'!H100</f>
        <v>973</v>
      </c>
      <c r="H100" s="26">
        <f t="shared" si="9"/>
        <v>1.0277492291880781E-3</v>
      </c>
      <c r="I100" s="29" t="s">
        <v>53</v>
      </c>
      <c r="J100" s="4" t="s">
        <v>83</v>
      </c>
    </row>
    <row r="101" spans="1:10" x14ac:dyDescent="0.3">
      <c r="A101" s="71">
        <v>280</v>
      </c>
      <c r="B101" s="4" t="s">
        <v>163</v>
      </c>
      <c r="C101" s="4">
        <f>'SUB-21NOV-4DEC Ran 7DEC@0825CST'!O101+'SUB-5DEC-18DEC Ran21DEC@0838CST'!O101+'SUB-19DEC-1JAN Ran JAN7@0800CST'!O101</f>
        <v>1125</v>
      </c>
      <c r="D101" s="4">
        <f>'SUB-21NOV-4DEC Ran 7DEC@0825CST'!H101+'SUB-5DEC-18DEC Ran21DEC@0838CST'!H101+'SUB-19DEC-1JAN Ran JAN7@0800CST'!H101</f>
        <v>1784</v>
      </c>
      <c r="E101" s="26">
        <f t="shared" si="8"/>
        <v>0.63060538116591924</v>
      </c>
      <c r="F101" s="4">
        <f>'APP-21NOV-4DEC Ran17DEC@0825CST'!B101+'APP-5DEC-18DEC Ran 4JAN@0838CST'!B101+'APP-19DEC-1JAN RanJAN14@0800CST'!B101</f>
        <v>1014</v>
      </c>
      <c r="G101" s="4">
        <f>'APP-21NOV-4DEC Ran17DEC@0825CST'!H101+'APP-5DEC-18DEC Ran 4JAN@0838CST'!H101+'APP-19DEC-1JAN RanJAN14@0800CST'!H101</f>
        <v>1778</v>
      </c>
      <c r="H101" s="26">
        <f t="shared" si="9"/>
        <v>0.5703037120359955</v>
      </c>
      <c r="I101" s="29" t="s">
        <v>53</v>
      </c>
      <c r="J101" s="4" t="s">
        <v>138</v>
      </c>
    </row>
    <row r="102" spans="1:10" x14ac:dyDescent="0.3">
      <c r="A102" s="71">
        <v>38</v>
      </c>
      <c r="B102" s="4" t="s">
        <v>164</v>
      </c>
      <c r="C102" s="4">
        <f>'SUB-21NOV-4DEC Ran 7DEC@0825CST'!O102+'SUB-5DEC-18DEC Ran21DEC@0838CST'!O102+'SUB-19DEC-1JAN Ran JAN7@0800CST'!O102</f>
        <v>3673</v>
      </c>
      <c r="D102" s="4">
        <f>'SUB-21NOV-4DEC Ran 7DEC@0825CST'!H102+'SUB-5DEC-18DEC Ran21DEC@0838CST'!H102+'SUB-19DEC-1JAN Ran JAN7@0800CST'!H102</f>
        <v>4288</v>
      </c>
      <c r="E102" s="26">
        <f t="shared" si="8"/>
        <v>0.85657649253731338</v>
      </c>
      <c r="F102" s="4">
        <f>'APP-21NOV-4DEC Ran17DEC@0825CST'!B102+'APP-5DEC-18DEC Ran 4JAN@0838CST'!B102+'APP-19DEC-1JAN RanJAN14@0800CST'!B102</f>
        <v>3901</v>
      </c>
      <c r="G102" s="4">
        <f>'APP-21NOV-4DEC Ran17DEC@0825CST'!H102+'APP-5DEC-18DEC Ran 4JAN@0838CST'!H102+'APP-19DEC-1JAN RanJAN14@0800CST'!H102</f>
        <v>4344</v>
      </c>
      <c r="H102" s="26">
        <f t="shared" si="9"/>
        <v>0.89802025782688766</v>
      </c>
      <c r="I102" s="29" t="s">
        <v>53</v>
      </c>
      <c r="J102" s="4" t="s">
        <v>102</v>
      </c>
    </row>
    <row r="103" spans="1:10" x14ac:dyDescent="0.3">
      <c r="A103" s="12">
        <v>252</v>
      </c>
      <c r="B103" s="4" t="s">
        <v>165</v>
      </c>
      <c r="C103" s="4">
        <f>'SUB-21NOV-4DEC Ran 7DEC@0825CST'!O103+'SUB-5DEC-18DEC Ran21DEC@0838CST'!O103+'SUB-19DEC-1JAN Ran JAN7@0800CST'!O103</f>
        <v>1430</v>
      </c>
      <c r="D103" s="4">
        <f>'SUB-21NOV-4DEC Ran 7DEC@0825CST'!H103+'SUB-5DEC-18DEC Ran21DEC@0838CST'!H103+'SUB-19DEC-1JAN Ran JAN7@0800CST'!H103</f>
        <v>1445</v>
      </c>
      <c r="E103" s="26">
        <f t="shared" si="8"/>
        <v>0.98961937716262971</v>
      </c>
      <c r="F103" s="4">
        <f>'APP-21NOV-4DEC Ran17DEC@0825CST'!B103+'APP-5DEC-18DEC Ran 4JAN@0838CST'!B103+'APP-19DEC-1JAN RanJAN14@0800CST'!B103</f>
        <v>1440</v>
      </c>
      <c r="G103" s="4">
        <f>'APP-21NOV-4DEC Ran17DEC@0825CST'!H103+'APP-5DEC-18DEC Ran 4JAN@0838CST'!H103+'APP-19DEC-1JAN RanJAN14@0800CST'!H103</f>
        <v>1442</v>
      </c>
      <c r="H103" s="26">
        <f t="shared" si="9"/>
        <v>0.9986130374479889</v>
      </c>
      <c r="I103" s="29" t="s">
        <v>13</v>
      </c>
      <c r="J103" s="4" t="s">
        <v>89</v>
      </c>
    </row>
    <row r="104" spans="1:10" x14ac:dyDescent="0.3">
      <c r="A104" s="71">
        <v>124</v>
      </c>
      <c r="B104" s="4" t="s">
        <v>166</v>
      </c>
      <c r="C104" s="4">
        <f>'SUB-21NOV-4DEC Ran 7DEC@0825CST'!O104+'SUB-5DEC-18DEC Ran21DEC@0838CST'!O104+'SUB-19DEC-1JAN Ran JAN7@0800CST'!O104</f>
        <v>8477</v>
      </c>
      <c r="D104" s="4">
        <f>'SUB-21NOV-4DEC Ran 7DEC@0825CST'!H104+'SUB-5DEC-18DEC Ran21DEC@0838CST'!H104+'SUB-19DEC-1JAN Ran JAN7@0800CST'!H104</f>
        <v>16769</v>
      </c>
      <c r="E104" s="26">
        <f t="shared" si="8"/>
        <v>0.50551613095593062</v>
      </c>
      <c r="F104" s="4">
        <f>'APP-21NOV-4DEC Ran17DEC@0825CST'!B104+'APP-5DEC-18DEC Ran 4JAN@0838CST'!B104+'APP-19DEC-1JAN RanJAN14@0800CST'!B104</f>
        <v>7650</v>
      </c>
      <c r="G104" s="4">
        <f>'APP-21NOV-4DEC Ran17DEC@0825CST'!H104+'APP-5DEC-18DEC Ran 4JAN@0838CST'!H104+'APP-19DEC-1JAN RanJAN14@0800CST'!H104</f>
        <v>16766</v>
      </c>
      <c r="H104" s="26">
        <f t="shared" si="9"/>
        <v>0.45628056781581772</v>
      </c>
      <c r="I104" s="29" t="s">
        <v>53</v>
      </c>
      <c r="J104" s="4" t="s">
        <v>117</v>
      </c>
    </row>
    <row r="105" spans="1:10" x14ac:dyDescent="0.3">
      <c r="A105" s="71">
        <v>385</v>
      </c>
      <c r="B105" s="4" t="s">
        <v>167</v>
      </c>
      <c r="C105" s="4">
        <f>'SUB-21NOV-4DEC Ran 7DEC@0825CST'!O105+'SUB-5DEC-18DEC Ran21DEC@0838CST'!O105+'SUB-19DEC-1JAN Ran JAN7@0800CST'!O105</f>
        <v>799</v>
      </c>
      <c r="D105" s="4">
        <f>'SUB-21NOV-4DEC Ran 7DEC@0825CST'!H105+'SUB-5DEC-18DEC Ran21DEC@0838CST'!H105+'SUB-19DEC-1JAN Ran JAN7@0800CST'!H105</f>
        <v>1443</v>
      </c>
      <c r="E105" s="26">
        <f t="shared" si="8"/>
        <v>0.55370755370755376</v>
      </c>
      <c r="F105" s="4">
        <f>'APP-21NOV-4DEC Ran17DEC@0825CST'!B105+'APP-5DEC-18DEC Ran 4JAN@0838CST'!B105+'APP-19DEC-1JAN RanJAN14@0800CST'!B105</f>
        <v>777</v>
      </c>
      <c r="G105" s="4">
        <f>'APP-21NOV-4DEC Ran17DEC@0825CST'!H105+'APP-5DEC-18DEC Ran 4JAN@0838CST'!H105+'APP-19DEC-1JAN RanJAN14@0800CST'!H105</f>
        <v>1443</v>
      </c>
      <c r="H105" s="26">
        <f t="shared" si="9"/>
        <v>0.53846153846153844</v>
      </c>
      <c r="I105" s="29" t="s">
        <v>53</v>
      </c>
      <c r="J105" s="4" t="s">
        <v>83</v>
      </c>
    </row>
    <row r="106" spans="1:10" x14ac:dyDescent="0.3">
      <c r="A106" s="12">
        <v>633</v>
      </c>
      <c r="B106" s="4" t="s">
        <v>168</v>
      </c>
      <c r="C106" s="4">
        <f>'SUB-21NOV-4DEC Ran 7DEC@0825CST'!O106+'SUB-5DEC-18DEC Ran21DEC@0838CST'!O106+'SUB-19DEC-1JAN Ran JAN7@0800CST'!O106</f>
        <v>2513</v>
      </c>
      <c r="D106" s="4">
        <f>'SUB-21NOV-4DEC Ran 7DEC@0825CST'!H106+'SUB-5DEC-18DEC Ran21DEC@0838CST'!H106+'SUB-19DEC-1JAN Ran JAN7@0800CST'!H106</f>
        <v>2697</v>
      </c>
      <c r="E106" s="26">
        <f t="shared" si="8"/>
        <v>0.93177604746014087</v>
      </c>
      <c r="F106" s="4">
        <f>'APP-21NOV-4DEC Ran17DEC@0825CST'!B106+'APP-5DEC-18DEC Ran 4JAN@0838CST'!B106+'APP-19DEC-1JAN RanJAN14@0800CST'!B106</f>
        <v>2592</v>
      </c>
      <c r="G106" s="4">
        <f>'APP-21NOV-4DEC Ran17DEC@0825CST'!H106+'APP-5DEC-18DEC Ran 4JAN@0838CST'!H106+'APP-19DEC-1JAN RanJAN14@0800CST'!H106</f>
        <v>2692</v>
      </c>
      <c r="H106" s="26">
        <f t="shared" si="9"/>
        <v>0.96285289747399705</v>
      </c>
      <c r="I106" s="29" t="s">
        <v>13</v>
      </c>
      <c r="J106" s="4" t="s">
        <v>169</v>
      </c>
    </row>
    <row r="107" spans="1:10" x14ac:dyDescent="0.3">
      <c r="A107" s="12">
        <v>806</v>
      </c>
      <c r="B107" s="4" t="s">
        <v>57</v>
      </c>
      <c r="C107" s="4">
        <f>'SUB-21NOV-4DEC Ran 7DEC@0825CST'!O107+'SUB-5DEC-18DEC Ran21DEC@0838CST'!O107+'SUB-19DEC-1JAN Ran JAN7@0800CST'!O107</f>
        <v>1746</v>
      </c>
      <c r="D107" s="4">
        <f>'SUB-21NOV-4DEC Ran 7DEC@0825CST'!H107+'SUB-5DEC-18DEC Ran21DEC@0838CST'!H107+'SUB-19DEC-1JAN Ran JAN7@0800CST'!H107</f>
        <v>1817</v>
      </c>
      <c r="E107" s="26">
        <f t="shared" si="8"/>
        <v>0.96092460099064392</v>
      </c>
      <c r="F107" s="4">
        <f>'APP-21NOV-4DEC Ran17DEC@0825CST'!B107+'APP-5DEC-18DEC Ran 4JAN@0838CST'!B107+'APP-19DEC-1JAN RanJAN14@0800CST'!B107</f>
        <v>1760</v>
      </c>
      <c r="G107" s="4">
        <f>'APP-21NOV-4DEC Ran17DEC@0825CST'!H107+'APP-5DEC-18DEC Ran 4JAN@0838CST'!H107+'APP-19DEC-1JAN RanJAN14@0800CST'!H107</f>
        <v>1814</v>
      </c>
      <c r="H107" s="26">
        <f t="shared" si="9"/>
        <v>0.97023153252480709</v>
      </c>
      <c r="I107" s="29" t="s">
        <v>13</v>
      </c>
      <c r="J107" s="4" t="s">
        <v>153</v>
      </c>
    </row>
    <row r="108" spans="1:10" x14ac:dyDescent="0.3">
      <c r="A108" s="71">
        <v>1</v>
      </c>
      <c r="B108" s="4" t="s">
        <v>170</v>
      </c>
      <c r="C108" s="4">
        <f>'SUB-21NOV-4DEC Ran 7DEC@0825CST'!O108+'SUB-5DEC-18DEC Ran21DEC@0838CST'!O108+'SUB-19DEC-1JAN Ran JAN7@0800CST'!O108</f>
        <v>543</v>
      </c>
      <c r="D108" s="4">
        <f>'SUB-21NOV-4DEC Ran 7DEC@0825CST'!H108+'SUB-5DEC-18DEC Ran21DEC@0838CST'!H108+'SUB-19DEC-1JAN Ran JAN7@0800CST'!H108</f>
        <v>616</v>
      </c>
      <c r="E108" s="26">
        <f t="shared" si="8"/>
        <v>0.88149350649350644</v>
      </c>
      <c r="F108" s="4">
        <f>'APP-21NOV-4DEC Ran17DEC@0825CST'!B108+'APP-5DEC-18DEC Ran 4JAN@0838CST'!B108+'APP-19DEC-1JAN RanJAN14@0800CST'!B108</f>
        <v>563</v>
      </c>
      <c r="G108" s="4">
        <f>'APP-21NOV-4DEC Ran17DEC@0825CST'!H108+'APP-5DEC-18DEC Ran 4JAN@0838CST'!H108+'APP-19DEC-1JAN RanJAN14@0800CST'!H108</f>
        <v>615</v>
      </c>
      <c r="H108" s="26">
        <f t="shared" si="9"/>
        <v>0.91544715447154468</v>
      </c>
      <c r="I108" s="29" t="s">
        <v>18</v>
      </c>
      <c r="J108" s="4" t="s">
        <v>80</v>
      </c>
    </row>
    <row r="109" spans="1:10" x14ac:dyDescent="0.3">
      <c r="A109" s="12">
        <v>51</v>
      </c>
      <c r="B109" s="4" t="s">
        <v>58</v>
      </c>
      <c r="C109" s="4">
        <f>'SUB-21NOV-4DEC Ran 7DEC@0825CST'!O109+'SUB-5DEC-18DEC Ran21DEC@0838CST'!O109+'SUB-19DEC-1JAN Ran JAN7@0800CST'!O109</f>
        <v>1162</v>
      </c>
      <c r="D109" s="4">
        <f>'SUB-21NOV-4DEC Ran 7DEC@0825CST'!H109+'SUB-5DEC-18DEC Ran21DEC@0838CST'!H109+'SUB-19DEC-1JAN Ran JAN7@0800CST'!H109</f>
        <v>1180</v>
      </c>
      <c r="E109" s="26">
        <f t="shared" si="8"/>
        <v>0.98474576271186443</v>
      </c>
      <c r="F109" s="4">
        <f>'APP-21NOV-4DEC Ran17DEC@0825CST'!B109+'APP-5DEC-18DEC Ran 4JAN@0838CST'!B109+'APP-19DEC-1JAN RanJAN14@0800CST'!B109</f>
        <v>1191</v>
      </c>
      <c r="G109" s="4">
        <f>'APP-21NOV-4DEC Ran17DEC@0825CST'!H109+'APP-5DEC-18DEC Ran 4JAN@0838CST'!H109+'APP-19DEC-1JAN RanJAN14@0800CST'!H109</f>
        <v>1191</v>
      </c>
      <c r="H109" s="26">
        <f t="shared" si="9"/>
        <v>1</v>
      </c>
      <c r="I109" s="29" t="s">
        <v>13</v>
      </c>
      <c r="J109" s="4" t="s">
        <v>80</v>
      </c>
    </row>
    <row r="110" spans="1:10" x14ac:dyDescent="0.3">
      <c r="A110" s="71">
        <v>618</v>
      </c>
      <c r="B110" s="4" t="s">
        <v>171</v>
      </c>
      <c r="C110" s="4">
        <f>'SUB-21NOV-4DEC Ran 7DEC@0825CST'!O110+'SUB-5DEC-18DEC Ran21DEC@0838CST'!O110+'SUB-19DEC-1JAN Ran JAN7@0800CST'!O110</f>
        <v>1016</v>
      </c>
      <c r="D110" s="4">
        <f>'SUB-21NOV-4DEC Ran 7DEC@0825CST'!H110+'SUB-5DEC-18DEC Ran21DEC@0838CST'!H110+'SUB-19DEC-1JAN Ran JAN7@0800CST'!H110</f>
        <v>1202</v>
      </c>
      <c r="E110" s="26">
        <f t="shared" si="8"/>
        <v>0.8452579034941764</v>
      </c>
      <c r="F110" s="4">
        <f>'APP-21NOV-4DEC Ran17DEC@0825CST'!B110+'APP-5DEC-18DEC Ran 4JAN@0838CST'!B110+'APP-19DEC-1JAN RanJAN14@0800CST'!B110</f>
        <v>1082</v>
      </c>
      <c r="G110" s="4">
        <f>'APP-21NOV-4DEC Ran17DEC@0825CST'!H110+'APP-5DEC-18DEC Ran 4JAN@0838CST'!H110+'APP-19DEC-1JAN RanJAN14@0800CST'!H110</f>
        <v>1203</v>
      </c>
      <c r="H110" s="26">
        <f t="shared" si="9"/>
        <v>0.89941812136325849</v>
      </c>
      <c r="I110" s="29" t="s">
        <v>53</v>
      </c>
      <c r="J110" s="4" t="s">
        <v>145</v>
      </c>
    </row>
    <row r="111" spans="1:10" x14ac:dyDescent="0.3">
      <c r="A111" s="44">
        <v>29</v>
      </c>
      <c r="B111" s="4" t="s">
        <v>172</v>
      </c>
      <c r="C111" s="4">
        <f>'SUB-21NOV-4DEC Ran 7DEC@0825CST'!O111+'SUB-5DEC-18DEC Ran21DEC@0838CST'!O111+'SUB-19DEC-1JAN Ran JAN7@0800CST'!O111</f>
        <v>1188</v>
      </c>
      <c r="D111" s="4">
        <f>'SUB-21NOV-4DEC Ran 7DEC@0825CST'!H111+'SUB-5DEC-18DEC Ran21DEC@0838CST'!H111+'SUB-19DEC-1JAN Ran JAN7@0800CST'!H111</f>
        <v>16907</v>
      </c>
      <c r="E111" s="26">
        <f t="shared" si="8"/>
        <v>7.0266753415744954E-2</v>
      </c>
      <c r="F111" s="4">
        <f>'APP-21NOV-4DEC Ran17DEC@0825CST'!B111+'APP-5DEC-18DEC Ran 4JAN@0838CST'!B111+'APP-19DEC-1JAN RanJAN14@0800CST'!B111</f>
        <v>851</v>
      </c>
      <c r="G111" s="4">
        <f>'APP-21NOV-4DEC Ran17DEC@0825CST'!H111+'APP-5DEC-18DEC Ran 4JAN@0838CST'!H111+'APP-19DEC-1JAN RanJAN14@0800CST'!H111</f>
        <v>16955</v>
      </c>
      <c r="H111" s="26">
        <f t="shared" si="9"/>
        <v>5.0191683869065175E-2</v>
      </c>
      <c r="I111" s="29" t="s">
        <v>53</v>
      </c>
      <c r="J111" s="4" t="s">
        <v>95</v>
      </c>
    </row>
    <row r="112" spans="1:10" x14ac:dyDescent="0.3">
      <c r="A112" s="12">
        <v>55</v>
      </c>
      <c r="B112" s="4" t="s">
        <v>59</v>
      </c>
      <c r="C112" s="4">
        <f>'SUB-21NOV-4DEC Ran 7DEC@0825CST'!O112+'SUB-5DEC-18DEC Ran21DEC@0838CST'!O112+'SUB-19DEC-1JAN Ran JAN7@0800CST'!O112</f>
        <v>1590</v>
      </c>
      <c r="D112" s="4">
        <f>'SUB-21NOV-4DEC Ran 7DEC@0825CST'!H112+'SUB-5DEC-18DEC Ran21DEC@0838CST'!H112+'SUB-19DEC-1JAN Ran JAN7@0800CST'!H112</f>
        <v>1629</v>
      </c>
      <c r="E112" s="26">
        <f t="shared" si="8"/>
        <v>0.97605893186003678</v>
      </c>
      <c r="F112" s="4">
        <f>'APP-21NOV-4DEC Ran17DEC@0825CST'!B112+'APP-5DEC-18DEC Ran 4JAN@0838CST'!B112+'APP-19DEC-1JAN RanJAN14@0800CST'!B112</f>
        <v>1644</v>
      </c>
      <c r="G112" s="4">
        <f>'APP-21NOV-4DEC Ran17DEC@0825CST'!H112+'APP-5DEC-18DEC Ran 4JAN@0838CST'!H112+'APP-19DEC-1JAN RanJAN14@0800CST'!H112</f>
        <v>1657</v>
      </c>
      <c r="H112" s="26">
        <f t="shared" si="9"/>
        <v>0.99215449607724804</v>
      </c>
      <c r="I112" s="29" t="s">
        <v>13</v>
      </c>
      <c r="J112" s="4" t="s">
        <v>80</v>
      </c>
    </row>
    <row r="113" spans="1:10" x14ac:dyDescent="0.3">
      <c r="A113" s="12">
        <v>90</v>
      </c>
      <c r="B113" s="4" t="s">
        <v>60</v>
      </c>
      <c r="C113" s="4">
        <f>'SUB-21NOV-4DEC Ran 7DEC@0825CST'!O113+'SUB-5DEC-18DEC Ran21DEC@0838CST'!O113+'SUB-19DEC-1JAN Ran JAN7@0800CST'!O113</f>
        <v>662</v>
      </c>
      <c r="D113" s="4">
        <f>'SUB-21NOV-4DEC Ran 7DEC@0825CST'!H113+'SUB-5DEC-18DEC Ran21DEC@0838CST'!H113+'SUB-19DEC-1JAN Ran JAN7@0800CST'!H113</f>
        <v>716</v>
      </c>
      <c r="E113" s="26">
        <f t="shared" si="8"/>
        <v>0.92458100558659218</v>
      </c>
      <c r="F113" s="4">
        <f>'APP-21NOV-4DEC Ran17DEC@0825CST'!B113+'APP-5DEC-18DEC Ran 4JAN@0838CST'!B113+'APP-19DEC-1JAN RanJAN14@0800CST'!B113</f>
        <v>687</v>
      </c>
      <c r="G113" s="4">
        <f>'APP-21NOV-4DEC Ran17DEC@0825CST'!H113+'APP-5DEC-18DEC Ran 4JAN@0838CST'!H113+'APP-19DEC-1JAN RanJAN14@0800CST'!H113</f>
        <v>723</v>
      </c>
      <c r="H113" s="26">
        <f t="shared" si="9"/>
        <v>0.950207468879668</v>
      </c>
      <c r="I113" s="29" t="s">
        <v>14</v>
      </c>
      <c r="J113" s="4" t="s">
        <v>111</v>
      </c>
    </row>
    <row r="114" spans="1:10" x14ac:dyDescent="0.3">
      <c r="A114" s="12">
        <v>101</v>
      </c>
      <c r="B114" s="4" t="s">
        <v>61</v>
      </c>
      <c r="C114" s="4">
        <f>'SUB-21NOV-4DEC Ran 7DEC@0825CST'!O114+'SUB-5DEC-18DEC Ran21DEC@0838CST'!O114+'SUB-19DEC-1JAN Ran JAN7@0800CST'!O114</f>
        <v>993</v>
      </c>
      <c r="D114" s="4">
        <f>'SUB-21NOV-4DEC Ran 7DEC@0825CST'!H114+'SUB-5DEC-18DEC Ran21DEC@0838CST'!H114+'SUB-19DEC-1JAN Ran JAN7@0800CST'!H114</f>
        <v>1024</v>
      </c>
      <c r="E114" s="26">
        <f t="shared" si="8"/>
        <v>0.9697265625</v>
      </c>
      <c r="F114" s="4">
        <f>'APP-21NOV-4DEC Ran17DEC@0825CST'!B114+'APP-5DEC-18DEC Ran 4JAN@0838CST'!B114+'APP-19DEC-1JAN RanJAN14@0800CST'!B114</f>
        <v>921</v>
      </c>
      <c r="G114" s="4">
        <f>'APP-21NOV-4DEC Ran17DEC@0825CST'!H114+'APP-5DEC-18DEC Ran 4JAN@0838CST'!H114+'APP-19DEC-1JAN RanJAN14@0800CST'!H114</f>
        <v>1025</v>
      </c>
      <c r="H114" s="26">
        <f t="shared" si="9"/>
        <v>0.89853658536585368</v>
      </c>
      <c r="I114" s="29" t="s">
        <v>13</v>
      </c>
      <c r="J114" s="4" t="s">
        <v>80</v>
      </c>
    </row>
    <row r="115" spans="1:10" x14ac:dyDescent="0.3">
      <c r="A115" s="73">
        <v>113</v>
      </c>
      <c r="B115" s="4" t="s">
        <v>62</v>
      </c>
      <c r="C115" s="4">
        <f>'SUB-21NOV-4DEC Ran 7DEC@0825CST'!O115+'SUB-5DEC-18DEC Ran21DEC@0838CST'!O115+'SUB-19DEC-1JAN Ran JAN7@0800CST'!O115</f>
        <v>892</v>
      </c>
      <c r="D115" s="4">
        <f>'SUB-21NOV-4DEC Ran 7DEC@0825CST'!H115+'SUB-5DEC-18DEC Ran21DEC@0838CST'!H115+'SUB-19DEC-1JAN Ran JAN7@0800CST'!H115</f>
        <v>898</v>
      </c>
      <c r="E115" s="26">
        <f t="shared" si="8"/>
        <v>0.99331848552338531</v>
      </c>
      <c r="F115" s="4">
        <f>'APP-21NOV-4DEC Ran17DEC@0825CST'!B115+'APP-5DEC-18DEC Ran 4JAN@0838CST'!B115+'APP-19DEC-1JAN RanJAN14@0800CST'!B115</f>
        <v>879</v>
      </c>
      <c r="G115" s="4">
        <f>'APP-21NOV-4DEC Ran17DEC@0825CST'!H115+'APP-5DEC-18DEC Ran 4JAN@0838CST'!H115+'APP-19DEC-1JAN RanJAN14@0800CST'!H115</f>
        <v>898</v>
      </c>
      <c r="H115" s="26">
        <f t="shared" si="9"/>
        <v>0.97884187082405349</v>
      </c>
      <c r="I115" s="29" t="s">
        <v>13</v>
      </c>
      <c r="J115" s="4" t="s">
        <v>80</v>
      </c>
    </row>
    <row r="116" spans="1:10" x14ac:dyDescent="0.3">
      <c r="A116" s="12">
        <v>805</v>
      </c>
      <c r="B116" s="4" t="s">
        <v>63</v>
      </c>
      <c r="C116" s="4">
        <f>'SUB-21NOV-4DEC Ran 7DEC@0825CST'!O116+'SUB-5DEC-18DEC Ran21DEC@0838CST'!O116+'SUB-19DEC-1JAN Ran JAN7@0800CST'!O116</f>
        <v>681</v>
      </c>
      <c r="D116" s="4">
        <f>'SUB-21NOV-4DEC Ran 7DEC@0825CST'!H116+'SUB-5DEC-18DEC Ran21DEC@0838CST'!H116+'SUB-19DEC-1JAN Ran JAN7@0800CST'!H116</f>
        <v>998</v>
      </c>
      <c r="E116" s="26">
        <f t="shared" si="8"/>
        <v>0.6823647294589178</v>
      </c>
      <c r="F116" s="4">
        <f>'APP-21NOV-4DEC Ran17DEC@0825CST'!B116+'APP-5DEC-18DEC Ran 4JAN@0838CST'!B116+'APP-19DEC-1JAN RanJAN14@0800CST'!B116</f>
        <v>750</v>
      </c>
      <c r="G116" s="4">
        <f>'APP-21NOV-4DEC Ran17DEC@0825CST'!H116+'APP-5DEC-18DEC Ran 4JAN@0838CST'!H116+'APP-19DEC-1JAN RanJAN14@0800CST'!H116</f>
        <v>999</v>
      </c>
      <c r="H116" s="26">
        <f t="shared" si="9"/>
        <v>0.75075075075075071</v>
      </c>
      <c r="I116" s="31" t="s">
        <v>13</v>
      </c>
      <c r="J116" s="4" t="s">
        <v>111</v>
      </c>
    </row>
    <row r="117" spans="1:10" x14ac:dyDescent="0.3">
      <c r="A117" s="12">
        <v>96</v>
      </c>
      <c r="B117" s="4" t="s">
        <v>64</v>
      </c>
      <c r="C117" s="4">
        <f>'SUB-21NOV-4DEC Ran 7DEC@0825CST'!O117+'SUB-5DEC-18DEC Ran21DEC@0838CST'!O117+'SUB-19DEC-1JAN Ran JAN7@0800CST'!O117</f>
        <v>1365</v>
      </c>
      <c r="D117" s="4">
        <f>'SUB-21NOV-4DEC Ran 7DEC@0825CST'!H117+'SUB-5DEC-18DEC Ran21DEC@0838CST'!H117+'SUB-19DEC-1JAN Ran JAN7@0800CST'!H117</f>
        <v>1368</v>
      </c>
      <c r="E117" s="26">
        <f t="shared" si="8"/>
        <v>0.9978070175438597</v>
      </c>
      <c r="F117" s="4">
        <f>'APP-21NOV-4DEC Ran17DEC@0825CST'!B117+'APP-5DEC-18DEC Ran 4JAN@0838CST'!B117+'APP-19DEC-1JAN RanJAN14@0800CST'!B117</f>
        <v>1344</v>
      </c>
      <c r="G117" s="4">
        <f>'APP-21NOV-4DEC Ran17DEC@0825CST'!H117+'APP-5DEC-18DEC Ran 4JAN@0838CST'!H117+'APP-19DEC-1JAN RanJAN14@0800CST'!H117</f>
        <v>1371</v>
      </c>
      <c r="H117" s="26">
        <f t="shared" si="9"/>
        <v>0.98030634573304154</v>
      </c>
      <c r="I117" s="29" t="s">
        <v>13</v>
      </c>
      <c r="J117" s="4" t="s">
        <v>80</v>
      </c>
    </row>
    <row r="118" spans="1:10" x14ac:dyDescent="0.3">
      <c r="A118" s="12">
        <v>14</v>
      </c>
      <c r="B118" s="4" t="s">
        <v>65</v>
      </c>
      <c r="C118" s="4">
        <f>'SUB-21NOV-4DEC Ran 7DEC@0825CST'!O118+'SUB-5DEC-18DEC Ran21DEC@0838CST'!O118+'SUB-19DEC-1JAN Ran JAN7@0800CST'!O118</f>
        <v>5334</v>
      </c>
      <c r="D118" s="4">
        <f>'SUB-21NOV-4DEC Ran 7DEC@0825CST'!H118+'SUB-5DEC-18DEC Ran21DEC@0838CST'!H118+'SUB-19DEC-1JAN Ran JAN7@0800CST'!H118</f>
        <v>6219</v>
      </c>
      <c r="E118" s="26">
        <f t="shared" si="8"/>
        <v>0.8576941630487217</v>
      </c>
      <c r="F118" s="4">
        <f>'APP-21NOV-4DEC Ran17DEC@0825CST'!B118+'APP-5DEC-18DEC Ran 4JAN@0838CST'!B118+'APP-19DEC-1JAN RanJAN14@0800CST'!B118</f>
        <v>5577</v>
      </c>
      <c r="G118" s="4">
        <f>'APP-21NOV-4DEC Ran17DEC@0825CST'!H118+'APP-5DEC-18DEC Ran 4JAN@0838CST'!H118+'APP-19DEC-1JAN RanJAN14@0800CST'!H118</f>
        <v>6133</v>
      </c>
      <c r="H118" s="26">
        <f t="shared" si="9"/>
        <v>0.90934289907060162</v>
      </c>
      <c r="I118" s="29" t="s">
        <v>13</v>
      </c>
      <c r="J118" s="4" t="s">
        <v>173</v>
      </c>
    </row>
    <row r="119" spans="1:10" x14ac:dyDescent="0.3">
      <c r="A119" s="71">
        <v>30</v>
      </c>
      <c r="B119" s="4" t="s">
        <v>174</v>
      </c>
      <c r="C119" s="4">
        <f>'SUB-21NOV-4DEC Ran 7DEC@0825CST'!O119+'SUB-5DEC-18DEC Ran21DEC@0838CST'!O119+'SUB-19DEC-1JAN Ran JAN7@0800CST'!O119</f>
        <v>69</v>
      </c>
      <c r="D119" s="4">
        <f>'SUB-21NOV-4DEC Ran 7DEC@0825CST'!H119+'SUB-5DEC-18DEC Ran21DEC@0838CST'!H119+'SUB-19DEC-1JAN Ran JAN7@0800CST'!H119</f>
        <v>1827</v>
      </c>
      <c r="E119" s="26">
        <f t="shared" si="8"/>
        <v>3.7766830870279149E-2</v>
      </c>
      <c r="F119" s="4">
        <f>'APP-21NOV-4DEC Ran17DEC@0825CST'!B119+'APP-5DEC-18DEC Ran 4JAN@0838CST'!B119+'APP-19DEC-1JAN RanJAN14@0800CST'!B119</f>
        <v>24</v>
      </c>
      <c r="G119" s="4">
        <f>'APP-21NOV-4DEC Ran17DEC@0825CST'!H119+'APP-5DEC-18DEC Ran 4JAN@0838CST'!H119+'APP-19DEC-1JAN RanJAN14@0800CST'!H119</f>
        <v>1829</v>
      </c>
      <c r="H119" s="26">
        <f t="shared" si="9"/>
        <v>1.3121924548933843E-2</v>
      </c>
      <c r="I119" s="29" t="s">
        <v>53</v>
      </c>
      <c r="J119" s="4" t="s">
        <v>80</v>
      </c>
    </row>
    <row r="120" spans="1:10" x14ac:dyDescent="0.3">
      <c r="A120" s="12">
        <v>43</v>
      </c>
      <c r="B120" s="4" t="s">
        <v>66</v>
      </c>
      <c r="C120" s="4">
        <f>'SUB-21NOV-4DEC Ran 7DEC@0825CST'!O120+'SUB-5DEC-18DEC Ran21DEC@0838CST'!O120+'SUB-19DEC-1JAN Ran JAN7@0800CST'!O120</f>
        <v>789</v>
      </c>
      <c r="D120" s="4">
        <f>'SUB-21NOV-4DEC Ran 7DEC@0825CST'!H120+'SUB-5DEC-18DEC Ran21DEC@0838CST'!H120+'SUB-19DEC-1JAN Ran JAN7@0800CST'!H120</f>
        <v>791</v>
      </c>
      <c r="E120" s="26">
        <f t="shared" si="8"/>
        <v>0.9974715549936789</v>
      </c>
      <c r="F120" s="4">
        <f>'APP-21NOV-4DEC Ran17DEC@0825CST'!B120+'APP-5DEC-18DEC Ran 4JAN@0838CST'!B120+'APP-19DEC-1JAN RanJAN14@0800CST'!B120</f>
        <v>790</v>
      </c>
      <c r="G120" s="4">
        <f>'APP-21NOV-4DEC Ran17DEC@0825CST'!H120+'APP-5DEC-18DEC Ran 4JAN@0838CST'!H120+'APP-19DEC-1JAN RanJAN14@0800CST'!H120</f>
        <v>792</v>
      </c>
      <c r="H120" s="26">
        <f t="shared" si="9"/>
        <v>0.99747474747474751</v>
      </c>
      <c r="I120" s="29" t="s">
        <v>13</v>
      </c>
      <c r="J120" s="4" t="s">
        <v>102</v>
      </c>
    </row>
    <row r="121" spans="1:10" x14ac:dyDescent="0.3">
      <c r="A121" s="12">
        <v>33</v>
      </c>
      <c r="B121" s="4" t="s">
        <v>67</v>
      </c>
      <c r="C121" s="4">
        <f>'SUB-21NOV-4DEC Ran 7DEC@0825CST'!O121+'SUB-5DEC-18DEC Ran21DEC@0838CST'!O121+'SUB-19DEC-1JAN Ran JAN7@0800CST'!O121</f>
        <v>2036</v>
      </c>
      <c r="D121" s="4">
        <f>'SUB-21NOV-4DEC Ran 7DEC@0825CST'!H121+'SUB-5DEC-18DEC Ran21DEC@0838CST'!H121+'SUB-19DEC-1JAN Ran JAN7@0800CST'!H121</f>
        <v>2087</v>
      </c>
      <c r="E121" s="26">
        <f t="shared" si="8"/>
        <v>0.97556300910397697</v>
      </c>
      <c r="F121" s="4">
        <f>'APP-21NOV-4DEC Ran17DEC@0825CST'!B121+'APP-5DEC-18DEC Ran 4JAN@0838CST'!B121+'APP-19DEC-1JAN RanJAN14@0800CST'!B121</f>
        <v>2038</v>
      </c>
      <c r="G121" s="4">
        <f>'APP-21NOV-4DEC Ran17DEC@0825CST'!H121+'APP-5DEC-18DEC Ran 4JAN@0838CST'!H121+'APP-19DEC-1JAN RanJAN14@0800CST'!H121</f>
        <v>2099</v>
      </c>
      <c r="H121" s="26">
        <f t="shared" si="9"/>
        <v>0.97093854216293474</v>
      </c>
      <c r="I121" s="29" t="s">
        <v>13</v>
      </c>
      <c r="J121" s="4" t="s">
        <v>89</v>
      </c>
    </row>
    <row r="122" spans="1:10" x14ac:dyDescent="0.3">
      <c r="A122" s="12">
        <v>338</v>
      </c>
      <c r="B122" s="4" t="s">
        <v>68</v>
      </c>
      <c r="C122" s="4">
        <f>'SUB-21NOV-4DEC Ran 7DEC@0825CST'!O122+'SUB-5DEC-18DEC Ran21DEC@0838CST'!O122+'SUB-19DEC-1JAN Ran JAN7@0800CST'!O122</f>
        <v>369</v>
      </c>
      <c r="D122" s="4">
        <f>'SUB-21NOV-4DEC Ran 7DEC@0825CST'!H122+'SUB-5DEC-18DEC Ran21DEC@0838CST'!H122+'SUB-19DEC-1JAN Ran JAN7@0800CST'!H122</f>
        <v>410</v>
      </c>
      <c r="E122" s="26">
        <f t="shared" si="8"/>
        <v>0.9</v>
      </c>
      <c r="F122" s="4">
        <f>'APP-21NOV-4DEC Ran17DEC@0825CST'!B122+'APP-5DEC-18DEC Ran 4JAN@0838CST'!B122+'APP-19DEC-1JAN RanJAN14@0800CST'!B122</f>
        <v>382</v>
      </c>
      <c r="G122" s="4">
        <f>'APP-21NOV-4DEC Ran17DEC@0825CST'!H122+'APP-5DEC-18DEC Ran 4JAN@0838CST'!H122+'APP-19DEC-1JAN RanJAN14@0800CST'!H122</f>
        <v>411</v>
      </c>
      <c r="H122" s="26">
        <f t="shared" si="9"/>
        <v>0.92944038929440387</v>
      </c>
      <c r="I122" s="29" t="s">
        <v>13</v>
      </c>
      <c r="J122" s="4" t="s">
        <v>80</v>
      </c>
    </row>
    <row r="123" spans="1:10" x14ac:dyDescent="0.3">
      <c r="A123" s="12">
        <v>18</v>
      </c>
      <c r="B123" s="4" t="s">
        <v>175</v>
      </c>
      <c r="C123" s="4">
        <f>'SUB-21NOV-4DEC Ran 7DEC@0825CST'!O123+'SUB-5DEC-18DEC Ran21DEC@0838CST'!O123+'SUB-19DEC-1JAN Ran JAN7@0800CST'!O123</f>
        <v>446</v>
      </c>
      <c r="D123" s="4">
        <f>'SUB-21NOV-4DEC Ran 7DEC@0825CST'!H123+'SUB-5DEC-18DEC Ran21DEC@0838CST'!H123+'SUB-19DEC-1JAN Ran JAN7@0800CST'!H123</f>
        <v>540</v>
      </c>
      <c r="E123" s="26">
        <f t="shared" si="8"/>
        <v>0.82592592592592595</v>
      </c>
      <c r="F123" s="4">
        <f>'APP-21NOV-4DEC Ran17DEC@0825CST'!B123+'APP-5DEC-18DEC Ran 4JAN@0838CST'!B123+'APP-19DEC-1JAN RanJAN14@0800CST'!B123</f>
        <v>435</v>
      </c>
      <c r="G123" s="4">
        <f>'APP-21NOV-4DEC Ran17DEC@0825CST'!H123+'APP-5DEC-18DEC Ran 4JAN@0838CST'!H123+'APP-19DEC-1JAN RanJAN14@0800CST'!H123</f>
        <v>542</v>
      </c>
      <c r="H123" s="26">
        <f t="shared" si="9"/>
        <v>0.80258302583025831</v>
      </c>
      <c r="I123" s="29" t="s">
        <v>13</v>
      </c>
      <c r="J123" s="4" t="s">
        <v>80</v>
      </c>
    </row>
    <row r="124" spans="1:10" x14ac:dyDescent="0.3">
      <c r="A124" s="71">
        <v>609</v>
      </c>
      <c r="B124" s="4" t="s">
        <v>176</v>
      </c>
      <c r="C124" s="4">
        <f>'SUB-21NOV-4DEC Ran 7DEC@0825CST'!O124+'SUB-5DEC-18DEC Ran21DEC@0838CST'!O124+'SUB-19DEC-1JAN Ran JAN7@0800CST'!O124</f>
        <v>2374</v>
      </c>
      <c r="D124" s="4">
        <f>'SUB-21NOV-4DEC Ran 7DEC@0825CST'!H124+'SUB-5DEC-18DEC Ran21DEC@0838CST'!H124+'SUB-19DEC-1JAN Ran JAN7@0800CST'!H124</f>
        <v>2635</v>
      </c>
      <c r="E124" s="26">
        <f t="shared" si="8"/>
        <v>0.90094876660341561</v>
      </c>
      <c r="F124" s="4">
        <f>'APP-21NOV-4DEC Ran17DEC@0825CST'!B124+'APP-5DEC-18DEC Ran 4JAN@0838CST'!B124+'APP-19DEC-1JAN RanJAN14@0800CST'!B124</f>
        <v>2299</v>
      </c>
      <c r="G124" s="4">
        <f>'APP-21NOV-4DEC Ran17DEC@0825CST'!H124+'APP-5DEC-18DEC Ran 4JAN@0838CST'!H124+'APP-19DEC-1JAN RanJAN14@0800CST'!H124</f>
        <v>2609</v>
      </c>
      <c r="H124" s="26">
        <f t="shared" si="9"/>
        <v>0.88118052893829057</v>
      </c>
      <c r="I124" s="29" t="s">
        <v>18</v>
      </c>
      <c r="J124" s="4" t="s">
        <v>177</v>
      </c>
    </row>
    <row r="125" spans="1:10" x14ac:dyDescent="0.3">
      <c r="A125" s="71">
        <v>86</v>
      </c>
      <c r="B125" s="4" t="s">
        <v>178</v>
      </c>
      <c r="C125" s="4">
        <f>'SUB-21NOV-4DEC Ran 7DEC@0825CST'!O125+'SUB-5DEC-18DEC Ran21DEC@0838CST'!O125+'SUB-19DEC-1JAN Ran JAN7@0800CST'!O125</f>
        <v>1567</v>
      </c>
      <c r="D125" s="4">
        <f>'SUB-21NOV-4DEC Ran 7DEC@0825CST'!H125+'SUB-5DEC-18DEC Ran21DEC@0838CST'!H125+'SUB-19DEC-1JAN Ran JAN7@0800CST'!H125</f>
        <v>1654</v>
      </c>
      <c r="E125" s="26">
        <f t="shared" si="8"/>
        <v>0.94740024183796856</v>
      </c>
      <c r="F125" s="4">
        <f>'APP-21NOV-4DEC Ran17DEC@0825CST'!B125+'APP-5DEC-18DEC Ran 4JAN@0838CST'!B125+'APP-19DEC-1JAN RanJAN14@0800CST'!B125</f>
        <v>1492</v>
      </c>
      <c r="G125" s="4">
        <f>'APP-21NOV-4DEC Ran17DEC@0825CST'!H125+'APP-5DEC-18DEC Ran 4JAN@0838CST'!H125+'APP-19DEC-1JAN RanJAN14@0800CST'!H125</f>
        <v>1659</v>
      </c>
      <c r="H125" s="26">
        <f t="shared" si="9"/>
        <v>0.89933694996986135</v>
      </c>
      <c r="I125" s="29" t="s">
        <v>18</v>
      </c>
      <c r="J125" s="4" t="s">
        <v>80</v>
      </c>
    </row>
    <row r="126" spans="1:10" x14ac:dyDescent="0.3">
      <c r="A126" s="71">
        <v>127</v>
      </c>
      <c r="B126" s="4" t="s">
        <v>179</v>
      </c>
      <c r="C126" s="4">
        <f>'SUB-21NOV-4DEC Ran 7DEC@0825CST'!O126+'SUB-5DEC-18DEC Ran21DEC@0838CST'!O126+'SUB-19DEC-1JAN Ran JAN7@0800CST'!O126</f>
        <v>868</v>
      </c>
      <c r="D126" s="4">
        <f>'SUB-21NOV-4DEC Ran 7DEC@0825CST'!H126+'SUB-5DEC-18DEC Ran21DEC@0838CST'!H126+'SUB-19DEC-1JAN Ran JAN7@0800CST'!H126</f>
        <v>1187</v>
      </c>
      <c r="E126" s="26">
        <f t="shared" si="8"/>
        <v>0.73125526537489471</v>
      </c>
      <c r="F126" s="4">
        <f>'APP-21NOV-4DEC Ran17DEC@0825CST'!B126+'APP-5DEC-18DEC Ran 4JAN@0838CST'!B126+'APP-19DEC-1JAN RanJAN14@0800CST'!B126</f>
        <v>769</v>
      </c>
      <c r="G126" s="4">
        <f>'APP-21NOV-4DEC Ran17DEC@0825CST'!H126+'APP-5DEC-18DEC Ran 4JAN@0838CST'!H126+'APP-19DEC-1JAN RanJAN14@0800CST'!H126</f>
        <v>1187</v>
      </c>
      <c r="H126" s="26">
        <f t="shared" si="9"/>
        <v>0.64785172704296545</v>
      </c>
      <c r="I126" s="29" t="s">
        <v>53</v>
      </c>
      <c r="J126" s="4" t="s">
        <v>130</v>
      </c>
    </row>
    <row r="127" spans="1:10" x14ac:dyDescent="0.3">
      <c r="A127" s="12">
        <v>76</v>
      </c>
      <c r="B127" s="4" t="s">
        <v>69</v>
      </c>
      <c r="C127" s="4">
        <f>'SUB-21NOV-4DEC Ran 7DEC@0825CST'!O127+'SUB-5DEC-18DEC Ran21DEC@0838CST'!O127+'SUB-19DEC-1JAN Ran JAN7@0800CST'!O127</f>
        <v>799</v>
      </c>
      <c r="D127" s="4">
        <f>'SUB-21NOV-4DEC Ran 7DEC@0825CST'!H127+'SUB-5DEC-18DEC Ran21DEC@0838CST'!H127+'SUB-19DEC-1JAN Ran JAN7@0800CST'!H127</f>
        <v>805</v>
      </c>
      <c r="E127" s="26">
        <f t="shared" si="8"/>
        <v>0.99254658385093164</v>
      </c>
      <c r="F127" s="4">
        <f>'APP-21NOV-4DEC Ran17DEC@0825CST'!B127+'APP-5DEC-18DEC Ran 4JAN@0838CST'!B127+'APP-19DEC-1JAN RanJAN14@0800CST'!B127</f>
        <v>803</v>
      </c>
      <c r="G127" s="4">
        <f>'APP-21NOV-4DEC Ran17DEC@0825CST'!H127+'APP-5DEC-18DEC Ran 4JAN@0838CST'!H127+'APP-19DEC-1JAN RanJAN14@0800CST'!H127</f>
        <v>807</v>
      </c>
      <c r="H127" s="26">
        <f t="shared" si="9"/>
        <v>0.99504337050805447</v>
      </c>
      <c r="I127" s="29" t="s">
        <v>13</v>
      </c>
      <c r="J127" s="4" t="s">
        <v>80</v>
      </c>
    </row>
    <row r="128" spans="1:10" x14ac:dyDescent="0.3">
      <c r="A128" s="12">
        <v>95</v>
      </c>
      <c r="B128" s="4" t="s">
        <v>70</v>
      </c>
      <c r="C128" s="4">
        <f>'SUB-21NOV-4DEC Ran 7DEC@0825CST'!O128+'SUB-5DEC-18DEC Ran21DEC@0838CST'!O128+'SUB-19DEC-1JAN Ran JAN7@0800CST'!O128</f>
        <v>5250</v>
      </c>
      <c r="D128" s="4">
        <f>'SUB-21NOV-4DEC Ran 7DEC@0825CST'!H128+'SUB-5DEC-18DEC Ran21DEC@0838CST'!H128+'SUB-19DEC-1JAN Ran JAN7@0800CST'!H128</f>
        <v>5659</v>
      </c>
      <c r="E128" s="26">
        <f t="shared" si="8"/>
        <v>0.92772574659833895</v>
      </c>
      <c r="F128" s="4">
        <f>'APP-21NOV-4DEC Ran17DEC@0825CST'!B128+'APP-5DEC-18DEC Ran 4JAN@0838CST'!B128+'APP-19DEC-1JAN RanJAN14@0800CST'!B128</f>
        <v>5648</v>
      </c>
      <c r="G128" s="4">
        <f>'APP-21NOV-4DEC Ran17DEC@0825CST'!H128+'APP-5DEC-18DEC Ran 4JAN@0838CST'!H128+'APP-19DEC-1JAN RanJAN14@0800CST'!H128</f>
        <v>5652</v>
      </c>
      <c r="H128" s="26">
        <f t="shared" si="9"/>
        <v>0.99929228591648978</v>
      </c>
      <c r="I128" s="29" t="s">
        <v>13</v>
      </c>
      <c r="J128" s="4" t="s">
        <v>80</v>
      </c>
    </row>
    <row r="129" spans="1:10" x14ac:dyDescent="0.3">
      <c r="A129" s="71">
        <v>622</v>
      </c>
      <c r="B129" s="4" t="s">
        <v>180</v>
      </c>
      <c r="C129" s="4">
        <f>'SUB-21NOV-4DEC Ran 7DEC@0825CST'!O129+'SUB-5DEC-18DEC Ran21DEC@0838CST'!O129+'SUB-19DEC-1JAN Ran JAN7@0800CST'!O129</f>
        <v>357</v>
      </c>
      <c r="D129" s="4">
        <f>'SUB-21NOV-4DEC Ran 7DEC@0825CST'!H129+'SUB-5DEC-18DEC Ran21DEC@0838CST'!H129+'SUB-19DEC-1JAN Ran JAN7@0800CST'!H129</f>
        <v>3703</v>
      </c>
      <c r="E129" s="26">
        <f t="shared" ref="E129:E130" si="10">SUM(C129/D129)</f>
        <v>9.6408317580340269E-2</v>
      </c>
      <c r="F129" s="4">
        <f>'APP-21NOV-4DEC Ran17DEC@0825CST'!B129+'APP-5DEC-18DEC Ran 4JAN@0838CST'!B129+'APP-19DEC-1JAN RanJAN14@0800CST'!B129</f>
        <v>566</v>
      </c>
      <c r="G129" s="4">
        <f>'APP-21NOV-4DEC Ran17DEC@0825CST'!H129+'APP-5DEC-18DEC Ran 4JAN@0838CST'!H129+'APP-19DEC-1JAN RanJAN14@0800CST'!H129</f>
        <v>3725</v>
      </c>
      <c r="H129" s="26">
        <f t="shared" si="9"/>
        <v>0.15194630872483222</v>
      </c>
      <c r="I129" s="29" t="s">
        <v>53</v>
      </c>
      <c r="J129" s="4" t="s">
        <v>97</v>
      </c>
    </row>
    <row r="130" spans="1:10" x14ac:dyDescent="0.3">
      <c r="A130" s="74">
        <v>640</v>
      </c>
      <c r="B130" s="4" t="s">
        <v>71</v>
      </c>
      <c r="C130" s="4">
        <f>'SUB-21NOV-4DEC Ran 7DEC@0825CST'!O130+'SUB-5DEC-18DEC Ran21DEC@0838CST'!O130+'SUB-19DEC-1JAN Ran JAN7@0800CST'!O130</f>
        <v>1120</v>
      </c>
      <c r="D130" s="4">
        <f>'SUB-21NOV-4DEC Ran 7DEC@0825CST'!H130+'SUB-5DEC-18DEC Ran21DEC@0838CST'!H130+'SUB-19DEC-1JAN Ran JAN7@0800CST'!H130</f>
        <v>1334</v>
      </c>
      <c r="E130" s="26">
        <f t="shared" si="10"/>
        <v>0.83958020989505244</v>
      </c>
      <c r="F130" s="4">
        <f>'APP-21NOV-4DEC Ran17DEC@0825CST'!B130+'APP-5DEC-18DEC Ran 4JAN@0838CST'!B130+'APP-19DEC-1JAN RanJAN14@0800CST'!B130</f>
        <v>1202</v>
      </c>
      <c r="G130" s="4">
        <f>'APP-21NOV-4DEC Ran17DEC@0825CST'!H130+'APP-5DEC-18DEC Ran 4JAN@0838CST'!H130+'APP-19DEC-1JAN RanJAN14@0800CST'!H130</f>
        <v>1316</v>
      </c>
      <c r="H130" s="26">
        <f t="shared" si="9"/>
        <v>0.91337386018237077</v>
      </c>
      <c r="I130" s="39" t="s">
        <v>13</v>
      </c>
      <c r="J130" s="4" t="s">
        <v>97</v>
      </c>
    </row>
    <row r="131" spans="1:10" s="20" customFormat="1" x14ac:dyDescent="0.3">
      <c r="B131" s="75" t="s">
        <v>77</v>
      </c>
      <c r="C131" s="20">
        <f>SUM(C2:C130)</f>
        <v>281619</v>
      </c>
      <c r="D131" s="20">
        <f>SUM(D2:D130)</f>
        <v>389429</v>
      </c>
      <c r="E131" s="26">
        <f t="shared" ref="E131" si="11">SUM(C131/D131)</f>
        <v>0.72315877862203382</v>
      </c>
      <c r="F131" s="20">
        <f>SUM(F2:F130)</f>
        <v>282090</v>
      </c>
      <c r="G131" s="20">
        <f>SUM(G2:G130)</f>
        <v>389430</v>
      </c>
      <c r="H131" s="21">
        <f t="shared" ref="H131" si="12">SUM(F131/G131)</f>
        <v>0.72436638163469691</v>
      </c>
      <c r="I131" s="29"/>
    </row>
  </sheetData>
  <sortState ref="A2:J130">
    <sortCondition ref="B2:B130"/>
  </sortState>
  <pageMargins left="0.7" right="0.7" top="0.75" bottom="0.75" header="0.3" footer="0.3"/>
  <pageSetup orientation="portrait" r:id="rId1"/>
  <ignoredErrors>
    <ignoredError sqref="E13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77734375" customWidth="1"/>
    <col min="2" max="2" width="30.109375" customWidth="1"/>
    <col min="3" max="3" width="26.44140625" customWidth="1"/>
    <col min="4" max="4" width="21.5546875" customWidth="1"/>
    <col min="5" max="5" width="22.77734375" customWidth="1"/>
    <col min="6" max="6" width="29.109375" customWidth="1"/>
    <col min="7" max="7" width="37.21875" customWidth="1"/>
  </cols>
  <sheetData>
    <row r="1" spans="1:7" x14ac:dyDescent="0.3">
      <c r="A1" s="81" t="s">
        <v>79</v>
      </c>
      <c r="B1" s="82" t="s">
        <v>190</v>
      </c>
      <c r="C1" s="82" t="s">
        <v>191</v>
      </c>
      <c r="D1" s="83" t="s">
        <v>188</v>
      </c>
      <c r="E1" s="82" t="s">
        <v>186</v>
      </c>
      <c r="F1" s="82" t="s">
        <v>187</v>
      </c>
      <c r="G1" s="83" t="s">
        <v>189</v>
      </c>
    </row>
    <row r="2" spans="1:7" x14ac:dyDescent="0.3">
      <c r="A2" s="11" t="s">
        <v>103</v>
      </c>
      <c r="B2" s="79">
        <v>6554</v>
      </c>
      <c r="C2" s="79">
        <v>7048</v>
      </c>
      <c r="D2" s="80">
        <f>SUM(B2/C2)</f>
        <v>0.9299091940976163</v>
      </c>
      <c r="E2" s="79">
        <v>6663</v>
      </c>
      <c r="F2" s="79">
        <v>7040</v>
      </c>
      <c r="G2" s="80">
        <f>SUM(E2/F2)</f>
        <v>0.9464488636363636</v>
      </c>
    </row>
    <row r="3" spans="1:7" x14ac:dyDescent="0.3">
      <c r="A3" s="11" t="s">
        <v>119</v>
      </c>
      <c r="B3" s="79">
        <v>6769</v>
      </c>
      <c r="C3" s="79">
        <v>7759</v>
      </c>
      <c r="D3" s="80">
        <f t="shared" ref="D3:D32" si="0">SUM(B3/C3)</f>
        <v>0.87240623791725735</v>
      </c>
      <c r="E3" s="79">
        <v>7074</v>
      </c>
      <c r="F3" s="79">
        <v>7761</v>
      </c>
      <c r="G3" s="80">
        <f t="shared" ref="G3:G32" si="1">SUM(E3/F3)</f>
        <v>0.91148047931967535</v>
      </c>
    </row>
    <row r="4" spans="1:7" x14ac:dyDescent="0.3">
      <c r="A4" s="11" t="s">
        <v>177</v>
      </c>
      <c r="B4" s="79">
        <v>2374</v>
      </c>
      <c r="C4" s="79">
        <v>2635</v>
      </c>
      <c r="D4" s="80">
        <f t="shared" si="0"/>
        <v>0.90094876660341561</v>
      </c>
      <c r="E4" s="79">
        <v>2299</v>
      </c>
      <c r="F4" s="79">
        <v>2609</v>
      </c>
      <c r="G4" s="80">
        <f t="shared" si="1"/>
        <v>0.88118052893829057</v>
      </c>
    </row>
    <row r="5" spans="1:7" x14ac:dyDescent="0.3">
      <c r="A5" s="11" t="s">
        <v>153</v>
      </c>
      <c r="B5" s="79">
        <v>9344</v>
      </c>
      <c r="C5" s="79">
        <v>10075</v>
      </c>
      <c r="D5" s="80">
        <f t="shared" si="0"/>
        <v>0.92744416873449131</v>
      </c>
      <c r="E5" s="79">
        <v>9482</v>
      </c>
      <c r="F5" s="79">
        <v>10146</v>
      </c>
      <c r="G5" s="80">
        <f t="shared" si="1"/>
        <v>0.93455548984821601</v>
      </c>
    </row>
    <row r="6" spans="1:7" x14ac:dyDescent="0.3">
      <c r="A6" s="11" t="s">
        <v>111</v>
      </c>
      <c r="B6" s="79">
        <v>6266</v>
      </c>
      <c r="C6" s="79">
        <v>11000</v>
      </c>
      <c r="D6" s="80">
        <f t="shared" si="0"/>
        <v>0.56963636363636361</v>
      </c>
      <c r="E6" s="79">
        <v>6705</v>
      </c>
      <c r="F6" s="79">
        <v>11510</v>
      </c>
      <c r="G6" s="80">
        <f t="shared" si="1"/>
        <v>0.58253692441355343</v>
      </c>
    </row>
    <row r="7" spans="1:7" x14ac:dyDescent="0.3">
      <c r="A7" s="11" t="s">
        <v>121</v>
      </c>
      <c r="B7" s="79">
        <v>8515</v>
      </c>
      <c r="C7" s="79">
        <v>10449</v>
      </c>
      <c r="D7" s="80">
        <f t="shared" si="0"/>
        <v>0.81491051775289503</v>
      </c>
      <c r="E7" s="79">
        <v>7977</v>
      </c>
      <c r="F7" s="79">
        <v>10427</v>
      </c>
      <c r="G7" s="80">
        <f t="shared" si="1"/>
        <v>0.76503308717751994</v>
      </c>
    </row>
    <row r="8" spans="1:7" x14ac:dyDescent="0.3">
      <c r="A8" s="11" t="s">
        <v>150</v>
      </c>
      <c r="B8" s="79">
        <v>4031</v>
      </c>
      <c r="C8" s="79">
        <v>4516</v>
      </c>
      <c r="D8" s="80">
        <f t="shared" si="0"/>
        <v>0.89260407440212575</v>
      </c>
      <c r="E8" s="79">
        <v>4200</v>
      </c>
      <c r="F8" s="79">
        <v>4507</v>
      </c>
      <c r="G8" s="80">
        <f t="shared" si="1"/>
        <v>0.93188373641002886</v>
      </c>
    </row>
    <row r="9" spans="1:7" x14ac:dyDescent="0.3">
      <c r="A9" s="11" t="s">
        <v>93</v>
      </c>
      <c r="B9" s="79">
        <v>1065</v>
      </c>
      <c r="C9" s="79">
        <v>9496</v>
      </c>
      <c r="D9" s="80">
        <f t="shared" si="0"/>
        <v>0.11215248525695029</v>
      </c>
      <c r="E9" s="79">
        <v>1220</v>
      </c>
      <c r="F9" s="79">
        <v>9496</v>
      </c>
      <c r="G9" s="80">
        <f t="shared" si="1"/>
        <v>0.12847514743049704</v>
      </c>
    </row>
    <row r="10" spans="1:7" x14ac:dyDescent="0.3">
      <c r="A10" s="11" t="s">
        <v>89</v>
      </c>
      <c r="B10" s="79">
        <v>10518</v>
      </c>
      <c r="C10" s="79">
        <v>11033</v>
      </c>
      <c r="D10" s="80">
        <f t="shared" si="0"/>
        <v>0.95332185262394631</v>
      </c>
      <c r="E10" s="79">
        <v>10616</v>
      </c>
      <c r="F10" s="79">
        <v>11057</v>
      </c>
      <c r="G10" s="80">
        <f t="shared" si="1"/>
        <v>0.96011576376955776</v>
      </c>
    </row>
    <row r="11" spans="1:7" x14ac:dyDescent="0.3">
      <c r="A11" s="11" t="s">
        <v>109</v>
      </c>
      <c r="B11" s="79">
        <v>8580</v>
      </c>
      <c r="C11" s="79">
        <v>10434</v>
      </c>
      <c r="D11" s="80">
        <f t="shared" si="0"/>
        <v>0.82231167337550315</v>
      </c>
      <c r="E11" s="79">
        <v>8680</v>
      </c>
      <c r="F11" s="79">
        <v>10654</v>
      </c>
      <c r="G11" s="80">
        <f t="shared" si="1"/>
        <v>0.81471747700394215</v>
      </c>
    </row>
    <row r="12" spans="1:7" x14ac:dyDescent="0.3">
      <c r="A12" s="11" t="s">
        <v>102</v>
      </c>
      <c r="B12" s="79">
        <v>9811</v>
      </c>
      <c r="C12" s="79">
        <v>11231</v>
      </c>
      <c r="D12" s="80">
        <f t="shared" si="0"/>
        <v>0.87356424183064729</v>
      </c>
      <c r="E12" s="79">
        <v>10490</v>
      </c>
      <c r="F12" s="79">
        <v>11287</v>
      </c>
      <c r="G12" s="80">
        <f t="shared" si="1"/>
        <v>0.92938779126428639</v>
      </c>
    </row>
    <row r="13" spans="1:7" x14ac:dyDescent="0.3">
      <c r="A13" s="11" t="s">
        <v>82</v>
      </c>
      <c r="B13" s="79">
        <v>2529</v>
      </c>
      <c r="C13" s="79">
        <v>2701</v>
      </c>
      <c r="D13" s="80">
        <f t="shared" si="0"/>
        <v>0.93631988152536094</v>
      </c>
      <c r="E13" s="79">
        <v>2653</v>
      </c>
      <c r="F13" s="79">
        <v>2690</v>
      </c>
      <c r="G13" s="80">
        <f t="shared" si="1"/>
        <v>0.98624535315985129</v>
      </c>
    </row>
    <row r="14" spans="1:7" x14ac:dyDescent="0.3">
      <c r="A14" s="11" t="s">
        <v>138</v>
      </c>
      <c r="B14" s="79">
        <v>8935</v>
      </c>
      <c r="C14" s="79">
        <v>14753</v>
      </c>
      <c r="D14" s="80">
        <f t="shared" si="0"/>
        <v>0.60563953094285905</v>
      </c>
      <c r="E14" s="79">
        <v>8095</v>
      </c>
      <c r="F14" s="79">
        <v>14740</v>
      </c>
      <c r="G14" s="80">
        <f t="shared" si="1"/>
        <v>0.54918588873812757</v>
      </c>
    </row>
    <row r="15" spans="1:7" x14ac:dyDescent="0.3">
      <c r="A15" s="11" t="s">
        <v>97</v>
      </c>
      <c r="B15" s="79">
        <v>3044</v>
      </c>
      <c r="C15" s="79">
        <v>6742</v>
      </c>
      <c r="D15" s="80">
        <f t="shared" si="0"/>
        <v>0.4514980717887867</v>
      </c>
      <c r="E15" s="79">
        <v>3318</v>
      </c>
      <c r="F15" s="79">
        <v>6743</v>
      </c>
      <c r="G15" s="80">
        <f t="shared" si="1"/>
        <v>0.49206584606258341</v>
      </c>
    </row>
    <row r="16" spans="1:7" x14ac:dyDescent="0.3">
      <c r="A16" s="11" t="s">
        <v>148</v>
      </c>
      <c r="B16" s="79">
        <v>5644</v>
      </c>
      <c r="C16" s="79">
        <v>7729</v>
      </c>
      <c r="D16" s="80">
        <f t="shared" si="0"/>
        <v>0.73023677060421788</v>
      </c>
      <c r="E16" s="79">
        <v>4143</v>
      </c>
      <c r="F16" s="79">
        <v>7683</v>
      </c>
      <c r="G16" s="80">
        <f t="shared" si="1"/>
        <v>0.53924248340491998</v>
      </c>
    </row>
    <row r="17" spans="1:7" x14ac:dyDescent="0.3">
      <c r="A17" s="11" t="s">
        <v>91</v>
      </c>
      <c r="B17" s="79">
        <v>4250</v>
      </c>
      <c r="C17" s="79">
        <v>5946</v>
      </c>
      <c r="D17" s="80">
        <f t="shared" si="0"/>
        <v>0.71476622939791457</v>
      </c>
      <c r="E17" s="79">
        <v>3994</v>
      </c>
      <c r="F17" s="79">
        <v>5949</v>
      </c>
      <c r="G17" s="80">
        <f t="shared" si="1"/>
        <v>0.67137334005715243</v>
      </c>
    </row>
    <row r="18" spans="1:7" x14ac:dyDescent="0.3">
      <c r="A18" s="11" t="s">
        <v>141</v>
      </c>
      <c r="B18" s="79">
        <v>3822</v>
      </c>
      <c r="C18" s="79">
        <v>5285</v>
      </c>
      <c r="D18" s="80">
        <f t="shared" si="0"/>
        <v>0.72317880794701983</v>
      </c>
      <c r="E18" s="79">
        <v>3698</v>
      </c>
      <c r="F18" s="79">
        <v>5612</v>
      </c>
      <c r="G18" s="80">
        <f t="shared" si="1"/>
        <v>0.65894511760513186</v>
      </c>
    </row>
    <row r="19" spans="1:7" x14ac:dyDescent="0.3">
      <c r="A19" s="11" t="s">
        <v>83</v>
      </c>
      <c r="B19" s="79">
        <v>33982</v>
      </c>
      <c r="C19" s="79">
        <v>41457</v>
      </c>
      <c r="D19" s="80">
        <f t="shared" si="0"/>
        <v>0.81969269363436814</v>
      </c>
      <c r="E19" s="79">
        <v>35593</v>
      </c>
      <c r="F19" s="79">
        <v>41527</v>
      </c>
      <c r="G19" s="80">
        <f t="shared" si="1"/>
        <v>0.85710501601367783</v>
      </c>
    </row>
    <row r="20" spans="1:7" x14ac:dyDescent="0.3">
      <c r="A20" s="11" t="s">
        <v>85</v>
      </c>
      <c r="B20" s="79">
        <v>1060</v>
      </c>
      <c r="C20" s="79">
        <v>1094</v>
      </c>
      <c r="D20" s="80">
        <f t="shared" si="0"/>
        <v>0.96892138939670935</v>
      </c>
      <c r="E20" s="79">
        <v>1069</v>
      </c>
      <c r="F20" s="79">
        <v>1094</v>
      </c>
      <c r="G20" s="80">
        <f t="shared" si="1"/>
        <v>0.97714808043875689</v>
      </c>
    </row>
    <row r="21" spans="1:7" x14ac:dyDescent="0.3">
      <c r="A21" s="11" t="s">
        <v>149</v>
      </c>
      <c r="B21" s="79">
        <v>5171</v>
      </c>
      <c r="C21" s="79">
        <v>5984</v>
      </c>
      <c r="D21" s="80">
        <f t="shared" si="0"/>
        <v>0.86413770053475936</v>
      </c>
      <c r="E21" s="79">
        <v>4938</v>
      </c>
      <c r="F21" s="79">
        <v>6098</v>
      </c>
      <c r="G21" s="80">
        <f t="shared" si="1"/>
        <v>0.80977369629386686</v>
      </c>
    </row>
    <row r="22" spans="1:7" x14ac:dyDescent="0.3">
      <c r="A22" s="11" t="s">
        <v>130</v>
      </c>
      <c r="B22" s="79">
        <v>12256</v>
      </c>
      <c r="C22" s="79">
        <v>17259</v>
      </c>
      <c r="D22" s="80">
        <f t="shared" si="0"/>
        <v>0.71012225505533344</v>
      </c>
      <c r="E22" s="79">
        <v>13579</v>
      </c>
      <c r="F22" s="79">
        <v>16702</v>
      </c>
      <c r="G22" s="80">
        <f t="shared" si="1"/>
        <v>0.81301640522093166</v>
      </c>
    </row>
    <row r="23" spans="1:7" x14ac:dyDescent="0.3">
      <c r="A23" s="11" t="s">
        <v>173</v>
      </c>
      <c r="B23" s="79">
        <v>5334</v>
      </c>
      <c r="C23" s="79">
        <v>6219</v>
      </c>
      <c r="D23" s="80">
        <f t="shared" si="0"/>
        <v>0.8576941630487217</v>
      </c>
      <c r="E23" s="79">
        <v>5577</v>
      </c>
      <c r="F23" s="79">
        <v>6133</v>
      </c>
      <c r="G23" s="80">
        <f t="shared" si="1"/>
        <v>0.90934289907060162</v>
      </c>
    </row>
    <row r="24" spans="1:7" x14ac:dyDescent="0.3">
      <c r="A24" s="11" t="s">
        <v>95</v>
      </c>
      <c r="B24" s="79">
        <v>1287</v>
      </c>
      <c r="C24" s="79">
        <v>24123</v>
      </c>
      <c r="D24" s="80">
        <f t="shared" si="0"/>
        <v>5.33515731874145E-2</v>
      </c>
      <c r="E24" s="79">
        <v>882</v>
      </c>
      <c r="F24" s="79">
        <v>24160</v>
      </c>
      <c r="G24" s="80">
        <f t="shared" si="1"/>
        <v>3.6506622516556293E-2</v>
      </c>
    </row>
    <row r="25" spans="1:7" x14ac:dyDescent="0.3">
      <c r="A25" s="11" t="s">
        <v>136</v>
      </c>
      <c r="B25" s="79">
        <v>16964</v>
      </c>
      <c r="C25" s="79">
        <v>26996</v>
      </c>
      <c r="D25" s="80">
        <f t="shared" si="0"/>
        <v>0.62838939102089197</v>
      </c>
      <c r="E25" s="79">
        <v>16538</v>
      </c>
      <c r="F25" s="79">
        <v>26997</v>
      </c>
      <c r="G25" s="80">
        <f t="shared" si="1"/>
        <v>0.6125865836944846</v>
      </c>
    </row>
    <row r="26" spans="1:7" x14ac:dyDescent="0.3">
      <c r="A26" s="11" t="s">
        <v>145</v>
      </c>
      <c r="B26" s="79">
        <v>4089</v>
      </c>
      <c r="C26" s="79">
        <v>4762</v>
      </c>
      <c r="D26" s="80">
        <f t="shared" si="0"/>
        <v>0.8586728265434691</v>
      </c>
      <c r="E26" s="79">
        <v>4107</v>
      </c>
      <c r="F26" s="79">
        <v>4799</v>
      </c>
      <c r="G26" s="80">
        <f t="shared" si="1"/>
        <v>0.85580329235257346</v>
      </c>
    </row>
    <row r="27" spans="1:7" x14ac:dyDescent="0.3">
      <c r="A27" s="11" t="s">
        <v>80</v>
      </c>
      <c r="B27" s="79">
        <v>73941</v>
      </c>
      <c r="C27" s="79">
        <v>85859</v>
      </c>
      <c r="D27" s="80">
        <f t="shared" si="0"/>
        <v>0.86119102249036206</v>
      </c>
      <c r="E27" s="79">
        <v>73751</v>
      </c>
      <c r="F27" s="79">
        <v>85152</v>
      </c>
      <c r="G27" s="80">
        <f t="shared" si="1"/>
        <v>0.86611001503194285</v>
      </c>
    </row>
    <row r="28" spans="1:7" x14ac:dyDescent="0.3">
      <c r="A28" s="11" t="s">
        <v>107</v>
      </c>
      <c r="B28" s="79">
        <v>4773</v>
      </c>
      <c r="C28" s="79">
        <v>6247</v>
      </c>
      <c r="D28" s="80">
        <f t="shared" si="0"/>
        <v>0.7640467424363695</v>
      </c>
      <c r="E28" s="79">
        <v>4615</v>
      </c>
      <c r="F28" s="79">
        <v>6299</v>
      </c>
      <c r="G28" s="80">
        <f t="shared" si="1"/>
        <v>0.73265597713922848</v>
      </c>
    </row>
    <row r="29" spans="1:7" x14ac:dyDescent="0.3">
      <c r="A29" s="11" t="s">
        <v>113</v>
      </c>
      <c r="B29" s="79">
        <v>5152</v>
      </c>
      <c r="C29" s="79">
        <v>6093</v>
      </c>
      <c r="D29" s="80">
        <f t="shared" si="0"/>
        <v>0.84556047923847033</v>
      </c>
      <c r="E29" s="79">
        <v>5483</v>
      </c>
      <c r="F29" s="79">
        <v>6097</v>
      </c>
      <c r="G29" s="80">
        <f t="shared" si="1"/>
        <v>0.89929473511563063</v>
      </c>
    </row>
    <row r="30" spans="1:7" x14ac:dyDescent="0.3">
      <c r="A30" s="11" t="s">
        <v>117</v>
      </c>
      <c r="B30" s="79">
        <v>13046</v>
      </c>
      <c r="C30" s="79">
        <v>21807</v>
      </c>
      <c r="D30" s="80">
        <f t="shared" si="0"/>
        <v>0.59824826890448024</v>
      </c>
      <c r="E30" s="79">
        <v>12059</v>
      </c>
      <c r="F30" s="79">
        <v>21769</v>
      </c>
      <c r="G30" s="80">
        <f t="shared" si="1"/>
        <v>0.55395286875832606</v>
      </c>
    </row>
    <row r="31" spans="1:7" x14ac:dyDescent="0.3">
      <c r="A31" s="11" t="s">
        <v>169</v>
      </c>
      <c r="B31" s="79">
        <v>2513</v>
      </c>
      <c r="C31" s="79">
        <v>2697</v>
      </c>
      <c r="D31" s="80">
        <f t="shared" si="0"/>
        <v>0.93177604746014087</v>
      </c>
      <c r="E31" s="79">
        <v>2592</v>
      </c>
      <c r="F31" s="79">
        <v>2692</v>
      </c>
      <c r="G31" s="80">
        <f t="shared" si="1"/>
        <v>0.96285289747399705</v>
      </c>
    </row>
    <row r="32" spans="1:7" x14ac:dyDescent="0.3">
      <c r="A32" s="11" t="s">
        <v>7</v>
      </c>
      <c r="B32">
        <f>SUM(B2:B31)</f>
        <v>281619</v>
      </c>
      <c r="C32">
        <f>SUM(C2:C31)</f>
        <v>389429</v>
      </c>
      <c r="D32" s="80">
        <f t="shared" si="0"/>
        <v>0.72315877862203382</v>
      </c>
      <c r="E32">
        <f>SUM(E2:E31)</f>
        <v>282090</v>
      </c>
      <c r="F32">
        <f>SUM(F2:F31)</f>
        <v>389430</v>
      </c>
      <c r="G32" s="80">
        <f t="shared" si="1"/>
        <v>0.72436638163469691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SUB-21NOV-4DEC Ran 7DEC@0825CST</vt:lpstr>
      <vt:lpstr>APP-21NOV-4DEC Ran17DEC@0825CST</vt:lpstr>
      <vt:lpstr>SUB-5DEC-18DEC Ran21DEC@0838CST</vt:lpstr>
      <vt:lpstr>APP-5DEC-18DEC Ran 4JAN@0838CST</vt:lpstr>
      <vt:lpstr>SUB-19DEC-1JAN Ran JAN7@0800CST</vt:lpstr>
      <vt:lpstr>APP-19DEC-1JAN RanJAN14@0800CST</vt:lpstr>
      <vt:lpstr>Compiled Monthly December 2021</vt:lpstr>
      <vt:lpstr>Compiled Market Dec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Jett, John</dc:creator>
  <cp:lastModifiedBy>Dorrian, Darrell D CIV USAF AF-SG (USA)</cp:lastModifiedBy>
  <dcterms:created xsi:type="dcterms:W3CDTF">2022-01-18T12:45:54Z</dcterms:created>
  <dcterms:modified xsi:type="dcterms:W3CDTF">2022-01-20T16:45:25Z</dcterms:modified>
</cp:coreProperties>
</file>