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ASUS\Downloads\ExcelEcommerceSalesAnalysis\"/>
    </mc:Choice>
  </mc:AlternateContent>
  <xr:revisionPtr revIDLastSave="0" documentId="13_ncr:1_{99D7857F-4582-4414-9F4B-0CBFD69CA898}" xr6:coauthVersionLast="47" xr6:coauthVersionMax="47" xr10:uidLastSave="{00000000-0000-0000-0000-000000000000}"/>
  <bookViews>
    <workbookView xWindow="-98" yWindow="-98" windowWidth="21795" windowHeight="12975" tabRatio="622" xr2:uid="{00000000-000D-0000-FFFF-FFFF00000000}"/>
  </bookViews>
  <sheets>
    <sheet name="Data" sheetId="1" r:id="rId1"/>
    <sheet name="Combo Chart" sheetId="3" r:id="rId2"/>
    <sheet name="Waterfall Chart" sheetId="4" r:id="rId3"/>
    <sheet name="Pie Chart" sheetId="5" r:id="rId4"/>
    <sheet name="Map Chart" sheetId="6" r:id="rId5"/>
    <sheet name="Top 5 Sub" sheetId="7" r:id="rId6"/>
    <sheet name="KPI" sheetId="8" r:id="rId7"/>
    <sheet name="KPI YOY" sheetId="9" r:id="rId8"/>
    <sheet name="Dashboard"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8" i="9"/>
  <c r="C8" i="9"/>
  <c r="A8" i="9"/>
  <c r="D8" i="9"/>
  <c r="B8" i="9"/>
  <c r="E36" i="6"/>
  <c r="E17" i="8"/>
  <c r="E7" i="4"/>
  <c r="E45" i="6"/>
  <c r="B17" i="8"/>
  <c r="E6" i="4"/>
  <c r="E27" i="6"/>
  <c r="E29" i="6"/>
  <c r="E4" i="4"/>
  <c r="E6" i="6"/>
  <c r="N17" i="8"/>
  <c r="E16" i="6"/>
  <c r="E5" i="4"/>
  <c r="E26" i="6"/>
  <c r="E12" i="6"/>
  <c r="E41" i="6"/>
  <c r="E37" i="6"/>
  <c r="E52" i="6"/>
  <c r="E23" i="6"/>
  <c r="E47" i="6"/>
  <c r="E15" i="6"/>
  <c r="E39" i="6"/>
  <c r="E30" i="6"/>
  <c r="E4" i="6"/>
  <c r="E25" i="6"/>
  <c r="E13" i="6"/>
  <c r="E43" i="6"/>
  <c r="E7" i="6"/>
  <c r="E17" i="6"/>
  <c r="E40" i="6"/>
  <c r="E9" i="6"/>
  <c r="E18" i="6"/>
  <c r="E35" i="6"/>
  <c r="E28" i="6"/>
  <c r="E42" i="6"/>
  <c r="E20" i="6"/>
  <c r="E10" i="6"/>
  <c r="E50" i="6"/>
  <c r="E44" i="6"/>
  <c r="K17" i="8"/>
  <c r="E24" i="6"/>
  <c r="E19" i="6"/>
  <c r="E49" i="6"/>
  <c r="E14" i="6"/>
  <c r="E46" i="6"/>
  <c r="H17" i="8"/>
  <c r="E48" i="6"/>
  <c r="E32" i="6"/>
  <c r="E31" i="6"/>
  <c r="E33" i="6"/>
  <c r="E8" i="6"/>
  <c r="E5" i="6"/>
  <c r="E38" i="6"/>
  <c r="E22" i="6"/>
  <c r="E51" i="6"/>
  <c r="E11" i="6"/>
  <c r="E21" i="6"/>
  <c r="E34" i="6"/>
</calcChain>
</file>

<file path=xl/sharedStrings.xml><?xml version="1.0" encoding="utf-8"?>
<sst xmlns="http://schemas.openxmlformats.org/spreadsheetml/2006/main" count="130182" uniqueCount="10952">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</sst>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_([$$-409]* #,##0.00_);_([$$-409]* \(#,##0.00\);_([$$-409]* &quot;-&quot;??_);_(@_)"/>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applyAlignment="1">
      <alignment horizontal="left"/>
    </xf>
    <xf numFmtId="165" fontId="0" fillId="0" borderId="1" xfId="0" applyNumberFormat="1" applyBorder="1"/>
    <xf numFmtId="165" fontId="0" fillId="0" borderId="7" xfId="0" applyNumberFormat="1" applyBorder="1"/>
    <xf numFmtId="0" fontId="0" fillId="2" borderId="1" xfId="0" applyFill="1" applyBorder="1"/>
    <xf numFmtId="0" fontId="0" fillId="2" borderId="7" xfId="0" applyFill="1" applyBorder="1"/>
    <xf numFmtId="0" fontId="0" fillId="2" borderId="6" xfId="0" applyFill="1" applyBorder="1" applyAlignment="1">
      <alignment horizontal="left"/>
    </xf>
    <xf numFmtId="0" fontId="0" fillId="0" borderId="2" xfId="0" applyBorder="1" applyAlignment="1">
      <alignment horizontal="left"/>
    </xf>
    <xf numFmtId="0" fontId="0" fillId="2" borderId="3" xfId="0" applyFill="1" applyBorder="1"/>
    <xf numFmtId="0" fontId="1" fillId="2" borderId="0" xfId="0" applyFont="1" applyFill="1"/>
    <xf numFmtId="165" fontId="0" fillId="0" borderId="0" xfId="0" applyNumberFormat="1" applyAlignment="1">
      <alignment horizontal="right"/>
    </xf>
    <xf numFmtId="165" fontId="0" fillId="2" borderId="6" xfId="0" applyNumberFormat="1" applyFill="1" applyBorder="1" applyAlignment="1">
      <alignment horizontal="right"/>
    </xf>
    <xf numFmtId="10" fontId="0" fillId="0" borderId="3" xfId="0" applyNumberFormat="1" applyBorder="1"/>
    <xf numFmtId="10" fontId="0" fillId="0" borderId="4" xfId="0" applyNumberFormat="1" applyBorder="1"/>
    <xf numFmtId="10" fontId="0" fillId="2" borderId="5" xfId="0" applyNumberFormat="1" applyFill="1" applyBorder="1"/>
    <xf numFmtId="165" fontId="0" fillId="0" borderId="0" xfId="0" applyNumberFormat="1"/>
    <xf numFmtId="165" fontId="0" fillId="0" borderId="2" xfId="0" applyNumberFormat="1" applyBorder="1"/>
    <xf numFmtId="165" fontId="0" fillId="0" borderId="9" xfId="0" applyNumberFormat="1" applyBorder="1"/>
    <xf numFmtId="10" fontId="0" fillId="0" borderId="0" xfId="0" applyNumberFormat="1"/>
    <xf numFmtId="166" fontId="0" fillId="0" borderId="0" xfId="0" applyNumberFormat="1"/>
    <xf numFmtId="167" fontId="0" fillId="0" borderId="0" xfId="0" applyNumberFormat="1"/>
    <xf numFmtId="0" fontId="0" fillId="2" borderId="11" xfId="0" applyFill="1" applyBorder="1"/>
    <xf numFmtId="0" fontId="0" fillId="0" borderId="10" xfId="0" applyBorder="1" applyAlignment="1">
      <alignment horizontal="left"/>
    </xf>
    <xf numFmtId="164" fontId="6" fillId="0" borderId="0" xfId="0" applyNumberFormat="1" applyFont="1"/>
    <xf numFmtId="164" fontId="0" fillId="0" borderId="0" xfId="0" applyNumberFormat="1"/>
    <xf numFmtId="0" fontId="7" fillId="0" borderId="0" xfId="0" applyFont="1"/>
    <xf numFmtId="0" fontId="0" fillId="0" borderId="3" xfId="0" applyNumberFormat="1" applyBorder="1"/>
    <xf numFmtId="0" fontId="0" fillId="0" borderId="4" xfId="0" applyNumberFormat="1" applyBorder="1"/>
    <xf numFmtId="0" fontId="0" fillId="2" borderId="5" xfId="0" applyNumberFormat="1" applyFill="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9" xfId="0" applyNumberFormat="1" applyBorder="1"/>
    <xf numFmtId="0" fontId="0" fillId="2" borderId="6" xfId="0" applyNumberFormat="1" applyFill="1" applyBorder="1"/>
    <xf numFmtId="0" fontId="0" fillId="2" borderId="8" xfId="0" applyNumberFormat="1" applyFill="1" applyBorder="1"/>
    <xf numFmtId="0" fontId="0" fillId="0" borderId="11" xfId="0" applyNumberFormat="1" applyBorder="1"/>
    <xf numFmtId="0" fontId="0" fillId="0" borderId="12" xfId="0" applyNumberFormat="1" applyBorder="1"/>
    <xf numFmtId="0" fontId="0" fillId="0" borderId="10" xfId="0" applyNumberFormat="1" applyBorder="1"/>
    <xf numFmtId="0" fontId="0" fillId="0" borderId="13" xfId="0" applyNumberFormat="1" applyBorder="1"/>
    <xf numFmtId="0" fontId="0" fillId="0" borderId="14" xfId="0" applyNumberFormat="1" applyBorder="1"/>
  </cellXfs>
  <cellStyles count="1">
    <cellStyle name="Normal" xfId="0" builtinId="0"/>
  </cellStyles>
  <dxfs count="1023">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tableStyle name="AB" pivot="0" table="0" count="10" xr9:uid="{AD238CA2-02BB-40AE-B719-B09B4AD38ADA}">
      <tableStyleElement type="wholeTable" dxfId="1022"/>
      <tableStyleElement type="headerRow" dxfId="1021"/>
    </tableStyle>
    <tableStyle name="AB1" pivot="0" table="0" count="10" xr9:uid="{ED8ECCCF-A482-42D9-90CE-21EBED5FB7F9}">
      <tableStyleElement type="wholeTable" dxfId="1020"/>
      <tableStyleElement type="headerRow" dxfId="1019"/>
    </tableStyle>
    <tableStyle name="Data-style" pivot="0" count="3" xr9:uid="{00000000-0011-0000-FFFF-FFFF00000000}">
      <tableStyleElement type="headerRow" dxfId="1018"/>
      <tableStyleElement type="firstRowStripe" dxfId="1017"/>
      <tableStyleElement type="secondRowStripe" dxfId="1016"/>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9F0-4DE3-A402-2A2754A7109B}"/>
            </c:ext>
          </c:extLst>
        </c:ser>
        <c:dLbls>
          <c:showLegendKey val="0"/>
          <c:showVal val="0"/>
          <c:showCatName val="0"/>
          <c:showSerName val="0"/>
          <c:showPercent val="0"/>
          <c:showBubbleSize val="0"/>
        </c:dLbls>
        <c:axId val="1391111472"/>
        <c:axId val="139111771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9F0-4DE3-A402-2A2754A7109B}"/>
            </c:ext>
          </c:extLst>
        </c:ser>
        <c:dLbls>
          <c:showLegendKey val="0"/>
          <c:showVal val="0"/>
          <c:showCatName val="0"/>
          <c:showSerName val="0"/>
          <c:showPercent val="0"/>
          <c:showBubbleSize val="0"/>
        </c:dLbls>
        <c:gapWidth val="219"/>
        <c:overlap val="-27"/>
        <c:axId val="1523589695"/>
        <c:axId val="1523580095"/>
      </c:barChart>
      <c:catAx>
        <c:axId val="152358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80095"/>
        <c:crosses val="autoZero"/>
        <c:auto val="1"/>
        <c:lblAlgn val="ctr"/>
        <c:lblOffset val="100"/>
        <c:noMultiLvlLbl val="0"/>
      </c:catAx>
      <c:valAx>
        <c:axId val="1523580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89695"/>
        <c:crosses val="autoZero"/>
        <c:crossBetween val="between"/>
      </c:valAx>
      <c:valAx>
        <c:axId val="139111771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111472"/>
        <c:crosses val="max"/>
        <c:crossBetween val="between"/>
      </c:valAx>
      <c:catAx>
        <c:axId val="1391111472"/>
        <c:scaling>
          <c:orientation val="minMax"/>
        </c:scaling>
        <c:delete val="1"/>
        <c:axPos val="b"/>
        <c:numFmt formatCode="General" sourceLinked="1"/>
        <c:majorTickMark val="out"/>
        <c:minorTickMark val="none"/>
        <c:tickLblPos val="nextTo"/>
        <c:crossAx val="1391117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D9-46D8-B2A8-C26402731B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D9-46D8-B2A8-C26402731B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D9-46D8-B2A8-C26402731B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76B-4568-96C1-7C4D2B69E85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[EcommerceSalesAnalysis.xlsx]Top 5 Sub!PivotTable7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Sub'!$B$3</c:f>
              <c:strCache>
                <c:ptCount val="1"/>
                <c:pt idx="0">
                  <c:v>Total</c:v>
                </c:pt>
              </c:strCache>
            </c:strRef>
          </c:tx>
          <c:spPr>
            <a:solidFill>
              <a:schemeClr val="accent1"/>
            </a:solidFill>
            <a:ln>
              <a:noFill/>
            </a:ln>
            <a:effectLst/>
          </c:spPr>
          <c:invertIfNegative val="0"/>
          <c:cat>
            <c:strRef>
              <c:f>'Top 5 Sub'!$A$4:$A$9</c:f>
              <c:strCache>
                <c:ptCount val="5"/>
                <c:pt idx="0">
                  <c:v>Binders</c:v>
                </c:pt>
                <c:pt idx="1">
                  <c:v>Tables</c:v>
                </c:pt>
                <c:pt idx="2">
                  <c:v>Storage</c:v>
                </c:pt>
                <c:pt idx="3">
                  <c:v>Chairs</c:v>
                </c:pt>
                <c:pt idx="4">
                  <c:v>Phones</c:v>
                </c:pt>
              </c:strCache>
            </c:strRef>
          </c:cat>
          <c:val>
            <c:numRef>
              <c:f>'Top 5 Sub'!$B$4:$B$9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999-4386-8EAD-DFD4425C4D82}"/>
            </c:ext>
          </c:extLst>
        </c:ser>
        <c:dLbls>
          <c:showLegendKey val="0"/>
          <c:showVal val="0"/>
          <c:showCatName val="0"/>
          <c:showSerName val="0"/>
          <c:showPercent val="0"/>
          <c:showBubbleSize val="0"/>
        </c:dLbls>
        <c:gapWidth val="182"/>
        <c:axId val="1752846720"/>
        <c:axId val="1752841920"/>
      </c:barChart>
      <c:catAx>
        <c:axId val="17528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41920"/>
        <c:crosses val="autoZero"/>
        <c:auto val="1"/>
        <c:lblAlgn val="ctr"/>
        <c:lblOffset val="100"/>
        <c:noMultiLvlLbl val="0"/>
      </c:catAx>
      <c:valAx>
        <c:axId val="175284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4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66D-4B5C-AF49-A925CA2A3E5A}"/>
            </c:ext>
          </c:extLst>
        </c:ser>
        <c:dLbls>
          <c:showLegendKey val="0"/>
          <c:showVal val="0"/>
          <c:showCatName val="0"/>
          <c:showSerName val="0"/>
          <c:showPercent val="0"/>
          <c:showBubbleSize val="0"/>
        </c:dLbls>
        <c:smooth val="0"/>
        <c:axId val="1752838560"/>
        <c:axId val="1752822240"/>
      </c:lineChart>
      <c:catAx>
        <c:axId val="1752838560"/>
        <c:scaling>
          <c:orientation val="minMax"/>
        </c:scaling>
        <c:delete val="1"/>
        <c:axPos val="b"/>
        <c:numFmt formatCode="General" sourceLinked="1"/>
        <c:majorTickMark val="none"/>
        <c:minorTickMark val="none"/>
        <c:tickLblPos val="nextTo"/>
        <c:crossAx val="1752822240"/>
        <c:crosses val="autoZero"/>
        <c:auto val="1"/>
        <c:lblAlgn val="ctr"/>
        <c:lblOffset val="100"/>
        <c:noMultiLvlLbl val="0"/>
      </c:catAx>
      <c:valAx>
        <c:axId val="1752822240"/>
        <c:scaling>
          <c:orientation val="minMax"/>
        </c:scaling>
        <c:delete val="1"/>
        <c:axPos val="l"/>
        <c:numFmt formatCode="General" sourceLinked="1"/>
        <c:majorTickMark val="none"/>
        <c:minorTickMark val="none"/>
        <c:tickLblPos val="nextTo"/>
        <c:crossAx val="175283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6CB-4A86-8B12-04057A7D11CD}"/>
            </c:ext>
          </c:extLst>
        </c:ser>
        <c:dLbls>
          <c:showLegendKey val="0"/>
          <c:showVal val="0"/>
          <c:showCatName val="0"/>
          <c:showSerName val="0"/>
          <c:showPercent val="0"/>
          <c:showBubbleSize val="0"/>
        </c:dLbls>
        <c:smooth val="0"/>
        <c:axId val="1752827040"/>
        <c:axId val="1752829440"/>
      </c:lineChart>
      <c:catAx>
        <c:axId val="1752827040"/>
        <c:scaling>
          <c:orientation val="minMax"/>
        </c:scaling>
        <c:delete val="1"/>
        <c:axPos val="b"/>
        <c:numFmt formatCode="General" sourceLinked="1"/>
        <c:majorTickMark val="none"/>
        <c:minorTickMark val="none"/>
        <c:tickLblPos val="nextTo"/>
        <c:crossAx val="1752829440"/>
        <c:crosses val="autoZero"/>
        <c:auto val="1"/>
        <c:lblAlgn val="ctr"/>
        <c:lblOffset val="100"/>
        <c:noMultiLvlLbl val="0"/>
      </c:catAx>
      <c:valAx>
        <c:axId val="1752829440"/>
        <c:scaling>
          <c:orientation val="minMax"/>
        </c:scaling>
        <c:delete val="1"/>
        <c:axPos val="l"/>
        <c:numFmt formatCode="General" sourceLinked="1"/>
        <c:majorTickMark val="none"/>
        <c:minorTickMark val="none"/>
        <c:tickLblPos val="nextTo"/>
        <c:crossAx val="175282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17106804516064E-2"/>
          <c:y val="4.1994785371926649E-2"/>
          <c:w val="0.85296578639096787"/>
          <c:h val="0.5380573609088068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685-4A17-B9D5-083ECA5F1FD6}"/>
            </c:ext>
          </c:extLst>
        </c:ser>
        <c:dLbls>
          <c:showLegendKey val="0"/>
          <c:showVal val="0"/>
          <c:showCatName val="0"/>
          <c:showSerName val="0"/>
          <c:showPercent val="0"/>
          <c:showBubbleSize val="0"/>
        </c:dLbls>
        <c:smooth val="0"/>
        <c:axId val="1752822720"/>
        <c:axId val="1752825600"/>
      </c:lineChart>
      <c:catAx>
        <c:axId val="1752822720"/>
        <c:scaling>
          <c:orientation val="minMax"/>
        </c:scaling>
        <c:delete val="1"/>
        <c:axPos val="b"/>
        <c:numFmt formatCode="General" sourceLinked="1"/>
        <c:majorTickMark val="none"/>
        <c:minorTickMark val="none"/>
        <c:tickLblPos val="nextTo"/>
        <c:crossAx val="1752825600"/>
        <c:crosses val="autoZero"/>
        <c:auto val="1"/>
        <c:lblAlgn val="ctr"/>
        <c:lblOffset val="100"/>
        <c:noMultiLvlLbl val="0"/>
      </c:catAx>
      <c:valAx>
        <c:axId val="1752825600"/>
        <c:scaling>
          <c:orientation val="minMax"/>
        </c:scaling>
        <c:delete val="1"/>
        <c:axPos val="l"/>
        <c:numFmt formatCode="General" sourceLinked="1"/>
        <c:majorTickMark val="none"/>
        <c:minorTickMark val="none"/>
        <c:tickLblPos val="nextTo"/>
        <c:crossAx val="17528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7C6-4A3D-B0FE-C418160EAE3C}"/>
            </c:ext>
          </c:extLst>
        </c:ser>
        <c:dLbls>
          <c:showLegendKey val="0"/>
          <c:showVal val="0"/>
          <c:showCatName val="0"/>
          <c:showSerName val="0"/>
          <c:showPercent val="0"/>
          <c:showBubbleSize val="0"/>
        </c:dLbls>
        <c:smooth val="0"/>
        <c:axId val="1596730672"/>
        <c:axId val="1596725872"/>
      </c:lineChart>
      <c:catAx>
        <c:axId val="1596730672"/>
        <c:scaling>
          <c:orientation val="minMax"/>
        </c:scaling>
        <c:delete val="1"/>
        <c:axPos val="b"/>
        <c:numFmt formatCode="General" sourceLinked="1"/>
        <c:majorTickMark val="none"/>
        <c:minorTickMark val="none"/>
        <c:tickLblPos val="nextTo"/>
        <c:crossAx val="1596725872"/>
        <c:crosses val="autoZero"/>
        <c:auto val="1"/>
        <c:lblAlgn val="ctr"/>
        <c:lblOffset val="100"/>
        <c:noMultiLvlLbl val="0"/>
      </c:catAx>
      <c:valAx>
        <c:axId val="1596725872"/>
        <c:scaling>
          <c:orientation val="minMax"/>
        </c:scaling>
        <c:delete val="1"/>
        <c:axPos val="l"/>
        <c:numFmt formatCode="General" sourceLinked="1"/>
        <c:majorTickMark val="none"/>
        <c:minorTickMark val="none"/>
        <c:tickLblPos val="nextTo"/>
        <c:crossAx val="15967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6BB-4AA7-A71D-A9F9CF8348B2}"/>
            </c:ext>
          </c:extLst>
        </c:ser>
        <c:dLbls>
          <c:showLegendKey val="0"/>
          <c:showVal val="0"/>
          <c:showCatName val="0"/>
          <c:showSerName val="0"/>
          <c:showPercent val="0"/>
          <c:showBubbleSize val="0"/>
        </c:dLbls>
        <c:smooth val="0"/>
        <c:axId val="130489712"/>
        <c:axId val="130475312"/>
      </c:lineChart>
      <c:catAx>
        <c:axId val="130489712"/>
        <c:scaling>
          <c:orientation val="minMax"/>
        </c:scaling>
        <c:delete val="1"/>
        <c:axPos val="b"/>
        <c:numFmt formatCode="General" sourceLinked="1"/>
        <c:majorTickMark val="none"/>
        <c:minorTickMark val="none"/>
        <c:tickLblPos val="nextTo"/>
        <c:crossAx val="130475312"/>
        <c:crosses val="autoZero"/>
        <c:auto val="1"/>
        <c:lblAlgn val="ctr"/>
        <c:lblOffset val="100"/>
        <c:noMultiLvlLbl val="0"/>
      </c:catAx>
      <c:valAx>
        <c:axId val="130475312"/>
        <c:scaling>
          <c:orientation val="minMax"/>
        </c:scaling>
        <c:delete val="1"/>
        <c:axPos val="l"/>
        <c:numFmt formatCode="0.00%" sourceLinked="1"/>
        <c:majorTickMark val="none"/>
        <c:minorTickMark val="none"/>
        <c:tickLblPos val="nextTo"/>
        <c:crossAx val="1304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[EcommerceSalesAnalysis.xlsx]KPI!PivotTable8</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79710144927536E-2"/>
          <c:y val="0.25715079860324963"/>
          <c:w val="0.86714975845410625"/>
          <c:h val="0.48569840279350074"/>
        </c:manualLayout>
      </c:layout>
      <c:lineChart>
        <c:grouping val="standard"/>
        <c:varyColors val="0"/>
        <c:ser>
          <c:idx val="0"/>
          <c:order val="0"/>
          <c:tx>
            <c:strRef>
              <c:f>KPI!$B$3</c:f>
              <c:strCache>
                <c:ptCount val="1"/>
                <c:pt idx="0">
                  <c:v>Total</c:v>
                </c:pt>
              </c:strCache>
            </c:strRef>
          </c:tx>
          <c:spPr>
            <a:ln w="28575" cap="rnd">
              <a:solidFill>
                <a:schemeClr val="accent3"/>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FB-403C-BD12-FD8BAE1C449A}"/>
            </c:ext>
          </c:extLst>
        </c:ser>
        <c:dLbls>
          <c:showLegendKey val="0"/>
          <c:showVal val="0"/>
          <c:showCatName val="0"/>
          <c:showSerName val="0"/>
          <c:showPercent val="0"/>
          <c:showBubbleSize val="0"/>
        </c:dLbls>
        <c:smooth val="0"/>
        <c:axId val="1752838560"/>
        <c:axId val="1752822240"/>
      </c:lineChart>
      <c:catAx>
        <c:axId val="1752838560"/>
        <c:scaling>
          <c:orientation val="minMax"/>
        </c:scaling>
        <c:delete val="1"/>
        <c:axPos val="b"/>
        <c:numFmt formatCode="General" sourceLinked="1"/>
        <c:majorTickMark val="none"/>
        <c:minorTickMark val="none"/>
        <c:tickLblPos val="nextTo"/>
        <c:crossAx val="1752822240"/>
        <c:crosses val="autoZero"/>
        <c:auto val="1"/>
        <c:lblAlgn val="ctr"/>
        <c:lblOffset val="100"/>
        <c:noMultiLvlLbl val="0"/>
      </c:catAx>
      <c:valAx>
        <c:axId val="1752822240"/>
        <c:scaling>
          <c:orientation val="minMax"/>
        </c:scaling>
        <c:delete val="1"/>
        <c:axPos val="l"/>
        <c:numFmt formatCode="General" sourceLinked="1"/>
        <c:majorTickMark val="none"/>
        <c:minorTickMark val="none"/>
        <c:tickLblPos val="nextTo"/>
        <c:crossAx val="175283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[EcommerceSalesAnalysis.xlsx]KPI!PivotTable10</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cap="none" spc="0" baseline="0">
                  <a:ln w="0"/>
                  <a:solidFill>
                    <a:sysClr val="windowText" lastClr="000000"/>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17106804516064E-2"/>
          <c:y val="4.1994785371926649E-2"/>
          <c:w val="0.85296578639096787"/>
          <c:h val="0.53805736090880685"/>
        </c:manualLayout>
      </c:layout>
      <c:lineChart>
        <c:grouping val="standard"/>
        <c:varyColors val="0"/>
        <c:ser>
          <c:idx val="0"/>
          <c:order val="0"/>
          <c:tx>
            <c:strRef>
              <c:f>KPI!$H$3</c:f>
              <c:strCache>
                <c:ptCount val="1"/>
                <c:pt idx="0">
                  <c:v>Total</c:v>
                </c:pt>
              </c:strCache>
            </c:strRef>
          </c:tx>
          <c:spPr>
            <a:ln w="28575" cap="rnd">
              <a:solidFill>
                <a:schemeClr val="accent3"/>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A63-4BBA-A6EA-89AE908A214B}"/>
            </c:ext>
          </c:extLst>
        </c:ser>
        <c:dLbls>
          <c:showLegendKey val="0"/>
          <c:showVal val="0"/>
          <c:showCatName val="0"/>
          <c:showSerName val="0"/>
          <c:showPercent val="0"/>
          <c:showBubbleSize val="0"/>
        </c:dLbls>
        <c:smooth val="0"/>
        <c:axId val="1752822720"/>
        <c:axId val="1752825600"/>
      </c:lineChart>
      <c:catAx>
        <c:axId val="1752822720"/>
        <c:scaling>
          <c:orientation val="minMax"/>
        </c:scaling>
        <c:delete val="1"/>
        <c:axPos val="b"/>
        <c:numFmt formatCode="General" sourceLinked="1"/>
        <c:majorTickMark val="none"/>
        <c:minorTickMark val="none"/>
        <c:tickLblPos val="nextTo"/>
        <c:crossAx val="1752825600"/>
        <c:crosses val="autoZero"/>
        <c:auto val="1"/>
        <c:lblAlgn val="ctr"/>
        <c:lblOffset val="100"/>
        <c:noMultiLvlLbl val="0"/>
      </c:catAx>
      <c:valAx>
        <c:axId val="1752825600"/>
        <c:scaling>
          <c:orientation val="minMax"/>
        </c:scaling>
        <c:delete val="1"/>
        <c:axPos val="l"/>
        <c:numFmt formatCode="General" sourceLinked="1"/>
        <c:majorTickMark val="none"/>
        <c:minorTickMark val="none"/>
        <c:tickLblPos val="nextTo"/>
        <c:crossAx val="17528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cap="none" spc="0" baseline="0">
          <a:ln w="0"/>
          <a:solidFill>
            <a:sysClr val="windowText" lastClr="000000"/>
          </a:solidFill>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[EcommerceSalesAnalysis.xlsx]KPI!PivotTable11</c:name>
    <c:fmtId val="9"/>
  </c:pivotSource>
  <c:chart>
    <c:autoTitleDeleted val="1"/>
    <c:pivotFmts>
      <c:pivotFmt>
        <c:idx val="0"/>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3"/>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28D-46C5-A682-12F45F5C37AD}"/>
            </c:ext>
          </c:extLst>
        </c:ser>
        <c:dLbls>
          <c:showLegendKey val="0"/>
          <c:showVal val="0"/>
          <c:showCatName val="0"/>
          <c:showSerName val="0"/>
          <c:showPercent val="0"/>
          <c:showBubbleSize val="0"/>
        </c:dLbls>
        <c:smooth val="0"/>
        <c:axId val="1596730672"/>
        <c:axId val="1596725872"/>
      </c:lineChart>
      <c:catAx>
        <c:axId val="1596730672"/>
        <c:scaling>
          <c:orientation val="minMax"/>
        </c:scaling>
        <c:delete val="1"/>
        <c:axPos val="b"/>
        <c:numFmt formatCode="General" sourceLinked="1"/>
        <c:majorTickMark val="none"/>
        <c:minorTickMark val="none"/>
        <c:tickLblPos val="nextTo"/>
        <c:crossAx val="1596725872"/>
        <c:crosses val="autoZero"/>
        <c:auto val="1"/>
        <c:lblAlgn val="ctr"/>
        <c:lblOffset val="100"/>
        <c:noMultiLvlLbl val="0"/>
      </c:catAx>
      <c:valAx>
        <c:axId val="1596725872"/>
        <c:scaling>
          <c:orientation val="minMax"/>
        </c:scaling>
        <c:delete val="1"/>
        <c:axPos val="l"/>
        <c:numFmt formatCode="General" sourceLinked="1"/>
        <c:majorTickMark val="none"/>
        <c:minorTickMark val="none"/>
        <c:tickLblPos val="nextTo"/>
        <c:crossAx val="15967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[EcommerceSalesAnalysis.xlsx]KPI!PivotTable10</c:name>
    <c:fmtId val="14"/>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17106804516064E-2"/>
          <c:y val="4.1994785371926649E-2"/>
          <c:w val="0.85296578639096787"/>
          <c:h val="0.53805736090880685"/>
        </c:manualLayout>
      </c:layout>
      <c:lineChart>
        <c:grouping val="standard"/>
        <c:varyColors val="0"/>
        <c:ser>
          <c:idx val="0"/>
          <c:order val="0"/>
          <c:tx>
            <c:strRef>
              <c:f>KPI!$H$3</c:f>
              <c:strCache>
                <c:ptCount val="1"/>
                <c:pt idx="0">
                  <c:v>Total</c:v>
                </c:pt>
              </c:strCache>
            </c:strRef>
          </c:tx>
          <c:spPr>
            <a:ln w="28575" cap="rnd">
              <a:solidFill>
                <a:schemeClr val="accent3"/>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4FF-4C6E-AB8A-4CA5B6A33002}"/>
            </c:ext>
          </c:extLst>
        </c:ser>
        <c:dLbls>
          <c:showLegendKey val="0"/>
          <c:showVal val="0"/>
          <c:showCatName val="0"/>
          <c:showSerName val="0"/>
          <c:showPercent val="0"/>
          <c:showBubbleSize val="0"/>
        </c:dLbls>
        <c:smooth val="0"/>
        <c:axId val="1752822720"/>
        <c:axId val="1752825600"/>
      </c:lineChart>
      <c:catAx>
        <c:axId val="1752822720"/>
        <c:scaling>
          <c:orientation val="minMax"/>
        </c:scaling>
        <c:delete val="1"/>
        <c:axPos val="b"/>
        <c:numFmt formatCode="General" sourceLinked="1"/>
        <c:majorTickMark val="none"/>
        <c:minorTickMark val="none"/>
        <c:tickLblPos val="nextTo"/>
        <c:crossAx val="1752825600"/>
        <c:crosses val="autoZero"/>
        <c:auto val="1"/>
        <c:lblAlgn val="ctr"/>
        <c:lblOffset val="100"/>
        <c:noMultiLvlLbl val="0"/>
      </c:catAx>
      <c:valAx>
        <c:axId val="1752825600"/>
        <c:scaling>
          <c:orientation val="minMax"/>
        </c:scaling>
        <c:delete val="1"/>
        <c:axPos val="l"/>
        <c:numFmt formatCode="General" sourceLinked="1"/>
        <c:majorTickMark val="none"/>
        <c:minorTickMark val="none"/>
        <c:tickLblPos val="nextTo"/>
        <c:crossAx val="17528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[EcommerceSalesAnalysis.xlsx]KPI!PivotTable1</c:name>
    <c:fmtId val="1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3"/>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B06-4D23-8E7E-2FB67BE37A39}"/>
            </c:ext>
          </c:extLst>
        </c:ser>
        <c:dLbls>
          <c:showLegendKey val="0"/>
          <c:showVal val="0"/>
          <c:showCatName val="0"/>
          <c:showSerName val="0"/>
          <c:showPercent val="0"/>
          <c:showBubbleSize val="0"/>
        </c:dLbls>
        <c:smooth val="0"/>
        <c:axId val="130489712"/>
        <c:axId val="130475312"/>
      </c:lineChart>
      <c:catAx>
        <c:axId val="130489712"/>
        <c:scaling>
          <c:orientation val="minMax"/>
        </c:scaling>
        <c:delete val="1"/>
        <c:axPos val="b"/>
        <c:numFmt formatCode="General" sourceLinked="1"/>
        <c:majorTickMark val="none"/>
        <c:minorTickMark val="none"/>
        <c:tickLblPos val="nextTo"/>
        <c:crossAx val="130475312"/>
        <c:crosses val="autoZero"/>
        <c:auto val="1"/>
        <c:lblAlgn val="ctr"/>
        <c:lblOffset val="100"/>
        <c:noMultiLvlLbl val="0"/>
      </c:catAx>
      <c:valAx>
        <c:axId val="130475312"/>
        <c:scaling>
          <c:orientation val="minMax"/>
        </c:scaling>
        <c:delete val="1"/>
        <c:axPos val="l"/>
        <c:numFmt formatCode="0.00%" sourceLinked="1"/>
        <c:majorTickMark val="none"/>
        <c:minorTickMark val="none"/>
        <c:tickLblPos val="nextTo"/>
        <c:crossAx val="1304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8E7-446F-8AC5-E518D012BC1F}"/>
            </c:ext>
          </c:extLst>
        </c:ser>
        <c:dLbls>
          <c:showLegendKey val="0"/>
          <c:showVal val="0"/>
          <c:showCatName val="0"/>
          <c:showSerName val="0"/>
          <c:showPercent val="0"/>
          <c:showBubbleSize val="0"/>
        </c:dLbls>
        <c:axId val="1391111472"/>
        <c:axId val="139111771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8E7-446F-8AC5-E518D012BC1F}"/>
            </c:ext>
          </c:extLst>
        </c:ser>
        <c:dLbls>
          <c:showLegendKey val="0"/>
          <c:showVal val="0"/>
          <c:showCatName val="0"/>
          <c:showSerName val="0"/>
          <c:showPercent val="0"/>
          <c:showBubbleSize val="0"/>
        </c:dLbls>
        <c:gapWidth val="60"/>
        <c:overlap val="-27"/>
        <c:axId val="1523589695"/>
        <c:axId val="1523580095"/>
      </c:barChart>
      <c:catAx>
        <c:axId val="152358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3580095"/>
        <c:crosses val="autoZero"/>
        <c:auto val="1"/>
        <c:lblAlgn val="ctr"/>
        <c:lblOffset val="100"/>
        <c:noMultiLvlLbl val="0"/>
      </c:catAx>
      <c:valAx>
        <c:axId val="15235800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100"/>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3589695"/>
        <c:crosses val="autoZero"/>
        <c:crossBetween val="between"/>
      </c:valAx>
      <c:valAx>
        <c:axId val="139111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100"/>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1111472"/>
        <c:crosses val="max"/>
        <c:crossBetween val="between"/>
      </c:valAx>
      <c:catAx>
        <c:axId val="1391111472"/>
        <c:scaling>
          <c:orientation val="minMax"/>
        </c:scaling>
        <c:delete val="1"/>
        <c:axPos val="b"/>
        <c:numFmt formatCode="General" sourceLinked="1"/>
        <c:majorTickMark val="out"/>
        <c:minorTickMark val="none"/>
        <c:tickLblPos val="nextTo"/>
        <c:crossAx val="13911177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75000"/>
            </a:schemeClr>
          </a:solidFill>
        </c:spPr>
        <c:marker>
          <c:symbol val="none"/>
        </c:marker>
        <c:dLbl>
          <c:idx val="0"/>
          <c:numFmt formatCode="0%" sourceLinked="0"/>
          <c:spPr>
            <a:noFill/>
            <a:ln>
              <a:noFill/>
            </a:ln>
            <a:effectLst/>
          </c:spPr>
          <c:txPr>
            <a:bodyPr rot="0" spcFirstLastPara="1" vertOverflow="ellipsis" vert="horz" wrap="square" lIns="9144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6">
              <a:lumMod val="40000"/>
              <a:lumOff val="60000"/>
            </a:schemeClr>
          </a:solidFill>
          <a:ln w="19050">
            <a:solidFill>
              <a:schemeClr val="lt1"/>
            </a:solidFill>
          </a:ln>
          <a:effectLst/>
        </c:spPr>
        <c:dLbl>
          <c:idx val="0"/>
          <c:layout>
            <c:manualLayout>
              <c:x val="-9.8102830305277465E-3"/>
              <c:y val="-6.7306566398633011E-17"/>
            </c:manualLayout>
          </c:layout>
          <c:numFmt formatCode="0%" sourceLinked="0"/>
          <c:spPr>
            <a:noFill/>
            <a:ln>
              <a:noFill/>
            </a:ln>
            <a:effectLst/>
          </c:spPr>
          <c:txPr>
            <a:bodyPr rot="0" spcFirstLastPara="1" vertOverflow="ellipsis" vert="horz" wrap="square" lIns="9144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6">
              <a:lumMod val="75000"/>
            </a:schemeClr>
          </a:solidFill>
          <a:ln w="19050">
            <a:solidFill>
              <a:schemeClr val="lt1"/>
            </a:solidFill>
          </a:ln>
          <a:effectLst/>
        </c:spPr>
        <c:dLbl>
          <c:idx val="0"/>
          <c:layout>
            <c:manualLayout>
              <c:x val="-1.9620566061055493E-2"/>
              <c:y val="-1.4685238675599609E-2"/>
            </c:manualLayout>
          </c:layout>
          <c:numFmt formatCode="0%" sourceLinked="0"/>
          <c:spPr>
            <a:noFill/>
            <a:ln>
              <a:noFill/>
            </a:ln>
            <a:effectLst/>
          </c:spPr>
          <c:txPr>
            <a:bodyPr rot="0" spcFirstLastPara="1" vertOverflow="ellipsis" vert="horz" wrap="square" lIns="9144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6">
              <a:lumMod val="20000"/>
              <a:lumOff val="80000"/>
            </a:schemeClr>
          </a:solidFill>
          <a:ln w="19050">
            <a:solidFill>
              <a:schemeClr val="lt1"/>
            </a:solidFill>
          </a:ln>
          <a:effectLst/>
        </c:spPr>
        <c:dLbl>
          <c:idx val="0"/>
          <c:layout>
            <c:manualLayout>
              <c:x val="-1.9620566061055493E-2"/>
              <c:y val="1.101392900669964E-2"/>
            </c:manualLayout>
          </c:layout>
          <c:numFmt formatCode="0%" sourceLinked="0"/>
          <c:spPr>
            <a:noFill/>
            <a:ln>
              <a:noFill/>
            </a:ln>
            <a:effectLst/>
          </c:spPr>
          <c:txPr>
            <a:bodyPr rot="0" spcFirstLastPara="1" vertOverflow="ellipsis" vert="horz" wrap="square" lIns="91440" tIns="19050" rIns="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332576319367198"/>
                  <c:h val="0.11103196756759257"/>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75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CCD-4754-8917-4C92AF7569D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CCD-4754-8917-4C92AF7569D0}"/>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CCD-4754-8917-4C92AF7569D0}"/>
              </c:ext>
            </c:extLst>
          </c:dPt>
          <c:dLbls>
            <c:dLbl>
              <c:idx val="0"/>
              <c:layout>
                <c:manualLayout>
                  <c:x val="-9.8102830305277465E-3"/>
                  <c:y val="-6.730656639863301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CD-4754-8917-4C92AF7569D0}"/>
                </c:ext>
              </c:extLst>
            </c:dLbl>
            <c:dLbl>
              <c:idx val="1"/>
              <c:layout>
                <c:manualLayout>
                  <c:x val="-1.9620566061055493E-2"/>
                  <c:y val="-1.46852386755996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CD-4754-8917-4C92AF7569D0}"/>
                </c:ext>
              </c:extLst>
            </c:dLbl>
            <c:dLbl>
              <c:idx val="2"/>
              <c:layout>
                <c:manualLayout>
                  <c:x val="-1.9620566061055493E-2"/>
                  <c:y val="1.101392900669964E-2"/>
                </c:manualLayout>
              </c:layout>
              <c:numFmt formatCode="0%" sourceLinked="0"/>
              <c:spPr>
                <a:noFill/>
                <a:ln>
                  <a:noFill/>
                </a:ln>
                <a:effectLst/>
              </c:spPr>
              <c:txPr>
                <a:bodyPr rot="0" spcFirstLastPara="1" vertOverflow="ellipsis" vert="horz" wrap="square" lIns="91440" tIns="19050" rIns="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332576319367198"/>
                      <c:h val="0.11103196756759257"/>
                    </c:manualLayout>
                  </c15:layout>
                </c:ext>
                <c:ext xmlns:c16="http://schemas.microsoft.com/office/drawing/2014/chart" uri="{C3380CC4-5D6E-409C-BE32-E72D297353CC}">
                  <c16:uniqueId val="{00000005-5CCD-4754-8917-4C92AF7569D0}"/>
                </c:ext>
              </c:extLst>
            </c:dLbl>
            <c:numFmt formatCode="0%" sourceLinked="0"/>
            <c:spPr>
              <a:noFill/>
              <a:ln>
                <a:noFill/>
              </a:ln>
              <a:effectLst/>
            </c:spPr>
            <c:txPr>
              <a:bodyPr rot="0" spcFirstLastPara="1" vertOverflow="ellipsis" vert="horz" wrap="square" lIns="9144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CD-4754-8917-4C92AF7569D0}"/>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[EcommerceSalesAnalysis.xlsx]Top 5 Sub!PivotTable7</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Sub'!$B$3</c:f>
              <c:strCache>
                <c:ptCount val="1"/>
                <c:pt idx="0">
                  <c:v>Total</c:v>
                </c:pt>
              </c:strCache>
            </c:strRef>
          </c:tx>
          <c:spPr>
            <a:solidFill>
              <a:schemeClr val="accent4">
                <a:lumMod val="20000"/>
                <a:lumOff val="80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Sub'!$A$4:$A$9</c:f>
              <c:strCache>
                <c:ptCount val="5"/>
                <c:pt idx="0">
                  <c:v>Binders</c:v>
                </c:pt>
                <c:pt idx="1">
                  <c:v>Tables</c:v>
                </c:pt>
                <c:pt idx="2">
                  <c:v>Storage</c:v>
                </c:pt>
                <c:pt idx="3">
                  <c:v>Chairs</c:v>
                </c:pt>
                <c:pt idx="4">
                  <c:v>Phones</c:v>
                </c:pt>
              </c:strCache>
            </c:strRef>
          </c:cat>
          <c:val>
            <c:numRef>
              <c:f>'Top 5 Sub'!$B$4:$B$9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D27-4B91-B3A0-1FCC77474D42}"/>
            </c:ext>
          </c:extLst>
        </c:ser>
        <c:dLbls>
          <c:dLblPos val="inEnd"/>
          <c:showLegendKey val="0"/>
          <c:showVal val="1"/>
          <c:showCatName val="0"/>
          <c:showSerName val="0"/>
          <c:showPercent val="0"/>
          <c:showBubbleSize val="0"/>
        </c:dLbls>
        <c:gapWidth val="98"/>
        <c:axId val="1752846720"/>
        <c:axId val="1752841920"/>
      </c:barChart>
      <c:catAx>
        <c:axId val="17528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52841920"/>
        <c:crosses val="autoZero"/>
        <c:auto val="1"/>
        <c:lblAlgn val="ctr"/>
        <c:lblOffset val="100"/>
        <c:noMultiLvlLbl val="0"/>
      </c:catAx>
      <c:valAx>
        <c:axId val="1752841920"/>
        <c:scaling>
          <c:orientation val="minMax"/>
        </c:scaling>
        <c:delete val="1"/>
        <c:axPos val="b"/>
        <c:numFmt formatCode="General" sourceLinked="1"/>
        <c:majorTickMark val="none"/>
        <c:minorTickMark val="none"/>
        <c:tickLblPos val="nextTo"/>
        <c:crossAx val="175284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C1CF049-96B1-4B14-8582-3FDB148E39E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08D37A4-3CB4-42D4-AB8D-951402189F31}">
          <cx:tx>
            <cx:txData>
              <cx:f>_xlchart.v5.5</cx:f>
              <cx:v>Sales</cx:v>
            </cx:txData>
          </cx:tx>
          <cx:dataId val="0"/>
          <cx:layoutPr>
            <cx:geography cultureLanguage="en-US" cultureRegion="VN" attribution="Powered by Bing">
              <cx:geoCache provider="{E9337A44-BEBE-4D9F-B70C-5C5E7DAFC167}">
                <cx:binary>1H1pc9u4tu1fSeXzo5sYSZy6fauakuUpdhI7SXfnC0ux3ZwJztOvfwuWnNiMYvtU+9Ur6ZxqVyxB
3MDCntbegP/nevjPdXq7rt4MWZrX/7kefn8bNk3xn99+q6/D22xdH2TRdaVr/U9zcK2z3/Q//0TX
t7/dVOs+yoPfqE34b9fhumpuh7f/+z/4tuBWv9PX6ybS+cf2thovb+s2beon3tv51pv1TRbly6hu
qui6Ib+/vQz1ze2bkzpd5zdv39zmTdSMn8bi9ve3jz759s1v8+/76dlvUojXtDcYy8mBpC5VwlWb
l/v2TarzYPu25ZADQVzXllxs3mf3z75YZxj/UqnuZFrf3FS3dY2p3f2cj340D7x58vbNtW7zxqxh
gOX8/e3nPGpub95cNevmtn77Jqr1YvOBBdYGb1/dzf63xyj87//MfoH1mP3mAVDzxXvurZ9weh9G
+n6NXgEf+4ATIRhXjn33wvo/xMelB46tmHAp2QJ4/+wNPs9JsxuXzagZHu+P9xKPP9L1t3W2vl+W
fw8Jw5JLyam01W5I5IHLbcaoTXdC8gKBdqPyfeAMmD/e7SUw75N0HepXRUYcCJdxLsUGGJs8Vhbl
HAjbZbbtODuReYlEu6H5MXKGzfuzvcRmoVNdrW9e0ZAx90ApVwib0w04M2yIDfC44zI58zAvEWU3
KD9GzkBZvN9LUP6ooknnr2nJ+AFVjFKX8I0+OI/1hRBEB8bzSyHvQANmm8Bj41xeINBuZL4PnAHz
x9e9BObPqL7WeR3l98vz750M5weSKSUYvMzm9RgaVx04DGGbUDBn5jXTmheJtBucB0Nn8Py5nxHZ
SX4TrV9Vb9SBQrjlqHts1AwceQCdQtCsto6I32+Mjd68QKDd0HwfOAPm5GIv9WaxTqN/dJVHr2nT
nAMquJQAaKMYcz9D1IEkDnUI30bMj7F5mUy74Xk4dobQ4o+9ROhzsw7v1+ffGzWmDhhljiPpVi/o
Y7258zeOSymV8v6pG415To7deGxGzZD4/GkvkfijStZ5va7v1+UV0OAHSPpdm5Ftaj9L/RU94Ewh
+RTuRpPE/bPvvf/zEu3G5cdcZtj8cbmX2Cx0nt9eN9F129wv0b+HB8yMcAQRjG2VZWbIHKShzIWf
oTNcXijNbmgeDZ6hs9hPzbm47d8cr7OiDqPq9hXxYQfSFZKAfNmox4yZMcyZMXUIEjbvw9g9DJ5f
LNZuoGbDZ1Bd7CdXc/baJs494C53qHK27NlMh5R7wFwbkRrbmkAkQA8xel6e3eDcj5uhcna1l+Zt
eZuu+/Vr6g4CAdt2oRz36z4LoB1xwKUrOSNbWnpm4l4i0W5kfoycYbM83EtsvtxWmc5f0+3wA9sR
FP+b2zMKLoBKJV3kpeY1w+QFkuyG5PvAGSJf9tPdvNNtVL9yvmkfKJfYtoS32bwex82KIJIjiJvd
bULKH5uxF4m0G5wHQ2fwvNvPjOa+ovZG//MGBGGbfXvV7BMspw0WkzBA8LBO4zgHNkEwINnWos0g
+m/F2o3W7m+ZAbdc7KWlW4GRjm7W9zv73wfY1D0QINAIZTPvg5oadx3GqSkVmBcs4cOo4AWS7Ibn
+8AZIqv9LOAc3eoqeFXtgYvhSGm4grEzr1m45rIDzjlzuL3NSGfAvECg3cB8HzgD5mg/bdwZdmt7
nYz32/bf6wpD5YyCcEZU9tiuuQJUJ6JrFN02nmlm114iym5MfoycgXL2917ar5MbVDtfDxEUCOBK
bIfe05gzYAhBBQHVAUAzSzyfFWQ3HtthMzBOlnsJxsXtt2pdJ6/oTQxdA1LZsJsb2zXjNpU6QAiH
VBSM291rFj6/RKLdwPwYOcPmYj9TmvOornVbRa+nK6g9M+mAxuRbvzLHBg7fcVB5vu+CmrHPL5Fo
NzY/Rs6wOd/PEvRJmka5jurXw4bbBwQ2jKMzYONAZnYMhU7CXQPNlqJBsPYwGHuJRLux+TFyhs3J
foZjf67BcOZBo1+zDO2g/Yww4bjbjpl5hwC1D4RA0HavWojYHqLzMpl24/Nw7AyhP/czLjvR/Wt6
HAqmBr1ODucbj4Jo+GHKqRi6nUAaEHv7/syqPSfNblQ2o2Z4nOwnHu+r2+BVtYUdKOaCuGTbYBi2
6iEi5E5bXCjUTE2eF2Q3GPfjZnC8v9zLoOx8HeW39/bj3+csXBwwNAJwcU8yz2yXVAeUSMKhRDtT
l2fF2Y3JdtgMkvP9jMU+3aKyWde3rwgLE2iPRRiMVHK3w5eAjaGH4xd1sxeJtBuaB0Nn8Hzazwaa
83U1vu55ANOmaTJ9MTNdjkSfOUG3oNoqy4x6eYkku0H5MXKGyfl+ppbn67peX4dtfds0rxkn0wN0
LYH7crakJFzIQ9+CcrO0BdrO3VkN88Xy/AqeR9OZY7Qfjv/pYySbgHXjcB598r88S4OqJgAQji0Q
aT3EBrk/isyMoTV9E6nNIrHZsZZfy7MbotnwR1PYjzMz59F1GAXr10xc0NwEXVEoxez2MgLdMzZa
OE0jp3nNIHmJRLvR+DFyrisnexmVfUAIUI9pt37VNk2k/a5Cl+aWDPuJ6ke9zGWuaxo3NviAFniY
WL5Uqt0YPR49w+nDfti0R1LjfKBpCDq9rerb8X6lXiGEBjnD0MAk2G7izAHH7LgChyA3IKkZ+/8y
mXZj9HDso7liqqd7qUnnkQmmdbN+RYBMsKwI+jS3ijSLChQ/IAplTBzyuH/opnnzRbLsBubB0Bku
53saRYNwNv8viuh+kf696phTghQ9Tt9py1lADV4Tp2ooqjPb81A/OaAXCfUriB4MnoN0tZ/Kgy6n
Vz3EwdGRgd5aolBOvnvN6DNiAyGO9gBpejke+p7z50X5BSz3A+eQfNpLSC5uu/VrNmSY4wHgkkHY
/PD5D8NoQiR0RiDDwYF084Kxe4jL8/LshuV+3AyViy97ikr/5vx2iK5fsdjM+AGnqG0Svi1u/qQr
8oDgZK2y3Z8weYk0v8Llx9g5Nud7i83fukru9+2/dzOcgnJWlJvj5nevGTLopIWTQUZ6f8Rz5mZM
lPWcRL9GZzNyjs3f+4mNrprwzWJdaZQ4XzFEA98pGPowvlu1GQ3toMDpwqhJudWtOUIvlusXOM3G
z9Fa7DFay3XyuuE0yp1cMlixbY/zLGhDFoTGdHNk+j7hudfkTVR9cbfWz0v1FFL3o+c47ScbeqXb
/zdahVKbDTKakm1mOrN7ruEX0CeII4Wb1HSmVS+XazdW8/EztK72U6s2s7rfgQ95yEfz+y95UbSq
cQYHhONQGyxmFtBoFWU28lg5i7RfKs9TGN3P5tEMfn97tZ/69Ol2eNUzoAT2jLkcerIJH+b8AUJy
hBag4bZ32cxouGfF2Y3MdtgMkk9/7aUr+hKhC/pVyVHTbYtam20s2M6gzj2QgMTl93epiMdu6CUS
7Qbmx8gZNl/+2Ets/rytmzc/JvVaFg1VUlwAha4ooHT3mlk0eB+JdAn50A/v9DBTfbFYu1GaDZ9B
9ed+5q1/jhoX3gX3O/l1UiPUdaj8xfl2dOOid42Ab7C3fMP9szfB3AsE+gU89zOZA/P/KTH69WV3
328GXK6b9eHdlYIP7rt7+t27ueOyw9nQLSOzge/64fV996t7cvP7W8rh6b9fVGi+4hGTM6toblTn
+7jbdd38/taS8kA5jKEBDpdGgQO3EeL10Pff36JQfm9AmcBlIC68Vm5C89/fokzOcM0Uen23J+dr
E6BiCPoe0HSCYJGgi1vhfpDvtzl+0OmINrHvq7H995u8zT7oKG/q398yRJ/F5mNGSvNE9Hop2ADq
IF3AkRa8f72+xP7Gp8n/SUlc5aRPxK1L/KZVh7TghZUu7KKLpi9CtEWy5lYl6lVejvXIlw0dRDgs
LO3b34K84rm10HRInFMVirFdJsrKy+NeZWl9noqssEZPJ4MovomkiQe9xFqlMVsEjsPJrTPosb1M
w8FJ164rCv+aZayUF4GMyoJ5GYlqiMILUWXvQ2I3fb4MUlElhad7kWXviDOWEDnIMjKe0Yzl8T9W
3WmMeQDpjkWCjXy0RqgrUa5A+Jk6IJYLO+LhGjkki9pQhu6t3+s8Lo+bjKf8OOVdXTnHUx00Ub+Y
ogJXyKS2H1F/9fTjCSogj5+Plm9zpIWBt0KTpDLvP8BoiplbS1tGNzFJWBItGs0ECz2lqFXGq2ro
g6pZVmET8NCzuDUV+Yees7GmC8In2bPTRoZ5nXhal6wiF7his8R7TwuJLfxQRgcMNUP3szLhMyrV
zkzGIYwsGlbMupFW1dl0GUxO4JSr1OUNs728aqT8mgjbb06efu4MG/NcrnBwHhe1UNSP5s8t2lE7
2mLuTTBiz0mvs4u0/ivkPs0Dr4+jNnqf+7hHtfHCUOM6F+/pxyPNnk3bQUiKo2CK42ZL6NBjaALR
RZY9hOzGclKnZAvR21KsoUhWc6KnyEkvIotocs6Scmyvktq2p9BDd3SKRflvJQHbLNFli6O1Jt+0
H0sSOqGfxqNd3XDZQ+VWI5ETSVai6tuaH0auz+XXqsUSlF4tcTbkq7bHrlKHXaTton8GFYR1j5dF
ULRa4z4WUznCAe3ZbmhkZMdjkvvXvppyUR3pssj88dDys1qNR6NbDdgiT8+fzCwZmllwoBVaAkXF
eSPclvB4AQI1xUIVjfUNt2s4mXU8NKFRiGzQIW5nbfuYT3wRZfVIC29QlGEhRGSH7VVWyHhc5Bap
8iuVhVmVL0uhK3qZdVFef3taTGNPH9hbBy21OIJmo1yDK1OgLTNb0va+W9nlNHwbqqbCJrDbxAY+
9tAzYXlDxTrrqqBJaZSm6bX5ERVB+ww+Py0WKhToyGa4+MvljMO0PV4st6R1M9ZSf8tTYcGGx7Be
U+91o92M4oz5Ana/Dlpc9ZPFIodFrYqsIuLYtWKrS7wyhLU1ln8MMSqPprQ740NS6OwZs0LmCgZW
BCdiKIr31LQrmVN9D23fwPq8UPnEvtU+lVZ2GDd1kbYfyqmJinzRl2MJ4Swn6/CeHstMj0s3mUbr
qi8K/6RWVRoHi2ya7PEsC8u88b1c2dJvFq2wrfRSZiqYsgVO3g4widSKR5Kf2pNK8a1J5Pdl+Yya
EuSpjzYAojz0kyhp47ACjr2ZDqyHE8LOzMsu74qvjtAiFovCRttC6fl+q1S1IJNjwbT748Z6pi3H
e+2dOSmI7+KtoW+YLFdtz57XIT634ighIpsTiuCssdHd2bZIhqTO/FAXX4sKWlQesjpx+TklIRvP
WN2OWA7ld+n0JQuHcXS8Nqz6MlzA4PfyMign3zquMh5PXyqrreWFG0kTIAy8y1J1lLTCwKNrprCF
xs4R3WVRxcn0ZUpl0ieenabGaUVYfQCkcxXil2zEZZNf3GwYgB0T8Ygf9WQHjbssRM3qlXRag10y
BBECjPLu8coNrLH3XD3E+AqN4AGSR1ZuYoOmEFmyHmqZl8VKdRXprjjTU/OuqhK/8tI0q2i2sAI/
G44DDuf6d+7mPv/S2R3BJnPcAHFGV+YaIcrTtmFuNbH6Dm58RQMedyQ6WWZbg/ljHhBVpF8nktVV
4A3Udora63Ws0xPWlj0MxdNPnFsjao5kUAK/jYKZ+umJdWXXYZ+x/m82tWYz9i035o/WTgLnLbtS
yK9+zCZswp62TR2cOzAs2KdPi2EugnqkFAz3FFMHvgIdOpQjSn6sFBPr2tJSMvuS8TxrmNfoVli3
ugxLWKMwqXNyWPmOjj50tRvA4hSh0MFh4Da00x5O/fZp5zU0KM9S35VXA6tSd/TqnsjusnEtO1qU
Yhr0GTaRHXqxzf2o8LgviVH20MY+1F2I6OLEj5PGaH6H0u973P7mFKPHkooN3dHTM57bNfRYura5
PY7eXSSLnODxjBPph3lf1s7nrs1tBLGiqiiC2G4y+5YjyOLHIekHbNshUQw/guYusrVkYbY0a+Oe
+lf+IM2WpmU0ZdVxVFBmTGQ51TZZlWlX1NHRJMYEWuf3mYmpyehm0E6HlFCjp6dEZ5bNRQTkwm3C
qgFB0HQzU12yPJt0nNPPbhMy6FZTBEaAxmKtUd07PUYFcIRsfjgYFYetNCalKko4GiskCOPJIMyv
dJngUGyqYocfR31q1qEcey0v/HLAp6KQmSmOQSbrVWI5FVsVbtWxejHCX2C6z0xtFmViagoXZVAC
VbEFzgDOptYMCXHSVo+fWdAZS9VUJbbWlE6Rvm5sN6G5Nza6nL44NDf+MbM0ASCDzNJgPJwySZpg
pZjV9p8RpVZYjt6JGXYf6yZYkzyyFLYY79PCWLcWZvM4okUPs9YgIsEDo8a38S/kWARLkQUcS9E0
Tmg1C5G2MVQiVDTGvzbrY0yhOVP8PbH9sIlRHqaKMx11ES4gunKocJF22j+FuqSfuBxlaX3qMkfD
OmzCWxq6Q5cskFmGQf6cWZi5I/NIjkvLqA23hIv954mXHWtErcXgfKpbgh3SjGhkj47g+7E+PC64
Fod+b+mh9mTKRix42vk5QhYYPaxSXw1p88GRtevHK7/hLowBFLK7rNDLAQ+QWVD8ZsjhqLawBWWf
YymH1M2hK9AiA0eQDAYIK44IfqgxVt2lrTMNSUSSwDclsjF56tOrzRV7bBMxeeMEYCRwQB5R0Dyz
QThYW4E9jJ/CcJSp7zVtwoqF39t+fCHpxKvxsAwrWbieolTFoVdVZVSe2mnLBuEViHassyrILH7u
Z6HDFmWvh+DajlL7uPdbLpeJk+v0hsfpVF1mWmb4QxITSfv3vCP2MC3dOFeiWJSIH+t21ffC7S6q
MvQH7cnMzsg7ZldELfO8UmQRD01b+Z4e3HKKvTDvKj4sgiHpoAzdVPVj6g2WiHm8UpS0/EqmzciD
hT2Qtm+PCtWHxEf85gfNSRM6iMwWzpT204S0FluxOBmS0W+9si5iueqUE7ClyKxh+tRLTaMvLU8D
f8l4Q8liRH6qR08GTa2WKqJ9sghEGhzjyEKzLLXdT2e+ym37iPQkpKvAqt3QPiwSnfHPo+iCxPqs
tD0Mn4ZmYM25VTe5dQmP4bQ3opKy+jw5XZBrr9CahPVHNUxpcuRHYDdWk+Zupj2VaEbDhVNNdel+
I1ns5jchLXQ3LLFVxvJWtU3f24sk7WsSHzd+Xgp3iTxApPLIz6xEXijiWEly1MmC1ml4G7o5a7DK
A2Fuxc8npjts6YlUdRF+xMXMjbQP85wXhXPSKj8K03e5GJIyOIy7oOm7d73wgyhaWZrrSF6Kpqr0
iYx5GLgr7BXJEq/oJhtuPa3dqFdeYHFZNsvQr6Z4POmD2gqjoz7K4G0Wieo5DGxXRK34S1utFPUJ
Nkdv+YueIWwhF22BqEt5zcjcQb5PqePgR7P5pRVFKd7DH4rgeNyka15+m9pS0e40llUR0GMyWJbj
LMZYJK1zNOQxyVJP8M74RVtYEaYTMAGnsh78EXdSL2IRKhG8H/uiL5wPsW/FfbpyEmbR4iRpR+V2
72XMRKS8UinDSThVI8LkixP4vjWdcZ7WWClrLGGyz2G1y1CcWcyvnPQdicqIpB/iuI9d/7CPYQiC
Qx2hJl8tYLKMSGNnpTY9tINwjMqlXSRx5S7zxrZE/hcNaI7nZXGq1Oc2cMtyUSH1xspSt43gQRZE
huZLID9CFq8slYnpeVhj9osiJDmTqzjszYqxtEnwQ9dhY13lmWNMPu+awHUWqm80NsCUI944alSV
4XPFZqphIyYsXxk7eMGX1D6eloYESWZOIgMPKXhIxZ8kHcw651zF4JKs1qoAhZUnbshvyxIJTbmq
ogiR1qJ3yeiUi8gNRWsBQd6W7Zcmztsox3pZ4aSPwnbiZDh3Y8eIHAHpYrqS2Fl4AsNb5TffGswG
k5VlkBejhd+lKjNL03UEH4WLdcseMnS4zRxz3M6nqhgrv4FwC/E7MRRaXiWC+4oteK9AAHmFExKs
xXb3+FOt8JVObJnJ+c14txgtdk212Ma4SkzC/IvVIjlndlRZV9ultjYfv1/kzefAFNDk3KFFBgFI
boXdtySSRVQdRTkbMemSTvj7PV5AWRDZV0jAA608sQFKT12DrYbMu62Ck5yo0RceScJulO9V1mqs
UkezFB+hBTi2agGaw++Ul9ijCXqDTFD8MnUCu/ymNiuoC2gQ7NpmTiGNkKMtCp3LnhyPrWuyc3sD
7WZ7SD9JsT6SRxhxKJzUTH6QY4h9GpDKPCbkocQvR13aTvh5siLeNqeYKTPLu9lIUzu2kBKTNN9C
oqrGOJw3YthddRMa0TcLak39hH/olGnuHFq2yJP4ZEK9aiiOAhskkn3YR62GTqs4MMxH3QPfqHNo
+Y3IIMf2qQUiVky+6hDsvq/BZZsvpJ35wbvAxY80t406ZJMw8uetDML+c5sGaRCt8sDF94YlIwE7
TurRIc0Z2+yVKK5V4xxtl1zFXQVxhogl+BJ4AI2Hx0WUwM93pJyk/RmRW+x2y6K0mjxa2HXg4+Ei
DnFx+LJJC3CbKQgDUDaAKWxPHB0YdW7hX/G7ZGxl7K4SBIvDeMpUnQ76uOHazrJFqniadZ5fB6AN
iSItPh82ZY0fCBpFepGVLf47Zj14O2H3BFRRCS4/veiSxgcp0Fcxnk7CQHdfZO4PyAL8cTJ7v8fx
VpDEAyspLIxbhWnrHqYZXGx2OFi5r+oToeCqhr9tOcSwN0GqdZIcb+nkuEnDKl61YYp893rkNfr7
jos4xHIcsTudKbWbYsFqv0/86QsLXd03n0vWh708bjZTH1RQY4lYMUwJZpQEfS0O5WQTWLmm4mb5
yFCYXQO+ymzxDX/q1kmPFSAtNfNtoojiR4UNjs+XEdhHy4vSCbwymm+SXHmgLEaZnbOCVPiEHInJ
YTvR1thXG5JlIiKt/FWbl5VPTwK/nPAd04Z685GWgzUsBU9AUfokQeqbZcid8kWTgpgQZ1kijT41
vI9AwgeJ28BUMumP8Hn1CEsTr5DZmsVrI2aoAtq6Cbj4OM0DDMcBWczy7x7hmW+d9n5dVdGFYrEh
KXULd3fuJD6TzUcOGmv0Dwc/tsZwJftCpPUS1AWaUjwHJJD8ygNGkJLDGSqAP1l8wqxknhm3kQnf
bLeKVgSbb7OScaPBRLPIjlh32k8i852PydT21lWFYBqswlSUSn6FvcX+svpiwgrE3DZz8IvcgvFH
emlYqjRCvIrIWmW6L75KNYYl+caHVKYXUpbF6K841XVj/dNHJB78Q3g0lgqvTsF/Wws3JU71BYxk
nzSf7KCMg2Dhi5GFw2XvILYpb1QXdSX9u/ZdUBNHVdJ2mVpYdKqTLxNvKddeC+8wINknRCOmdByh
WtJil2exoosOv7ScznN6VKaG5XYmGyzLIgZBvEDX9mimdWdu0rQz9k+NgbEmiP6N8kZ1Zj6R37H3
fkzN7wSxLXxiDEbzQZ+BncgOkbmb2kaU+gVUOUC06F9MzUiKwxiKarRSZead7ZZFTAlLpNB7hLc2
FLwxp1awqIaxYo5HaGW7H9rQCXrt9XYOwp6Pk6/oSV/mRssDazJ0YI06EX5whGXNSTnZ2N/cRv3h
ArylkTyJUGn8un2QqBRcWomtYl1tMrY8iicn8eK8aPnHZGOwkg3RWOJiKOwGKy0NCVlXsuJ8mQVZ
qX0vLGVrXbWRKDDnpkcVrzuNaGDCuJAPeIbTpUas9k7hLJ3Aj3i+aI2SF9SUGZd5P5g96fgTTSJP
hHWeZYdhnEIbV5sFAQ9sjF6CiyvwvbwmVnwWUpY67jPE1yyhB5cD+4AdTGHcJPmJVg4b1BDAV9Or
UGsJqZ0gGKANvYaZLS1uNCjtQLyEXheVRvZnsrvHuZ15PO57wF9/Mtc64vkznrVqB231tQOqamMa
Y3DAkAJ5ADTp6UfNCHRok40rpfEsUFb4rzRp/YPiYe8mpesjlLzfI3YyaL0oC5/z9ziVana3kqEB
tY1iIKx5xQHZ1jg+LctjCgHdC9g/Li6KdyXK4djn9LEsfsco6Ns4uMJRF5ixSBATj9c17rg8nDRC
5+fW+ecHou0FxAFucKAgF83Z2YeTT8LKJmlm+5flkMNRBAk8/okzJjBzW81+eoLE0HY/yjtmhuBu
beEQ/KlCXGczJzKHNOZB3qRIsjYWow8nQ9qPko1CrAZeu90qLvyp+tj2bIyXWZsbe84qmAarnjj8
0TMSPd7pkAiplLlzlzlKoINkXhYblW31zsjKy3SjVD3iOuj40CY+7HrkdhEgCHk7QjMVg3NAaGGF
RpC4YGU7LboSmf1KZEwL2xtgWsYFTH2Jj0M/fHIRjYyyctFv6lnFxsw+PYk5jAAOf6fOxv0ooGQJ
ruOewSjDsqGD1V2EdWIs03QXCBW1yNuPo+W2HPdkvZzqEiiA4DwVbse9a2kz7e6Pn+cMiEZwhXF7
sXV7QxCWsWdrWFbtVTUOiP93zwPlb/50JRQDVybwn8wB630w0V0UX2zcEoJkg4aTpNCLvC6Nw3j6
gca+PNim2BAoP5mb5NCPwsFozvjMfpyGqJpEcuzkVpWIhZNlDvsqKyjMcyr486MAnYsKHu5SQZI5
N3WZT7OxDWRwvAlFOgF2BPuIlhl+PD2rbSvGg4mBK8SjFBpkbFxA4eKGo8fI2TbqMk4U1kfVRO2w
PqRiMN0ILU43tvqfespRQ1/oOgC3qrzMn5Ateo0IGpKdwVujBSdY6KQA8/OOcnAP9ofMF0Ggj0fE
BkJf+EOUkGFc+BQlp7/rssyQBlUx5Xl5mKXtRJuFrW1ZZ0u3EqDa3rGBaCY/qE09L5FIRth7P89I
OZwnQdgptMy0nYwIOJEYrRrHSDScKFumVlwAim2A4lgYFnrJJqxAhO7CWcg7M7ZJNZLehunuw4zC
dCM1NGFA31ELAa2mLvKEnLb4AEIs2ToXrE5NMGdtYpsCxVFou124ZIq8pG4yMnl5Xak8WsrCSePW
u6c8SrjN0NsGMncRFCprPdZ3Kl3jxJ2yY+UJcotE0sPC1XhkliCr6E5tVCuiYJEOGc6DHoHPT+P0
M0PYq9iFHBvFi5NY2pYhA+quAs86bvIw1Y81K5dh0magXcHAOKgyeHHYuNpfWK0OejvzSpzPF/SD
KlXh9IdBCeUuP4lRdZP+hHqDqWghBrSpvNBNjSLCp6gA2xws0YSEdoJVWJWExIuMIOj8Z0TqWbun
Qg49/UrEMDbuBc96v/iYKxUn9DDOa8tGJoz7zIZmgVYu1NIPcz0C22U/0KkaPdsCM9EtEJoR4S5G
Pvr9u0TVTT15KEf3EbJp5Vaoi0ahXR9xO236b9LOkjFc+hwBd+5lTp5Vf+VgXqzWczclt60tKlEP
D+Q7N4Pdjld5mEraIoq+i7NAfJs4ccwb43Q2WyO9iwZzJ02QslUKHTGF11W2zAgsWaAdiEGThHp9
YnXqE4y4dq+KXFnpKotEILwwCPorMUYiXo5R7x9FvGPHkc2mk6waumMwGfrSqSRdDEqEF07UpDY4
46765GNTH/NA6NqD9oXf4qpI/wrsSC/z1rZzzw8rvkKyC0qJ5uLMLeyvOoE65n0h38k+KpYOD0Og
a1vVKnYGfhjrqH0/xWljHyIqbw7d0WYpdqzMrsOivaKEF2cVt4KzrKubQ1GDgkbvS3Dc6VYtQ9W7
H50iLFHXL6KbqC79ZRoWgTfyPF8KX5Wn7kSz1ejnqALnheD4anfMFzzOnVWPrzxxkY99qwbdHqHv
wb8pVZIeJQNJJ29UsViFsa2vCg5u3ktB0dSexXTwuR8md51auUAq32afepdGhzZt7FNcKxVGnrYs
9o6DpltVTY1D+bHjfwR5GKFfqWHqhqDUg3yGFOSyo3EYrYoxtw5JnTWXdcdBOMAULOtxaE9ZXY2J
J7LeXfiO8kP3r6ijajxBB0J7XVMek0PdFg3SnCgLR6/DPZa3biOcbGn5VnWaKbQjLDlp4o9DxxLk
SZk+E3VDyoXvhnptx3XxbsAJ5bNaErNDfWFqqEHXnw4IZ89tJ+lOwH5bp1HCQrp0Yf1uSN+z3Jsm
l4RImwvr774o+9vSsoYFjci0rutYU3QUFGgfnKYaOzdMi9RDx1TVLoupT4ZT2QZl4NmkiC5G4sAQ
I6VadD1L2SnuekyL02ooqxUtWnom0mzwwPR+Ef14bbe+f8EJ1Ker22YJatGOvGDIuv/L3pc12Ylj
W/8iOgAxSBFffA/AGfLk7HSm0/lCpCdAQkgISQy//q5jV1d7qHbd7ucbUeGywz7JcNDW3msir9JV
kV2S2+FGt4l5v+oFPVkIeruZCieggRBl3jWpLgJHklcw06ogcT8cFICCIg6lvV+iQdxP7WpFKaxt
Hsd2HZ/NomVcjItbyjoymhcc5wfGlQJzw8Jb2q1MFjrfsXhq+3LYPH/lUm8FSB75hCjTsdDaR/cM
JMKFjg0tnQnrU9INyetEs+WKA+/3oB0Sh4PWtqhdMGIidc1VRgPVFX0k2KsJ0NRUFP0ZL1I+jXfZ
nIk9Cn2Wlazb8qONVHsHnQ60HXNrHmM16IN3S3Tg2mevhtSPM+bkx22UGz2MOlkLPsrm84obcmht
7twObeD6YA1L68IkIxhb0dgibL2/yJjQhxF9aFQ0+cQe2WDZB7Jo8pabWn3wm98+Ozzglc9VfJ1A
WHAIsVNU4zLaB/SXQZHOg78KzCRetlANB9JHNZRZgJNv2jVMsJctqEgh7yjwoFRkR2RK16WeBn4Q
qTOP0HYRnL+PT1E4kD3PyPQeuNx4x4bWHKO1Zw9Smu2ymfi4W3KUXIzBsrsZktCejEvmu2GqzVtD
afKRCI/iEI+rv0lWicUDTOs2ItZdLiafL7p5IQq4DR0OdSaTCuMxFJaAPdjFFpj6qkZ5u99i2j5S
QCfvx43at9jwmyMWW369RYGFhinr9j2r0ysw3BEprWR9Rbd1IHjezbDfmkDdCUDwd82i9FhCGRLu
zczH99q6pMFwvW1XhiXuEkIlAXRAqrcN2ZhEzZbLjuSCHiNwfqXXW3JLfUOAzJvgU1DH0KBdrWmy
daxc5YJet8odIG16JVLic7sLYQ3ubdEzXV/NgW7ugLL0N0GyDk+9Na/4TAOgt4ueJokOhruc3yyM
Q36Z6qg7MaXjFxfUbi77dg6vIfVxj13s/Xho454kJWuj/DKplaF7FsqBnWRLdQUeN9kKD767omyT
ecE3y3whST3cqAB8/+UajDnudRbO1lyNzIPoiRYTzRdDMspbsiTBfT6wTpfZYlq1a5k2b3jTebkD
5bu2l7ITqqsCM6QQIdZ1FBxyP03bm5UOxrWHc+sRVmxc8M5hgbum5kacBGZy05dRjs6lTKWr/TXQ
Ej6VxEXN2znf1FqqsM+uINero2qO0CJeWgzi9intMP0Z1BGjbZqhcWoGyIqO3mb5KY2XcOBvN7LW
sS/WZQyZO8UoduEFTcAIHMZ+HUzV+il1DyxoBIcCp+mZKUxQN70og4QtDx2BaqaI26S/V2sUbIc5
w1RZhvkYh1cz48tQxgY4/nXeo5xWEMhtlQKydeKx7Uq8fVKcbLAuE7/t1yBjG8HtH8JFVsBppDir
tHScyltrE05ttWY862MA7JPCeqCgN0sXrbHcJZHr2yvRgp0t5ACYt9zsMg4FkSuIn9xxcRy6JFW7
BkThtegAk1Z86ZYjaZKIVhkN2xyQGDfRhWiMBh3p0nwt4hnsd2ZjexOkbMlLyetkKvJEEEBxwOye
Ih2YT56hNSFGr/FBqToiu8a3sYtLtHBtoEpw85CizUXeZm/WIFE5GjNH164vUUkt/oEKgw4hBShC
I812re51kTZjtLCdkHmUtzsdLypNr6PAZ+4RZK6sj3ykyWvj/cu2tc1j0+qXhumUFxgT5MMMbceu
prU5hNg8QhSJzID+yrfLfo37G0M6t/etYaUe9aaLHDJNXUiZygcz9FllTLYWjnYJ6qu38qNt6m2f
qx40XrPU12AYaVhGyzSP1YbNJrljU0secgiITNV5YD14HvDAFNDDzZ8ipcW9HoeJ7qY8b64mNagH
N0622bml8fUFUOMmLwK5sAup+FjFw9jvxVinD4MIox2zrboUdRpcx2JJLmMN0lI1E8hrhrGoiuMa
cVwud4dtieO+wAubelmFzI/TTkeZuoF+cLYX2sx1waY5XMpRNLxMssnrgkWyhoYUgkh3MWW4uN0K
kPthq/F2lRq893jg4Ncqg0U5F9sqzA12eWz+XSb6quPoL3AK9RvsOt3e5Swr3aDbJ9410QuQt2UP
0Q47qJDJfa5zfhfw0JReZu1zOMjHnkMJ1mBw2+dxzd+rObaqSIlS70lYm5OLSb0UtVk4LTuAo6da
x7joJgTC3S2+xLBLbjnGkpOfo+6jaEn+IuomehYRma88mNsq1aO6IICMnwC+x+Jc0xZdEB6O11ld
E/StKI7nhzD5mIjzMLwO8rxrL/H0QXkadLs+60CEAkxW2cWQDp0qJ9MtFlzTpgAW5jOPStKjjhRZ
0PH0utdT/KFtWyuKuMc5FLzPW1oK/NwS8BeeiXbV6YXMXJxXtoWQ06DXEs1JamXfaUxtbSk0IeEL
Nt7ZFCygsz8GVmSV1Tw4dmMaP551A/to88IV3Rro2zRd+Afnqcb2gMlzr1wNNZSqU3IF6s5c6hWi
ksI0aGmulsnpDyK2S1dOgBl90fl++WjtirWCRYk5zWmgmJ88WCtfgJHzu4F7cgJI3UAy1S0bmnnI
Rj8jZsrXe5m39jJZMb8VAdoRW/X1GKS7YJTQ/IabT5/s1Pfvc+2XUkxkqvowGMMbN+fRA9g1yqAK
Qg9XZHZu+8OMpuqE6jfMu2VsW45WjqH1hIojUDeknaOgdPVZibfKMNU7oz0cBlCk4CEqk1a2PBF+
3/gMVIoUJRdo0szuPMb6sl7HLkZPTYZ6ex4mN4jbWEXzVGGqqAVKGsvUpksTuaZfD0EY8yG5zRyp
aSGisSOvPWSjwVD6gC683oMwE0t4LVqVKVZi2l4SXbitlZMrc2y46Vq14K9oXziouZO1GvxaS3G5
0jomYTm5hUX6rvdAh0ixQObN3N44PXbPTSMS1VQzlgpoFLhxyGAKv4wqs/sGvdpw4VoXyC/TOC0+
3bXQP8lhl47g2h7qMAb3ctAQStmhMmsShPyOOy3wPSQB5FKOQ8kMDsBD5o7L/ywDloe4jxMf1orp
dkmfU7BM7cM3sDbQZ8LB9uwMjcZRvehLOBzP1D30AmceBOtwyz81SR0u2QG66g3rbYwm1r13em6D
thgogK4Ak23N5wxbBMqxfXItAAV6ZdFQLjchZ+GalK6Z3CgOG9gtfFvY8rjiHwh1g5dV2lu3DpfE
4fK2olNQWUwlRC9E1g/EprrLdhmEqh05hc6Nq4IOqbPocTA7NONea8pRjwOrKgEV0nUMMRdad81Q
MVfWoYmiyaGzuVxXDRTWA0ntSkiqXD8nu2ZYkq7f6RmKGwbsYFD0akPrR3d10Gc1WDBfM+2KKBlZ
ssvXjSQH8H7ySVPXPwZQ19giVnDvFonD2tlBbSI/hYNAlwX1e2vETmUTaytvoFNZii0eQT5umVu/
quxPrGv8HcBSfwQO3F2psCaliDN3zaN1lTtNJMRanoEI1kH/wNky5xcjWri8IINek2IZZjEcjA2h
YlyongeYc7z4pLewFiitiayLDPuoqyzZ1jdTF8wLGoSg36EDxYRYc52mB5MlVla1pMuHYKuXVRdR
M4/RGyo6kVYzguw+GqRnmmLiHqPBsAUe04jhUbtDO2Gmo2tT4T81wXJGXNBRx0O5ibbZw6fl62Av
XUQhzolHNpR1mCi1S9ZwOkaTyt/3vk+iqczruFElAMUuxYSar9ONpFnoqjhMnX2G9AGyCWhYobIr
oekYPRqkKIauCODWTYPJWxbJiD78egHhthQzEfkuF1l/CppJQcruUpgroK3TEtKNeHVTRYeUgZIK
bHuAbwFfTL40QUGgrTuOuh956QCYfdggWMCzUbN7F4QK17npfRbp5W7Fl10lrKZsx6Gt+BxAvATw
kOvmKkAZnl4wXM7tfc6lOXddJO6O6GCyk0nytPuAEknWA/EJf6NmUl9DJtl8akyEO0/nbYFcrXZA
RratWwrdhfMjXVJ3N5u+xSXAxgZ2OJcK1TSXMCuIlL2JAB/mFeNqvogAWnTVDG3Mu5kk8BGmYkqO
Q8I55IkmfRjrRu1tPITPmZmiguXQIbam36DQn7a1gOVovYGnMu6q2E0epq5+gECedZ75iyYzUKdN
wwY5aFPPC06X9WdpBKbhUg/5Gu/BEIFnxXumu6lqPPEovQH8Dl1hdQ55IWmmEU3BsE7XxGl31cSR
p1WYNjrfQwih385LbqE6tgOuEmqA/CUxLW0KiQb8dgzOHe+EBIOhQE+9dkUmagY5ihi7tsKGzqG8
Alxyt0kgAMWWaZ3thIfAriKh7HbbuOAzTQo5HWQjUlee6C/z1A67uJ6Wcrbp+j5HtfCXix2MrvrR
0zdTaqzD4dJ0xEDQAQWSsbomfR1f0rYXOWRC9SoLE9XsMgja+MPad+K0BHq6g1aPl9CAxa9wxbgB
PEPO1rJLJ27KfE66tXLzyqeiN9TWO9d2tEf9NaS/5FG8pnubzelTULd6uQFyJQjAACXXotcyet8x
KB4KCSHGjYLCJNzlc7piKGAxXA1jHaZyJyPevhXpYuYS+ya6OvTnVUvMSM/3LbudyQwYmsSqvqG9
JM8jVBZN4V3/nkxSPRurVIGXjAB7hKISQqnG45HvzfsmmMMGvdUSlAE6j2vjYO+ZgLu8DI0LLgzH
oq5MJ/Jb66w62XSE18Pk4gq4QH4M6pA+ATHucjwGTfZBxxvZLUk4vfFmjS8EMjPjkns6n7u1UEI6
MwDiyaeJHifSDlm1sQCNk+zYchjS2Pdv4JbtKgNwqzJ41JNyJKnboX2JLodVtdAGztFzW6/LM6tt
VOjJhbBOpmInaV9/gaw4rJI0sY8U7f4hSurog4IC/TnER9IiWHDjIPl/hueGXi8g+Q/aW6w66l4h
ULZ32oVrXVCrwgjrYLtjTSDQ0USJPGA/MAPGjIlUNIc4BZ++msfYvOMAOyq6YFAZ4SneiqWN1FNA
++SBtySRZQJU/0LrIQIVBqWlIOTj6oD+m53QwIPMB2xQQvoKHDhcTM+YaJXUb0wyqSS9tbwdUeUn
5OlCm2RG+J8hElhWLkdwDSAc1W2yQkqzHuYYXo24IipcbHsRulby7QJC7tU+1t0ypx/TIVHiyBWV
NinrxIQ2qKhPk9mgeAmoWcBpQR/BWdRlYQXhXbShbaTh2pVGZCZcLty6AMUssnhJ90kyzPQlGwaL
ojJq0S896ljahmmFPg86hSpYs6aBoCWBxgpyZLTxUFWt8EJj0UDGnqSQgrZafQ7HYM2nCoQmhHq7
Sc+raMFYdo2AWkg39VlEjmdwBA3S8GYLx3tPqMUI05ElM+ZJ0bn2vAIRSzH3wTLULfyGczU5VU0z
XukR7UJN3DR+cGLz0Vrgp+huLWeVoCUrNt2iMhxr2CQ5K4FYn68kyZqQ9Ye2WXw+vnNBs8Vp0dVU
4O+ghc+z5TKwEwbmS75OdZ+VS8ho7vd/Q8/9aBAB+QcDNYNX9pwLzzIIH34k54YQMwdfNPsYcrhI
/mC940ykoJ8MkQ3UnjP1gyxDmZg4L3LTw4hU9OBRptKSYckf+Vei6/fn9SO7jNPKwdPDrorwYJCH
4Ip+PK0uXWFNarr8k1D67G2S34QfUrAeD2KgQJf9DVH5Iyd/PiJs3LgbZ+8wKN9zxMD3sgSAhtSG
8Et8lt+O6L+pakg6GFDzU94mDiI4Hy4BLB8dB1n57av4Iz/hDzPHtxyAj0rDWdO09qc//v+3SuK/
/3f+zJ//5mtUwr/+hIRwoyb1xf72X+GdlOcciunnf/TDT8bR/zi7c4bCD3/4Jc7h3wQ2vPk8ud7+
m7/8Ic3hhziLH9IcwHXDZ/GnFuCXPIe/fAfB1zyHb5/8Z6ID+weLsdRg4k0RNhme46S/JToE+fll
RhnSHGIK/yREN1gFf0Q6IAKRnl/XSvGxEOz0OWwBlPI51QEv5cOTh/HlXxER/7zQH75NxFj88ed/
b9VJ8aMjpJHj3RgRfo+zi398vhhZs0DoQB9p139pVcMOAfjSoqMAUr67O//LI8GzlZAQMBWCN386
Uj8kQ7ItEY4UQxopQzhHB4Umt27d3xhiflyl364Jx2BYLjlCOej577/TMTU2gGpGC320swDh6cLb
yUuOCWJ7+o8vCfKsOIGKB8gbjvXjgXzeR0yZTR/XSXwRvfhSB90Xjv//N4dJaRIh4wNj6093DpEM
ILwgYQchMLMdgzkAuQAZvIdL91/cOjyrqLygXnIK6/ePV9Ro1FOF8eDoawkQBpbzolYxvTKwnv3+
os4/6Tv5xfnBozD8wz1/NpMm9Kd7l3tJA8tmfWxnMBKYJN+szfIUBeuT9milf3+wc13+5WCo3Gdv
OF5j9bOTOkAHgrWp9JEBy6nyCf4vTkeYkILuNaSNLDvo+OB4hNHw9wf+i0cRSQskJYi2wnubfv7q
MGe4uG8HfQRkAjTVjKRIWSCeAo7f/f5Q5xv2yzWmOV7wnIG4w6r+8avbHHdrhwbqGLjRHKXTmM3j
sH74/VH+8oK+O8p54/5ubaEbg7/G9TgKW9LL2CxPXs7DaTD/3a377kg/PfWzkK3yA44EHfpaQXH+
up0NrP+L5RX+elHQPkICxFgOAfgvfkVVSzgHlJZH7WNV6dAHZzrDLndbItcdq0NVQXIOnyw0mscQ
tH7Fe8J2ZEyG09n4nKGlypcdXRpXGjXMH/O2k2XOa3IB3CoC5Cy+rEhXuGi2yF/rfAJerzdwYDED
Oqv02Z/a1nIXijkuHXaMY76M8n41LH4n8lhdpDWvX7z0azXLJT3W+Qar+jqww8zxPAu4pppyWgG3
FWJYaOXHJrmwFgOhE/2ws3E+PNiAJ6eQbfNHTM7sENkM555FOApP1OVMJ8/LNgd/v1uTPvzARRuU
3YTzCRBo8irh5auEt3qvWKNvm3hTlYWONCs9qWsO5X3PFqhrLDtktdH7MawXuIsdBYWmgxK6Sglv
KwqX5LktQajHkB6guLRIodtlGbYAwErR3qIttqWHw/aUIFLjwM2mLhHnoyoqx+5AmQzKHCaqd9BD
pZdLE/GXhqr+KZsFzJ4T0e/HTMbvalw72JI50u+1TNyGc/J1X7S5ZrYkBBLqYsmSoCsg3+2fpplC
UxJM8j4IOvtS49ZctnzUgFX5lzDCd+p4Fr+TtPsCKqV+sNmmLtBc4uzx0tfLtY+V2Js+xLyE1332
7R3vsuUNSKvkAhUdPlsv4QtpMP2hDejaoo/dcOoaKPwAtjXdTUM0u+WwsHzJAhbdRIrjJro+hbk+
mCktvj72/dQkJ8Bh9KrNcMsE8Md3tWt5uSXtWsKw3byFJgWX1OSdeAF/gC0WNs6qTlsOjRgc4Vup
NpP1cB/Fob6OnNesyoDsY6bUAdKcIj/RcoBwcSuycDBXEAps7yjUKG+XQcgvcd6qE65xRY+GyhmG
gJigFGFPKs6it2RQeH5SE6aYmZIUdCBrW6/2bpHsCnIHco4gwldga+A8kPTpRkHNIIISUjb2NI0G
yy4Jt6D0CbY44J30YIn2rkj7GUwNjJWNP6AZ5q9sjoM9G7COslxhzu+Y7w8THD9vZsP882Y2cUi1
s/1+DkzcQUJL0m23cYibzyqm2RUZ2J4PG9PTp3jD2kqAe0RVP6fTI9BE/b7hSXqZrz1qKJzRKWwk
ATll4RnmgJ0jKMGCJKe0bcTLCNPeaambYWcWjGrC8C9g8dlVHWXkhBOJ9lEjV4yD0zhXLeikm0aw
ZQfknoGvwjfkCLY+R1DVWgovINyJ9QOgOicqYCXtZ8i30uMgMpC+WZttV+BOn/W0+gORSoJzgY9u
t810OAGD+TLVkIWMgQVoH/UHZprPsNnmVTstD8MYH63yHxyMh6AtILhztc4usRXm963DoowGnBbk
z/7aQ62xawTWeQIsp4h1Lt7RSG+XIVv2csv7sgE1ZUs5w3RfCFBrBbE9HmpUxeUOkhwwCAAzbwma
yv2IEJ+dcD0soF7D1j9xGNwNqpucrT9E531XJ7juWPJX5HfRWzrz9LVfJnpPvI1uINmL3nLo1E6L
wxMlUFBfYFpF5Fi/qsoPuPx0gmi6kHRkt3Zw88cpMGCqmgk1p00EvY8yMD6Yr18BllHwpagf8FHm
94AkwXwZg7SDHI4J0HmO3tdKmKtodqhkXzstx8x46EMJ2cLKUcSgC62yGYc2SiFCYaKIJYii+WOb
Dhd66IeiAYCFJxgmT9P1t0RbtW9nQvElSH07na0RnYrVZQ+JEir52LoOyWVJKXLcnQ4IYAW+Ldp9
rbpz2723gkafwxnVyp+fkTTcohtR2+6Gp0uz9yuIp3xGJ1EEgU1veJPuJwSqlB6BRCCQNlREqwCX
bZl67BbcoS2vh2oJc9glgmkuHb5hXvShMccGu8FbiFjqkgLYONWbk/eTQ+0JGlQPeOB2g/AS95wp
tyc8RcYERMg3pI7DD/Cg2UsP61kplLul4CqPiCDzB5jd2AGZOcG1Nd0tgZ/oOeB8ul2X1l7XfHvX
hWR+R8VKK7qq7pBsCA3aoDzaDS0kGuDr67tevM9HI6uOtF9UUzdlYrtHrOcnBIc1x5iqYAcBy1ja
kGjAQRN4ZbU2BxT3D0GqXBHn2PTAPycXAazOT+OAymsGVJxQ0uhtB62YKhF7BsD6a5HNkknvwWpE
e8xecyEyKAmwb4NNAzbijjJOE3MYWlYg5kbD3jUxjjSHvkcx4xjyRjwinMkyAv91gciOkBVU5x1w
XSNNtfpxQ2aMJp0EfDxaWIUQGiQLSMEeJxlLUJdEnlRuQ10q6sYT6SdXuUhCCVAhq0Hl2eUKrEtu
2Hx6g/on8xl2hXju5ioUvA0OCfQr7WmGUtYvRSxrT0+JdwoCSjCE8PWjFzcuK+CzzL/AONzSgnoh
P+s0a4qoa/KLheY6KueVmQndTRruzuQdxz3IBcAwmNjs3ZDlwAV5AiawRMIK31kNdWa1QePiAZ9G
0wsVoUAmz9I/zJwANgK736BDWOukg+l29aeh56KCsPZDQh0cgpwXwUpAfaRBCxQL6wuFw9+nKQ+u
I2RH8QoEwYK9Ol4PWKcxKRSfoHvoqT3Go7PgYOtXAe4G2HEsdnGoaIXUiehZwglw47BHR1A4QK4z
JDF8yKwn2w2Wa/Ox6fPIgTadgqLPF9jD+yC46JY0pPu8kahvSYbynTToTjAtJXMxAzcGyocLPgo3
w41JEQNw+H2D/VOEH6ZXhr2TooUHyBQTBDr82GFP29Ykbgr744gNtMri2V/bxoU5HJnoExDkAXkj
CQAUxhv6CsGMusSCTy8tYLGuiNjfDWo/IlB/nA8QgigHQoFh9+dBrYkbrAGcj5HRE1DiSyNQU+e8
ex169wbe0Wj/+zvwy2QIx0GI0TBJEGUBnOMnkG1KfCqbWfdHP6IJG2pXY4PCdjwMEJhAWKb+LuHs
l/b/fEDY/+CrYIQA2P3xjg8GDU4CpQgKyjjD0zKgzncTgrcqbuQrhD/Q90wt+sEUmsyv286stiiD
Qm2O9m3UByWs0umr2kZ/WCbs67+/H+Svzi+NYlha8hyvvv55KNdLpwKQn+LYSpmcnJ/kF0VGrKnZ
zhNE7eC1lx2Mp1hILY/sjUfEydksrm91hEa7w0WglRlOsALQaoUeusB7o4Cd9qtLL5O4Y1eD4eZK
gOHdWT92GgEidXpsalRlsmBwhQT2TGEjdeUVMXUb9Bb45UCDKL9fz2ZYhJAt/VPYdfzl6644DACF
y3kT8d+5UX52TZ1XR5Sio4RmPkMk2s8IbINUPI7dSxxtxtFvB+BF7QINBzjC57HLg2OAtrGgHHkd
8DPCnGYsXrz2J8r3FzjWL3M23k2SUfB/sAQSPKY/PZ52hU5Wd1F3ZJi3D2nQqEudzH9XBn5BLHAU
ABUA7eEsQNDXeZF8N2e7zvk6g9T3mCVonjMQUuWgM1uOMUzR4L0UKVboFW9agab39xcY/+RMwz1G
iwIPPl4ziQzC5GcPFRQaEOX3c3tMphkixB6SgqugrtmLdGiNJySqrrcMOrunIVmfYIEevwQ6nXd2
9WmDxNEBLCnqrQE7Agc5RHZWo51MhDmi/2ZXHLG0n8YaGbIXQT1hcP169v+HV/9lePS/UoQpgrS+
+55/gaurz/3r/Go+f49xf/vMH0A13qqD1xUAnqUJHjfoiGAP/SdQjReLwkoH+erXSOJzJtsfODVe
bwW8KU5zWAfxklh4yf/EqZEnjgoeAeHO0PucbVb/SfowshzxxH+PbyFsELUPOw1UFqgCPzvtBPco
bggqOK7IoHi23A4aRCDBQLdsUpVLbqTd63G96xUAZsiJfRmGOSuHOtR77ruBFxvZoue6c5AbDJir
EB8Yzp8Xm53pQIzStEa8Td+gx6HBOT6gf0kCjCfEdRrhEGw6rCSEh2thUF3iJnZH4EbpA0fY8NWy
2O2m56lFkqALt2M+TjW4RugmTqhlonIKGkEYr2FuOGvQUGHMJdwIAKUlfCnBkvLDjJOLC4KYpot8
6+oLFRj7ZkDveoKN8IXnY/Dc9TJ424xDBpnIMhwci5sdktNIoemkb6FmoJVcpntPm09pIHCREJoU
iC66R+sk9oyJtlpTArsmjKeHsBFfNBSmiP1gAFiGcIMRRncgEkeMf+hV7ZvWx/cZwiOLLrfXCC0j
hYvj+y6ib2vvrqEUGIp2GR7mcYuulhk+hl4MvoghBcQv8kqt8iqh+rlGI1ZukV1OYm1eWAYp6ah8
0RNyL1aM0anHIKPUw8KD7T0Aq7DSpG0rQbXbo+HwZdcNJR7Btwupd3UO5TBo//MpwNmW4kdDhk0O
+ZaHt0QEwd56oR6aifVPyIxOnqKFwB4AILGEMpBA90IX5KXasWhDqNM2fQeD1wYWNDhZxCm8qiQy
b4ETeWgGoIErie53cOJABDcDeKMbeubUjrdgcM0zJsy32dQp+D1Md4imFQaLGpqdLWcRoOaMQkxO
H/tNBxhCyfyIjboBsKWmvMwb4E0xq93HIERKRQnTCbm3kLzfyG5sIQ6P24UijnLcdsCPH0gQQaZv
BtNWsSJvpt6yPcLKkJRB2gyeriwqeOe7qu0DD+Uqpr0DsGYtLhodwWLRrZhQopQWlnpIbeNocZcN
EkQQ1mWC9BG9bXeZyCx8SXDh1bRC8S07Du0MkByl9hE1MDqRZQ0v53VMkVfMw7RAg27XLwCItuBA
MRLXX1aWz9d9bMDUN0Midn3eEVNEfVNqyaNvSPT/Ffq/KfSYCc7c2Z8tyy+V/vz6sx9flveVlfz2
sT+KfRSSf4CLQ2ocWDIw2v/KmQ9AAv4jTBEFlnyLPDiTJf+s9ni9ZAg7PoNjHcw0pAr/qvbIoI8Z
EjUImvYwPuce/ies5E9NFt5dgMOnFAgyuH+G+IUf25+RJ0iKQXrqlYldt74mUIRMiJzKLfKPIVlH
hAuZ4W9Zjx1RkwwuVNzq9H/YO5PlyI10Sz8RZJiH5QUQM4MzmcncwEhmCoBjhmP0p+8PkrKrJPW9
1bXoRZvVRjKTkkkyIuD+D+d8BzyH49XHZs71g6vJ9XtvpSOaHb11okWsk7pg7fd+dH3pxTlIvV51
x3pIXWyBIYS11cZXjw1j3MRDpsl8sPRqSDggldC97NCxiSy403Nt8B7wCU74B6jIcBM8IX1l/eHO
06C/ldZc5muobA2zJdYSFORnTEhzRG+theZUIW/CgYNwZ8lu3AmyrP+UmXhDZswYvsXsyKjsgUkB
1I1KPkuuX2PnC9sq9S955w1qPNTt5MOdpfSv9QuVaDHuEId8Zprs9x5olXsHD5oXqRXV9853V02x
atW9nPxBPlX/eQD/xQNI70Ft8t8/f/9Vvn+8V+//XGj9/iV/PHs+Me7smwzQrJj5//Ts+dRMACHY
RbKnNPgnbcHPZ4/yjCaVZ0+32CTC2/jHs0fUlIkQjL0mtRZEd+Pfefb+8uhtUPSNTGGY9AAUbX/t
sITRmra0bO0YaJotwlys6jgGtnz+p9fk/9BG/bWp3b4NVSN1Jh9q/29tlDJkzxM5aUdQFsYzTEXE
jaPu31UzfO5/0UH/daLA99o6GbCs7GFdxhh/Pk14L+B3sag6rkbDE+xuwzNn2zEpfblv3Yr59f/8
y1nG3389knJIadE5CQ1YzX+Z4iyFdDrD65NjvvYJBryuGW6wqjIpbDDfOcgQZ6aQcDbMvT4iMEU8
DpP/4OIuqQ+dw9LJmdiFhONSI9UTeX8MmoX1DqM5/aMGyYCpTQaH33Z5s6L6qNzVpNZd6jPyx+qh
LFgylJSQL79t+oBXt3vG8fltwuV+a6eg2mMrrbPD2iFOzFMJInTYShIIUT+wfqvXrLD7V69Nrzp9
7m72yjoasRUelWkVV1KcXD/KhDU+mHKsfqWybu6UNYsXU89FWOtJuXe6rEY2Wk0RI8j5qDcJkz3V
mQd/0mFjAOndGRk+l3Kw5MUzhua2b32mqggF3/Uy1Y6luxmXem0+disKudBegsRFqGY2n9In1MNV
1YIJVmVjqHcz6tret/e6NPu3vNCCuYiXrPck8uh1hiP2RrftrPKGbbzYe7WHintO+JxHOod0i9S3
qj/YmLRvAv7iFxEU5mOAFi6LZl0G3wUVNkNMJqcYms21KWAi5Mu+n3w0pJzb2UeRlb4T4cEt7/QS
k0sEN6C58YCWXla8DK/+qhiRJ3mPFWqzJAuFidjGjHMHAuwxW3I9SrilHjP4Wjtp6P0b8Nxp3yz6
sKdq01ibQV793ldVdsjq7HPtRRuzRXQuaeDj1DeUk1U7yYuT1Ul57cpKfSEEQXuwgO7f6ApQVigX
o8DHNelazO4m0UOtgQjl5s4pYbiDpq5m7rvmxY0u0vF7Kt3hozBWUe5Uqtx6pw15cOYlkHGWuJ/d
UEYz5p/butQxanjld91i+OUW9iXRhiUsivQlkChNu6QtD1rro23EPYbEdq7B8tl6BIDUDb12uAit
t9nJDinAGN0X77BpEv6w981KRivOGnfFg+t2j8lcmjduJu+dZZ6NkDGqfQ4mnp4FBS3JGTbQBWP6
sVSexvhHG67gltXHQHhMxDvrfLQ4tu+QHAOkUcPwSCnLWGXwH7suyHejo75qY2/dmiozd+aq5K3m
KbWbA3d+qmvm3akRTPu1sh/qufriWShjjjmutckOB5yE62ft5uARaEy2RdEIzqIMV781aTylmOIi
rQpgdua4FtFadiz0/Llcl1MZ6CSSRBmGTp3FE5LL10LOAAvZk45MYHghmi4e10mKZ7sXfjqUIcg0
f5qfvXXIdoEhvTR2MDdh9UwAz4ROp7thMPh1fZhZ/3hfF80G4ArNyMTT5TM0jPNSW/29FDLvbHCR
AzS/Ylbp41Q4G+q1zaf01u2wuoasGuv5PsUTxqCvdTuZXYJEm7CRA/Jz3swWpzDEmzrRst1Mc2y+
CnBxzh5PlON99xbsUGE2wCKl+yOeon8qKqgmSJQDWbxpTls8BduCvNdrjuGm8pzjpA/lq5es2sZP
M5M1nNFEnMGzNHo4q4mOn01BcHAGC7+XmXQ3xoIowqw0huTQf9mtVSownk3kbCKU3fafvcRNntaV
DaFr1nilaqNmJoUi+dSUsDXC0cZYxKrSPrVSZzu/sIUeqlHVrNYTPCjY25pLZ9v4WL3JY7HryiYu
+20DuWkKaqnTVcJ8oNrcBmV4iquoG7T6SUkgzKFTayMy/WmuHhbLbn/YCKJu+EHydF+AqsP5FlQq
hkZZZrseePkJHkBwVzq5+14ifMhguk6g0KWHRmEuPFgCkC7rCMI7/8/RBtbzPkoGS0ezUhbCBcnM
TOQprTKGuSxARjYgTeGOPLdl/J8q8LfQsH9VBbog3v+pKvhbG3Z5r+W7/FMV+PuX/FEGBvYvjo8s
jHUStC1Y1v+Yt2GZpgWzTR0SEpFBvxUsP4WhdEJ/CEEtssLYjsCZZw69FZL/VtlH+fnnARu7D3pB
FpsGXSHl518HbF0y+CSgLO6lMgH8QNz3jDl2jXmdMW9LrWVk4pkKqz50IQuzRVOvBoYkwlH6IFYY
2YynEmKYVp0lVqF+2Wlq6e3k6CejgePWmmjhvI5pyC3AP4rDfdVPlT3fDnqRZ0uItHrGHik1FwA+
bszKvZnsTn7CAH0Y7NxLIgPXIP5J19uXdhCse2DMMbaL9UnzFRMoNfBpj7rAqPUOZZUp1MHE1qXf
1IBXnEhIvdcQistcHsuOBeu94LQEa5kEb7JUVhb1shuNqO8n0V5cRi0bZjz4qrHyaPgWq6t2S1Ca
lGOsaXCsY8LdWU3u3xVM5N46oiViLWjmbzmGqHvlDB4G15WKoM8YhUOaWIawsTKNIUyjtYcCwPBJ
YIb/5lIqfjUlBpYQ/1Pw2QT+Z7mstz7etDxkQbue+EdynTgF73KCiI7o2IzdIKwgWiwMQcgDgu5h
FDUmYX1d9XiY0ykPbSTqFZbyhq0zCRYcowYGvVpT1T0gTPm6ZFVyMjluDkp560MgzfWsBaLrwzUH
oUbOjJYjvhP5dz4PzoOA0G7tpsbU7rKq9g/QwPujbBbjZk6G+jlTHgkS/ogoWdleNAFCayJEJNA7
nMn8ojWltJHg4oVu7HTExFk2UcWQ4TSBd7mUeJamOB/tcWeY9bjDzQ1nSEuWvcVclBUEiXDRCoX1
mwbWZY9YWTuAsFcnkNTqU69M75RJo33CBJfcQjtpbhqN3h9RgbbeLaNyJ8PYL5M94CEIf/574Oyd
sqvmmG07RrleeZuEZgrsuj+LFq1Qfa4SOZdN7A1JJ4K92WuPbL02Tw9ACTkrhhGJoX/+50T9vzpR
CUb7nw7U/yK9p/lHiv021EKpzJf875kWgyu02PDg2Vb/fmr+scAwDHpuTrzfcYssDxig/eyrt5kW
X8UuxNvWCtty4+cBu820tqWwZ4GiBIz477TVSJv/er76Dj8XW2ZT5+f5G/Cx6jB/LYU7wz5vwZq5
uA6HCtUQqsBGvzS/D3XE7yOeArh3pX8BzsX0p/htEmT+PhbaXCLmrmRh2zIx8n4fIOUu5ka2g5wB
uTFG7bxAK2DizJKXwnU9Cm2eNTynoEOr6cRmo5ITxkLMfEN7rctV1BQnOQ1C4Lf1DWrT5UybOukn
pIzrdbWT5FlYXQuNzP3KynU6zM3kbZkM5CY4or0RFR6lSizUGY5TmM9oFClP8oxCMAzQiqWIF6Zg
B7EbJVzZK9pgt0QkqXB8v+utSYVFJuV0JWQNJ7yZDdR4/TQiRQysVC8P9YLIb2EpiUguaPKTW6Wd
dxswrBboXnVaDE3D5ee263AY+gLdoLbFcmWVXRzbpJ/3QvWewidb8xfjIU0WrDvJdGc6Sf02zKvx
OJN7OB0a1kqotSS1dwolhF4lXVUoC+Q7iJ6mr0PPxjNRSHGiPu3a5bQ0sGFxKDv8orjLR/Mr0Xod
KQpo8KTp9vBOimnnpm1nhNLob2aiIDZaGfA5HUBeG+bF7JxcKrvXQKzLjTnM7JlyAal9n8keetzE
Rz3WLKCbD52LuoWisjqguUsit3EWIDhi8AARCwRqDgphZCKujZpSZ1VLtT5VR2RnWQzAY/T35jzP
u3kQnLypOaX71Rx0Xui0ZUBqyHL+1Uty/V3BWt0XDk/jfmtXd+CF1/eKlFFzT2KAcxibpX0yuB8v
ZFSUXxsknGGiT8YctVo6EKySpXps9t4dTOw+Hk3uUeagBAHgNzP40BiLMe3StOz26wTJI/P64G5x
OnhQSY/WFtvcGSHk4nFbVgXxHxZ8LScbaS+F1pzQrJmnoQJGRohq8o2nAdQV0Q/BR1JNBgMSyf7n
kA6d+ZyU+Xia+8rbw7jwSMGsE/mELfZTnx0tnlZfxUTsYXrlCchPjYdNHUrWMgVRSr11U7kl4rHM
8d+2Mc1hwnOBUFAqw2AtYkI1ouOwYpl0zwDg+tvO19VHOVRJDPB+fWVpWB0TRasTaZoeiLDVMIhO
rYYCrlnq284hK4JSQHDHm1OeRA4AlNjIkubFRR3G5RfUJwhF6ZeBVh6L8pCUj4XdmpFUsLPAvRyG
BkJl7yU2DZFd6A9O1o3ROixWsG/QOrGKdFizX34DC4zO0N71VcLayNXLH7VRrCcmSOxNN17ptKwB
28LhU+i5HcPmnyMHrMxxi6OAO2K+L/P6BSC6E9VFGixxMJleX8Q4VHkfydjqsnZ072cJb4hvCw99
XPvfR2r/mTb/iz6DVcq2VP/vx81XwAU/cBP/aeD8x1f9nDgHv5CzZeFAIzvozxPnwPvNTUan4eqb
CeyfbkY7+MXClICyzWFuyo6fYfRPD5r1CxW2tUVd0b0wxXX+navRYML917vR8GhjEBmY/ICsj/6y
77GQsWDOZZ1R6xpLzzHiMtdi4HkMUAdY+LvCtqDurNbU9vtFY9e1c9vB+rEspSeJc8hrQFCY8RdU
hkGDEQF9KXE7Nutf9H5FPEvjI/XN9KVaRi/KU9f5Mtn2cO1IB7xXM973fd4IJ2XjqnnXlJGOHU3u
ErQHDXTPsSe15OKJRaEJdx7KfrA+tNlO1osuO9a0tmsON5OgcHyximT0bqSC6BmNDDBHdI2VNX4X
iieiNrHnJ9z2AGsQmq5yjlUhGXz3uoX5whrfEEDP9ELjVGnXwsodFSJ/9dp9wXv7lCY0RZFlItLf
tWWSvxjABEMSLGoV9bmY3BMLP/nd65vuyYWBf5IeXAhzEd/LDglv7uXAdPSO+ew0meaB/e7zSkrw
vQtoTxz5I9Z1RWNdxRwh+RF0wQBCjOZ0Nxja+1JApPB1EEOnXoICVXVg7UjjCVAY+7CXFLkgzo61
l3w09NK5wtpadsYwegZBQ0HXXAYVJK+KMJSn1nOS535YTf/E3szSYoCRTnmhQdjGK30ivk5zn+00
gqgj0AkerwGaro5R+NkNmvICgoHXcqxmTk5XMsUs1nW+YNJP/QhsRbbzclc9dnVqswhMUsxewEK3
JDYyR7hgj6uYVR17Pjv8yKaw3/sQ3o4wCcyvrSIcjHGdpp6D0iu3wR5KxyOAGr98zXs4Ly8sA+n/
diMn7KJxm5aBlAdzFLBATlnqwJwlxcfJjfdUqp6LFJMgRVEZ7CppRyacxFuF8He36AnOF4wMp3xS
jz4D1V0AnC0qim0TmDvgD+wG4kDmBgNalEH6uJs1i6mbY867UiUTYQB+G9aa90xsdkziy4np2tVZ
wciomWInb25t5u3R6BQHG//62Svqfc228wW+A3Mowwt7vs0eRf8Q4i16M0i82ntenuyTaX3SSyFP
XZ9lO0UsyE3HeO3Ucs/s6YXMMzvYAXaCIXckPomwspf8bI9ls5/9Jr9o5apOOgUvb1BpvgSr+Y0x
K0gDKO4bkleL7EEw2669YTg7liVOMp8/+qYvz31up5cOElysVLUxf9ZDowVAoBCD2JCPikLr4hwS
GCEMWqChLhZZlGbZD0d1X/EQCSChTUunqVM82n3hR/hr5xixXrpFXcHdyFdKDaGehlyTW8dthBN1
YMRo1bjnpxcXATWohzUwtCeWSuMPOG9ExWYWLw4PG2AVZrkUC2GdquHYdB1ab+eps7ie/fxGGQnu
i1GPhKmec3cAKyaDM0ENj+CGTrWqNuDpuksFr34KRcuf7BfZdQd/Xa7C1BYSnkb2Cm057CZCieCT
2K8uYv6QYl7GhBP9KG29D80aTpEoySQmq/TqgyWOgsGVYTc4HIK5f7VJ4QUItixsJwIDPY5pP8BG
qHfVsslNICLy2Wrlhv7K3IMpKxkxVB2PzBE/GQfkYWfqwdnluDwzE0/CJbHEbRYM4oimL4t5KowH
WOcPk5A7DbKsT+92u/i2eC+306wYEw8MjJAa9YdpP+ZwRc9NO2QRb1i/b/H2I+0HsEYMO46o5dds
qIwjLFBU5XlXhsh01sjRkuDM9snaoaYKHgZrbtmcu8GpEN5j4vYP28Z9zzHhXxpaHC+SVKRfOFcg
7kwe1KPWGiAimCMgv6FA8sQbtdebbrwFV5w9WssSXMmXfmTHNMS2qN5kagLtCEZMCtUepjKADNF6
oarlIyGwnC7IrvETi72wChK8SUl7z+z8Fowtt0OXRDiLAqr34blEXrY3K5U8zcV8Rf9DdBLA3BdP
Ey9OCs0Jnc67VMFXNzVP5ui4fI7Hdl+V5RIiK97LuT81rjgwxYLKITobzU7aHWa//4RI6eycXsmj
PpjPbeIVfIALNO9VRrSy0836bWZYj2PQ3pQye3ULIMNmyaii2Qitst3hMkPnM4OltB0gbpylrebf
g/c4yFwsjwtvHa6EKSW5y1X+76y6Em1g3Fsej5oGbdD0pitK/t3UFWcst8PemTrz0pNaxPykzQEB
Bw2AuLX0AXiP6pQ1wxEu3Jk6tziAfSYTJ9BofiZtz2VWRkSX0Lggr2deZY/2p63xfm1zMv92Vbr9
QCNH+o7Xd9dyxIK1zlOza4WTsdBx7Wg2x5slZ25Vz+WLYTPjSporSG8uVhEEO7MfniZQTMiDq89p
qY+Bv34lcGyjR2XwPwsInogb88u0WicDlfvezhLfJAvQUbekGBAY6yRdG4NNMy4OpOv9qllrKMfU
eksAJT9aulHUoDtRJO78YoOvEXl9n2oTFoKmR581cK+1+VwfV3KcY8Mw0BNu1CAzrZMoR2qClhjm
cGJpL5k2b9fznMaNG7B2cG5n3TNfNexFd3oKni6219JG6L8qMT7WQvNP7FHUGRLzi73o7YdGPgTo
2KoeSXT3ZkuyO2BJF9p2s05H7llzNw3BZ6VN90bmYeqwZwDRTn0/15oGc1F7qNZsvMNb/kX2Vo+D
z23O8Ge/+NIunyGWnk3NGHYGvx4EyLL7xvFqH2fsHe8bdnhHgGB/ssBRwOCesgNtfs6eri2iqgDA
m8vpDRyk3NW6r11hHBWv7E+ItcN8+Ks7Omk8Oq1Ju2eV743vrU/erCHOGf03qyBhsvIr79VDHgmJ
2tUjPIniuU5rQgJY0h4Cr8RaY+FUXRgLznveMIFqzSr2nc92Fb5Lv0t7CVFIfG/74mPVNe8xCOrp
iyWnHVTV7BYXp4NThyvbE62BwSPv7SxS4GrCVu/LC+6M5ijG0aZGqNOrYZbHoUjYuzleuxvHoHn0
KxMUID7A8QE8ln9U7C2/aCo4NsO6PE/YOPdGkAd5FKgihwQ7fO8K/5PTucRe7AYxCRoQcIXBBNoK
Dm2ARY3hQk66kssFkQcAFk1rIt7V1FkANcK8rS0rZ5/qdDfCgBtfDnK9Ya4eHOfGWGIv6z7LtDKi
cSlz434DRz9xQErkhKNVglAaNqKhXadybzMu4fKSWs00O7AuqQu8qaQWfN1MaLBr/dLffDir9VRl
lrEFwrsfUKezsFNDGoBpx4pmsMJSI6+5iQM0BE1DeVxNZ28Er5eDLKot8y6hUYF7NwOvS+j1y7ii
8sADydIxi6rEqObs0o+zt4cOlIK0pRA1rhRaUVVPr32gTrhivjeJ6x6k0X0EdoCveGhxViape0pq
QOFqcQKm3vqBd+5MmOgQQv6ChNU0Ilzs8ds02Jj3FES8uk028QXevD7puAOL5pjZdRuuSTugqzXK
ozWYdki0GcYlfd4RmXUrED685LbbH8rW9YkYBoAuBlZ+hRc8rSrbl1PXP/bZZB9044MZP0WTSBrC
npIXI+2rsOzMONFsCwNu28aguTBiieQMzrXesSI5qprPXoWrNCStxogarW5BFEyxz9yQI4UVL6E4
E7tNrA4g6r7NwXDjUuTvdZ+XuQraF/wezc7TA0YnOYEVLktRYfhVTLuCTHfQQNanXsu9WDanprEf
g7myD25qfZb1+AInxrnTXPUwVPQqJrP5PTt7O+pbuERQNEMLsd1VA+q/75VmvpZzL9FtVNXLgoYk
Mk3AYARL2GhOWblYDa79DEFyaIqmuSkq9YJfGfynpK7LmyT/XvRGbCyewpbJJ52MsHDVYeG5i5+8
eEZ5g1PSvu3RpjIdqn+lAJZhQWKHIVQTZRor98We7pZMZntVjtULqUR5XOKt3mPQD3a2TcFjdj7Y
JU2UZGlwwKzgBQBKO92t6ycfOhHqcVDAhswAyT90K/KBAHg9a3qPysfAd6W34rZe1vEWe1lUNd0c
KdnjALf19RbT35mtgI6VsLEYyU5g+FHC3jBx/t7Qc5SG9mb66j1tgU8acryh1QVZLIr9XKoTbKVp
pzTtUGa/an4Ho9FlZ2VI0R67or+H6Xmpl4wjMusAvU+5vm9bWtwJmS1zwOlgNkDULSEumw6JWkHH
pe2/OF5mhVau3hdv/EzG9IOoPj4/jfUwDlevSV6aSQ2buij9ppGlEY12eRpypaLU8m5U4H/1W3yu
QdAcoNw3oZlCbU0SpAxarRs3tt0+iJkKTZNCJ4NPSeJA/FTHntoQwKi0+9HtJpCk1aK4FgQ7fJPb
oCPvos32q+/LU7/FOq199sMqmJ1aybyGmWXKHpMdbvUwc6q3shFVs8tzo7rl2gJFuTTke0Wywdds
Ej/zMAN8Pk7Q9DYbeXEQuZb2EfRYPSOaBSs3/qw8WmZYVz2I3Zd59MvTNGXTicq6AM2Q1Qc7qO09
4Nn0gqPf3ff1+Lwynw47hGLIasQ9gdvGr04ux4vKcvfcEqt7NMu1OCPpX/fObPfPaAcAFPTmO328
uBY1YRJJqt9h5EOLLZuUaBfMlyNy2yvGN3vXqWU5WAQgx2KiY5o8G9F64OFPzlGKWag2ptqyY2LG
aKw2n1cOhDlmvqGFtaXfYQ/0IxBoFoPyMrlzEXgdvXL98KuRoBrTe/fSkleMwvZaj2V97MV6cvoJ
8OQ83RoV0NZGZiCyi+AbVsQ87gARxaLKphAbDyEW1JbxXPDXywCTMM9O6i6UfHT+exvcLNMBE3fn
IvbopsoTtePJq2oRleRS7jmuYL0G5cpb79S7EiyDwIdGQ+U/jkKzD7TDTF2sRbyBzgqopm29uHJd
cxPNdAy3EN0utaz9EHi1HZuJ5xC0wAgV9V7YGGaHM1/q+KHK/CgLe9vWIssqBqlfhqIbzrKxfu3U
eF0DbOBbf2Gq/NbgdN8BBK7uRc/biBAi3ORdO6Ms50ibNSN0m3yICyJULjO729wknQFF4jV1PSBr
DOSpsbto2ZQ8cln2taEf0pmZB1tL+hknW/djkfNX+aMZ5vnwQzXtg9sM17VdRdivSaxSYiQSoI/C
tJCUaFUdzgNS/qRkZEMUvZ4tnMqOnhyzpux3DHidTW5/nnlSQQkT6a2PA2ekY/QxReDH5ImP3HNO
vt3dL5i8Tzl5BjFt5IUj+rVNJrY/47Kj3eKTbKzk+U4S+6qR67fKGFHgLTOjFMXFaw/WqScyBIP7
yRcIiSe3iLoOIgDNjqq/dLbG6IS9AduD0njm7Hw0AVXzG03DjmUW3Zc/47KjJRw0nQAP8MJMBWIj
yedz5uNocez6ox6a4EEQO8Br5By6ucsAuljqhZ3dvaeCIV5aA4Kf1Fn8O15o971wiZVlSu+W3hrS
5Ihn6Js/fKO7lcq8kPr3jhdp35bvg1EdxsH/tZ9wcet+jlXdUGyFqiDuBPpD0Qoyh6ZfyTMpolIr
vmVklu06rMDRRgkoTPZGpfKZlygRpGSUMw/IDEXpAm0AuO893E5Iv3Ls3SVqIU7dVSOpERp1fYvN
Dcj9PNGYT1An+UPc5C3L+jDQ2w5O5rJx+dnPzJ17gXZ5gY8RuWKpKMZIBtgzyUnPXFkOkFTD67ih
124EvKH6g42XPQD4bvenvOySe59TDf0AOySnojzu8G4vVOXDM/nbldxXvtTWfa8Vcx9ZRsa4zaVP
AKzZoZ/fCzswOmj8vEZO0jJ3GLVVvxk93/6QxeIVA8gK1KT9+P9mZv//ERUONa//P07jT/V3jM9/
msX/8TU/Z/H2L7C1uPo3j6W9Tc5/uuwQfzOKIYSQSf3PTfRP1Y/xC/5kPOHIhZh8/0bL+rmk9n5h
3IhhwrWwxf02pf83jBe2/Te7t2FhsKPTwH3u/l2XPRI5k6ts0U6JpZbY6krYGSJBwjyCnGnDTE1b
CIWE0SpHbZoB3ZsGksy+uio34eYjnq7YJXo+ffdgF9wBYq65ZgQGpBTnKuNLKEXx0iTDvqpV/Y0M
WuuE6dm86/PZ3XQyvXUFA++rqBDkiXIJle4hd/0nFk7lYw8J5E6f3qum78HvkM0O+7B/g1ozMZKe
ylodCr1d3jFIsTMDKsL6VrNSM4mXoLYWYCVeyvDc7YoPCkcrxW9XccGuZo/Yx2QLWCwdVXdSBuM1
XZl5YUBLlB07venbOyKUuMh7KxDYrXwyabog46RYsiS7sYQ3+YhnPYCwdOsuIzB6ic9Wtu1bM+gK
EMHKSgCoA3pdOX/61VS/gbOAm4Ffb73kc9E9rK1I383M5BoRyIHIct5PY4WUeCRSYMn9mdnx0tw7
1kpU+OzjIAQxP3sMWfLillDi5cGGbkA9QwKHbE5IkjCzdEDwpnrsQ46Ew2zm3r3RycAk/6j6XCSt
rrVU/j2C+PaUsP9+Yv0n8b9LubPn1WKH2ULlr7WiPjtD6sFCUeOFCwSLoqL9Ok+K/obAEicAxuN0
3o2PHKeOeniir1bVjk8j1t9QjAYz6bGYjK854cVfB43teTs7nJIkiN3MiruVqGw3bBSU9XlJ1I1K
jfFLiWi0i5wAGt2c9N0l8/3p14AeUITpOmhFLEs7u5vsGvg5YG5BcmzAPQuOcbqW2tJDhkaJ+95t
IuZULp1zINSqqShnZvlNCFzzqMDhDIRFZ6UYPxnIH3Gl5o9ZW1hfzLTKHwLl8N2QzvVPeCNIuO4y
+2KYYiJ5e2wyHOdbHNTatLGJe/6ImmB6TLOqjFwUEW9anfZnVFrBDwxLXr8nvS21Q6IffET16I4f
A+Sac0SF12hfRUoCIBPFugiJ59BqkjBU8Wm3jRWEYwbcItVVheRiMKKuMupn3sfiZTZkdu8tQl6l
sWZnrzeRWhjN3N1kSY12wF3TKubj2jz7Vkf5CBBZxhqX8I3RpPa1m+yRABzIcbfElzW5DOeKp/zr
UhsC/0eZBgGZAcVCymWL2DrX+VdTGyn02yWYVuE+yiZY9PKm1vWFpYBJ1jB7shmdYDJBrHpkWmet
5wwQ1bGb3XvDh/7R2p6KmFtsmWp98EQYqjft5AKzGfnsimWQxInYG+1AMqE0m4jZt/M0EhhMY54b
A1MrUM5ZTT3DnHu52TJzDnYnyI9u5LZDWVOwbVOx862RjyLPyyNkbHTA+TSVL0syW7gHxoHUAS+X
qgxiu1Wj/mQrOVc4vjy3dhi4dtpxHvtXm/CNB63wAwwFvTWfSGA9T2ntXpu27Q8VKrIYcq46tGO1
PpBxbp5GgorDxnfSk7/K8oHhSf9YkkgIv1rk+8QKyp3X8kZCeyQdjd7J6LJbqMXhWMFk1oecZeK5
nXP+JkvrDqOXdLsgN9/cJEPcLbSzEGZI2BiJ5z61luVu9rJO2q8ZY5UTceFNZPCy7DETybtct9+C
sSWqQcGsa7DXXBnUJeAdOK3XUf9SG0MbJimFQYFlTk5s6ngNk0G/iNwc1sgICh1bRfaywK0OS9G8
Mpjz0JG3nw7v2G7JzUcdVl2cINtOrf7OnYW4H7r6q504cGjWi5ev+r4i8m7K4bxUoNExVbBn02d6
UoaIwJ3GpfWPHlkU0erWpFFMsmPunrnXLjfkucchwgSFyWvg0/Fakx0bcoXoBTtBjz2Mzec+9eyc
X69Vb9ki5ZWMAZtEdDYffIz+F3vn1V010qbtX6RZkkqlkk53csIbJ0zDiZbBoJxL8dfPVTb9Dd7M
mG/O5+B9e9G4LaniE+5w5TPbH+y4c8lAh+rOntv6zAKVfYZtNqtpqdcjPB1q7YjFUFNJZXPbLkt4
J1aMTncxVoW3OYpdH/2we1Z1Yl/meMdcoc/e7pFSChCykjPAK9BYkJfQNIoflE1NgYY7nBfICfsV
r/Ad3qbLsZjXCAFop/u05tB8LOn1RzdMb+ErtGyJHBzqOGIc0JH2dKDA7sciim6lG3nIxXVgyWub
wjbThC7htMtdkSCZFT0ldHZv3UZNN+4czldp14s7H6rD/TDV5VYL/xL0eLWdB5ZOZtmfZU86Do4e
HjT261tEmPHoydX3aR57QI4h/MFhXg5iWcMDpbjiJ53W6rhO+35Yhw+ThpBIW7L3jpwx1odMpwpH
u6Rs72SRFLtWVfmVUJRDZOQ2Z+HcJ9+9omBvhTXmWCof7liExTEkhbzJpNHWhpq5p+FA6uDYN8rr
PQqdWXdRrkLcFIEId9awkElOzlc5dv6+daz8viSN24C0dT/r2sMeGv0fsiTCApTmRtsHRaCqA2hW
qlAwXs+cpqM3Ofoh1qHTcl4F6Xzha67IOV/9C6vAf/v/0PGvkhN/Qa1IlA7fA61sn4r0J+Yz6ZtI
+fW/+hfOCWbTAYCCgITrSrjAv+HjXe8/gGzaFEugyKFJARD/30gZ5LyDM28AfxhE2guD8t9I2f0P
WskIMwToK5kQ+3+Hl+cZv+tRGOdnGADgZpSAkekaIOrvCi16FTjtDcN8rCbO1REd4wbEGn0lqsDT
eAtha7nM5pFo2EYP6wsLdPyUe4Qgmz6s2s+/jd5/w6Z0TsL2Fx9qlIGBHkDUMuTRt29DCarJw2QY
j25bOegMrojaDaqmwTyPJN/glb3hiwJ+lm66MtDtFqt6YJl0mJUHGVFVz6HW9kd+R0LztCicT9h7
B87Z4svoh7MgP3B4/41fxJF/0/N4eWNI1uQs8IBggJ5AfkD0J8ztoo9iBkVGPWAtPo0eXgAHrUj9
N+NCM38H7h8FTOXTkF5yW5yVY4daYzfW+tkc8842pWi1w2AQQQldJhDRVCfzeB/XWXKTD/gFYlvT
70wG9ciJdwXPG1wKiYF/DTB/LM/e/6o/p0EZgWsmwmdtiFNFaLVYMSaIRX+sdBQ+1rEpgHg55PRN
Uw3zzTQT7DSRU/xFssestd/HUkHHd8g9UFOG/gt/+O3sS3uOPQDr1bEK0AhE+mk4Ysu8TXFzeXz/
A8F8/fGk0HZt9Oh9mP7ByTprwIKugELqIya83hMKo11xBnFkoWAG8MZuh4K4zl6CepsJOZV/WzRm
Ubz9UBaKK2E7w4HmdDh5vFIiRQwfGqtqc/lUZoN8ygvzDnIt+z1yy2DEbKb+bCraiQspr9UPg9C5
QMPQ+zBDS7G3sFTp+GYKazfRNS78wmBZfjQW/SEbcoQi26i97pwLY/1VEEEX/79XWz+lBdtmlsyx
QWTneuxVgxH/TdbJpsVZSRkhbEeT/SntdI/ynpXrytuIZaniS3Qfc5BqNO/ntU0Ofg2wBpXJUf3U
cBHhQCQxHJg6G3+ktOOfR9kk6m8CV/KPSaYwwSJCD5mzld15wpf2O9qlXaLFNTjkJgqDnSbPPZtf
kKUadiPIo9a+HctFDhtM5NS2cyrgzl1zVhiAal605V1TSDJwVUzx54ky/gW4XPppwHw/4X4a7CiG
Utl8Qb+mWoCEjbK+Ok4GHtsaoGwM15Jmwwt+1h2T8lyCNb5zs/gmxvV03hSDao8gkR70CwrXN4Bc
J11czgYEf1dCyyD7UBjwLqhs7zIxgN71Bds72QneJCbHu7Be0L+TAQI7BhK8ZjMJe6vvBzrD+AGV
cHgiSEEXXuS6D8iyTPlZpCxQxmuSR9+gU4E9Ton5vg4GkNw0PcYv2OReOG1YPNNwpEQIqDi/T1/w
zGMLtBklFUC6Bu7seG74sUXQmTy7aw/OCy66kAqMNP1/1CRHA50uewGImg5UEmH/S3AElIKrxp22
lQFeB1oV/8ylnaDFHTb3Ep8xdIEyyz30frk+BX7d7Xt7ztbDSIPmYGGV8oRh4vQTY/tGbtcXBHj1
ggafDTBcUOrdLy9o8c4AxyFnl+cVP0oebXDlIMrBmGcveHMVTTArX1DongGkixdsegdKnRbFYt9O
Brqe9gbFnr0g2sULun0Wav7gI6dRRLfD1OqyJKczFqbP1FFcd/3ST9asUC4KO47y+ru7lJkW3WbQ
w9DYR4A8OMVfhrB/zsZw0BHu4ik0x8wt6ntbWeIiW0Bt0SoMqZtDb0fOFcO7INhVUcR9CL98avd+
PsX2tiu0E31MoMviF50vakIgaS5MM7XXghU1RbVjlFK5Cw8+OLfo48jWQbOsDRr45o7Ie3BCRdrR
bCaPDmkz4DkJBzR0QtqNEdD5bd1HKEUCrZoi+n1AFAAzERUcZBWX6zZYJSdm5eZ4NZdJZwH4R0ao
v+lTqyz3dZwGP61hVKm9s2tXn6VIZgZHcFFxdFkJpZXMttXct+ty3kMoADXZxIkq91E/ri1w/b5K
D0uBjOW53SNCu5Uutk5bNculOOvSFiwN0wo7qylXZ4fJXw6sPi9t6yOml6DjBl1Vn7OyDEuy3lAX
+zzR/t06wLw9AMZ3natkSnoo8SqBtHEWdWNT3XMZi0v8atz8MDS8wb7WRbzuA2desZnJlma6LgP0
zvcWW6XbRY4zkOABkdyhzwQ1TCEtCzZI9cQn1ZqJ9QeKAOAeAl6AnHkpk/bCAad+jhELIl5Y0rdi
l9YpbZYhQrAZW6UmvMmiKfO2IgXph71UtlpXaBKAvWgifKFVEoLXoFqCkneSOlO8z0OPHqv5uY2B
Z6B10MaCng+Kz+tGz6n1taPLRwcuZR+5R2eFVA+wZfQs8bAUIJCOfhPSBqxwK7qWA7oxZzGONPwH
IdaI4hCliVN9IeWpkst2KYuZZEWu6ZWjY/3gYXLzJOcIm7vAYfEeBgxs6L/5KwyYcnCMgrdo836L
4c8ewZf2SwH9nTwuzsb7XvrTt6ZLxPmokOsDgSRtav2ImYkDuIaMflU3Okdkm4V322vpPDh0amhb
IJETbDXdoXk/IsGcnnez62KQjDSV+zG1FPp+NnTNbZVlLS0wwGT9zbx4GkRlayg94I55sZrOk3PF
DRY+oqzJ6i45Jbsd2oIzZI0+jFzTdcvzOzeoQu9i9rJpuNazNsFnssw3Mrf8mby95NF1vSIuObul
Xs/sXJmPN68+cT7xXjRQjp6kM3o7tJKhSgBurdswp361bYo4T2+rTrHlO+pETzF/x5nq6ir52Dre
goOVaBKb6YajPlyXFtjHTWoPLeavNsJ2e+R5aQnxZ7BafBEHCNaXJk7WVfmIEFh4GYxpivoXQrOs
iyX2n6YKZ8fNTH/1TujZprBLmJvB5Kry7D7gtjjraZYf2zBuv9AN8Em1vSR1L+sgDoerCHr6uFs6
1WJZqxZx1rgM6xZD5uU7XiLyZh56zPpaBNDyzxOMp/4cE9zyJwm5OUMASdJABCYp9qm7JP0BHZPw
s4XQ/qGcmhiurscxt3RTcpfWur/CaTSTO+l2bsyxJz21wfs4fOwya4z3hVuxTVaL0tSFV9VO+6Pk
QF4uMY9hb0zmxN5nEttMOJTruOeSmdorpxtctMdC2vXctIJyKAC97Csq7OGDtRCmX9LZ65xn3WOT
tylNSRYvdJdfNZeOsbifqIdcNEwLrVNsuA5rPY4a9Koq7jPqP5tA9edeiVXV+Tohm7DFZbinzFYg
SXZd+bP3AbVzj9JlW5XjVbxMDWha2ZfJA5FI/2yHFccIRycAU9AiE+S2aQxaboGlvS/i1kn/cepV
BONmJQJbPkEnQAY/Qbivg5OE+9mlFTXTN8hMSKrBMvDzC/QCndsZlst61g1tn+7T1XDUqJJl4oaO
3iqPpd8Y++WG6sO15ySmxEZ00+8n3KJLhOQqSp7dqiDtBn1f7BGnm7vdWEDfhzzbsvqB2VNkXyLg
5NsIUl/7GblNZNDpsERshzR8ZK2X/U1FpZoD1m1C8Otl4k+befgSL520XLh1TnEn8WeedpOMtXft
RUUw3rURPT4ud1b0vkkFs0niAOksFTpHqaRrEkHxCIPyC9weQr5rnq34Ou+sBmVycPZIW1Ql8JGi
QEhm09HOOfQ0RwEDz7Z9sbTU+TH+9hXU4yhR/6c29f9VSXFsI372P9N/UJvq86c3MgMv/8W/VRQX
/ylMYXxc2PBD8o2c0ysp1lEuAp0oH9M0hA3/ovf5q4iiIL5CGKKZjXnSCyvo/zF/JH8lMbGCTvSr
hfm/Yf4YidLf8jnzOiRD0qOwRsHGhs36Nh8K1LiU5WB7PxJ7bbKfaNZEwt5NeDxg+qd15i6PWUH5
9dAvokDyrF+k/D5HRVPRvJB1CwTA8tgYBruBJk9FTRQD06DIk/lTZ5dWhvCL1/irj74+HEj8JQRR
+IgX9oAHLtbgA3cdybVBQcd2Y02fErSPu32BCJAOwNpSdm839AZkcCb6GFvrzYxkD9ZvxTRbQXSo
wL836Xbp6bVY298m8uY1rf3dm+tE7NgzXk/ClJj4H4BI93R0aiBoHN2r/NH00xgWG/zXseqEk0OZ
+Dqk48YjZyetyp+t36XLA3ZY+G5uXRRZ+J6KuGb+9P4rnWgD80oK7UpDCYOVLCihnUyYytwZ/cou
fnYKW+bXjYdb4eXqmdPwLLF8upgbaPQJNAz0pwPU1bO5yUkY7KbOn+q5X7CbUIO0sktEg3obrGgU
r3A9ipmp2Gu9JihPdX5kzXt/zVv/uK65w4+VKJDJljZjj3/7K0zhf8zK3yqeedzuZg2GKKtJJ/TZ
C28XYZQAdrbQHcVrAevGe+zTrfquLKJ6vXl/9N4ywM2DhJBofdBLxTeM57190IKWS7gCpno2+beR
Dyyi3ANgabPDuWMz7+PU1xL1TKpuhaWhSsRqvEPR56/uW28LRi9vIgOKRWgsmjzfN0PyWx3CEfFC
XpT5z+CuO/8oASqRnncQWpW4RPdphZHw/refPpGSB/UpVg2LxqV4ZGoOvz1RtjSToI83T2FCU245
j+ApTY/OqjTWKX4UT0Bw3n/i6WgDd3Qow1E79gOI7adC3V3biyBmNJ8aLxn47UTx/XqDsrZPf9YN
4xrzj9A3fUy4QW74o6CX1H2cwfHKi/ff5HSBccBKicS8OVEl7YuTb58qPY9TGIuviU28fbUkSbp8
D5AgY6rff9LpKLsSOU/ObEJWxWI73Z65J9tAOJnzdahqlV/rpjDzCp9coO6VuC2k+Pcf+LbgyYFC
GdwFphUYMqipur+dVp3B+wmmpSM9YkmhXiSi1TjK4DXDvNKxL2bwVGm8JOFW5djmLPv3X8D7Y3DB
y7ihDU8V+iiffrJ7F/wZMFRR1dc2Qamz2rPs13zft/h0ZPi0J5jZjl2C7MsZHowZk74u6G2NtP/0
yh4sfWAHycX0OjgluniMEfn+4vkwn0NRCw6noILu1edTHWC5TZkjmDapk+sh3GNXPLK2xmWocWtI
Ilt7wKMRh/CNbcUQL98dEg6YiqDCqgyLsJxo8SLlFqLoVOfWyGN6lL1ysLSdq5ARNZE9c4a0kzc+
KKo//HoazRinb1VvI5K96RXsIfxwYPZAXswwCDXZjevosDGS0xlnsI16CeOPP0cnxkt3nMc8vkqq
PMn/Uiz8Y8EhT+/ZvqSdgjDtH0t7qKImsex1+QJrV8C0jBsdYTsVrrrHP8jGrYa3eX/G31YnWXKU
2BE+gqpMCRrl1ZMrKAPrqvEumiCS+Kg+7gdIEfm1hFucW0e7t3mDjQeAp20OsxMJJsJC74J/+f5r
nK47o5Eb0MDllGGv/SFRa8GAUXWhQMwP2Fctu3ahhGxwG2sE5vv9Z5lP+q+ytzmuicRoaKHLiZQ6
8dzbXeamVZE3qXSfZyfuU+8HVRyVJBdRM3CRxnVr7oxi8SGg/G13nT4YpT2JbIpvu5yhf5zaAlvd
Lszy/js2v+YMZfBJJCKMxlii73/jSW3cfCR0cpeGHuV9olH75HaEG+DkE5WI5wkxDmVzQ+TqZ+Fq
gq4tsK0I37k5XCMbYfEUEx97L8ckXx+zXjXszrIgwmPFwV8GappxGXnbZKzc4kM+xl2wnA+T57FA
33/pPyZGGmUYWorMjk3D52QtAo0I3BkmzvdqQQkYZ3MrzLOfIw0z+U9dl/ABdshS1H9dfM6fq+9l
B3Dicpu6zulBHyHjPDcke984qhyXMoiS6UBjPcCcxt46oqDIe869n6unJSliOFFt11EhBnw8u+ND
Wq4Th0YSzKv+FoP0CQ8CY7DlSpaLh4z8X0bpxXL19wXMCyJ0ZrYJ2tH4zJ7MrcTPpSuHrv4Gycfl
CMuCRa83vT+b0+3XgRz2pLtHS0Qpu6mvPI/otvLRs0LiMPc4SVmAZQYO4eUQTCMvX6fN6NAM+fka
UXpRQ7gEJiX2/8FpApt0mHigW/VmhBTF7FSd9skrKuGMzEhSRibmtPok4YEuhV8swJJGz1/WhX3v
b1qQGoyFm2WCK81eU3jQB9drJfu7TabUaMfCGv3hT4MDaljoiPiC7R/Kf/AmY2niXpjxjk6ThRW8
jmpw/sEXvsnwZfRBDD2uWqjxYexaIpI+499Mm6TKzH2SJH7NnLnJDEZsUwq6QgsdtcZio0cBvwMT
JDvLEhAxSQVaadNPmctP+k4a8SOoW/elfyZHvLZu9aSMPM/SzhkxZQ87hks4i0MebaWTiUEQbjVP
s+Kl8Y8izCkwwphDLCzysIO5LrwqADnoAGe+Aj29DJfDPKCNgKR1ZE4+hOeJagIEUszN83rkt0Hk
stuaoDXxXQ2jKseC/fUD0I1P+NQKehKHs21HFgMq7Yrl12OhySFWlAoduT21GJ9/pKqhBbDtoQTg
2/r6O9qmtbq9SCOZUvXBCWwC3JmskjEYRLrw6JmLKbtc6NL7R5TEzah6eT4xchJjAX5gAoKfY0bV
DVytThKaJwpLkYYuTYQ4z6ZZVMvnGaojy6UONWG4oL/DoskiPyvvKi1rpSADC7NcGpm57KmxCkNW
Tex2YBe3YoY59BM3cSdSB2q9eSAuLXp6y/eWyhZjWGOwxfOh8wVOdB8UqLUDWFdQVaYLHGDGHK7s
WplkNKNYxN8tPukvH5GFhhHYCpoJ8R6zCDPvCiUZ3q5bxcjH1G5k1m8nAPGXe+Q7W2KBsCfkyHb1
AmBG74ZMBPwJ3R7F3dW5tYkhFr6efzlhe8k/vDChGbv1lWILLkGbs1LEiqb8+egHgtfLyjQwiWg0
IuR37D3c0/9ByY0/bLGXVrwW+HMzxu1ICPRzmCeaNps1UGbNFeS06Mzo2WN8Yts3S9TUCsaHJqj4
/9YJTDSkMs3ZQC5sQjZvStnnVBgNbJ9OHJll1orObGnEP/ilHeAQZgKIE/SVjW4cQSSV5i6jgBBR
0y/nI+XarLweC89EEG3X03nZIsgLa3o7i5TG7A48xYoj3RwUkhJdZj+EicRscodFiTInU1IkdNV8
G6VZHOYaYAvAvjzE9xIAsbt4tJv1Ri7LbMKwHsSGt0cJi6oqgcJU+0df4q0Ahhmt09YmAcpE+rF2
8JzogdhhsMtplY4LzrDoMPYjvmRYgqErP3eY+vXbueh7a7rKo17xjpGFTtX31gvSWqJK6ZgQtoqy
Ja7vQ/RLveqIdXs4wxqibTIVew5ijpu9FnEGjDJuhjoEX0p4P4+byPV1cg7ZHzJuDJSNY9b/vtId
Ja7lsF345jADL4XwaJfMSRJ/yOtkcNRRz1AIWDwp9nOsRFS1CMBylDX4kz3MPWsooh1DHFqv9crf
te44dDQmpOCoJF5nlHZlznxUm9m2nAGqB2VfE+FW7cAsVTRMuQtwFZn4XWFrm1MQcYuQlWunTaTH
g62biZ+kJtPyd7qLzLmU2xhi3KJcYFKhBFogp1TjzYAmr3RicTqMjCJ7gWZBz4Ia2w549QWz3y7y
KqDQ750HBThcAujZGni050DDRE4b1V7u+qVR3PJlhOlovw9QgmIQtB5aluPsS6y7uJS7hfNhCRLL
+zgDlWxASi+l9HCF1hWfFNQdIo1IQ5gQy7amfPleBi3llV+FFU59MzgTDix4KuYdpyounUk2CQus
6bp2KC0EIt610VRFe88eovY+amc+Pq25/Jf9uEyKN1bZZDFKdZkoNnY2rNQHzoN0MCP4a1mX6WT+
bvFqwcLFJtNUAvzaMsd9bwVcWg7cEcZYINvVoaeyFDHEFGXF+CJsvSCif72ZEgcql5ty7O5AKHca
3c3VWfyv6K8V3b1dzsVDSI6UsYY6ZBwvka8bc8AO49B8b+jvWVddXFreNf41AO5pE6btV/SqfRTJ
VFUXz15WrN1diR529zTRVJs+rqFVoA5sFRo1XZAnDbp6WRXCGW/JfXuMTiYZjMeuTaIZobjSLp0P
ouBa3UeBHoFTM0cdh/xMER4btWrsKN3Hcz6akH7tpqXYeJjCuuGmAdmuvwA9GzzEyTT55zaj9I1g
Zli4S1RvmpDvN9qhUawvNJEsu1GtxbSuuzAtVrs7RBgU1VczmwM3Wp1fT7btNIcxVDFUZAK09SHO
UC/m4vO1uuzRLQ42wtMuhFTwGvUC/033ACJr/C1pGCm3Q6ygiM+VK/QOWPC0XuHNY9tnzoT7zyFq
EFLSG5ACa7pNIiGtmwZ6m/dpwHg3q8/sRgGy34PFnOcHg/LQ11avK+vOs7x+fdQVq3ojO98HsqpA
PkOY0j7tAmhkEvGYjT2qxt+FALiAR6SajuNae0FZb0JsytxkqxCraINvTpkF1XPiNjUqBgh1LC1C
81IAJxlUU6uNK3qp7TMdVa0MdkNuS5gfUWnl/jF0aMjkZ6PfENYmP5IAbaIQXnSQDxh2O1Ivq7/3
BR2c+Ni5fEx28yv6tpci8pH3i8u6Btle075Nt00JMUF+mhbZNN6uiaYOrZDaxhEpP19GJYnGwNay
YTosb1j/ldVlRFCdQIKQayXkIGFzt/DluGu5wNkOKNqaE64EzchRklr44kWHjM5wXJgPa6bgam1j
i5AU8tbI1YNYe8YtoysZu+vZolDCiQ6DrE2cAkLGZA4qc9AI2C7eWCLmP7Rl6v8jIUfyKk5jqTw8
w8KH4mlDP5RjUvY9kT0CFIzSmedKouDJJnajx09vjLMsC8C9TYizTyZFF0Dq7f3oVP4qzrFFLwiJ
sIYWnCnlUJqSAnEJ7fqtlGVnDsSygI55mDCPIDTBI1QzQE2lzM2JbyKFDTQRE8WzB7yY6vV+pBjF
39VRiOIMiVkNIH/Ty9qUYvowM+dk7lHKKLZu5oS8EbUE+G1PYReaeBX8PqeNqyHefZumtqoPvgto
6wPIvpFrUTeNiaWqRpmQBWEaM0aYz/na+Tlg/pKHu6lwxqFAdxHWrIPOfDQztqHdSYafM3wxIdJL
/drvS3NL/brBPKdmHHOQyZxofghmDz6JgI1hbZvYy6BEL1BIaFYMFgPLMZOZN0AhOWH5/DsSa8sW
2gwNXTYK3lXCb6xRWS+9Xe5USwDC3QL2nqI6SxxwB1Qqkv8UnUMx/XUauTAd55H0b9APQRvNfLHI
UAXozod+VE53rOJ8nBK0yzI7Cr+MCIRlGEQ2foxAl0c4Oj6sCndB/L/WxlTTuw7ueHLR2JUJKmyN
xQOMUChPXIqB37JYShoQzrxNJ7tTyOHAjCRwduFxcgLWDVicc7uJ+zG4WXXi1ilWV8rmfZbVM/tA
AK3jU0fAGOND0Xtmi7Q4vlPBrzCC7/fR6JlADbtMwsMWfwNqVtGQtu5Z66qCOBu+s7ldk3GECgM2
bDK1MSEaokCQLSbe1L5ZjyhsmnKZzQhkP6MVpPliYCXmp1/LfVMRKK5LJ+G93C34NBMaon5uKr6O
aMzbvm6PXEvmpQAhz6R2PQdfCVdbjPHXMZhiPDeko3K0PsuWtVBs04WYIDt4HZSVZltUblhdl5MT
j3oXF30AjIVfgDQ2ZuL1wtzCjyt5VrV2fILdjJhqZD118gz9xNoUoVWYdk9jNxhWRJ8PjeZwWSZP
fPAmRyMpE0mXdVbarkkCs0aSsaGeaSak90LCSxJP5lkvcl2uxOSSP/kqXGZcSF3gIk9j4swMCqQu
E/n0sT0Sa/R10PG16Uz7Fq7sa0YcoOZGYDDHsU32VcUtwgKHmJyFdrFlWfN3MQ7tekMn3AY/mTQJ
6QgGaHFvnQd48A0P/loILCqtyaHcio6USbrB/poorJsdk+SrELCVRla1Zn1EfRQza7qkQ4VaS4A+
CjrZo0SUH/JkjQECQQhnwOq0pHsXrWoq9IrIH1hOPpBHflEXreaobDiT/XMU5ajb7ys1s/TPIcVg
xrDk8DC+v269asSJEmkUqwzRZ1taxKjbnYZmYRZGNZn6EdiHF5AIUOUJqR1vnivQDkgZsIVkaGkG
cnKU2eJky3Fz7eNzQfC6TFl8FiXVPNziFr32F8GA2vh5ABoSAO6gLI/4QMx65Oj0QS7wa0JPd8YB
HoE6ZtKtXE7x7fSaNc45OJbkos1GQD/XBPwD5WEqV26xD+PRZIGviUUBK4+Xrtd5WkCjteCjcW1F
/CO79EaoXi9e9Tarf0qqiilFFdi8OrgibsL9nAyR1ntrxqTtWjUUR/jBdWFFLS6wmXajmUb0gnGx
wXpv41s0Tmh1JqLKn0Q9mwx9eT05IHaYQLd04L//rc57WlqmZoTXETKTBtcO7fWkZhSgrTuBLpm+
zYgEsp3GxALQuUN/poUa3Q8d3/uXGuRpVc08kvQUkq/nuOj4ndRZl6aqAlvjeiJ97Ax/Fq9Lo8AO
kqvr/ZrYn48CC0yMC4YZlgIymicl3SRuVgSn6m+pF5nzqfY9MRIUclhzdr3/rJdq4NvyGxqdjpCm
dI6BymmZsgc4U0yg6L7NohxIZIakdFmJkmYF2xBoicNdiHoJhwa6hhLszTCikV9sG+2Sd1OFMK3a
kJTXnD2vJ/OvZm7V4WVGiKRkz52A2NHEn95//T+GigYPPkqhA8/CcdzTHtPcYSCJDKN80qkz8x5c
UCYt5HIlhXr/UadrDoijZ/Mg4xdl03g/WXOV31bQ7nTyJUfnHuO2stPlJzef3O6D2+vj+w87/S7M
r8BWk1j5sFIgupysNoxB4xQYWv91bAEePspMmYMyyxpzEL3/KPekT8dvB3juBQBZKVQLYZ98WAxE
pyiq0f1U9doGfk22j81CTNWBwDAFk8dpQsO75B+K/IbbbpYifOTmkB1iHFRByFiIEEz/vplEwbHt
rJ6519KYCz1RdPa+JyDvTRY4WyZqDjSyGsnFGPimqoKDAT89Wg4ulhsrl0wdDpSmsOqMpWnCcn9C
vr5AmzJdCmThbLip7w/CyXgzBiERj82m8xQA/NMxkEChwtIf5k9DmZmFHNVU9vB2mWoCzfcfJU6a
VGZO6Uj6AC5gCNEcPWkMTDU48sbxoofAq1+eha6Zf8wRzONTB/q3xPevvXdEak3gVM2VKSr8+hPi
5yagtiabwZWeMuk/oVPDwe4CxSIAt/JssNYPPf03n4JvU+YT/rQD8QV68RHRZLrSqRwPv+rkFFdN
zdUqMpf4Y0Wrmr8b69JM+AqlVP5jvTSTQCOaB6PmbUoilkzMTCLjFPMfq5Fubr3TXWrqML8qzrTZ
WLsZJUIuyigiKcCZ2imnv9q0B2+nzzCbaHwZbeBQSmHYX29PzJYvGAO7ib4Xo1D/ZB1q9geXbsK5
j1OsR0ks0YfYm8OrBXuICIpxVJ2Xbl48jnEKL6hCvBVxs1hsQqyP+o2f6PZTRLjX3xRzjxRsEoz4
OYXZbUll+vvYeD0yop2VLFtKn/7HUUb1VWKn/TVt5gRhXhRz8h0CSOLzSttlvERnHgJyg52TtyPJ
zh+t1cIzRReoN21B3t14tJrzg1dYAvHEbtzpZmn3tJCKxwQW+2WBtwi10kaT/db5RMVbO8VXmozy
apljiFvD2tqgtJtOPbjcjU9NUjsS8Xk/IeKPjQptVlUPkxLDYypw0EWu1/KqnUWa+wUqFH6WVtPd
+17fg3WIhnP0+jPEbLylwQSLXgxo5zC1NoPRayuQDwOtP5LfJFn2eQh8uAw4ueSYi3T1A+KDZJCe
Y2EyjE3gFrvmW08v9jd30f1XR63ep2SQwzaZ/fIqV0AlvXRJr97fZG8PaxYEXRgOM0h9tMDo/p8s
iJpsSWGVVz0zX/NN6EZw7fwCDX+mzfY/vf+wtxv69WEKoJzp3QPMECeHNSIQ4DW6sHr2bVWCEZrt
BzykXICtZX49emIgXIrrEhsWAQXw/Wf/sfJfPhOsDhVODvHT63uQfVjjxlc+t8jTNAg6Nvl8KIUD
8O39B738pv8KFF6+0nNd+nSG+SPwgX+7x4Be5y6qmMmzM9XsGbSmyWJr4oMUM71C3VVuGd2lfYR4
JyLPYbNDkDstzsZU+rsZMgWqDKn2P3Z+F15WVqs+cd/CbycN149lSZgJILtskJRzUKMds+pnOYjg
Q0U143Z0F/dzmBHWIcrr2M02zuOPojQqgpYqfZKdnNK1M4XkoV24PGd1rKm8Dd3BiaX9ZM9aQGcJ
xV8ADicgPIbEhAFgGxgXwR19GhI4lupnD/O+Z28wg5+kIkG8KyvO53V+qpAX/wJueN4NbkyNsO0s
/xwyJu6K78+MNCP/ZmaUAWua9ikWIlzjJxeKk0dIj1NfeY4H6mxkn6jPzTiOhLueoqLejSClz1Wp
52EDJbKkOFqX5zVp3jU0pFFvMFC0Pq5O7J2LdSHP7LApK1PKT9sut67TpVIfFrGcAWkXD5QMio+1
xaRtfOrIy3bVM1XKDCrLVjWhugMLMiL17KU/Fz9Lj0I1KborVAjSuG4+llIXeldH/fBtQaH4ky3d
/NaqkA1G0s8xklEaGw6B2tnDVIQYryetzQckswNPVeMoQLunRdVZcSfee9BQP6TJ4n12KAJFG2p0
iAq8P7hm7E7HFtIs0bEPRE2dsjaReKEabavouU09eUS2M3sEH73gCNdW9tGZjDPd+0903gJfWVV4
fBjULe17AQQPu+Q3cDjHdosOFcTsB/pU3iVZJroBEQpvV+T12YG6HXJfuCt0z42wUR6PZ/0hBX5+
a42hOLz/Li/GXm8/n1DT6O8HrgKJewoG7KZS9kGMy0A8U4+jF1VHX+tuReCsheK3aW0XpYWhrCNY
9ZLUeoditDxPgMOivjKFIU4kVpnsutpX/6CUMJpKCRWnyuqT69xP+/NWiPnoD0l8EUuF+kkNgXba
9IvjYhTe2CUeJA6MUTztZHNmMSyHLNfWNQTskR+YlAUfK1luFiQdKoxY0uaA/BrcjBrv4w+IMdIx
sgRSoZCwiooOLMbQe0y4ikc5UuMgFunvtTtXF4iywCPrFN3l/2TvPHYrR9Jt/SoXZ84CvRncCc12
0pY3qZwQMil6MkhG0D39/Xad6ovu6nO60PMGalBAlZRKbTLiN2t9iyeR6WrkFvp4ZwVFy4YCAcrC
AoAxrHRrMstHVoXnWYB3D7tCuOhqfbMzjuxy52GvA25+lUNX/CDbU37bhVnQGQHx/Ks+8Z/PH56U
AI0JSg+Xz+fPR7Jlsjiolrn6hRNd9zAxBOUHS9GVITsfGUIp72sbVUqsp/axTuXcoh6dxF9F6P5P
D6x/kSBz9fmBjeDvHx9YhAVjM25e/SslaVbFv38gGGTz+rqoXbnTN1wfBNmr3epi7RIYHt9yQn8E
z8lmPP3rJ/ZP/ezvb49vk6qLOMlEmvRnxe7WKAjQS1X+yjzdfexdY3wwa02LLz7xK+5FdaNqaIDC
bpsjAFvgsa3HRQZ7cLm7+M4RJLfzdF1oyvpGOd87od8X1eNf/JT/VDJg9UU+zyuOZpqm8k+/sqlJ
VwAhtvrFkKjPnqksnDGi8V5DNeo49d2pYgQ7bq4PPdLpvvNN96pwA5gx72FnjC9OUGfXujdXzyau
VgaK3AK7oRxqft0A5CMbKP8fz9t/claeVvHr//7X+1dTtJhOaVI+5d+7JrjgCfj6F0aLx07J/P/E
79Wfolb++MI//BaBi6mCMEaiHbEs/r3fAkWW/RvECvYjF8WY6V56wr9RK5zfAiTfwA24f3iwqXT/
gFbYmDRQ3nHfo45z2ce6/47fAoX3P1x1js6Fg5SEADLc+yZ69z+RAgJ9hEyQsmC1bWO6J5mSuY89
kApbI5r1WGHHvMnmg1W7097v7C0xpjU4EkKJpIFkCgJDKOhZDTeR0Uv/UNFZ0YKUkBaxjZFH5rZ5
UsnsAUHEwa4Auab2UEdouV5mVd3Npk1qBOZmDF+c/QYsxChllo1JEujPSIgRuDK7Nh9lC3tfCAJA
Nitrbux5Gp/gYedoX6Udr2ogDUpTrNStZxiN35a4hFOm6n4FKPFQdu4FMgl4Ei6uah6KclNkD/j9
1erllEJL37BLJFOBAIV2uV5nF5pRtjRJWW7yZFMZ7eSorKisus1FyKPrN4OrmUs427A8p2XhdPWW
nnJmZZtyYKOrJzrtJhCg3rnWB/9AK/cg4JSgCQuMM6KGK5K5gXAtgQozX5r4aKs17BFJ7aQuGogD
+Nj81hjCPuNMKEjczCoLoGQrm6tNErrhOZp3atA1RtzODT0aoTCLmUGzX5CzOZGDcirBgfbYO20f
z2v+EnC9PnO1u3guvemtZasFMa8PYp2pY3ojhtXUIdrlxRBEvZYb+tXUwvx7bAerqlRSIHbWMCIu
NHNhx65r2yl3LLFht924RboDzwQWuCSqSjo4ILmE/ZsgQ0WFy63HoU+8ez/vG3OEl8t4fg99iLu5
AMlzuzStfNA8iXBgxeecM/zZRguAR1Y4116FgLFkzVElWrVxvskpaHCQg5G70ciCEFpMijST+T1L
qW0YztTihZbXEFvJg0YJZ02jF0QC0v/Wnry0lS6AQDN1HoYNplYFU60rtBK1k+yGcr5PZdXsW7hd
Hu2Gt03TvAvSXFcb4ZFikA8BBtfVfQYPPOqP2rS6fpYQk1k3QQQeTi0EuAM5Xwp+ALdz9OU8F8BY
+h3itZYco1o3XjtfLPfz0m/sHhCzXMYWBl77SsuWuEBfmkaaGkem9OukkbvuFFVs4hFcQxaGyxn/
i05icdB/OVvWoxrvzfShrZGuRJwkoOtK0BsvqdNWzQ2GJ1QCjVjBD0+zO+1qzZsBLfR5xxITN/dp
LY380LW1hnnRs7Jo9tX6OODXg4UI0fu1KuqgCp3etRDU26DNsia77QkaunX7wk/kJMAR4mWesfsI
/bzpo5OQxqcnS1tvB/oIceeOQ/sSLD2tiNcbcJtRDY1kVsPfPyKmTI+AX9KjLzwN2d8oufMySYKN
Qa4A8hej9fjINyCqiAMkLDh8C0muj/JBTV57h/M+23s9RHZjcm6DcsrIeRPLFSEtJrUq6dlvv5/y
/7kQ/+JChFBA0/IvjIdD9c8Jx79/zR9XoR/85toox8GIEIB1IZr+199Qp4H9G31G4LpAUH5HOzHx
+OMqtNzf0Eiw8bHBzPwBSP0bwMmC7WQAguJuBV2HqvPfuQvxO/3jXciEn3+YJHqGwVXt/LnvQXhk
gitR9tGpfdDqjoY+qIWovqX5csIhjO+YgAVyD+Z5/XK60bt2KptwB98w5oeuUzp1nNDeYTro5wrl
M5vu1HpySfTLsG+4bZyNtndDKssIXnkqnhBc1PuKNTy3jWv87ETqYzT0yhPqwESuY/+BEaQ84Csc
Cjw7CA/YcgnibUWlRQXZBhhqlsp8REBRnQISQa5Sz6r3yiLjY5HtuXNMJJeYc2MNnPfJgPl8bIsG
+kSjuVZsahlXSK9EDd90ueVCrDFT+8H1OmZTybp2Me9ZwQc3SCX1s7EW+pmJgDax/bf6Ha1JvecO
yX5c+Ag3WKbvjMVV59Q0njYd8oHhomZqezvQQp0h8Df98wWhsrqRb6DDjwZ2KXdcSsAvSw/9mO0A
Wh2IaNw7tS4Q/fOHWNw9YV8AT2hVVz33dolpfiH9dw/OsDwEo5TxbM9NrHurwXjUVJytRXorFYhG
2RXbJ4qM9Qe5EtZ9ViH6t9ZyuHGtcrnHTlJE7AaKXZ866kpf3P6DYLYlRj7r7cRUT3vPqPhrZEQm
2VVbH6b2d4KQrb60wAqLwUHNG4grs83gwdDfqgLFWaV3LQEOKZe8aADKaMe68qo467vt1UbZve/7
yfnOgrILRyB5V9K1572rByQvN3lzh/9tI1aT6+iEYSrVEovJ6pXgwHzJ1uISkeRSlhSuOKXCnR/F
NPdPQWoXnLuufp4hu0yhGqziNZX2eF0qvX60O1vsG8YdEGLRgh0cIvJwY9aWdb9Bpz1nmb3t0Bth
U9eEz0ivECAPW9n7lM3WdO3OhX4XgFM8MWBz06jc7PpTUfTcpK5bH9ZFWVcuxrJ9I9ziTfle8aMX
uYEgRTj3DQrBwwLX4QatgHVlzk53GFSX3Uq7G59KCJTR0oz1sdHUUbTpnBLK6fhAy4T51lIAn/vM
xmfPpuMAnJUMiKYaawZNuXNbi/nKzGebx7EfDpouEwYK8h1rn76GK8lLiQkn/L235l9OvzTHbBVT
2CCzPHZIYHeM6P149VrzxbKrz3W2REZYnG2+eX771FENvowjWWOb3ur3Xe66iFAh7pwcjc1nyBaX
VKWJcXQ0a27/DiMAdGhWEVSFFzf4LFI/37cTX5RtRf0MPqnBaYxAXcf2dVVmfIizZRVHl0jAGDVd
8+hZo/yg056GUFbGE8KlI5ALIrLmfs8SGimLS8EUFnVZ3eO7ws6f1gd3neXJTbf2aFdNF49CAc7k
sAQuR7aYBxRjR4HUx/S6C179pXwQI97qDdplZFVM1LZ8rS5CkuoHqsTl2WPwei/Mpov4QJmJDDks
U7ppcUclAKzG7a/6ATlBFAQ7R5bNnjRs/cwGvd739f2UptMP7SIlq1zLuC/1zDq0aLdHvNG0t60+
DZ9c4PwkqKJnffH2nTHDGqkNpUFYsPwf0kMjHAp9q4k3A/qGVGbNbrexq/baIuGrrKsDXGpaXMAx
rOkIQ1sJ3tuYyGydUn4cBNNzBjAYTG3FMLomlJdjjoEofKhmu0K22p/XNtUTwwCua1asMrMMuhQ1
joc6F+F1gJMILHzxWvmzfqz1UU8wVpAfT/H/Ubs5SsouD+6dxneP4+gshAMi17gvLuhhz2sjJCvj
OwGKy76kDLzTR7fBt9tY+s3kd3rkp82GANCv3QRhUPAScGvcbHaevw6+XVw32/QTq5x74EbcIqqk
6YaAoIJHaS6vx9JtI7lqwXWj7OEO/ml/LpElvmhpUd+MVSMS6ETZzgiIdNhgzCUs7q1XNkfmwQVP
mAyp3+1IFjB/bV6mzjPz+nfb6i+Xi9rsH0zDimdEpRNpa0WFAQj+/Z7MpArpagaSw0jzO8Ng9DkH
ZAmTB7Y8UgOPYZs7W7yuUiQjUOArH4JYyfC/yymfy5kHjSTgQEP8xydLFb1mltq3xSIvkmrxXKt0
X+CISVC/bncVPKVETIjlwxVIdolmChSaky07t+9Iq5gy8xSw5/k59yYpnhDLEaFz3QKaXq5GJiUH
VBYIeqt+CN4q1y3ipp31H3U6pAdOJixy0oxXevG7TZXap8CFdhLS13bYDsZbrPP10bEJ/3TtbLyv
19l/xoic7gy91x9zWMf8cV5K4NiquTsLIdnNsPYf7bitn/qmOP7ZVpDRVy92tl+s2Yg3hr0hBOQr
p9VNWs12KAA+omVD1nsxAJHy1dAz3yMIuUAGyjJ7Ug6FCO1NX68RLa6877O+PnQ5r3S4CK9iIjQO
TPUAIfbfwSCq41TnUAWXWbsuzCZZ/ba5myBKHaSj3pyBEFPOWtpnX83qo5LuGxaZdz1V3+h/3/xu
eSAggSCGbWbtZ/XNcWi9NUGG/WT2mTjBk/OeJlGZLxWzxE/AS8srWqs3f2oBBr0TJESQwkkgU9LV
SfRjP8k9Ud5kEZwptdrMDQE/6Q5Qmk7ayUUBcL1ArY/VvCj/rpf9ijnLTb9VsVo0ytPMB6etqIJ3
GmgZult9r1aqnn2Ti+5cYPPp3gQHKLXXxXyxpKR5YbRoTr4GbuSyhI4p8qorI1vbkxoK782BrvaT
aX5W3qUsra683DGGJwWpPd0z5ahJJl/GeUMOnNG5fvlwJLVnB42lkxj5lLZhpxVVh+issOJW09c9
erl2N7nj60iMI3q2rKaH5pOUmf1K0Nl8cAvhRWsjFTzbdtmRHEo5WecnwsOuVWBCCiPVlpCHjFtG
8ybtQC3y3G55neSMfE/cINpjrhXZ9UJYaIQdb70hRLu/Gfg0T5skJjov5ne7CtbTELgagxJN7Q3i
iEK0XZRb1mYqciOt4aoojowIUc+t8QRjH+MCNkjgGChuXUfH2WPfNxs8zJJG6bjZCNRVmhI81ZjF
SerZtUsmCopyQ8AOd4HIZ17/U1kuCl+QYfuinwiTkHSqoOhI9S7qLplTWzA2z/GySPS7EfY7/6B0
YbL4Nps9mSb6t60wo0QCC+tSEDFvGV+u37r+66gr5rKfDDOgOT6nvX1Z6WF/Luj3/9PEtbKQ6180
cTjPLmDa/72Le/pFGMI/zEH/+yv+Ns606MbY5jG/xuCFZ5ZG7b/xMYwz3d9cZtZM4Q0ml5du7O96
OBy8/Ce21eBoWZj//3mm6fyGGgaFnc3QAtM4TeG/EVfBTvqfmjjTsWkuWdrxA8HhvVAg/o4roUu0
eX3X6UduiOF10mwvHGvoCotZk3Wj9UmuGWMItKR68Gb/TJE3/XCnsn8UnfbY68NIwCgCmt73trPd
Ke24YhlP99OFH6tAO74rz8PJQGhzf8DeAhbSccwM/pLnrNa9bWMray6BD4Z33BC6mjeBvend80jE
mwJgWW0dZC/CqMTZF4N+8WtMM/lPIaeZbGwUM+Qc7YiK0j3iSmfsMM/QBiQrTviktUE63uLCMTXT
QCZertvjLq9tU5wkGZBkz5Rt5evEH5rAypMChLxx8rrVfLFhCPbcHB2UHGD5KN/3vumtzlFhEdMR
va6FVz6liHvVFCJynvo4h6fzXrap/5W5JQiqzRwRdyawXvWJHm6EQfi4bEMpcLjV9kguWGdeIeDc
xki5QX6Vsk+bolkiBNxNeFMJNaN5ZrXRlYeGtfDb0haS6DusG4dSW3xkfL7ztk6OHeJdyg/FWDxm
dQ2WDVnKuSfl+lCa80vZFda+lKRiGk2QHRge/669yfJXDhPgZCvttOcvZ5CtwAiVeh0zMOeqZq3X
LMQftVMABSxzPyXY/3BQ89tWsoYx+yCqFuuIxedlmRBer4FBI04iTlaAzLTSSj1uvqLa2TQChviV
ahbGF8djNzN6ubfzzXYPbedh2ooXtza/u7qQV5SuBLVV2c2W9yRsKfnWNeMJA3h7qGQh4suVsuDz
Yvcp3CvBiHg3oKvOcaeElVm9CF0rYjVoXULy4S+3IGSgcbf0bg46sA/6xWOkFJB6K42rVRHrPNlG
uGzTrVlabjxNE54lI2XePk/5darq4ezL2Uw8x9aPRDsUuxY/F9YDYhZ/t+QUypxAKjvFh5/3y2kZ
1pUYDUdjfL/aYVtmv1Ir7W4dTT46slge22atsQtB/6JrLA6E3LqXXBiXjL/VIZ3MUTvJTuHIuZDv
hsEMdhk2NywvWoB5Z/7VOVWDJUp2ccrZwYWoipaZRvHRWXYXof/GppqRfB3ozRh33UUW35JA4GyE
gDr6hPyD4j7Ecv9kUGAxPUBkVZNDsrVz2IwCoL3UXh24m6FVLeUp7x1irGAUfVskM/1Um8dgmYyZ
arYvy9retUG/6KyQp0oRESB549UAIs6yN+27kyRwhhMEK4eFta9n8VCSKcs9v2gHShz1QNDH7D3W
dsXIUzfp1vp0KG4E05yd1TErTb3UG5kAq/Lp97ZA6saWEQ/cmadWEQMJGk7yp/FgVVuYzvKTpaUV
6ek03cHwMKJp4rHIgksaqb8s61cvOFSTzLPXk5JFe0BGsc6YXni0lghykb5gYzMcQmdHVtJG34Md
yeZU7EhxVvk37UXAu0Y+ChNZRjTzDcyH8W10eFpYDdj5tkOKqYMJCZr9XPi4anrN3Osmo+O+mo8e
WR97L+84JZYZT7eeaYmDMQCwIoF5BF5ZSUqm2L7PUoLZ/e3HgpzlxSvEclOX2juv1CtpbHoIy6JL
GtazUuvtmxJ1QTzUcBNbrfjCrzzEhSmKl2Yoa4x6winOJqsEAw4mwK7NaIy7nhjNvjYrP0Q8HlwL
u+5ORiB3sIum60kV4gFpk/YIbN17NxunYHMV9NHWBKQnqCznNZ4X00zSS6221qt+dlN6T5nKMUaI
Km8gXXYJ36fddb+Xf5e3lvBal9JpguTZAxDXoC+CxJzuatJamNuPJODqVOUpACvuks0H/uq297O1
vjHJcg5YuILPwRzvcSjAGR0razpYvvzhrmUDhpKlCYqao10bflzhdcW7agj5nXa2neCI1q5W5eQ7
f1JG3OpbkIiOQmrNAPqmtsF54K83xexXt5umT2fmRmXYrsqLi3YhG3Nk1TB5pkqkbWb7PLBx7M2m
HwVlqUJhDHug5QSQ4vqDmXJZuK1riHKFJ1GimZAwhUJ3HpwwY+qJiwLSt9/RI9oNvDWcw4d+Wfba
2gfHQZ9SNBkLIEg3aD5XjH6JTjoOe2t282KsSDhrOgidiJzGpwCjcGz5FeQUaC3xKPtjoAXQETXx
vaAcawqvS7ZgVmSPQFjDcLZFGinGCWaLfKdUs5y0qv+aqu1cy1RdGQsTLYzKfQTIqb01qUyuzeUy
VNBXFDWF1I8bqKgDUb1B2MPoxKnfFiByCIvQIICHqipp1ZuK8653f24MNdGMekaSV/Kn2VXVlSPS
NDRWNpWpRVwlzCzjmmdg3INkyaO5qr6VWwe7RWw/M8F3rTbGaGFJ5toZjnBqhvj++O0F2Ucj6JHR
+Ax3aWWmWJ6M8Wa2/YnLnYwtV8/eUHZ+i6D/RUJUvcOBvoTTYr82AzJDRmL9S+3zrTAWkTenFvk9
KJvgcjBCMYRUtpMj1rDOqcv7wOzEUffN7XqqJL8Gr4JVnUITJnmSU7uYXv2VfFZbWo9Fwbxhytja
lIvPue4W9YfZShPJAmJeZTfurpw8mtRAa3djuTXXpmHODK43m2HX+gECbyWW1PUYGPAzzBhOEj3o
/ZdRN+n0rRHjarsF6Ilzj+BRfmGCH3+SVfnGa1/Js5xb/6lnjBXOIOQfCQc+uvXCJKIOsnuF1OjO
kWn55pUw2lx3huGd3dhmNx4s5WdWtOTlZQRCSikivdx+DpyKWBzHJSNL+om9pczPe1o4PulpBgOF
uAlQxoSPNOvMLxSdLdHPfM6hKYzudjI2edC3xTtAS/Z/zjgg3pS+fJYYzW833dLK5BIlekCva906
jTslxA4uLSerYOtNJmQUmBMLa7KOeSL05qHHePIwr0yYIk5NJr1ML8zIscf6exwwCFxe1IzPlKgC
IPbe4O6FMBxeGSyNDFHHYMMoi0CHpsx6FDiDIhao176vl/TTgf6Ba+tUz3m6xWWX4wnKrK/aJTWp
dQvz08hKrYk222W3pxVqIXqrG/qwqPDIxbR2y6de+3UsOjU+bvPQH1MOz/PFcbMPWvduc9k1dJ70
4onrYDkY2kaMzORO3leaedCtzdG7DaRTvDpisIHbF048QDtIHPa1kegEUZNDD5e6k1b3MFj2gK2V
X8UN6wwfPEBKd+xJoZhjDb5s2LGP6y3xLECUjaHcpd4sd4ZnmIng59pLtvH7klS6Zt97dfHKaVa9
csWpH0AZ9ceqlOlBL73iqDszFW/au6e+nQhTLbQRfdbqzuQUmUW5Xk0aKUTBlg+nQAMfHuYkEoFG
rYOTyeAzypvFQGUJvCR2p0xPWHYO93Jb5Cs5y+rLEfOE06sLruDYy1tAZMNzZzkIM72xK2Vs9W5M
DCrhD1RX20uAl4T4accZ5yfo9maAs9ZWQbwFwnIhVol1SoqS9+EKjUjTJH5as3ZO/c39kVVascWT
v3Cz+soOeBGHheX54LL1tysbVxzBQW+TB9SZYkU9MuQgJmPMW+2MxKF4S0lj3TEPxH/abEt9VKrV
L5lgGencdqX54djMzasOQel+4n89LA3H69AEjzDwW4qwXn20TQsiJvfKHcPF7GpoKUlxlFz2/83U
PBmQwEN8DeaeOKTqGq1ov2Mkkscd46xIaFs9hs4gnN3M7vi+tp1hiJ0NKQObsSqZSkNdEwioQhsR
+0F5S3ZnCitdH3yvHLrbJcvZEAfZovfkk2J1gUD11Yg8WEc/VMo0Af5SbhY+YT6Iwmf7sZOZW40c
Yyub/WE8lEHesBHBJ7pdMa/TIsQMRlJvgohOa8w5R/G4MMgYXesg0Te+mn7RAKbE6+cdhop38QOr
RxrrGjlU1+SIMbTjER7KhPnOHMMnnjC5sG3n9EEXeD2RcHdQY2A8LL2kFyBNbI9RKo8nRrqnfh7E
ceCZjJW0imuBqDFKTeV9N0Nnf+ptxdZ8gEJS7pdGPI1VkBZvhnFhxNvBfJa8j/CDt81Bh+f7v9AX
ZAdXNZTghsy1iA2a97KVs06gEqdzEox1tRvNcXvXKayv5hWcf01/jMBRZyhvq9Nm9vJeiEL8yBe7
eZhng8GTINPWbGwRO7lhidDIG3IZKnR0nZ5SHQAk3wNIuGTwlt2NjRgtZlNhP49UkYlcliAixrxM
Mu46ivN+TRZzYGlTe0dNtFPc0bg/oPgIdkOlm++OvdiHpgJlkVacTDXrydADX7EvMmtCW+r411bR
uHy8YIY+6kCb9mRC31pLHnzp7XA78ZMg6dDNSGCEPfRG3VNKqewaN4y/ID6w54Tnpt+JgEFfv1b0
NzyURKiVRc4Uq8HfRpQg3QgZsSiRCPMJvOagwVOKIXIQtzC7xBJDoyEkXtfWyAb7s+tSdlRt4Gm3
Eln1g5jzwyXa9bxU5M5hTUBuSiBMndQwH38JcFHnNC0KDto+O6Sdxrs7cvArURI1nkOgGYBED8im
uHTm9T6XenAzLSRWlkQjHtDSOolZs4/Sx647Fbpx5xMjGY7juHQREW/vo3dJQOxWCeHE6P2bSutJ
Ym/0iqxj8sPKml1RBkwhtOaxZS1c5M2bJsa3Hs9CiLtmz1LW0MNOTF/6wsXKIms7AlO6iDeUQsfv
SBWSGV5Ha2UxfcAXE2P9fXdAviQTnxZ21uWH8GkiMrZtW//VlvWPsUQjVptK7xICBUgTXywrwftp
hnURpKeyGElxGYG3NQCAImpmQ480tld1MlyQ7Hh6+uvOLVueltHbG5DhI/SQxXWdZdUd8wddj5XN
2DGZBHunUVJvl/rEJusy/ln8URyDvq+TbZ62Q1b6+q+5pUUrZTkdGluqeNZ6876UiIYqMXzKfJEn
AN1lqPsV9I1OxXm+CvQqbs8FrFUn02um+60CvgUQ+IN+jVJsbQs8t1vZHFsFyyTKpnF9BRs1QseY
zxag+BdKqadC63t4GNK7yl1rjiCMUTh2rCnmrR+Jk9SGuJ3Uz8DozzNJAGSzmS9QU4mrmWxyyklm
iWbH8l/Ryjchq5w2DnR/ikyVOk8EW5MOuFXmVbvmaFvbN5Z64wE08ePgGhcGFfXfSnXEprZ9zDvz
zcqN+mhNrf2FMmGIycezYqE1L4vnW99CNGi+MnaRCGfFTPG9CAUrzG0egLch1Ouy0sDD5Kc/J51g
z3CZJnLWWMA/9IaxAQnx05Sxk5xn0BT2itquaQx6nMVBBGEFDy0HFpEwltO5/PVST4X+kEuWLbwD
rl4NJxMl0LyhfafVSS9R1cI7A7EXt5NrU1gblUYwPYQM8rvNrW6Tya+NMVF6DnsGo++Rf+E/Va3/
bWbmA+xPDg+/yE+B0KsTRJ7nmRjOz7QSqt8T1pol6Bns0PNINXDq5bQRL8GrbrwMXElRfUlJVOZl
FijaLFoDRfaJ4aKOcMhsTJFx7U2HSjgbTY4EwHbTfCg7dcA09zPzt9PCAx/VhdCPVaadU4xocEWJ
Py1778QCXu5mq/ISAi3qk3AY//VINaOWUp8VI4Hrqd1fD9l0H5SQ7RviQFS6OkmwtPe9LdqYwYx3
xM1t4t6UOVts1q7e1mi3KC5f0dwRn4hnJ54HF5xYbbX7HJZDUnSNcYAKp8WDo8ZjKzOdyYXsQr1y
vgTm63ulEUFAlAbcmG79WWUGkzO5WjtEekVYSusjdSbjcfadigCvlfBpfGHs30dveuTsg0TvOkPk
6T0JHz3DKB2JqJEC9qkHX2POUhRmMugY0wO3PZMhA/J+s2wCyODSqcTLjOaCjobS1nM/GsHW7api
Fe+j0XVvDkLaJq60bftES5qSPLxW2vsFCXTrgWs4lFx4Q2h53nLwAcehK6RFQlZU5vFSkMOj2Vli
Nev6QZ3Fq5UJ8phKw7/tZis9g7hQn1rhfmeDsYowyLXx1DOGvt8AlUVO4c1tJAp9fmYvou5MM7e3
m2HxO8Eeu+n2TEEv+TXSEvG2kWxgdIXhkaxSLLEA5kkyF277XSHQwNrg724M1CVT5HAZHIp0eloz
55kKwXns06zbZf0qD7wHa+IOI3ClwH+ZfZcTPm/Nx0yvATPl1q1vjOl7swApKZvUj6C/m0WMgqIi
0x4Pt3Vds6kOeznlV9QQctllLjGhA9oSdbJRYkCdQYpa7rMUkh5Dopq9L7Owi3HXNWCJb8CawASS
GeSRKfQyCBtxQE8abwhSLWATqjPjI784jVbOhTfwhYF1MxeO/jTxDVA99Gp7VZXEQyJQ6oYWA2rM
HURDnC0l1LXH09NHupjlHp9Pcb0JoLcxF1YAx0tlVEyIH0LDlA3sB3mphDhl3prK9X7aQ86KrVKl
hDeYd4gAFyKARzzX6DHArIClspZHRwnJ8EmvhBvShvl8ElrwAicz+wJLXBL9DmJ0wd64rg9rNS0V
OWZNkWz4nwoK+ou/z+SKpgRtRDxZ4numvEaN0N+vqMRY0rqslsEaxY5QMynDaX8Pcd58RcfSLjEM
fKQDg2PcjT22FZwqk/8wOgP3KWdZd1dv2vSq2QUMkbxnLtNsgX8eVk2+VkLTb3RMLHtT+Dik1DRa
9yN274dAw2CAdSYNrnBNm5it0IXBMJsesbIxDF1M9qFh13Ksho3jtyY1Y57HhYOMN/JmHJlsZZkK
YsUKsvKGCb/kPgkGq74qDXN18MHMDp90UyapHDKW/NV4ByQPuYW7CjOxGEM96WgLTqXNUYkkdf2u
SWl5S42RQm1zwVUw6Rhu8iBAEpeVRf+qyBndzRq3bgYjisse+QjNTpFAdkflpc2+HjIavRrSxTtO
MyofQfLGtTDadqSyN/Rr6HHzsyxhanPKFk2ca7MduYOdcpxI5CxVL26gqPiHJjeyhBwksUcnZUcW
vKAs1IZZnv26sX4wvdW4xGbxpFPfXQ9dP++UpPpnnOkxpdHyhzUvp8gHvMHQvisB5Y3NWcngU5sM
I+FwSg9u7uCSXjfjHEy8GlZp5knRW8cuN/y7dnEXQEnOdHI1D/804MbYlnQdiooxYt48nEZyoc7a
4FXXJDh8tP5iJBPRH0Cd13fwcnlk2rixU79krGikDbOyYX3RCivdeYNB2JOJzEPjQd/nE7vXCU33
EcIoM5uu+n/snUlznUq6tf9KxZ3jAJImuRHfZMPu1UuWJU8IuRF93/PrvwfZPiXJKuueGp9RVVhn
bzaQJJnvu9azcjL5HCDToRg1z8IAhk4b0zmw5vo+Sg1yfSEV7qZ6tICzaE13AZCROjCGxtTDWt2n
V6MZRt4U8rKJyeECOD33yYliIy83ad9QY0XWPhXhRkvAFjhE6JrJzL+r/mUjxul8AKy90vvk1mn0
OxEwWZtKvo4MMS9Baw9OXlsrB1+zNwxh4DXw27zcVoqNriXGbjCyrRHEVzPOaq8wTNN1OnVe1Dvn
wFAFjMTqExb7+MIKOviH+o6FVbvtZ6P/rIy0QXSh3AnCL3DKsEIeKyXalj0v6lF2D5kTV5dDV112
hZ5OK7WQvNq1ZSMYpso5/GUYQ6oOhQUNx4nRK98Mxe5OCz3HO8b8vwKKB8PAcIy7diABLyCAGlX0
uK/Tn7Ge/2iP32lbU8ZaTJj/uW19VtRvmnF+fvBX9xotMTYbbC4WMAZD12gO/9W9xoyDPQeRMVPl
D3HyLzOO80ElWhabvkXQJdRiGtu/3Dj4dARyEl5ocLh1lTyTv9G9xsf3QoEMCRUeC84eGuWYuw3t
takcty+z22jrJ7NqGjgaIjiere8VuopysTmFOkStP8O2Rh/KRJXGkme+p1JlaS4Wgl3Tl8qJz29f
T+RObwLARi7ktea0CPJdWIvuAI7M9iivW8eiy+l35w3E2TxQjm0ktVVJTfe6x5zwMSZcLUenFCtb
rawK9utxRYWkmcj3m2GQVhUcIKf3acVW2BX43eMqNGnHRuGpBff9AHMDb3TlX7KROR+bwgN8oq4M
pv9d1YCEAJKRuHZqHWBiQB+BzobA5VtnagMMWqYucl1jtxb5dOrXAZFTreqNvfp1iRRZVWmjrPEY
aZtJnectsS+0dQN9q+Rm/snB87gGDRyxnDbW6Vif18lkIFBJ2odab8UmtTOJM6esdyKzOH6GHIAr
Rbx0Lh12R110ZQdh4RFQNe/QPTlsyCZ/NZRlvwva+LyeHJW6cTLTs2Kr0ekOxTq1BPmnmoJocMVE
5dxRnwcqRSy4fRpqDm0CkV3RxaQ87ttbJ+t2pbEQRwjaotNc1K4hCHPUfXWrsOikQTrdmm0/uX27
nAR6Aa/taPKmU0dal6lY61R2X4iy9cQ4Zocy16IjWdYIknWy02Z7o0RpuTHnKoebSAkwMm17VdHs
cHznQLo5QsSExkI0+8rtJCIq/2pnggKjxoIEetzoRuCsoJVNe70I4xs7Lud9o8keieNQbZpRMzeI
2iavGWFbQNWkGytRvHU0UCsc/mt655/LsTSOlSL3CC4zl6CKyusQrkEroOkk2C05MJu9FONJElc3
1NlugY+f0OK3VwEbuo2SR+g01Zm+Gkvx2Yw/x1VrbMEG1u6AFI1eQkzhjKAOurOEK/SO6TEmYM2x
EBgWWX4dXDpFXGy6hS2mB/TBE/REvcTnS5WdSk9r7itYg58nY9bcpG6O1Hq+IB8lkSyUJTrreNot
sYwuDWUJK4WxEAGv8+ygNHYhMNa1gbSZxg3/lmj1HYg/diD26HtW3vQYhqdqizXXWBegFTZWnIH6
FPHHWreCUziv2UbIL4HTqAcivtjXlZZyA4A4WwQUoeFRyo6uaEVLN2ctSZc6nLZl5NQ3aj5CsyPl
/grQiOE1zXyKvzHdSBrZa90PSU5LOt6uWNjX+agFq1ZX1IvIque1io9mrTUyxN6AtpdM15j6cGzt
Nb323SiQ/U7Xg31r9vqxUdTOU9CRfuxMwVUkQdDTDWymVuAMnjlk1QrXV+Q2Zqx+REmmrlpFA47X
V/OmDVHAOd1MCW5O8utEEdMF6QTqQWubYckOtUJaeEoSrq1SDt7YZhYaDXgdYmqSDT+VDYBCux11
20leUPcvoH4qRvIl6onsjHOZ7vsKi1Ine1y+M9eznBtzRxwSVX2hPo5+KL1xKMxD2dOhjK32WpXR
vkOTfZDzkkhWm1dAlitUJ4IWIu4keoWIsQ2DOjpikK8d8bLRNF74WneRduBS1Tgi/jpSvmfGPG3S
ej5StjmJBv57ymzbATL9KjfyfANYoXazuilJbesp4qBsXmlG9FAVqAXZ+l83hQ6agQQOVMq2ssJx
BeNaldNajwrdq/OKIcVu7HTS7U2X6Q9ORbVVRrEAX9+Y175OOyeznTV4gBXwKmrCRvW9px/GFn/y
z8w6Fls11bSDT/DVJk71HnEtmz3KgGz5nUzuQqGeF6n+2bIwCcCw3KNkvpVDQwkjslo3nYS1R5ua
3yCo/oR4dvDK0v5uhcPg9hBdXSimNwBvjzboukXgcEAjk63MokhPUxv4l1rTCPdzsDehdP2qeoQ2
qXqRY/gUpLpia+Be9nxzitfV0KYnYFHrrTGixjaF7+zSmN2aCD87k3RuJmPaFWmuHWcr7jZAQSok
JSkrcMkR83m+qXojugCQehJrvIRGxUdLNdDES7Qg3dSdaa7UzLwuE4gEVltFx6lq9kGNzrxHkY/k
s6PsSGHVC4EJ3qfJeDf4HWWayf5WoIZZhUFKdxlpxRYgk0L9y2fHm/XOOWCDC5UALgyqxvLDh1PU
r77bmjqhCv4VpH/EkFa0GauIWALLSPdaqHzqnDJeNqTfBLt95sKu28t+rplrItiKBNJSLx6jQ9hj
CwkUZrlBKqaLCiWj1KyLbTQLExLjIDY6THB3NEptG9jxpwHkyn5W5A28nSOddfoXSvAolNIG3ZP6
GwWx74rkM20Dol6uNSNTD7Kk5ArxNF/NzKobIC2FN0A2ETlKd4Q2H42IgiVuPGozDj2gQYkMcOg4
Q4rhtqXMafMoVvRN4Jww+jJ57pu1M5RL+muyPGRFDElC7CrooLQF7NLS/Y+iG3JyZemV1EAm6M8W
zN6YfOYnL2a++DKFkdmLR/OHY7P+4d+Mf7g5qR8/mTtJil28nv+oQv8vqlBoNovx+w/L6+/Dvw7f
6+b79Fwa+vNjPxfXtvjAKhigqIHFhQL/Ylr/ubi2zQ8m/wJJRbVZI+v85dfamvhAizw9qcNis3/o
SX+5++QHh69TVf6iIuYE+vA31tZCvCTeYbdblu4gkxZpKtA7+QplRAM3x99l1junZ8Ps5rVoyb4s
6uQY+r15HNW66q8D9AKHQo3Cbt9HeXsZlqyCtklMLZG2Vp9mpMw6BCb7HXi8Dv2QXo6BGwRYsC6d
vlG3dsJbK3Cq2J1HZTgLEi0UnsaDfTPquXlHgMNDqk20A9Lspsd5dk3U5nzZ1M5NUQYxGJ+SRlRh
pTQKMOtjiBPxfNoNqDgAC0vtqrEKxEBUru6cRIutlaJE+lWeD8mhqft2XWQyci3K/CtM7LSTTHs8
y+jcLGZa7cqfdWWdNYrz2Oh1oa7KQozMTdlc73H8ZTUmgqR8EL3W0hxp6NcZDcqh5UJBASU4wg6/
cP/B0CkNnx60vt6bST1T1Nd0p6DQ2O1n5KsuxDE+2JhDo3t6ji4GwLpDGm0fz1VAXUiqdzaZvqdW
2dP01p15l6njvGuHpt73SsfRNTkQCBIr06aJWlbgUSGIlm8dZEcGReJkNTRi3tWxZJ2jl4Fy33XC
vJYtLYWV1QntpJaNo24HU0tvpwT9vdcHnXZXZxJuWjKqfFuaheO5LFPlcQ4HbGii8g8JCQbfFFaQ
ZyUe7u3T72uWX8XIricixVUcy2nLzcjRflH5tPNho9aA5Lpu6l36rvOGd7iyRoHV4l7qaZDYbaSf
BFJjTUd+NokjJ0yDIZEKqZbMO4uVm9iEpp1EWzGLoljFPpnTOemVxCgWe7jzLdL5uEdJGQX6HcU/
Sf24nKSKjNiYd12bMRZkmRzgGDfkXi+eT5xJENaw2l4X+I1ua0Wk12FZT4szrzmBlu7gvevlJhR6
bXlgmcUBrWZwRHIffoon9mepAwdSKbnZ5IEkSDMRc7h9wUnGs4nODzVwjpgfAWFiVjgSLKe1ViP7
hHu0l9NWGo2zhXogHgf6WsSQ1RnaRU3MI9wIPY4SQiPUNjxLcAyYs9OxW7EKS0dGCPWUO7zqa5al
65b28hUBTtMpdGoKsMWyrWtV3JVWhsaxDwa51UAqbGoCh29h+ibbTI60gRIrdFKWlVEmt/jl4f0U
xh0YKkQFpvqJutpEhxUeAXy9blbmdU+PNgv8mTwczbI2Eak9LswOMN5qkh8CXxo6JilZn5NSX1yQ
h5hdNoqw6J9N2YUZGdqhC3KHcnQVrHl5GbvZtto1m+D5EBrVov3SB+EOqSk+jmA9VmY20YQG1ceD
Sv7JyiDcnNR3Ij4oxGJpwXY8rhfHTIoYJp7dbmiULS7a5pROWXw+ErSCPnIwL1pw8Wt0R9TRVRv/
BNWn1I9XUnGMk9SpIrqZ5Fnf9bMSnZKsHnyd6jgmiLbYk29geXPpJF5uCWtYxRpbPXgEAtWXymce
5gqxFtbhGqgEJLvqmhYUPq2hp9DYhb2IULPn80fUQihh4io8owheH2a1LG4VC3eIXtkqRWGq4VTo
A6TM65zCKOuuFGSHHubNWnS5SQODiYJ9NCZBr7es6YhCtbgMx7n55HD+AnPtPMb7MivshuZyUB9w
j4SLvrWbWekhFFtluYnFj65Sh6PRLlhqsDwg1VoPbyw7UGdYkHVCjziLj327sML7GhubCvoyWgmL
agMZ1SMtsAAR2pQ9FLOKzj2idlr4lX1WTJ1ykyQpk3+nI4p1hpGluJ2nbenOcq4vapkkBzvvwTQO
TOZwfJiVGqvz759mFhCf/qMzZskhLXhCdW2mn/30FJWUqdDQM0fB3JKeRXNNRTFXQLmyJ94wdWHl
W8gWNd5YxA08DoN+pZnLgdqwHr1chzbpwo2fiYwYegoug+LkZ7ztp7OmToCDkqDerhsskqe11Mwf
vMV/qpHvVCOp0IEu+M+rJYSGRf3wrXi+VvrxmZ9LJU3VKTbi5sWDZVHlk4AV/qpDUm0EPUAkLOVA
jHD/dtEY2gfQUSytQPWA/bKWZdSvtZL1AUAjrhuLOR2ys+r8nbXSE0Ls3wA4czHiSNtxHJZlgoXT
a7aXitWOLuSsHGXrV0TBaWTlTt1d3TtGXh9ilUTfio6IBAW6xVuMDOVEOCnFrYBYXtNu2QlORhkc
DMeXiTjNFV2o1rSiEx2oMVvZtI6aLfJaLBhbOvBmFJ2YwdDT/5v5V0ikfjVzLECB+NvRkgcdBbXw
BB2ROc28+yW75hADsKsQOZVnB3h6gjh4MQBIR3RP8NQ9xXmyNQp6KuV0HVfzEuskjWCwL/H3daFz
HkUtVUV2pMQoS9jOrtnlcOPSDtI5Vc5J8RFtUFqU5T/Ws/9TcDlhjiy5//NT8wvC9a/i8V88QV32
JXp4/gT9+PyvzQYDnjQ4hI+ScjnLy2ebDfsDuxlK6Srw7qcH5a/dhmBL4RgMVor2WHdsi8f41xMk
P8glXZs/Wia9cP70N3Yb2isXGpsNdhsGoCXd4BGHr/3ShTZpOQv/aVR3uKLcLHhMgW2Ok7+PpfTy
AQ5xpB4aLJOO392hW1nFovGeXbw3wsIdzuUZxHLZ76gcmukFZD42uAVm9twIVyCJLqUM1F1RT+pZ
J68jQB08YA241UodvFhRoRWk/mnJxmOLn45ag35v9KQ8hR4ggOBUZSEaFXLTIhIube2sCi2SVE0M
YiURcX3AK7T8amCBX4ReXQ6XNfmMyoJ2JiQsw2ClPn1sZrIlsmZFxX4ynZ1RtEuXn2pNpfb5tJrV
tuhowjZCeGrS4YDJbycJi4nRsEMis8oE9mVdHIOOujDgrkuj5QRkKleRVE5NM6Zi3Ypm3SQnmGAv
fQSca2xEK3r57aXl3GuCxXjAYoZ8tHUWa1QUhWtYCDArZ6WGrGSKFHlx5tZdckXx6CZGaLFOmmzd
t+VnzLrqNkq7i6Cx6YHnX+agc1lBuBWa4S1KN7kaWpZeIs+/ZqOhslOUwCfU4WtuBF5gdc1JvtQ7
AZq4pYUWqWB/kIjzIIuDH0zgf17G77yMGeILGfw/zyufouZrQQZS/nwy+fmpn7OJtHj4eZ/yuP7V
/Pv5Pnb0Dzi6CIGHx7fMGCaP2a/ahf1BpekH3Y+/PBUv/ppNFkofFRDI5JZBUCPT1N+ZTV4+ySwD
HNM2haqT1UDP8mnx8fxJ1nESJfh9rCMZ5fUO+PJ4YWp5vZunKZndtkYu+ewCvTF3vHVA/Hbs3jQW
A9ZT2OwzDy05SlgRysw8ClOn09AP0ZY92nhhpbLaBVOjvRN8wGT9bKr6cYKwdrleGLQoz7yaLZ3Y
mhvKQ8bRhrTyEDscQCytnMbso+2fT22Z9f69tHk6FLeae421h2LU4l9+fi1rVOlBl2jGMckG8wHT
K6E+kEUw2eiBdtaizrq1Kfec1b45Xv350G+cJSMJECQeDM1BC/jy0EOV9JOq1Max0WNjn8tS01eK
maOJIUMtewcR/orP+nSiS8YHS0hLo5m6PCPPT3Sk+5jZY2Qch8LiQDZm4x65O6GRNBXtmI6piMvw
ADmvke5Uh31zR9AVSZUjBVZX1XPn5O+evoXF2yJuRKMugkf75Q8CM4cBlULZUULtzVyCKKOtqlD2
+C+PxSLAFMi4oa2+ZuQSY6EiPpqMo2gG7awzlOab3WbjVRfr5f2fT2u5ji8HFBRO7OumaaumVF+H
dkRtCeK76Ixj74eU1WAhdHqmvHM3fx86HMRCr+Dwv8ui4uW1g4xu2K2eGscZNc8xlv3iIbFKxSUQ
joLWn8/oFWF4GTqWigZBIxyD1QsrpZdHo8+nUS/QxDEGYoyIv+eYqDQxT6R0te6JfDUfDGviIY2c
EVFUi20aKcD+nZ/BJui3K2sw7ZF4ZgENeD1gAImRV0uq0nGEkHkQSa4pLO4deVIqDSO0cvDEkHlf
k6Q5d7hbnh5esyQmihnkvWDvt+4AhW1Wj8udpir98pokSCbYwdPRbnp/vEIvAqkXt+PRKOv3Mtbf
OpRlCbLkbV4t+usRNZaS9E+7EsfI5PI6TsAjq6RErFKK4078+Sq/nOqZvrE9goSmaK9zuN+GL9FZ
RVpVpXJAZRbPlJPr8j4nUOB+HuR4wRKN2eHPR3xaeP77iVkOiVyc1bkF8I818vJGfT4zlcls6PQE
nIOKPXqLKFMB9Vo345U1KOMSJsB9FeY8XoQyRiEf8EhlIzGeNITLwZORVe0QNlDHX2YQWKhLZ3PW
IyzToTJrADSL9y4S6+YXY9HkxU/GA3trVEDsKng1vvzNFAxjFrrCOKAbyNCQUQYqIot2oEZOG/6X
jEQON02xJuF4JbDHWmt82WVNGCJEnnihGPiZz430CZ35Nous/TaCn0LwFiIUZUFOlJWHeUjDKqgN
dIa1wDEeKvLYr6Bu1djX+BghFgLXNZ/zmlgX+0GPq/u2t4ujDAxxqGMu4GpK4ukCFgSwMXZOzi0G
ZAWivuNX2k5rTL4aXAENXYIUsBGwE/fpV3SRsLZpXnEMyZV+gnlX1UKSMHoDUTIeau0MFzQjpDS0
8n7C+zdvFR8t82EoRXFs2iCrvanW8vCQ0E79hne2uiemDTQFYRHTFRls44Wit0q/msskiD5rk8Mt
s2d6gcuOfvBvKzw+93mbWA8JFX40GrFuPkwaOSWNhhNpZfW9+ZBNif61hIm9o/9fXdVWC1NmQD1h
RwEAWuZfvCVkQvCG0SZNu1FExUM6Snli+FATxWhwRf3Iv50MPdr6QuATa9Clkp0KdQ1UEbCBwbev
miYgbLI3m2+lY3CfMmtwbrWxbr4lWaAjZIfku54bXxOunGrntiOkiW6MP4m9Q+5IsMriCRBiy3Uz
OhXV/tNbDvOE3CDxSsnEycI63uFlYfsAfY+RbYQWKPCMIql9wFZX75TYHi+CKnNOKFWOV9TzrHGd
qopieSaAkTM4UYyaBMzSg42WfKZ4i/uUKr2cMO6qvm0dymW+VHq7wpRMdnu61UedH4M6Dh1I3fJe
tApMnYzgYKJyPUvtLFQyvB+TmbW07gsEY549Gbxv2sSnVkJ2JmOZiHIHG6/P18oW7tqoiPGi1Jbm
Sgu/dbHR815etehGhVuKYD6FFD8HrhZl5gO8PvPBCtlbYSSsKdObk1Zfw0LSdzP2OtvTA8v4nIOw
upGo3E+RRqdehaVJWxJINbnRIrU+wBrq90E6cZgmHUcC82acOSoJ8TcpubbDijgvPN3EYE5nEnA8
KvcQOX6WkE+A4pnWORHW7gRh7iahdcjWLCzLQ6Ii7l7605SiQGNftmWDaJySVAarom4fpTEXe1O3
uzPHomDkTmOM06BLmJncOWXiGlR0WAhhpvLOSpEUbRpzsr6Os437EtzuSdGodbBR6ZUCBunKyAP8
m0OX6Yoz2LW4wKHZhZ8DgYrMLtryFBaNta3yyT9qU2tXW0kG9n0ZZe0Gsu782QqG4kC/HBPzOBjz
5zytkjVAmpk+Rs9tJH+5d+k55Z/JlSDFM++BPZHMYW+XxWizAltNj66uM2VdsQYkmEXPNtTD2mVi
8lekbvlXXdIo+xwZ9T6uw2Yzmd30HR/CAEknUiBsF9ldlPQGqhFUMmUeQRSsoHJgCXkAzs3zEc2K
54O3dLu+1jZZWfBFUjkzxlBl+gcoQr+mxnvkWXaK3QQ+lUMizaq2bBkUy50vhxNWunJHQ3oyPZok
w8rAN5dQvnB8jwTvcI/VAs5g24TeXEzQE7Ki+4j6Hr9CnzcbxE741EP1a4oT985JI7o5jjZuGlIe
PchcKumybXbJW4ny4sz0fmIZ1bAqA5U7atOwOsHTkF+obVdepE3LoFYsVmQPk99qZ4qOYBHTHTuG
dVG2kCus0WeBrQNhrVxm2/ZbUKtMSMXsaDdIFhmyKnK129rusOvKbiR3F+EkZvG2oCyyymzKGCjm
IJ35mjESR1URGj6l9Q7UFu9j2Zn4fmkIFMeiTpdv08YSAE+EERr/VMHCDCX+hUJk7FkDAyDDrTxr
QNwMHv0uNAEXjUY8kmaalPdlybB1C7uHf5YgFbnXkVOyngu7gX5doRc882FTZp/NGE3c41T2BqgU
u/XXqd0SZhobw/dMorfDrqKYnxzLB/wQOs2OCFcqRPkYRPRatTj80vTtQ1yaYm0Sshu4/sT0cYfP
oVOuo5lW9E7qoTxD90kHG+fCGrVRBRmIkG+QduXH2Qlw/6CgHT72Zp1dWUH5qKdQRSBBnSet3u6Y
V4kr0Z0aXV5X6t8C6s3f5igaroPO5s7xxCM4QnflrAwkNES7k/dNwTht7APJ7IhUxwG/gttYzONu
0jXBsGudUT0aVTGdVk0rrqx5jJRVnQHlWFnchZguoXRulRytynrUWpyedW2cz9GcnoO67q6ySFZu
DZfxK8LxFL/7LL4UjtUDfi0Rppm+HkHykSJykxBbxtDNg7PKqpTpwvERNGbSOExD/8XHCnE90A+9
1LpOPSUrx/ycDBZdQ1qfDu9KJKCrahIBvKkpOq1J6zsoZIMAV+iD5gEDVXnMbEGYawTtlhakQimv
bbJ6qzHlbVAadWiqNF33V5Hh2yPkiVzcWPicd30OBb6MQv9Enbr5sg3hETi0Xu/JA6q6tdo0RnQY
o3E0XRCXkHmkT1fuzBrVodw6Ydfs2OUqJ7E9Fx/VCFc2sP8OOo6u2CoRpAyes4E3/KPWV7Q3kdlu
R16ExzxuMoyxTogUAlqG2IdMblu4KxqB3awsFEQUdn8Z6P0gkAr4Zsm4TOv7ZGzpnE2peTJGOtOo
UImmdquyzwdPB5jhI7Io9NPWnkAfTU6lybVMbYMJUQNIpNO2g7+LhDEg3HmPi5kWZmrNu6azo6sG
2/bHTpuaWwJXjHU/zomLdwFJAT1fVMBhuOCXYtsT5WDjUPPnEHceHtdVq9I695Uer6/BpbroZ/Yp
ENLt2jULPzpHOTN+VOuBmmbUUvOMRCU2UhG1vcrL3NwAqjAhXOiRQ+eEsfvop+H4qYTS8nUwffvb
YNGG2aglJUe3STUzdeMiteuVL0XxOLdzFXl1OE8I29ry0Qyx0zdxRmLBHDXtQQwjNqmiICkgHKNq
Whl2XbsJb+dzJR1wtKuW3+K2Z80OXRX2iIrHC/BZZ7TymHSAUcCs9XehNRVQKII5Pge3CD/Wp215
nmMgAXypj8plSKwRdkMKSFi7yyEdu9sRzhRO5Kctxj+10HdqoRpWBDoR/7kWuqExGX170Vb5+Zlf
lVD1A1+BQYJKDZnXbED/6kxK+wMbBmtJgqPi+EPf9bMSKuhMUtKi5MkPUHVkXH9VQnXjA2s8GjVU
3aAwWI75dyqhL6t39DRoiBvECNLk5P/SDX25DQvQMmAAwkWr6x1SbiC/vLvYoDgnBroIljNmnZ+Q
7E3ki4N93Xt2rS5+bFH/hcv4oojIN/x///NyY26aVGChGrIlp0FqWr8VJKoqmJ1+HjEkIgxd21PG
Li/SUyjSUbb7Lw7lSFNVbdSjLFVfniiqLyxl2KG3hsYeOdVBJgClKNekB1f/xVlxKR1hgca1qDG/
PNSsofmiWwO1FeEp1Nq58uq2Tdx2tLt3SjoOX/Vs5/90Ack/Ug2VwrFAQfXyUGPfdgnsonbrRD7R
bpN+CZndehx7UlVyn7SYAkUu/dvELVX4b3++pEuN7PeDC7byjGLCDF6dZwu+2xdl224VQrehPIzk
g2u4qP98lN/HCLJ6So4UXC2dVfyrozSBFIDk/G5bO4aFreMpMNGEX9Wv4zJ7t8z7StTIFTV1CnQq
K1+dYfK6nG1Wvc7Cue22wYQtH+jqd1vojyybs5WWZkcU7j/b11/H/w2+F288BL9fRlPXSdgC2UlC
ElT5l/fQD8EA807pFr616eYEcnOznGL958v4qt7ydF46XUvS9+hCmGK5zM86EABi6aBWSbcVUT+t
hKKcBEpzzmZPd/Hbmu9UPN+6is+P9uqmWYYaVIGZdlvZo0TyCzB5PbbikiAVqB8O8qUk+fLnE9Rf
VjeXyYRKmE2zWeDkZEC+msqmMLHQOPLYaWz7z4H0wyBSF8JVMcPLLYLE66oru5+kW0HX/IYZWx5Y
PO8ABRbbvnP6dTcSmlcPdvl1HAWcUovcJN1vq+sZqWJqYxLQkmp+Z2J66v28fIxoRRk25WhaZfpv
I042xE4ULY9RNJDAszLwyoJOH81+rShCXUWNVrklAnFPcPWgk4zGZyzB40WnyfKMqpHANhs45xqM
z3cecPONoUluuvbkoDN5ype/Pxs0sZNayWym7XZsw8UHY3pRHS4MRKR4TRU0H8dIwFsdLGoORDzn
hzGHA0C9kdxeKozsftV8BSUQgf4ETVJoJda0HANyTpYnHWi9PtOtWUHjikkZzjXZE7ZZulW71H+G
SLlte4kXTkSs+LGIbgiNRcgoaklxYTy0VANWsF9oIPumQ4qFeQyN5GM3yOYsMWB7TGJONpj0MMAq
7Tm0mXlXRYQtTYjgVqOfsv4OJ/WTgk55C+dVoZY4PSaTuGolfBeH+IFda4XtOd+cb/48Wn9/QCQj
FrivafAOtu1Xg3VsArMz6XRjSAzPWL2HbiTVvRaNN93sl2vge9rffiQ54lJ3NcljWeabl/fSqcde
OnPSbmvf32sNJji0i05unOAJhGDtWHd/PsPf5+0lGxV8n7M0WWjavjxeA1aTOnTXbuMpRSCB/WJP
iQPNELBJ78+H+n2YSrJnLBbNhDFSTX41TIPOJJWxL3gLSnTnhVJp+2Lo7Hcu4JtHwdDKMkWgx399
yzIEXFk7cAEVq1bJEbMdZddVgbz488lov89jnI3UNBT8NhCJ192KJKLmbhGKuR1HrfDY6MIDG7MA
EBVcTcMH0DMKBr5qCxgb8lMNcrLAw/7etCS4Py+nJXKAENMh8KdlhTzu5f2rKrLpot5usBGl9nqo
nHTjD3G7MQacrS4AV2MPIN1Z12rxPS0G+wr6IQ4bILKn2TyLA4b298KT9Td/E6YGOr5436n3v/xN
gaEoih+KZpsHXb4nDnftqFRVZrJVznzCOly4h+V9St3ETStlOqccOC0JpLrnSNhqKEy/p9rYnyVy
BBsyfO5iBWIhHcfrKQe+VLaRuSMCeDjkU3pGAMp7PeS3T8BBGgcp1eD5X+79swnV12oHnfLARQ2n
q6AmYg4nQvARlSkv/cqOPb9ByoreueWNVWcHIuUfZGTfNLXl7DvomC4urR5jbOFc4kotbiiffp9N
Pz8IGTqboQwmb0hihXdFi1crolr3zuhcbvtvw+LZGbyaRjCX8YOLqYFpGgcH+hX5oTVHQmMV1Wuj
mkm+Q5gYx+oeYjGOTRzQ7zyH4s1R4NArMXkYaX2/etzlxFxCzbTZxkoIV6BLpfmFZdWFbTTIDR31
W5H24ycc4eHXpnbbrg/YuutLXT8kujZoNjp0L6+m3rgaIm0A5ql3oHg54HY0YwpQcaB9n3JNY6q0
r21B/VeNC8TEDuUBughab6onCkaI3Qyq1+7Va2viQIGhdW45OI35zjX/fekmafRr5EUuVvvfPOzL
qifx6cBuqzj9lPtbu49TT5mhlBUzxb8/3+A3pm1M+WwMWdfzxa8jVeHYWflSXduWQf4I7s/nrU12
lTECxf3zkZa9yauRxJGQ5DrGolR5vbCHvNPBqTEZSXVwk2gi+BSn8yIendhNmHhMEKBbijz4lvZe
OPQbb9+lAW7ZQvBiYuH98jGEiQfvPVaXws9077fyYqTzpRr+IxXYL2x5Le/Pp/pavcjalFuI7wZd
JRtu6/WcjkGqGaOIIcs2PL/qBOseKPjelIe9K/r5u+pnN5hyRy+YShY3Bp6jvgkAhrFa+fNPeXMw
IaLizYKIFy3Ay1OPurY3w57nd5BF66kl5lIj9FEaRgUF5zB+/PPh3nhpkk+HoBS55OIWezVjW06c
LBGO3GQ4KFtIhb47dzJ8Z4/45vXVqGQwkri8iEdenlXcaAGURUr27JFrV/aYYvo8JjfbJy8MZxNP
Zw/1CohyCokQ/znVgHQ99spxnq335sjfN+UovNgVsimnVm2+Zk4MoKRJAIHdKPpWXYeBHWyaej6d
+gljW6YpLpQb+GDoT1YFtb53HivtrSeY1RAXm3U7MppXM3SLckQXGIa3k2aEX0q7pmQ71EF73oBQ
g/yLLchyi44vWCmTQ4Oxt6rU9NCRAzfLKjtM8JFPA2xaEfgrvW078AnY+L79eWS88TMlrnSLOcZm
nfNavBUqMprM3Kq29HbqTWfM/ZpuigPOAafV3z4UqbzAQchVUSUd4ZejA/5DU1YIQLYtONRHQ0z2
5ZyHuPMU6/+zdybNjSPZlv4rbb1HGuCYF70hwVGUKFFzbGBSSMLsgGMGfv37oHz1KjKrurKr17VJ
i7QIUcTk8HvvOd/R/z8Oiz2ojZtgaan9w6pWMUOE2GepHVGB9R1pjs62nNzwKq3bt399VP9kEeM3
0RZhi+jS1PrTPS9m8neQSakd9vwoCFtZ3RMTKugtN4R8jkRfWGU8/cXy8U+uGrxDh1aLgYoR58Qf
T2UU6bL1GXjtSEHt14WN2zGBuR3Uumj+4ldh3eDD/vSGYKeBhtHFOGGyYv3xl3kZcSHRbHCLWLWu
tvAAWsBusTXMAUlsMl+DaxOBw548XyuzH7QtlWM3bmBKmwVJeTYPV8Ks3D+EzZQ/iYpcJ2gAmdcF
VZ5jVcKMEb8RHaVdZ6iHmm0U5xE2SyY/zNk4JExJDi7pAAnEYGwHUzenK1uL/V0y1e68KeGipWiv
Y+PB6QRKmdwabbFNjWJ0NqZfxeLFH5jQfzopzZJoVVHBxFdjXAMeqZOsjgkxKY3pgBnft3dxYhRg
VfTKOEIQHrVdA/OxubEL2Xmg+7opvHMaI5db/l8btsVQN9m46iw/g07IuDi69ly55EDBlkgZ0Kr8
vteYHh5rvI97owbTCuaxFjWTaOj/DVo1wKhWmR4IXYoqhqBlmW0n+H/oFqpJ1qe0p5xkdugzWdg1
zYCzbexBWQdlTwLEVQHsWafvUFQiqKAws7lK0KK+uYT3YfgI2xE3l1XW90QMaGTTtQ1CGqQgkAsT
C1DthAneveg4bCPIC9hJD2xix63yRj/ZWgRdVfjro5nJe5P6O1nzitrkoQSPq2sCBb2C0faYxsCP
x7wozXVjgXknfK+y94XX3dHn3Xa9XT2Hlchfcs3TL610BmRDTGo1JEQbU/nnLp+2UjXbMXblJQRc
31sxOc+zTHaQwYYg8zO4P11/NPsJWC9ZdJg3CVDrRAhXZzS3hWl+WKY2bBZpF98BJYBDiN/GtxJn
Z0FUXLFjnsmR8aOrhiSnd7dFAWJ1eHil2+MJdOx9b47MTkmbwnX3BDlp45CBeGv7RQ2vRSag3aGD
go8wrrwij6/NgetBtZCsGnQ3IwCDna0Zd0mCqASPRHgIfStbj2nWsalo3HXOWwKoiTvfkTZ9gPnS
AqqZbP6TnTO6Swgd6mM2jiKY9QygK+iTVYqHe03QZnE1mBDtuLK3eDYvhRaPG2PwYhJ1agL1Fs5c
KCaxkJf1Sxjl1Q/pNfpJxjiEpxY+96i39ZejKbnW2r4KPBrWO7csbWBePnIlYrsPpp6IQzNBUaBJ
cRTICBK7MraZPb0UeqdeZBLuXdu6T7rpxR5DbBW6vyTNhC+FsyQrRFnhHfrOJUNMU2GAnRYFihce
m9BMAicqvY2eWhrXYcnlSH2IbdQNl6TW+lsV1VACOywXg9mc2il0yZpbchE1+dmoodozD0xIzimK
vSy8/stq4AlOyQCoLcj6pCWupCuVxGe8YqdZR+GmTPz2gaRsQnQEN89zIXRzDFxFHcHLlEUixXmB
4GTObtTAXZZOBKJ5mXHQu2jaYO0st44xe1f8odyMPBCbEJH9hMl4GqKheZ3i2m0gY4sQ3lEwN6J+
RVm6Rc+2wPcE33nnaqL8OaK8qPZmBhY4KLya8KOpRLB4QuzUklbqAvNZ5YQDIVQsE4QrYamSfV1z
phAmyTyYAR8/xHT1b0WOajAsZJYchtSpN7afqBtjEB6KPaKWYL/RjIuTRn93FonUiv5utXFnPb+q
eMn+bKFSgFeCDLBOBzsxTwiknXurz/Bw0tzvwK/iPV5VmMyCGRPvI3Om4quuahDcU9EYP+To1gEl
GmHUqN9eE5+5cxM3065lx/LgEU75CrERqwuaTvQAQh3nkno6GSU5OZbZPNOFYwySNmgM2x7t8io2
ffUCQFn9VBXR79moqRdXiWSf4nED2Du2IHNQ8zxjVwMA6ZJPHDghAq6gmxsejlyAEMl0ixhax7HX
KRuuQ6dAtKI/ERuqUr/eZtRNBUNZBCUrjOb9kwqHaN54dmIQq0JqTELAi0VIUsFoEDtqjBt2YB05
EmUb3+MYREPm1p3YNpxO7Ulip2AUXGUEQUWkvOxTJ+ufejF2w3UUhtEZWQQuVr2ar8t2EefFFp9q
VuhB9QQGWQs7d8VORB2dKo7P6dBUP2jdCdzHpX2Oah7VjcTbvp3Ba2+HEkj5znVJbCcwqnfBexEQ
y0OkeKi4ujTh1THDm3h247h6r/uovrPmGoNBwvlOcATv5kniWo85qSj0J/iZQt1Vdl2920uFuZbO
DHcwU2my48wme3skbdPR8EQYtaUA9qb+ae6b6r2dqvqljzmvs+uqn6UBagbTVcxpVbIIjxHdiF3n
t82Hj+/5bM2K0PO+9KPziA8SXKxTFNPHnJoW/vAK07iFu2gwwulk8Fpe8D04h7TYUwpWapxKVqgO
gQTBvsZDhTrqnCAneKycOLpBoFYiEHOyoF3CDtFbzKEBOI5NpN2ZYhO1njpOtR4Gkdb1V0vm397y
kSF4Wsq6SGoP6Et+Gud2dO58BRcy9mx24FL3mFiYKj/UGarWVevTxAmSbAiPcdHyD8LeX4JVh7wN
UpQ93WrmOaeNJZtnElynL8/tEeRHlr0OwwkuDvxW7vIursifQfR5nxRx/4RVrHNhr/Elc1vPLl5b
w6ZIY+de82eCdis5xOfJKaRB/qGsX3KFZBiFdPekV2N2SZbLDdTKO9mpEV6U1fOLMoASPupumNca
+aRWw1kDADwB8tGmL30uk502LqwNmvbhRRT4NJQeyxMMAz6xnLMLW/bxEVRg8zEPvaUdZ6ys8UYr
QJ26FW2+ddjFYbmi39LUKxIy4QI7WumChyQghdRuzQkvVkzJtao6GPiHogdoxbFzJ83A2Vl6HYs7
jTUrPudZipe9gJ19q5kpTdx+WrggOviu/uCYpSchPbRfpadRM/V6ka5VMagv6LPGkxWhKO3R1XwS
bocvnkdP3bFazF8lcrV67Qi5IE1Su/sUXocSJuxd7v2q4rQQ1lM3O6IvjHqFwxIZq8i1i9/qrGau
03+iUFd3bShp/CtR3cCpI8yNNNo7o/Wic+gssmwfVWiCrunAOuZDNvJ4vqUWtc8qSUhUrjUC5HoK
yiWOeSo5eUjGr6mJw23VAYsgMUi49E1bQB0qNL0fc+O1N2FRRbs+z/u95RRcGl6bJ7O2UGDbbpTc
OlZTbStpNY911YeQx+KvlqC5bdXADg7CvjLfbT+yt1aFvK6yyChHogeWv0f8bHC+Vkw0rSBra57D
FhT0xSjq8ZZNCCgSKw2fRB6hctTKe2zD1+TAJswidThWLdEVQ+enN9DujjpohGNaVDW/NnPO+lAg
qQUfv3PMmfG6nmjXo6NVZ0kM0L0TivLgjwkpFaAqZtS1DBsVpqwDKqBjP015kPBsXuvRUJ/IJQdF
EeOaZKvPFtBn/EcL9c23Y3XIXLkohHvzo8+toyILgCXN4z8mmX3SMRZuE04KZOzP7Ld1PIpj+e4P
y5ypbLcxneWDItGFaVnMhrRPy+nZG4foost42LpjtXfwCQQ+CCi0Sarce8P8Rv+veM0KFzyuW3KS
BAhtFnoqHNSKaIbXaZY1h0zTiU0LNf2cFVa1bbrOvipCgtYt8kDv+INLUz7UHjqFdMwc/OjSNfwS
NI7ubaf7ckVjGk+lG1pvfuI7TxBT8n2SuE8jRvQd7VIknzpbuVWRTIiYkiG+hmW5BE+JQ2jOxnus
h8O29zR918JewEDQmcHQ8zA2uB9WA6lMm2ianCs2F9Zzatk7aY/llseJBbhMqU4jR/k7P/f9rz7r
xDNcQ+PGL/wZ1UJhPVTxmK5H9rBbm7WLQ2vyJwMLyd3Uc5XsvhnV1mVfuKphJm9Ik68+Z0ZN5FJE
bXKjUm4DYocjaBqjrFjWqgkIeJE267ECy8wAgUAaAL6dS8IRXMb0LSXc/BhhIm7JGyc/xtJO5USi
/ayL5zaB+8mjuE0IjmejZqNJhaR/U1h2+EjOGtsMqycP1tXTVeW1ycXT6znICtO7aqYle0+PN7Gd
w/Y1a/tcVCDd1tBxDIYWOckPU9lfO6goJXs0LeOBcyTRv2N6zlNzAW2nM2ledS0pS3Mt5TFihtZf
o61NXwphOTvboAFPaw2tKcAvWhpdoo23fmiq00Qzm6rOJf1lBVgpO/pDol+guOJrANke9gu5scmu
sfhjN5C4gRsLberEgGclh6aFDpBOK2Bke2PUfDS+5oo6560uJWhwEqpRADrAa1wZk+Hct8bLOFn1
oRTuuzE7nyG45x/sWPMf2ObQJ+MWfnRzW9uSZxdtWrcr7iaHHUuOxYGht9/OgL/DGNKbPu57UfTJ
UTPLwQp6V2+IiMoMZLnScsqzNkS4AeTklmfaN/A9BCk7JWMAVOrco2AtiyKVd0J56I8T+sirZGIB
TeOh/cgbQY5Tk8YfKtTnai1wmp0VKoCjTcTKPRYGb3ip2fFw3RKKnCJ2ct4SGjaRvMK+M/tj9crb
kt7ZjE64o+nPXyE3FA/sj6lMgeJZxygbmw9iztqPpmtoIjRTV3xllqSr0Mxt+EMnGOcddSpv+tKC
iNig2PuBCYUi3AoTzV9jx2g+NJukCOIXet/dzJkt73PCLLhIMRRGkIhtX24tf6CjAcmB2yMWHRuc
Uublfex0BFXgbQ1/4NDlZ/wKXkvgpn5mB5bUuY2kCbsw6Bu+5Sa1kUsFEpWWSxEz8kvTxJLNVTLb
LXWjLuHTrAdoctGWzSufDBVvLA/WQPsxiC1/0kinW7YAJCBwSBRT/imNdUsGTg0gbJ2HDldJI+2B
IPixI82i7mM86x1mt1UY2cWX6Dp+a6cIJgkGPGM/fj+ZNvxwOPaMJ5M1ISQo01xjHssV9US5M307
WpvKaTLggEtTgNhdeW+jH5O7PElp96AsQDQvszHbVwZdoLNQ9mhsW3u2r6a6Le/tAUUFl5B563oI
FceXuTb9kJr4ivSqQcVAdueE8AP2eNt/9Q690VUn7Aokr2bED9nUi53spHwuDN+9y1xfheuKcJaH
Ia6aCbs92YFnq+Og96LX+Y7syvnWiQy5eM40So35Hylya64Jzy69/3gK6MtwFnut5d/PAGk+EqqX
ZMWX9U9T0zefCTF0pIZ1NWaRzidHZafj7xnXuc7zgyPV1ue9pP93HBKIoyvuQ3Z0dmxV6UF3apoo
NbOVlMUlwYDBM0XBzUuY9xd5qjrxXdLrkFWJeURyDZUINu+yhcxdiYmBaNz40SBScoO5SD8yk673
wHnNuyLyxhNapuRphtHzOAir/30M9h8N6l9pUE1e+7+0hoO39u1//Q4IuXkrPv/P/96/DW9J8qsZ
3/j9R/4Gx7Et3Pj4A/F4mDzwDn3Uv8FxHP03XhMWwjN6QAtK8H/M+EL8hgbOFT5jG8YqTHD+R4Jq
QP3Aib+I5OioL7Odf0eCav9xEGgxyyexFvkgMwu62Za39Jx/GYqj6shJDI7EfcO2koJlLqBi9wZS
2cUBtMSPUl3GSV7/rFwK/jjOtIvw1bSTFq4gIl88ew1hjnaBHuZDoMHubn2NpMKxr17JLuJzaBPR
f9X6MrmFvlUR0ceaT4YApW6HUXbzXW7C9MUiuXQXvgvYUkzwgFOoeOi0oc4aWvcpQZvVJLkO1lkb
k/g8yhxOVty0w5sfVdOba8bE8EQxp20dR2AREbrV89bNdXW0J616h3eVvkGdmm61jMWOV9f0OgHe
XPtVROqSOc3tZ19HBhjE3DpEKCPvotihDtBAuOFAF48dvcIs+OV+uf29pf6rDvd7JPX3Tvv3JVgm
MVxVXWdIuYiUf70ExWxZqRbSlplr0z/YUB03lRgxv/glBOeVKVQLLEQU/i2JZuIkB8GhVY5H9nWS
6f1ujtNp47J4HghR7K/n0I5vBL3lDyPJtGep7OYST9pIWmGaXnd2y0TXi9v8Kc8JMCLVDx1EY5Zn
z6sf29xEhLEYlGBzPYhYkIjrf6TKUe//+qD9Pw5QOGhLd5cbGLUn2IJ/mAJXDIqiUCepySqL8NVY
rn5UlsaLISy8Pi5kwi4160ORDi1YakkGVaG187ZZAJJjN+rvVWZwGnx7GM8R0UDHgWzC+3DiTwrl
16eoSuMq0sRwjjvHOJmRAjPhhU9YFAWCXVq9mRz6tZPl+j6BYbOLtVrDNbEkUELnJwyx4J42W72/
0mfzQzrdaaiFsW/JotpPHi5L5EBmkIxTthltUqh1vB28ol/zyk+PBLkOP5MYuGXeEsJU1Rg+vi1P
dYsnFl5iv66+GYjDeOGhzG7cXuNhalASZeaSgJRSqy48vSADrXYF6qlYJwS9dUGS0H8EJujvSLoQ
awHGD2kN1dIouUp4FJP0uoiXHSiA3eeJwdSnlyveb5KRBaN921f7xb+3lXHT7NlRJVd52+rXIb3r
W08a/bWd4Q3C7tXh9VXxnBKiETPNna1IXLSkHc9Na3BCBW/sBGDcfrCXZ5Mo+LuCCv3Zihv17rNL
PFlW7YN+Hse/4mv8cc1Cce0JqGGIzQzT51r6y+jqlzVLMGQNcctoF0DHOHh8gJWaQZ0yjcOC9eww
EPnLvVOX8086pcwwoOwQaTdM8UeKl+ymgll5VK2unl1FACDZdPoONNbLSOs+UJ1TPBaKT8n62qYZ
3xMolXPtT2VI+aK3NBIbOxo3U1GKy6jXIE5dTLNrwHrTNfN80qQMOjM90+FlQQV9WdtVa2xI7xab
hNqJzyTE4wak3Xz3fdtWxA6sCaidrmtlGyejKkMS1z39xdMKuIGMUJ9J81M3hMgDaSUYEvqzacrk
nbyfnSpreF/d6EPnNLuOucc0k7WVebF39nS8Xn8x0P1WKfx9vVpO/yLPRp3yDR7x3OXR/uX0D8po
NCh+dJTqytGClvkyWZ1Ku09nnyMw4IquHdVoD+mUwP6zx8qvMJLJeNx5esLrxeQZhGmUgyj1sr56
y3qHmZVPVy1aV0YdvtKz5GB0kRsHmI/a9l+vPf/sAKzl9QqDgvcy/ec/HoAEO0G8TORiRocnOKbG
eKOqKNoqImxqJpCsM6EaWC+EwxIjYwihuG+rNz3U7StjcEJ6a7XJwjyVb+boGidnoIaNBb2erSIX
7iF3FbvImCRB7y/mst/v4z+dfMu1XAou4foLjuuP330oyM2crcG+lJ1NZ2/AqPnF3Rx6+5rm+JOB
V+86HZvxnLu93LXfhFghpUPAX9Ifv4G6gy/qQ24P1Iuu0h5aaLY7H+12sq5VJ8+z1yQnV3D8Q+Hn
FBYgY796XhNcosR6b8KhOxBUQS4femyU0ExCJLIorF/kfDKQELSIW9q4z4IBxl7z6CI1SH42IfaC
bd6Y0bbC7PXKhGHe1UMfHhKmKptZutJbt0KMn0aEkY+oaktbJGzC2Mxm5ZPclr3TwdqTBibVysTK
d8itPnyVLo86e4Lx9vvRC30t+qhDLe43wDb4ejILj/NYiwtZWBPTmNTsyS5WONmqZt4Svxa+cuf1
n1ZeLCvIcmpSNzxiupmvLZhhwPWxyF+qRV43iSJ70IklguKlnOTFLdKfZkmFrQhwPWSDgL1Zi54g
71ycKBWbwHbz8SalJpd/cSOwSeRK/+FOQCXGngFpj/29HfzTtoG1uuiarFeXmPA+dz3R2xpX32sz
OcFoBBivr9045ABol2PS1svqzWEIdjfTgs2AGzaHWFMuqUBpTostbwYmPnqSrcltTQoa3nLbEoLK
42q4+vs06Pkjy3/7Lgar/+wS19ICXOOFyzjIo9NMwHR+3cvWhhirT9wHFuCNVW7mIQnfRkgR6s8E
hXiRNhKdWbkHhhyPVNMgB1zmSflag2BAW167Q2g+MWTq9O6DsQ5LZCZRDpS06UZjRr25+BdJk1i2
nMt1pTZunxvqTFvDBR6MsDM2vjk9GxXJgbSVzRXfJy5WTcoD4UcWN2sqGkK1oEb+RKZVBHXfZ8eS
wmo/+zkpBPQ21W5WIi6vBXY+WgJdFj/xHkieGi1dctirgRSEMinSZ3LYmKTmmXKifcy+hToO/2FG
p6CCvQw36aL1w7LBoU101L2RV1VTOEHNDDNamTF0aKw8hc7hokMnF3bpqTQDQeirsO2WsjRGa7Kg
UiwryGdDPkRR2xxCxl/WajZS8z02Q3S2Earl7ErD6cT2x5/uaMaRvzpHSn8vAFFE61aBZJ1Y2Zfw
0dk4RTaQ7YkbgdHGAGJEs6a4XNuIZ1+MckZkPOm4Yxmch93KcNPxUrO33Lcak3TM4fP8JZzMO9Br
1zbAD0Eqe05INgf9t2Fj9YCwvcZJYkQiDHWHGq43fVZ2masRYV1Ldrm2Im+eEAVzzr+IYbngFYcn
ggcT4TIeDBIph6y4cQkavBWFS5y8QFy6avxpvvt+G/ynsv2rylaw8f7lxfkPle3us6yjP0Irjd9/
5u/uSnbxGCVpLy3MKJN92n+Xtp7928Jbo2mFP21x4vFXf3NXUmH+jVKp/7YEV+GixHyD1l38O5Us
fMs/LogM80Bo8mE64igLUNifSllfkAUI4iPfm170OgA/59VFhw356wshs/d1r+3lomjwCuNlIgN6
27kA2RE9tIv6gXmVOJgDIUHNoo2QBuHq/qKXqCe9CtxFQwHloP4iBcUJykVhUS5aC21RXSCW1i/a
txJj0WSYOYqRykuSbUjQ76Zjp0EMuHdLymWQeW1xJQeyp5mGL8NQpTaNJkQwLToQ5Bpr1RfnqRE2
ini0IimikXpRj4Dyt4PSHVxIMEP3gHUaouuiN4kX5YmFBGVYtCiga54dqyCabtGpuItipV20K+mi
YtEXPYvhNMgIFo0LQ6qNRSXUIX5ZKtvVtOhhCoQxZWekqx5VV1Avqplk0c9ki5LGXDQ1Va5ofi86
m3pR3AyL9mYg+XaTI8dpF12OtSh0kkWrQ7v+TfSodxCgHOmBwuNIkOCki8ZnbmW04aquhkX/UyAE
ahEEoR84h4tCqNPUuK9M1CYjFOyLvyiJ2kVThONkW/gDL7K2uGT4OU5J7tXdKkWrnTGyzK9rKC2E
B3k9/TOpspeOWegdEnTrYDZau2bvzICnivr6XplaeA9zwb6yMlA1K60gUyFqHUU/rUpu6jIfXkKf
RiA9FP8JaFImsZZ3SBJK9Bxx7xebZsiY3qGEv3MHUrBkbrK0E1Nj71vTq17dJKX3mrp9/iQzaV/Z
EA52y972xpLfvWwjR/oV6RUhrgpAYZWYBifPF0AZ4o7JeCMqeaybEBD6XOryqLSZ+YvypKtWSZ5B
STLKIrmBPVpeLSv8ltCp9Icr6JwHYxjJDWrI8CkVNKfBkxSbsUjKeyNbwBrOCE5o6W1SpaU/qmrZ
LRCgvZR2GcFoRUrboEVCc0vMY3ID7z8iRo0SetNQiuxmdqN7sx3QjdsYG4NaeVCedJN9FAKO97pz
zYNmmh3Zkk3LWa1BeINlGW85gdoayVVCsCLi+wdUENjXWj4SNwCbNF1G060A+/RkEwTMmx1M2WJj
i6YL3Ry+Y1HqzAcdiGUNZFhQ+hPXofJyPtDgfao2kKDkZuqJlBzbonol6TLZJeCwFnMfFXM4JhTD
sEzyJ7I3k5tJMQJP1NzvjM6sPu2RSWnYlWQxL98sxXfqbfvO4ONz9uV3ERQqsDu17axNopnuficy
aW3xRQyDRfiA7B4aUCLr0pnQ+ybLgX+PYFEnt4/uWPAP4dqLgw3dqAkwoE4b3W8wwg1W+uP7Tkvt
lt82Y+Ti/TsxiUvGwYf57JfngU4DQ/YoRb2DdOCJQYR4HuSi0GsLy72rbVAPZQbYzWB/BQ6HeZuI
OtfaV4BTtl1nyaNWLGp/EQ7Vlqib9qN14+RG6qVD0i7QehUa4hLqqXcZiN7bxNyRkGR8O/xB7aBW
g13EFEbhyAf1Hr/RnWS2zaNYuy9n/HyEG5X3KmLOWOaApb6vVjEU5X0CbtNbN1koyYjCXwhdjKd3
ci37ZKiGPCXHy+Me2RgfT3hrRKbeyF0PMR9ArvfqURiuhVpSutL5ppFA+tV022nNQ6+YQvV2+UMm
bGgKZyLE71q0HRPr6Dbu9YxGTLwv0vrLHvwr32TW1jLrkcK9jI3JXCzetc78FNEjCWx99E4O0jVk
UfYGXBD9wKlce0KWl5b3GKXr4hg2EsO50Nd/bAwIm07PGp4ZXgT2hyQjw8XXlxTTTTL6AYT9oAkh
G0k3vKWbOJ6NUaRbr4zQIRJ2HO+cMiPlwO+tzUS008pFMb3ve7KPWy9TcaDVxoeMSIhQ4lPJvrxS
cVJdpdCPN1KQOm4K+2dttHvp2Xe8JkmG6zuTiUsUvtJ7fWk07+fUYaKeZVNscxIL8HlILK6FOQWM
hBmQiqVsqRynvO9My1r3cTp/FL3NIAJl6aKo31bteC/Trjr6brbD4RSvbaIudnDjDEKhunCVDlMG
rcB4dCbGUYxjDtk4FQeaOeZ+YBEOdK+rNiP1GDFfHYPWudpqJF0rnVjyETbTacp0l15Ju+jyHD2w
qe50o1BrjWy2zpi+zKmiDvPcz0Sg7rAGpf9wkaMERpY9tFj13qZJI7gw7ZsFOOKt9Y5U3RAJ14Ju
t9Sqn2fWA7PP91E6m4xlPIJzZ3QTfniviuYjJp1yo0tvukEmPIAniBAZrgm2BwkiZzg8cy9gXhnO
DcVSdsdtVW9giRi3Jil7m0F0Ejp2p6X7TBJNZjXQ4RpDVJ+NLbLNXIgDHSP6uVX11uWlCBShLkFq
9C96SPqKXvK2pzC1sTh2P4EOvKqY4LNJhY+DQe1tmhk0PZQ7a/Jitevash/DSdJp4TFkZiijF9rZ
ZKo3Jh0Z3TuRw0YEup95HySn9BeX6eFjNqllDwEcEK2sMx2HNgTn3As6i3g00sfU7RgHN1bx2YRu
+okSJD/6NZwiGTXkdvYaw3bHGrZUhcchKswNHXP9xg3T8s60EFpGsWJntdC+hqr2bqq+Gn5Ifcp/
DMIwb5wWCoLNDgsWVjIHxKlgTS/aBF1ULG21DlGS+qQep9GpRwRoHBsRGgRxNrNzw8ih23qRKnQe
ieipdUbt7Bi1ByYfKRAXkRBIojU1ok9Swvbs2uKOkSEJyMquxMqayR6zR7BkJTzXo4WCfRMqu9iE
jQqfCBZpLygnknQzN0oCrvKldtNGnn1gp5DBFCrVJhlzWDuDXVqbuB6/6EiLs1FE7eNQJ8O+il31
7CjC5XPWwoCBJ1NblwaAZlXJGifRISvYhaGP0o56yQJWGULtSxxY66puU1SMU4iiE3pPqOACYZJ+
dxu6R00dDmcyL2EkhbLeAhSrdxSmPREqWbhmz3A9ojfHmrljxsKE15tf07ouqyCVPdLsQTHGMTJj
lcRNvi0snRAB+pW7uaSLnsTTrkasuRJdaG7tvOlvZzJ4VhnwLN5cvXeeBnTsKm0GlLiZ9mq2/o0h
q+YTGhAbEGdqt37lRNsuD6sVaMIIsUSSBGQO8IhTxS/qvAtv0PIs3ZFWqN9Nq0Yf7CezGnfjMEYB
sUf3k2O6N8CNjBXSyXSH92/nMDxd50a9Kfsy+iSifGe2vPJ6VeabPkm7zaiP45EUNrIl0yY8DCo8
JZG6WKFtBy550odpdsarMMWXiWhPizNjQ1F/8TNWV+PK7chdXQgWdE6qHejkNLozHVIveYSbIUKs
SosDcqJGm/MpooZmjuvr0cQIfMin8TCy/51PdHfRnKVRkdmbieZCMHqVQMDSZSMRcry3O1JXnQRf
TwN/bPoZZx4aO5oLYSn2vA2fmRLfabrfbwvpL2KGbrgP3XneGNPc3EQpSeJpb1vXjMxf1GyS1V45
l8QvNdJW2vbCrEwQIG+nZ+VW9jtAwWmdCjm/G43RXg+Fq20To/+sowmZqS36a6/vzcD1kKBYI9UP
Q+nmFgmDOCElUJeIrcpGEAQWTBqZ854erlTRpW9AuiZ0frUFlSoMj4UG4CtKdZ3mXwOWsSe3KGRy
zquyyiEVWACQPf/B18gvt4HdziYbbQbeHzQUe5pmRX3jGIA6S+tnTEMOtVniH6eI/tgmNZZNf4Q4
4F1HBvPhZnZ6GgaCdYTXWHuTXI5Dnfr3OrgIfQUBCw5f1rfZYZ5Dr2GTYE0nC135HQi4+Tmv9fy6
iYufFKBRsSmF6hjPt4v6QIZlkMj4pyoK3vqaKj7c3lnWrLBttx08vm1t6PUr2xdnI9DUXdrQn9fs
gS5mktpnJlBRszJEbh51yyc+dZp50jo5PDnd0F0RayRPc07u8FpNbX7OpHJtvBhm/I7VQY9WYZqM
28KIeRXofo2WktKwZB+Q+96HF+ksHH1kGxdUdN5zi0v5Fb4qqP4YeTHCM9PSWPLB9607fZAPRB8R
ObVI1sNFvE56ybghEZaeKsL2apG4l4vYPYmQvRuLAN5RixbelgSWEp00lAh4Sm4hunJnMgnRzctF
Qo8cZZHT05T5Vteze17E9uPv0ntzkeGjf+i/4kWa7y4i/Zrm/X5Et58tAv5mkfKjFztldVdQZyHz
dwq9v40W6b+5mACyxQ4wL8YAe7EIMB9LgnSxDfDFHin8wsD143KrQYw75N8+g/90ff6fshGh0DAy
+L8ztc5Z/haXxduvigb8UcsP/Xfbx7d+IwrEcGEegVkiwIcu0t8UDboJOstxXAANv/eE/t72IV5A
Rz0DAuMPUT/mbw4sAdtz+CXLz3n/Tg/Itv/UFP8meWFqhk+Axdz87jv9OpuqyReWo2Ooo8U2O0Bu
TnZv324hFHt3mKRicKf/xd6ZLMetJFn0i9CGwIxtzplMDikOoriBkRSFeQoExq/vA9WzMinFIlu1
7kWb9eKVgkACAQ/3e8/1Q40vPH4EanvptNp9pOzkO0GvBjq+AWL0VCzzHKbTVmsh1t21+FZBEvtx
cqMQzyOgit1vNjvWISKT9UL1CYQDDYpxrcdxfqBjnG6c1O/IcE6KY1LVgC+LqCovu7GtJjRNRJxi
YVlyiDSqDTNT6X/r4tH0dp4e8QlV9eg8dj3H1BvOfe7KLeOIIGnS09am0xWopEN6S8+d0qLHViLw
IxKlTJmq0EJ2jsrWIxVuADVT2xL3BohzkfexZ/ZXWQRgw914dTZVV2R3cbnR0EiX8K8xsQJwnI4p
B05rta7lHGIt20Pmb9D9sFdp6+bBlUcvGuRDkHE/6T2MedtTttk++Stt1yG7gIov9Fc6T00/rdMo
tns+nUVjo9soCGVFLfavQCLnZzpR8TOpaPhXbFHkTbUlVsgmrWmZOoQIVEtEeUbkpmRFEjWSfJ+C
cYT5vFQAYm0iEMuYyStap3BrpPhYr0hh1PbsivKGk2vAeVUzF3xy5ew+KRh2aB2IjMq4TamwYwhk
Or4vUfQnQVm3cfxZQgIkad1nbbYc0xHnVdnUaG3z9Ij/zdyWVMb7EiH/Ni26GmlzUQKR77I59HZY
um2UbvIc1IWJX+EaQzrfxwhbuWOBP7KUbS4SDpW7ZvKDk5wLgKDQQCikAXXepHUVslPnPi1zipGw
bm76qHNPhKV336IcZEboC9yEyHNPPA/lZkRO84DwJrjJDNTNaVRB0+jbFvGkS+8N56N75ftp8BBV
A9kzkaMhmgnmdGep+RumdeYxYNy51RKNWly4Mh0fqtqD0xtkzn3tiOK2QZkrFnkQcfK0k9ocONBK
NNXlOE37QhoOChWYm/ByCrXvh0lu+ywNKe5K88KfXLqSorL7O8sXDJE8NBAJ8e0y+yF6y6Hz6U72
gKK2KNapUdJ7FIZ9I+PJ3cveJreGuVLSUnVwrnCPYmQ+yylnygpiBtvuug1D40IMQ7kD8dOSKMnJ
DxVqg1Ypc4oH2TBo6QK3eumN6KuoZbdUmecd+KUBmFcmqOSm8i6nMRtOAXzwQ0Fe811IouNja055
PqfiGa9JKfULjckkvafadA99NvgbK6neOrSGO2GTq4eIiYKZw9ItJ632UXegRBBjEn81e3gmS7v2
0q81QxPAILxhjqbkdlZ10fXs1SauHPIsEkLGPTLBE2mO14Vf2Id+aGh64mgAd8b/VrsWREwuJntK
mKY7enwDXW44DFo1yCVoLfToYtag2t6A3BYK9gqr0LiGwlOhrCQUkvuiFq6bRctQ03ETNf2hRIq+
MkfbeLBczbxWmryPJ3mbVJr7fbBLilYKU7omdm9SvRjVlNy5MrEucn0E3KQs+OUU3is6hXvfatzL
sZc1r0bb3JIiBANb6uWr0+oeNQh+D2Kwp5e6L2kdCXxiCz+H3xoS1X0foslELAD9d9Hn9QgYxg8v
EUW235StrYoyg6ybcuibkCBPy2QgLjHGJECedvyWUa4vm64+cn7p1zZD+FVE3+PRQIKxMzXX8KBI
9+PRGCpvZaVO3ywU2fG8cVakX4ma/GtgGxqKdN0rT2nSwBNGp+Ez0BrEVUcGT7AArq6Tms0RYdgZ
kRq+oIqmg5WGvYmtK/Be0j7nBNXGLVJjL6NFh0Zk/GJpOHXKrrCfW1uWFxiBkXONStBza+d2asjZ
FHiKFzX06S390p19KaPQmis3nE9JYWv2K5gLsxwhjvaM7TskX6PAQSiM8oruK5GjnEWXSh9ea755
X5AljPsQGdmSfxTUQRI0pNlW/lbV1nDU1Jyj6lXeK5Zg+0epWd/jqjaOAuuSWo41Z/LMhyYsE/qa
uZZeglD1Ln0zTY/gbpxkkUyvkW5w6NMzzJbDcF/q8naoJ33pCRkBzkPvEJMJy5lD2Fs9nvxTLWS5
1hwjIqEKCcEu1KKrLO1ChgMxFuxCiq9xbVvbBGzRhvf9lZmA96U2mn6Jrbi8C13SNQW6gwNKYfDu
ZNhklzYWtKXdFN1lWejhTutpIi+c3JnRkqI88eTmqwKD6g26evm9HmYNrlEJyvDM8h5CJ7AO/IXj
yuirYlnaFZjdLLXzmzzQ7E2GoAOuEu1SvdGZUjd6fNRk6C6coii3qkV+ZbWD+mZIGa0yr6R0d9Mn
1YiXpK5A5/J5PHZ9jmzaafroxvJqMt2bEuN2HhnL0RyaH8Ls0jW9rPY20R173VnEc5Whl24sr/RW
pmQYMR9rrwBEAOb0zZq/IpbXHRkwYo2+Bt+oZeTeUpMRbI32QsYYU+yif5G6lT3VQ99uQnDF33MG
bnRnaFyx7T1FXvYm07jZmxqfe50pyaq2+f8CIGKLEdTTjgJf3+tJhuQ/FsbGULE4TpWWvPoJAk+V
RdpWgT2mORRkJ/BG5oGwzpimYFLvWwoSvFOZvzOtssFeQ+WloazepjQqLuK8xEWRDVVNX0rTVmgD
FGaQslubblO8KrunP2Jld5x3xLIdI2fXd2ZNd/0SmUu1K6ycc1LlGxvcBa+1Xp3a1iOwOC5mVtC0
ZYsmJcLUHkVM3EAUgQ1mdIF1IsPJnerllVvJEy6Grd8w00ctvdBznOXY4L54GtPypJzCTSErb0Ee
LEEIcUG3KIoOdEXDTWBll2au4RZrhn6bOS2Rb2MSrjiRnUiLvRkJXt2QWEwQXalhjctGYrNbsUpj
5oaNqkpSXBAhwGzyOG63Ylt0JlYLzTWvOSBjqfA1905ZOBWnJCiXACve6sAhj3hMiKHLOTsZcWXz
IUsjvgdme6KP5r/SVq7XrsbjVzbazhm64uTQhudjjC2ysyGG6H7V7odc+rukCLVFiE7vkKvxlMX2
Ezjs+/8/S/1fzlIw+mcw238+S10+x8Xbrwepf/4X/xykHFIf0YpbDu15x/vtIOWCIEY1jjCbg5bw
5vD5f8bnlvs/1N18u9ALw8JDwPbvcbrF4QsnFpJxhvIQltDc/kXo4zwt/0VeZKHr800kybM+GbXl
OehrRH1kqlGbaFKuR59H8tJLrn+5G+8on/9cgmESZz8YhfzJ9nkwG0KyjPEEeem0NRbp5IHEweTl
cEv/fc//i1Xmv+IXuaIMfHieEau4xVOjPZXDm/oMEvbZhZyBWdy4tIqyYwkkM65+QoVeT58IppG3
zv/Kb7/IzCW0XPiRPBkIAM+YM02mVUnYMRmytUK+lq6j98hJkR67PUvbQZp9MXVM2XrWBgdON+2G
0dawdpJBbMeh67dxJeUDmc+mWMZTk6ykck+GzZiHumnojz5t+U0ZSH1lqqHbCFS2t7FuIEVy6QTe
jYD7Fm7iYs5xMKUTUfGUezSaPa9ZQ1Lpdi0GP+TFEXYjXzirVMO7k1WMLtK6LdlZKYQc2Sb7SM/c
C92bnG9a7uKOiewxutTxS15k0NSXk641hHHYhAqE0KvIt1cAEZBHHfHbTPdI0LIV4iqDkXr96iAO
OgQxowhPq7sVQol8axnN0UoNdT8Uo3XqA/ZdrXVJKzBlsrfyeRbYCmvTpF5NYkglLj2d+gKP+oB4
cei+mC4pPBZCjaM7oawv+a5jiQDzfglymfch8amvyjY6BUnXv/oqH0/dZEKqd4KBw3SXsF48vfWF
EzxGFe4/0omy6d7pMe6v+km8STmASLAbS/3QqM4iaCGZevCN2fQ2MCU5dZ3OPzTfYNsSlyVlOhM7
5thLZ7SdVV4F6pg5gQlJZO5tBnbhVhxo6Kv6NkrANku0K4rrN9VolNWjar8n03BvTcabX/j2t8HA
BmW1WvyoaFXvGTFxS2RU83nqrbdJldInehvWblLrjJayih/BJkz+odX593JYARTibnrIfbt5iHGf
YSyr3QuwL9FllfcBcVdSbOmkRyfay8k+LEws4DAlNj3U521pGMSS2AxYlz5Tj7U3kNW15NgQ4tKw
SM1BykYne3KWdZ1QBOVeukvspLtFLt3eqgqy9iT5IC/mrOVTFmKT1bMgPeB0gbqkle26I/7y2oOf
Fy3qWUuRSyA5BnvnlQI4kOxJSs8RoRI4tBjqGHNtKwPxBUpzeBrDWL9NCnr4nFxi+xqZRrKNIC9t
hSWDl8C1TWC3hhZcGb1POlYauS5596JAfRIE1jVSVqQ84KuXwxSSdVHJ+lhrqABFPuFyZ1xyExAb
sMWsa964zI+OvWU/BHmNjh0ZZL8c7E7ftVHt4GCWhClhpc+GJW2c4EUNCIbAARFAb9Ka2pZj5P2w
ktT7oYWkQzda019IkLAvka+LddjSTlnMJPu11igfxIg/349AT50VRr7vWd1wJ5tuyKCkVTppWmIE
3eMbxywMrTudg+06wHPdsZgttp5byK3dW/2jZwTdU4HJ5KTntU7laGTOXBfHy9iNO3ORY3d6Ffgx
DwwQ8iuERf2zZI52WbSQkpFwmneZr0Ykko2nrQf84Re9gd6DyniOqZDeTRLL4nmM7P4kR1wJQxKp
q6GpnaMY3PGyqX37IqXLvhW1zdB6VM5tRfuMWmuEMdxrKJNhArJAjUkUTSUU6ZNEaVOQhROAdy4c
B5YyootNF/T6D1BBKl9EWRnd0idIvtPaa8BMsgmlqO/BUAp7NSA721Rj1WxVyeBz1VRxs+KrYq1b
3aovst6ZOICXdQRcIGfqGDJjz3lpIoeuthssDbeYDvy14Z2BuvJAc6m+wF89LjNSV+pl4hQ4mO08
8fceFcOmTBJnxdwCN1Djlxua+uW6AuqwlXj8OFM4Js+ExyBiQ5Wg1voo5V5j4MFl1N64CVD9rt0A
8gA8ssxfdkhJo8VQTsPCIPvtpshk/dLXSrGNdemJYYy3jRJ9XCp2gac49qFrda67I/yne3P1YtoY
zEIvjEIU2x5SoreYmRrPiOvEi3ILujsZ7dIfjd+i/KFSvvaFnh5+/udG4di3aGLknkg5TDyT7fbX
PSEj1403qnXnEQO25hmeuLvkllmC4DX0uixJiA4SV3SvzDpHgzQEM1P6S5qq5quLVGgFSZH/1JIk
Iv90ThTkPi+NBqm2VQzBt4R8rIcuzvMZ3lBs0SoE63gSOqFber5EOoA1ZWjTA2GXzwRsqz3qdJKa
wzaxiZlK9V3Sz0luo+yuQEVw+37aACSh05dOOnSXQlMhZydRDrtS80eDBpcw99IwGRzqXpcfkoYo
AkgCDoJADirTDisOf7A+oF72kcbdiqHRH1XTTafYavjpKrpAS7vy0Cf3s+9gqlqW/ckhGdDkLwR9
L5KNUOxXsdP3GOz56T2QAKQ5IYFvMzP67guoJSl9xNtcOvZFIEp/GzpNs0ILghWjDjRvSzUq92al
pQ89BIJtgW/odtZdr+3Zr+MpVWzD1Gc8NH/sGpp3i5/Jbb3jamuwOv6y9BtzEQXOcGPK0XpGoZGt
SXWZDpyu0wNA3HhJVK1aM24u3piPtnuj0Zs7+BHTAw9SeONEIFhU0voISnI8WFYD1E1WxdaTpvOo
KEgVHRUjOGY9QrAlwEZ/awRY65E3I1/X9O6tKwLtPncriJZKJWLlac4/v1OqhuDHqPPHDpbZb3Sr
EleQvbS7MEjZZMx0PCRgmdaaPcTfirbxTn7ZDRtNb+2vZjtaXzs5gxPsarziS+VsojrSVmMcayut
sqKdGwTl5RRq8ksZ5cXakEW+1lJzuPp51xXCqFXZeN61keobnbYBH74muaAJJKDaoLAuiEQiOkvo
G9ps+oVbR8W68BO1z0dlrqs6F8uBszwvseuPh9YYs+vAE+FewGSh8z0/y8TaTSdfs4ja5YRyMXnx
cMVROljnmQsl31Jdjc+rSK/1Osn3OJ2dRz8Iuq1CNW4vvJiPoT5Z/PxTPV2SwDpdor3ylyHthnyp
j2nEFijEF/LQXugK41OKILsYVVBcu3KaaIrbAD7on44PUDdsG2kMoTpTO3L0F6l/zHxUTW3qJtdm
GuGxNo30YLXELyc9dhHh9to6kNXA2Lrh0+1Ghdq6dUn7dphyN10ZGIDihScin0CirNvT8pgYOVhN
dQn/uBBLjCLlHQj6YtOy4VADFW5zISxDMcVkrCJbwAiwBGF+ops5cJ7uN6aBIWtRp4V21/y0pILX
omK2zGaR0VrBpDY7TpRdoTVrYjtZeV1tziNmHDSigArX8jjlgAEOph+LFz20MHqhV11ZfY81wvew
Mw0xbj+N/sghangxwX0a+E766SThUxyc3hrXnhrl3huNrlqYY1fVi9x3OlTKXclOh3BnOunOwDuv
maSNAUFwhjs6uSGyoCDqjq0i+TLgP72hF0QGE0q7YIf2zNrGujntmXg42x7WwnxFkKEGY4lgL7rC
EYQtpY3zW2NIaTZ5SYGS4Gc/p1QSg/9oPEGL8hK+DfWt2ZljtgCDfhEG3U1bjS6UBIwkfaK9efhQ
N/j8H7EGikUGO+3IZaSrTC/ZOe2wkRs8pP2apq2xJdCuQzYUqAtEGRIOQa27ayrE6FBNdr5UUIqM
Ki6XaePkr26hvTaTfU2ao7kxBqjQ1G313otchGRTfNeX0bQkZC/csVttuRHdUsyIgzDI5YbG+6NW
QJlViUn2Hv7IYOX1jAuAfgDZ9ZgJFXYFct+tuN6ismFQtURBsGMXl0MVXIL/ClHMIZR1iGHE6Qsl
YzvRbH8CPWjv0kFkjCfaoYMIN5W3FX5tdKChXjeL3IguosSpbgoUX49aiDiYr3r+rdGq9hV0l3Pr
QtQaaBZW6b7txukw67axsETtDlWKDc0xrC06hXK6SUJH3lYhUXFdjjJ9OQySqLvJcdYg2ALUTVG0
RZmebLo65UhO9PUhTOgkonjFcCmn/EIw8NpNZNL4EHzK0ETc6QEUSwGMvFDei2/YtL1L4bdKX0rD
Lk9dnUjUjciZb4KJ3qcakSYjl0GIDSqQfLEczUHqa/NYUvIrIie2X8Ao1D2TrWm8toRKToWN8KAF
yvnNgXyTLgYRGVej56tvRKe6h9SKi68BiAoEJUVrPujzF9IReUXslhfthqJoL6LYsy6jvFFfC4UB
maDBHkpW2F3Awk1fFbQi9K4E4S7KVgU3nVvl3/PG1ZedI6xnAJWlwStSuQeRGtZRqshegIiA0zN2
hcVZt7FaeJfKujcLl5DlgKTARdx10VWpjW9p53qPBkwrFLiTtwzDbNrYTYYkC/Xwghpv4lMY5VG7
aLUB2fco2cmSLNklEE2xYbt0ijO+toeRUwXGAHNa9MJbhU01rZo4v9Oy+HGAkb8I2eUXNG6gffgj
h2JRfSUYyVylTtbHC0JK6nZlUxlvCdQDSJ3m5VFNmbGn8U0phV9rDEJa6WnltdrObHot33FccrQ3
VCaztkXae9E63gOKlmLBudPbcoqZMUYxrBxTU0c+ihktS5k8D0Qh3id1Wj9WbTW420qzRzRiUDjS
LXqtwF6kKSWNpanihBYA6ldTxsMT43KjA2fTJ4fOaN9oNPeAjTxxHCD8X5hUtq9FpTtL1B/NytHS
q6nsGBc0ppZtVerWy56f6ojjk5mUX1fqCuJLeMVsy1kkVpY0a8+z60tJl37ZyMT4wvv/XRWg1lu+
af6idQ3Uk4GaDn7ZtDepTpPBCrPoYZAEoOojHW8BlO7UEBr5YmrVk4WQ6wnGy+3UYvjauA7SYq3o
xTapJ3b2SjOXvGrZrTdP45ZRVMsvts5AfclIcEOkq76ZOuTXNk/8TvNKa0t72T0aqTOyuaBu30e5
z9k0McIXe7QblP9kCcILCVEqDu4dRx2+J6GfPwVY4lbkxHwlqbK/ADJrMLF2UIAOtbq1Yuu7i38B
rbkaX8Ip6DZd2nuoaMwxufT9qd92knw6Hxjutg6ZgdFf4aaYgfvV7SLrLu5KuUnamBdW+oQuFtRU
9NH9ja3ZW2VGxg1nkIc5YfR6qCbnUMNtWaheOesqK4Ln0iedOJO9t9NqMyHoMJiQ/GqcYgxJdTs0
SDPDri++kOUaUuFqpzzP1V55I7wrCHA3bg0C2Ukc40pEnflDhGgUygT9rGxjUgqKqL2GQRUdiYaw
bxFM+0W4HKdAa78lTBTAljRbQiuSNUSzajWpQT8FQevssp5MiVKl5XbszOxWseOCtwHT5jOZ3Mqs
vQuJa8EbojsHc+YQql4+oYpzd0kY8cWiEDywkWq73PS7I6UcA1ysnFdNWKfUv2Xxo1UIm1aZql7M
OoFW4am25ghQR+lLqZOicCFw9F4Q5szgWovhxoaNcdca2jAuNUQR/lWcydBYEjRYDwsT1SXBhsUw
cTSLpH9VjDK7K3KQX7k9+hCGm3BV0cK6c4zmbRjQUOkTpYqsTXw/U/+KSjc/2FDEmEvZHJJqoqLQ
bib7PPaZ/TRih00oOfD+249u7jzkIbWxFZThjqowg7HnvTbgAFYlI9qlDu0XF2W/awfn2eUIMiQo
FqV+ooaazSi0ibTWE6+Wn/UXVkmSgVPjztNTQhLDQOw6Xwt+RPDeb2x4v6dm8H/Ug6U9hLx691gg
GIDZDdDShS+HYNV4AudMYZdb3R/atRHX4IdgoS888uk+cf//2QU1sGlgtrFmrL1xnlzgDJlRdJoH
+Yb5GqQemnFxVfJMQv2O4Gb+ZfMY1IDO9NXE7U5L6pzz7Q7ku9mgQHdjGdoLneQg5jIuTqewyj7h
gPzRRGYpYZjE9tgGZD5jph780qfWG6ei/Si4sMgL70Db8clIOnGpqy79xDz8O3wD2MbPpQghQBzh
s+JZvxqMFKJsk6UKWbTHNFPpzpEJJScP76IOh3xbdjxcf38rZ02WSR8O8cv5onaMp0QDibwbU+4i
7De+0pKWHWfSfxIz/2Oq27kTcL4+XmhGGC4seFRNv9/KlM1/qipN7vIReyxDfDT5Wo0sODXoaGa0
P24YptNBzKboEkLU8Mn9nTvxv3fqWd/EO+xjImZGc9apH0OrivQ0bHZejoGKootGRt3ff3w/54s4
X8QEAjTHKjIrco3fL5J8IjUq3yBGWdG6dfuIKiJ0zeAqM2BQTaMxkH/tA+WVFMkfL/3e80PsINmA
8Gp8MU/Bfn1UfdsaRGiYcm6SjOvKtBXinLkR7Gp6hjk/pAIbI8wUHy/73qtvEptBxgSX6whGX78u
azY+pruYZV3CWA4i7+4d/MC70OGp9V2e34+Xe++FJOkIEwjmVk/85Pb88kKCutWF5o0s1yj7rjbq
LYf/YV2TBfvJLiPOgn1+vpAw00itYLjn8IP+fmX+NP3zWzpT2782P5/NMWi/D4pnUyMB95KWsr51
vEl/joK5mdTTiv/4ct97aE3fc1zHMokG/eOlQcdLXr2Oow+W7ckmQf6ygtL8ySrv3VR+wnl8hRyU
LNXfr9TCT99aOVvPz12gSwJGEf44LAS6qk9+v/cuyEJtjjOZrrw/D1F/fVxSNNkgZns2VGwMKD7A
B3vl09/ftF/XOLuc2FaGw4eaXCJDXU6O3Fpe/i+D+n/czN59OHj+BD8Oj4f7x8OBBKOXBgZKGME8
CK1uHLA6Myjr+vgRVSOPZNHpYKQZs+B71fdeYH62o/356plEPjFC4f1DXHs+e7TsqjW1EnZQKGak
dqmA9om0PsLFxOdVISb72/vKemSN+9RRhnDP372aY5WHTq/e5Th1LyxnPLmRcD8pJf58Fon39YCy
0do1TE+c7aB+iCIeHF+9i1WIkqzCllNW3RHaQfzJo/jOSlwEmXxEd9izCPr3R9FvYpj/o1fu2NpQ
DWnNBTkod5VMHj6+be/8TMK1AJPxW7FzWfPG/cuW5VR5auIpKHdTjDk7e9Y8krPTYhmD2vl4JePP
byzcj1+WOvvG0qNygtxhqRY8NmBLK0Rn7Cq1GJDAkEtfTPejTT1mM/9AG23R3ddlHXyDRKet1WSo
dcL0d2s0tNFyadIAz60pPdheUh2UOWj7sI+mywD8/RerLhB3hkyLOFepdWaoRB3wUw9XfdnSwR5b
J1vSZsNEgbHskws956ywN/MFZ66n8wLMMUdnezNgU43cqJZ72kTqq58XaAc77wvG3vg5n1r3APyU
+WkGtmhAhu2mIz2Twdk7Tr6ObSazYhaHGe09pEwYAg5quTL/UvXITwMaS1gCIQCkpL7Xsemibk0w
ToHk6BayM9wD+tx2OViltWO23a+U8owl6yQrWnjuMUVWzA/sE03Hfk2meb+c3HBYWVQSPnfLmNWN
0Dtf3ADE2cdPwDvPGulhAgUH3yxK/rNnjZzRmupj5L4kWnPs8Ars+dUHvJXQXEn4NPvdxwv+WfDg
GQOHCK8Q2Yt/XvDUJVyRvsrLne8pa0+/FT4Z7Hxw5pXaBl6ojhGt1zsrBlbw8crvvL5UcxgbDLQ4
f5458FB1WtQ6xY421/jYOb14Ahcm7ggYSt4+Xuqdi0TgwW5Er4P/Oy8dmYty3hzbYpd3kqlIJxji
MQnCSJgUcg9wFTRLw4B9XPQGTfuPF3/nOqmrTLBYczIqOpPftw83DVvaTkWxw60cb0nIuAuHEKlH
Msq/LgMgh/A+uSiMXPgfZxsiPaAmhLiT7QzPg6IP9tGAbsdbZJp//ZhSbiCYQhjF6UM/T3iuGlTJ
IagNdAVQGyaHxquZXPe97SAUdL7/7Q20dNLHZ++LYIp8/tmCWACwPau5LDs3dxpBPiUzRGY6DVCI
zzKa/nwBWYzShtKAOFvj/POFdpaw5TbnyjTrLjK1r/XkfYe+cRf2zic1yPwu/37WYCmOpQ6Xxp5/
HmuWI7ceCw0hhlmR3EOv1C8h47lZh4mr6A60KT+rRt9fkVwNZGzzS3f+ebEq1yvnFWvRHVK/ei5H
cWfKFCc4WGjAGMYnMXZ/PvuWTuENk5KqgxXPnki74dyhAjfdaW17GGcov5Vex47+yTJ/FqXzMhwN
SVOn+jhvKOCIJYuQf3rXaYZ2p4EJ2FcDX8SPn8M/dxFWETrFhkesFXXj7y/yoBmEQSci3UmTjhad
nmWWtD/cwjkltWKgDhPRBDz+8aLnIeB8KVmVjcPF0OWzW56tGuST8jn2pTvfHumCZ2AqlkWVYjX2
mdKj7m5wBs5IOTLrU+Bkkw8Lu9HdrRrqcJ8xR970lEWkI9VfQO8Q8FJVFAdzWVCXIDCQxTn3vtE7
OxhY9id//bs/DKF4PHHC863zHwZJQoRBileX7jRm1BGKpzbQ5/z4Hr37lKGrpKXkG+4fJWduQZcs
wjLbFcolY6bsdnpKaIerPqta3nlhCYijtmUfcjjD/v4A2G5mFlVdsBENlYmQJYj2g6MPm4+v5r0d
yKEE8AwyD2l2zPf0l3JzSnRjCFstRTxEzHjn8pkabJBmTZO9dIn191U0Z0ZkonwyMCDDRf99OQD/
TofgKuXsGHyf752MnVMug68fX9V7L4/H2w6xmf4NYOTflxmatICQx8uDXNq7SUfBiC2wvzNsKTcy
tL3XPoPmTbew+eRT9d6ehyLWoq723zn00DrVI5Nsph3mpmtVaM9Tgq0veaiS6Zbt+pPV3nvgOfZA
kLY4Wf7RJMu4Rtch1WNXhVW6zR3bRV5OevHHN/NnlOT5p4ObCGbTgoyNfOn3u+m3xtDatNx3Xtvr
DzF2ko2G4hgbNCAOZnNuf58IryTJS3XXNRyZKztzzW3koemcxgpkbZhUK1EH7TqDlbIhXCb57HQr
3r3zLids3kwTg+rZTy6DRgdMkfO1GSzGBKp+FsovsWx4zT52va/tQHfCJbvpmBVQANO+g8Hnl08R
io7JqdSh6klwoYsEvwLS9MKPuI6Pb+Q77xozbUpQ1zVpLp5/EDOXvwHacAlLZfpeTUJt9AoxJXYM
vxyx834kmX7ndoifGmN7btRSdf/+mxlihB3nKUr7QHzXaTisclt/BtJY7HCeJyRQOeqTCuOdl04I
JnZUNHyx/mjrdxKwgoQAvQOh/xjFobY0UO0wx5BAx4yxvq9lPztIim7399cqBF1MOlIUiOc7paX5
yA29ptxxVruqnR7wssxOdOPDRYSbcfTs8JPa971fkpKNNoAhOP2eByDzrvSqscBZanpYL0fRoUoo
THXqa5/MMtyin6z3zjeHC6SGwg9Nv/Y87DUPpBXFJbd26KAWZ5bE/lKX9cpEEfvfLAWU1PQcCkbv
/CNauVas8oIjmvDL4sYmxGohXeVcxK0Qn2xf7z2jxIbxeFpsK3+0vzskccVEZ2DX5O1dG5Vvtl3f
4TuWC0ggJ1IU1F8fjtjAMF0YtjCY1Jy/gGJg1mY0U7GbZv6r7vZfZCtX1Qz4+viJfGdjpqWu26ZJ
5xkbx/x7/vJVraYeBVjAETAL7a+A2bY4o+8+XuI83XUu1X5b43xX1pI0sSzWQNAvFlYcV4fGbuwv
RusE+LuxSsah3mP/lNWqcZLwvuyli1iIWW3rSUKKRautJS4saEQDCjiAAeveG4kyMpU8TJYVnQwf
33AxAnEKKr3Y5g3iLE63IwlVIdRCG3T4BMblxhYSrW7C+P7L5MPg1QuBu7HMG6yyXR1AB0Q6ep1k
OtVhCYifKER5HQ1utBWyGQEZI9HszCi/7DTZ7bzUv4vLtFlyh7Fj0ysiMgCh4A5xYr4o+6lak2lm
IxZO+2NpmfGyByiz+fj2vvds8hXHyMvkkDnF2f4J/LpWBOwUO2TCz/Wgnr2oImKO/J28XAd44/6L
146am2KP9j0DobP17GgsajMcyVCqo7nndNUb6b5XxSfF658tPziITA1p/NEjcPyzZawhjQAE+MUO
EfmpgoiMZtDDfnrPEPoSQcqytY2nUBafHJnM99elS8sd5XB9XpD5VV7nVW/TE8F6/hgNOi4haWkn
jC56tkYzwxkHmBO8EnDIq6xAJKi1BRt5bXREj6GGTHptb+qQxIWyiIVCGMoDV22ZdzLB9pMXW3Qc
1AekgKk7hStfCYfeizv9L3tnshy3lW7rV6k44wsH+g0MzgRA9mSyE0mREwQlUdjoN/rm6e+Xsu85
Nq2wbs1rUI4K23KSSGDjb9b6VpQY0CFzG1ft6jRB3md2HuDpSzakaVZRX6h3PB/GbeYV606BW9ri
6OLvl6sTEkyRYdMT5lNjOb/6Kn52pkPTMITPGo4v5HLJ/nRGkBlKNHE+Vnu9f1tYhwbwmXc5SL1f
3Fk/O4v+9DkfC6NRjeCDfdK5PKfQw4p5A/FTcvPPj8vPXoiuJehWTfZtxKb/9ZfRG8IaGrut9iyd
AA+DNacZf65ziaa+W35hOvvphzGvpGfxcbd9bCJc8oWqquBZ0aRb0omuu5EcNxSgaKn79BeX72cH
gcvYn7cFlr2/Fb/FssCVQkW1b7P2zuyEG5J9+VwX7Tt85jsCrn5xJT/mz/841y87bxpYJATAL/56
KddOFVxf6rRsxu6frqZx9NZ2OpjM4qPa0uTeVs3Ff+tb9ymRRfslwdQASaO69i42ZJ9MrEeBJQh7
Rkw40y+ux89uW75nKNOMdYDKfDhBpjnutFxS5kyNerf85Ema40NhoSP55zvqp58joGFSUboXy9xf
L0M3aotU6PH2dKKKaU7/Vi3aFNVD+4sX6c/KVoZTiDb0y1/Eh+fQmnwcHGgvgafsDdkhcZ2qu7Z2
jpln3BR186ks/F8MKn52A//pIz8WrNlqF2j09PJift8lQ/3u455OYvfY1uMveg7rZ/cvHSlLMspH
euEPfVE/ebZaZ1FyzJjLay/V94nQwnAsDNCdxiW7VWlpWHIib4hRxGugGRdlZovozx+7Z5uhynMM
53A/mDgWcLXhM5J9+wAfr468qiiID+u87Swm78lzODWx2ncIprRujtb8Mtqsze86gTcbgT1+Vvpr
Vg9npDhq01Pypd44gbKEjTaUi/mgEF3zsged/M9308+ugn9x6jLi4L79uIAlhLcjaktR+an1sELR
CnrdfgYecGJm+tyny/SLD/zZV3xxZiGUEQxbP152lRnJ0lAM7dPGB2moBjJ6VrrfyEpizPTdRZP+
z7/iD+3EhzYdxQy5KiaPC23mh2+awFgISF5R7t1y9UM5De6DLY0xJKvOOcm6AJQLdyDKbJSTP+wC
PyKEyoEAjR5J306bJpTr//xD/eS6U2xcLNA+xsC/tby+u3hlb1rFPgfbD3Vxca/JO1z3S1Z3z1lr
rHt0kV/++TMNg6Ph44W4VDc0P/RMf+t9k9lZScPmie7WGCmrldhbBKnWtotJkfXBnQfcKSgnnWLj
J6AvFnYyOC9AF/3zD2L95Ay7+MKRYxi0OfbH8b6ONMKFjglgrcrIjf3ha0itYr1DWw1GmisjDn2G
GhmLVRckUNI2hlayR01hLN9O1qRvlyXWP0ubwpvcB/0zZTE5RxO3FI6pfIuoz9khyX9fEGNzZI8b
280kEG/Njlqt6vfSbcRmloOIvORk1rn1kAPOvuGxxYQGxmF9lt7gHwtdvOiwEH/RmP/s92cDhgcd
pu4FI//XM5xxWwa3xuL3L/L5QSJLI9NvTp9TkC3bf77WP/sohNdoDXCj89r48NZk6dQ05eW15NeW
jMAgXdx8JJUdfVkkz//8WT++t4832GX6a9G98hr82P6Doi+GqUxpDkYn9oKehTFmr9U2djFUjKgS
hXEyaj2+7WdzOpumltyZF1axbRVqpyqSsX78QP8JQPhVAILNwO9P393fAhAO3yDh/QXf8Puf+APf
wEzlN91m+sDzyV6Rx/R/OXiGIL/PMijBmCD/md7gQ8Fj5cl0mdgWik/qiT/CEGzjN99n4EyuH9sT
zn3r36E3/C71+NNtxvHFLosfC7ccy8i/zbVyI24GR8TuGVUsYoq4mptTRZCxudE8YyFhGhszahG4
67rvFg8roBH/i2GKd1mvzoMtcssJjdr6xHZhfs6Flp4cC+MldlqPV5CqXK+8SAt4j2vWuvT3ZAAn
DVRyxFaPeoXTMKjGFFDcCS9htwNmnWVnYUofejgZSdv0gmQr44X0l2xoQqh4SVRxjEZMspytBEJj
bjJ/uENbRAef6RNuQMjJV91g9rvFHZuj6bfTt9UoXm3gft9sv9NfiqkWO12l6rUtcz0E84sMw+re
MP6TTTIT8JkFwmzlaV3kvNdVbW/5orRzRf4eWeVi3Erdw38Wtj4hYy0T3wGV4cUOglrbTKfsRpPS
fB6X+coeEKsb6axCAE36/dJd4OADuuex158LJ/UfZ2deyCicrZ0y/ed59tzNiMc2tsbyjsC/Zm8P
rXluyxLvJlx+Rp1pelWO9cRqQabXvla8+X3jwM1F8+4QXX9qytzfFbU2fulyER+W2LG27CqK97JI
UQlQcr5fkrua0OtaVBJm+j4MZrshenj+zOhgqiDBZEnQKC8Jm7LwXk1zyDeOACs2e/VzmZbPjcZH
V41acedM40vca84G73a9sfNU4E4VZRWIqRoxzsGNMAIr9csHsc62GxC2rA6XO/KxGTt3S2g1kbuE
MeR7YQ5U+FKANCowFkeVBoqW4Y7lLpEijxxeUm4k93Zu5LcQ/tYboGV6KJnuXUnL1JhF6bPDp1g1
3DRh7+ysQP9Qalb6MLldceWUarmSi2tdI8vNcG7E0y08snZbdd38tb/0QwF2oD4cck1999lVDShs
OHBLkU1X0IrT/exU3RU8L9ItZndKvkky4kPgFc5eGqRUYP9SAjsATFIIa0I/T9WiMyj21yJoK1Ov
wsbFoZJ43fBkzQuMxMZazG1u5Q1GLl2kkZlIfB3SdEJc5VoW1KXpn8ayhGzfKwZxIXBjvGzTfJU2
/FCicZnIrUv3mLSiKoMRltL3mhgLPDKAlgTShavW0b65q6MTIySzLMCxQeJ4q00mTkryAi1lqa3I
dP+ZbIY8wENywsOZ3pYemAlGi/qX0TWKrQnG/mvexCtuxXIksWeU+AhbeLgQ5afPNITWrQbhLmJx
Hm+HvkZwX+XTcqqRoPahR+TK0XPzSUUwtORmGcz1Vjh2vVkbAIiuOzMOmS3z0JGxfF+QSb8DkzY8
ORL/WQqGdwGcQBqQ8JP0pClrwQbve2XoAWoIXJzp8LsKvwvJAGqCtR2XjbGO2W7u42WTTt76OM6Y
L0ZC6bbSwVslffyLbW/H19IDBOm6TWTEXvuJKEz33reGfVtZ680EPDesZ3F0Bh5rGBfmfEjjEs71
5Na3WUnDYUwGjAmQactDThN5XXYjiZhmk72mutEQdArHfphorb0FOMMB6Jh4mLPGDHFIhBatyjUI
Zmjy9XSX2E17tWQqCzk89XMHMBGPR8VyvEwtDoXGjzDr6Ye1Mb4ZCFPOirn2wTRG81B2gxukBp4k
nC/Yn/iSd60ZyyhOFeoBtcSEkln9A7zx5R23ngpXTSxUyLClBVw3MlAx5RAWaMrQSJ18xxpJRekF
BKmba39K5TA/4luyt43CluN6o3utz9hy2BdMBz+RUxTnvvdi1TqzAjUR0zWjLGtt0EBEBzjuCy/B
dY/NQHs3skaDuAfvbXHt4XsWa/XZdtL6HnSDESrGr/CE9bdkLZNNYxRIcutx3HljpxEdR1rZC3P1
/qoti/uLZucofbcKrbZVJ7NI+tsVe8l2woF5qxupf9PJixaENM51Y2Oc3JU26k3Tmr0IrssYDULa
70xEx80k5q8DoRJhzplZBHE+yRBvvHYlNRwWeHamZzVjd7cNtd673uST1FG7L7D5eDYsF0cSGNQD
UaozzcegcWAlUzA5qf2aFyODSNGkZwNl327Va+MN+ptN5Mj6CEkb7MO0mHtnRJYZ6FrsPKSpMUdK
X70DRJj7VTcOVA8Eo7WWcYGVLXzBFb4isIrj3aTy5Fmb8cpmQ9kFi1vJWwpiCElYgqcnPXGbI3w4
cUwYLnucoLG/59zUCLvUrzqgjvfrOtwOSQqnlNn5aeCCwZwZBmIZzfKIwCvgkSC3zTeqK3dN5MH3
tPucIJVwnlqAZZZ10WZXibdPZxesnNcXm84asIh78RXZ3fmudruBKLLMwwKupxHaPPvAAyW3Q4l8
LOkHPMWw0rHNxuVVggeeV1E8vclUVztt1N3TOnbiqyGK4kvbKe3sdO1dZ5XOw+rZj/pid2eUjQ0M
cEsc2l5baVYE0lJHjI8dhsyj45Zv2Yp3XmaC9MY8rXfjpQ8ZVnpZUL5Jd4QiMJBxlNj3XVLVtyuB
chHmb2cMsuzOSJT5ok0V6CPeyjjqjHh8NrD674t1dK5KlWb4dcFxWFkT6qYOiN9+mrXJhvBQFpu0
wlsiQH188r1EYUv2mhvl9Rj4cSBu9SZ+98jLCQkzkTuvQ+syAeHfd3WxXkkbH6By8uTziDY4EN1Y
R2otmsh2nfW70xSfgAtUoZln4iGP+RF6Iye2iOEh3E3reuRU3ShpvMYdBO2ytuUNuabgEgggpUe6
WmLDfizwux8bsEYbm8UIgAXpb9M5j1/bYZl39py2rwC7obn7gw/vg1G5mNiEFG73OhmcK75eGsAE
R3CZQIaKQb5pg0OAz2LpgfAyXJj+EiAZLE5zf4JzYWMYrcvxbBd1EkpPr0OJ4fQx09zqgaIqP1WN
x6veMWCDp1MOTQyUrkFLnahzQZddouPceeSpXk8W3u5qdjSoJHa51aWZIMquOHbMbNgnANQJrZgy
97Zx1HyQdkECiccubskyJwRR89oZnLW4thy1myZjvVEEIoU5VKJjvbbV1vGm+W3wYvDGXQMzL8aE
juW1SDDOukQBRQ6olK8VTN1XdyGZgzL3rUz8OOIH+Q7TptlmICmQB1QaXJNO98Iyy7V9gpjcDUWT
lxl2hry6xs9FNFFuu5tpLDHRa3byLe4BBBH8NPFKc0mAR0hFklGe3VD3hn16WXKZ7rrV6QU36xQb
RzAoCUs2qk3JxGgfW5r+nR7WCXpEasHQk/ADYyTZGMB5A0qPdtMV+Z0jVriwnb6QgoC4gRQsQEw6
X/VrbXQJqqA43ohqUAwOlo6A2g58FfE9XdRAP7aDRsTiMySv1t8ag8Dztup3QvFCYhmXZGdj6o2v
sxLFzTrPHAijWRCElJvbuILQazx4czxkcRSPnqy/pkM54rYvqwLvo5hlntvH2PHS/NTPnl9/mpaR
q1b332YNSINfUSkHWevCCSJFC0BpWCEJiByYKSJaZFJFWh/jpMagNr8rl5TFCUEaBJrO+cyfqV+1
ZIq3F8jCAboUZlljhJ6sd156HEavuW4U/3bdufWLxZMHDqTd8onade7D8h9IS9ilwlF1kKi5IkhU
N66xPnsH1zRWnmCaubMY3E+rBG/ctI77zWY6CGtarOoECRsOLZDO+7aEH5G5ZUvQkirv9EnKyCXl
iTwSRmt7u+i9y2mwRFR9ZgRhATLP1F1CN9OLFa+wN6JwzJNedfax1WHHpmgKN2QjzZHjLiWRlhqf
p+eqfpzT0X6G/QVMuUsVWS2doZkBnNY81Lly9xO2hDAt+uVlcuKbJPO4rECB5od58pNozJI0Dvth
1a9BLMNU64HFoMafiR3DqTQEcaKIEeYtjL6LmJ8DPlRq5E5V5XEus+xT4hX9S0/pSc/UjeelWpOH
0lm7rXe52HEps53GOi0JHLOUZy0Gdx7UFSwFd1D6Ycm65iGOS70HK8K/OoCsOORdW91D12mx4hrN
UytbYsGV13yu6gRUltCvbBM4F8pTHSO8eYmtr3xABcMIT8Uv1cMo566K4lhV4nqYpX1XyeZNrC0y
fabZCYANqa+hN+m89lMwXdMFIOaCiF2K50wn0cnLpnh38VBiVB4wa9MK9Y84vqdvo0ZeqcK8eOrK
RAEoJiUVvTsPIQHHiB3c3iHepmmpdcCLmVEsnenLStVHxa8xpsNRvdw2wsslFIAivW8Tn0qsWSEj
j9lgbkBiGRsTZeQBYHR6kPiirxw5pgdMzOJcOHQOYna5mXTtCwTa9VEm8DXgKbj8cuQj1RvdycGB
c1SY3PkT5ORMrDfaUhO4M6h415tjcV9d6iRr5b4iSxgoAQbuY2zmpNJQ+RJE7df7KosNnAXGJQWr
uhSyhtNeORc4SFrpzuUEI7pvaSaM6V2alc3nmmVBeYNfubM2BaII67oxeAsEhMlIL0S0S/ILVnp3
/QblUZ9ugVVke5coAv6DrGue+2pW86d10shAC7Sehre/HfTOEuZmwPkvEFWxfJ5OXJLW87ZwMyTp
a51RE1n0f0p77OQF+X9ek3kXawIpSFHOvxqSf9j2YLNEIeywz6MqY7rzUbWu4Otm+Ganc6J1ToQH
XAYGRAQC3Q6aR6pc8mqW1m7MzKOVO1vNbreONDaegDEyEBpe9xt+1R0MjygH1PKn2dTt75Odf2GX
vmUX13f//V8fZpi//2wo1wwbBx+2qQ8zzNIYm0qPmRgqBQlfUSvG+/RXC6GffQjhmrbAmIAK8+MF
cLJ+pukdp3Nq6sHlf65WbCtR/z6P/c9I8pcjSXY+f/ra/z6SZLRe4ZH+61Tyxx/6YyrpwYdltYop
wCGokekj/70/0jl84zdHZ6NgoQJj1I36+H+psib/iPhDVEEugjRgI/8zl7Sg1CK88DyyVVmZo837
d+aSyMA+7leYIWJ1ZQpK7hje88vS58/KBTdlfGOA3J8bgiaDSdUO+ozFPalGMOpZZsOGJpj5Dypv
GqyGMcZxKgwPVk7S0UDuW6OMSUSuC/e4rsKON6xDIUT1uj7fDZZd2jsjE4t2l/tZ+9xUVNThiC0y
A0tSuETomN1IpVzibC1iupVgKKFhgUcc3Cs/w9AWoCFjzWesPVCmrPY3dBNWuxkNlpmhNdXxkcx1
RZiRp8HdQbf0lfcyaR+en2ySVbcu8JWi70KUgwRnGAyazCvf7GXU+aV7PdlkUJbjcN8VprYVncHr
mEJOt3ixG+mDyrLlbpZ6f4YsUd5fAjirjZhrTYaZNyfAthw9odvL1H3hKOIqk6lhIlIve0wf/tFU
bXri2N2RpwXZR9ZpvXUqYirNTuZcTHRBRjQ7cbO1e2E+Fz6g/9RqiwfDnN2NL+3XZFzUjVMvfkTy
j3U7mFl7GOvFjqRh3kp3JdK8csVGW8iBmpVW3FpCK85WNd07OjWtg7keKg7qrK9ubKqdLWorZIKV
n4yyLKLUnZv7seVQx8aRIhoaOvuM3p6kcGqQ4QqibWPW9TlWbfk9G2GYjDkstM7B9cQgrLtHlfTV
AcHGUAdup6vJBkQgf5HO+uwTgovcsKxCtnPHcarJ60r96iEDD3Nvzf58spSADN/pzZ3K5ZfMtOSb
U7u4gpL5xGhqiRxorYFrxjZvcqXdjfVcPhRtXjLxKrqzCdCMiHowt7Gf37VF1p+1OR/ClCf2keCj
GDy6OZ+XtCsjNTvmxnD4SaEGJZE+xsmn1RNaCZC9Ibcgq2o6bUwaRAgqZZws2ejHhcjzgn//Jhns
4k6MVSEjIn79e5E66s4j6oQRWJwxfk/W9WxrjDQzxRslB8S2W9E83esmd7Rwhx5MjW2fFswWqrXs
LaV7d13P1vrCHNBJN1rfy6OdSSNSdn6x7FujHTV5Pu0o3ImPaYaTa/ndUZfu9Th2jQgIvCENBnwY
drCZuqsqwFJ03IPRrC9lMMTk6rpr/6TxRiCy794jAhaI3ckefSrTpiIYcMhuEZDdaH3xZCytH/mF
fU/tAT3QU187JcShzOqnxSJykmyw11K0xTZPzX4Jy9Q8OTbTJ1IwT8XyDeCpCmqD9JR10J9tMAfh
uPgx3o1Ru54Q/iDyU0mU6fYLh2F3Y6oSxB9T8ZCEEuewkDX6ZLsauNUMVBEKWZjF2C7R6hwFJVsQ
p+bLKOJmQ+xNuysE0dBZd1z79KoveziKPUAwYmOrmBaCfOuAfLQyYpZbbqZJpdt8ymZITVl3jxW7
uIPYkhzGjMu80JUdQGPMd+WMYqzqczNSvLB3K47Ra7sdj0trTQewinEeMYCc7iYb7q6xaHsiPZwz
Q2tZ8YCRRDPp0BM1u/CjxqAvvl3iySqvpto5l633pW5qZ+O6q/8poyrc2ibAOOml8S2S9vSG6Le3
ylZMaxqiNdfUeHNZRvaBbPX+tYMXsdNLqaJWFeYpKSpacPxsDK6SAmCSXVDfSUhSHLtsSTnvCgKI
6lBUy+s6+CkhZZzP48A9mC7z8oq7P8UbnOrNQ9OSIaq7gE28qryp4YL6wehTl94mTkyMKdabjm2J
TbFXOCNx72tWH0jAiZm6V2Cfa1X5930mvqua+W0CLWU7kW3AUMEzkPlpLm2VctEfx6ENPn+mcR4c
hv0AM5H+rXLdemZfbhfZgCEABUegy/AkC9DJ9h5WWH/E3CsH3i1a8zXXsppAATsbdHbgNOU3eevV
YH7r2dvnAwOQq9lu3buZF/aD1cY8IvnErcekanQ+d0baHuVaLpCWVsv50nP3p6ExNAlzWC0WcJld
Je6bQvNoEgy9Pdam7h2bJda2vQ+1fx83/WFJreRGEkf0AHAVc3A7amIncxSkIVgo+aI8u9uMpl3u
jTSRbxc/qR+UHsFuRIP39lVitQbTJbx0brBOQ3wYFZ3uZI0jVN95JSqPo/17lduU5pZtTtf92HW3
y2w2eiQAR7YAiOCqBpkDxTew53V41mOreWtaPX3hnUwa9FQO15ALy5t4dPzvOmqBNZJFbN1rYz4+
axBWzqUuDoIG5b0sLfebA4I6JY/SaiCqOSOJfz6NjlOPh5LTNuw8w1yipWgv68WYq8igTnpPsPMc
mNdd8U3LUEYAdjLNLnBVOt3Fje0+8R7xN4q9x3Zgxakx/LmwQY3ckMmhTef5a05XY3MYJcR9kt50
O1+oVWiHpHabZm6nAtMq2xeYhvnZKi5hQ0BzbRGaIMeJgW/yb3bf5Li2q4fBWT22U9yWRxZWJemz
kodV1X1zszZWA7tsgm0bmB0LhQ3kWv1aFXJ6caZleo89ALvoD8ZtivGxDWKfuRIQ6kU7tkY23lYO
501gda321daX7mZpQSgGlnZRUAlg0nuhTeoVYXWFTpIsroMyepJisjRrGJ2IMntuPNyFgVdb/T2Z
XgCjtdlqiF5VxYFnLqXFNnW1hItNh89P7m8s0eovsd/H9qZK9XyOQB87u6Gw0/vYx2HCIktALR0q
QpA8m3xOSzLwRTDLhik3xdWCW+aIqMuNXGXr0TJiAivwd+AOVWs4I9TdNDoIMTfD8k8Em28HRqfu
jKHro45NOAiJkaALQX5hNItMHTqBFDQoi6p9ydusZ1iYDB3RIHNXf4ZKp6pNDzGkCRQUt3eXAuo6
1tk+Wab7xU6k/whRtHyrk67eWpJwLshXIkauMuYkZ04+8vCMxayOrUcX1/5qi9fRaXH9SUXctJk4
wM8Wa7G+iIk9cR8b1pNP9ihE0tKaGYy1rD6r2qz3iTfzf3PA9N4+s8j88fK4GcPZlMbb6I9mqKBO
vtKd93eOT6AszHRTf4H+Sp4C0vqBe0nvBghZwvjmA5fJNuAUEu1IHGP8mQzG6hGFDRw6q5LzaeiG
hb5S02S0tsQUlYQ4HrIkv9XXIf3cVOKMRR34IOS3EUzChKoH6X3v39m9r58HUNJR4pesIR1fmTdu
QW0IVFbsGkI1VYCC3v7ii9V0meCq5KmyF8FarpwYLhtI+5fQ6FJ95wMGP3e9uW4mcuAOyHNI+rad
PlqVVWwHXR+ukOYw2GnLd5mZQxuSCCTeXfw15JKQ1g3qsG8fE1QJX1y7jrdjrZNFybe5XlJw7eFa
gig9JJRZxDbHDiOdtE0yO0hyO/umCKSqAppPci01WXC0WNN1zdrouYhn4mPIvSN3yNHoD+LhqmWn
wxQ2d71T3pbAbXVqxHJKUMMiLiTwpRn2XkpYAQuXJP/cecLAJxBPbAEkUJd4o5CPgvpZ11OugZGd
kH9c8RsWVyZmia/xmvbbkiiCfamacZv4VnVoisSKzHx9Vgsr7dAAZPuWsKC5RVzEckxP/yPc+df7
/0/uCuq8f+6Sn9+7/l9P3Btplb79uVX+40/+0SoL8ZsgpM71MaegPMeR/T+tsmf+Bt3q4or8gbf6
kVj5/wJY9N/ci8WfGZDv4nO6aIuZ+vbyv//LEr+R8OICrqGVvkh//H+rVfY+TFts9OJoENGACgPT
KzvAv7bKyULFWwEzPHSlGE61VxEhWJnqAo8p7aiw+7oL/GwtSazQwqVMikBPZ4CGujHtc9lqHCnx
ILZt77cPGMM0JmiF/5SyyNtJX0sQbwx+fapnp9kObtnnIQYP59DFq2i3Q8ZqNXQ0eyLlD/G/E9g5
2ROjv+SRQzW9b4jSqrx8gFOyJIxqSy95NKrOjwPO0zj03eyzP01PRsdoNbDjbnlc+3EN+ZWWbTpq
egTWdbgDdGIc+7pCKjJX3bTpY60Y2WHHzb2zNJTb42pQiOpi3Klau0tjlXWRnLPp4mwHxD2xDyXl
RH9e23Y8ZZa+fIrVYm2XtpO3UOOpNf318psXVU6QMHnMUQp2YksUKQeJhM3wAKzMYdOLkifr+MdC
b4yTb6SPdc5kgq3neO3RgnoQ/UOt0esoGYHjMfS0+4dcZeI2rg3rDksJZLnabW1jW8OjCezC09bI
H/AveWK0N6YajctyiSiTiUtIhq4d2rSA8FkF1JfZesbwrqjj5JWwWUIYg7xJvHXsI3MhHiuC9Gki
aGI2WhXJal+R2DeiBK7cnsSctQ/ist/j0+gf7Y41GBXvamy00WwJyVqsMmi7yuH7cIYr0kz2faa/
pBnTiYHfBSBu/xSjZzn6U/u45Isd+otevYJ5XXixK8YViwfuEdIbwCQnKrIkue/sykLrJOqCWKCy
OReVpJPwi1KKAESLSwfbubeA+OJIkwIhERDbu6Wps42TXBaUq3pH2ZssQUVSN5nnaXILRbw7zj7q
jcy1QgZcMwUfIovCcONoqLT4zrD6z7zXq5CUk/wg3TZOTlOvF+Pd7Cd189YmSfeqT83wPQWceOeW
KLSzpEG26tpZpDmwDp0OMULYj6AKGD2V7TXl0Os028NZU4g+zEl/t6vyVUwTKo7SqRr6NnsIitTS
b1BIGxdW0eK9eIkcPtFw11CC42LjNnExhGs5DCjlbVqObezWVREW1TS9ymSt9QhQc6o2ndYgKsnR
Lgcr3zLaqx5IUNWNOrMGYqRzXepXqvGFFc7sYO9GZd5OjvGCzu5FbxEBw8XZtEIv1d53U4UoVECt
3Y0dd4yemO4zilK8AOqdOQC74owaDK0Ga0OnGMlzlwXBjZVPzkAmXXPPa4vYEwHdWVidPHdNemIK
OB1mMLodN7Mt53BIusm87vxuTXYe67SEsBT1UqYAru/bHjx4q3dbGEVgmQdgJ22Tq2t4rUTxsKSm
KPDJsrfkIc/Xsbkz2YSU+yE2eCN7w5KdcksncDVlnVQEs147151jsZi0aglbNzY2QIKngOABLTKU
6z3bbbmw+FxPFXz/CwRC7nKvSILYZZbmxMvI0nqZtpWdgUKci/zzzMYiKrNmOnmp2NoVoRwqvhj6
vQ4jF+Wlc8cGIt+grhsDd5Lojhg4hRlt8THLrRXHyKAwCHVpOBLWcj2NzsQVIM7hE6IK5+D0Xns9
6732xIxHDqgswD5GZYENh7KVYOtZs8ptpk40U5/NeHajuu3MA6OiFd9ap06Fo9fXxg8HjGNrNFwY
c02dORSj00Pujh4nVdvcAfWyPmHSQJ7lEmYpHUNO4aLWhV1HXIvQL/L8ZUUvSZMmJkYlBnqwdnwt
WLMHhGJKEnyE324vhBfUYeO5WJPl+yBXsi1HIZBOJVDRRaqGHRadr3aMbMoV0mdo4FZGRG+K0KNc
irAmH+oqLYZXXizuFpjsuK/WZrowNmttRco2TcSZUhl9NSveNhthC8KYyphBXmI8JFgM9pZW6qdU
B4zVVl7GcIWZmFzbfafYFmHU9jYsFCg5UQnuiVcglhBr6GXiJg/uZIPTZDlxcvtJpw5vvW2ndPNq
IPbmNFci3cxmcR+7hJWLjvp2Un7nwdRKv0NuIoRqQfwdlIqzdzJoDTAoNYfGJ5snoJhuIn22bluj
DrV6JpvF4RG9lhDZz+gPyfwsFG/ZNfcjB83ccembeDsNzWkGPbvR17n75tTtHCZYFTcZnpGr3mK2
uw62PLSr/wUgenlABPOt8ZNhM+TTl7KES64bi8GCi9cNOZoHr2U5P0yFxUzKOwN/uu+7yjpbpYnS
CBg946C03LbkhCZLds96TLubZEYz63rHmIkjT2NxTkS5kiOVQx5m8oI+0L3oMdnJtqSg+vTszjj0
YWvP/5e981iuG2nT9K1M9B5/wJuImVkcHM9DT5GiNgiWKCU8kLCZuPp5wKqaVkkdVd37f1mGDgdI
fN9r9Se3IIl8HrmuD5KwZhD1fNDjNZoG0exs3pwdslfltKDrjoY4dedGmzsCTRdzl7IeLo/gOpHx
eQb31NsMGoF+CK+nQHMq6mDZUCBcrmT2YFEuJC3xWBRNkG+XaWGU6enkvJkKAgVRw1nOxs5zgsNM
i/VBN5Yibndc5K3dEGK2bckBeHFoonqpGlOdAzo/rlDb9gdWZ7K7JzJ58dZpdnITLSJHf0mFjJrS
4aiB93eAzy3WYMN/03mYb5nniDA3o9GBlg6qh5At6lyZVY9QzttRjDcjIAjFO0AtVU3D7N31OpT7
OURl6HRDznpac7wW0uECFbpQ6IaFeHZ10m6DvBo2XVv0DB2V4x4zKNaJwg1v3JBWZyE29B3oisZt
nauuHat0N9hdS8uKrcco3PDmMhEc827bhPQ70dAU0FVNqH96Bqaq6Z4M+2k8maker8q0ME6GlOQh
mYkJD2o6bnRreeBgBGcvEiDSk2h7wmjptqkz0skmpPnaeyvuq8BR7gmqlg95lOP3xm1D/KGFJQTg
Qu270PSJzErVRG+GAoszNfj7Juj0AG0QRdukj6xLlYcV2gs+/M+Lk7l7v/cOzpCMlIMvw0jrc73m
2hUwOD2tCkeRGeiJDJKwdyT8VTeuxlq+TkASIxjs04ksdPOFBl3wqxZ3YkwPLqbEVrv1xO1CbUHW
DcNnDu+FkrHev2oi6zek6gUPNo44OovHBFoHJR2BsF2R7mY0aPDx+JLjYfCXNnb9tLqtJShT7Bfp
uBu89BoJYIvythouM1qXk5+GACQ1son7vuwQSPdeXR7c2kdJzYd2DseeprmSJfldged8iZi5P9na
D64SN639ONNTcKHwpvYhhC0RXVdY/WNbB5+HyulfQJjoPxCeuy+NBcRBeSah6nrp4p7Wp1endacZ
FAyshzhAzoHSjq7p2tDfKB0TMaoC643zNDtnM0oBxEp0xU9Fr2PW3CABuM9SmrDMhQzBgdxfTaHC
w4iOf+f56L8bHRQ7hAXRIVLVuPPUNF0tAXyu7sX80AcFcFs9qzj3IIaaok3foPhBiuBk4BAyYj83
rdV2kDTTEIPXIaBJBrkz/NTf29j73u3aVpe2z5abUC7tYztb1Edznuff0Xr1T1Ftlp+FZZZiS8dp
dEYRk5yzoDTPJgpQshM9eWVK4d87yzDHMwr9k71Qs20sHlAEQOZOg5cw+1Pu6nkJ+fDBkBYczVW9
B1D1Dnlp1CcFFbhpo3J+agiUo9qn2w2tzG8z/FrAiWjU8iCwrzgkEIpWKQ9LMNkMLJx8TtFlcWrI
doeKy99p16roKJmAm9ZAAiYGN79qM2aUsjIJQ42G8mtaoNnDpJTSxki60/eJirB3v6JAGR4qUteT
bStnP3fuv1ny/97+T+b1yhr//0CbX1jym2/z/zq+VW2fZt23H/f/P77yz/2fTR5VHYFLkNrs3n/Q
5AFcOCkHaHIwnxEGZ7J2/7n7e//izoJZZwBHBuE5MOh/7P4uiEEEp05aTvCRuvY/su+sYo0fzDu/
l68Sa8Jozm/xS9KVa/hKyDBYjkXtQTovhHLYvvgHOcsv8MLa8ApeQfwif+cvcQ5DMxltFOGnHAua
vVXQg9wHNHvSuzbsfrj+/4U45ZcEB34U2RFYoaC3Oe7ATH4k/ZsqUTIX9ImpCT1yViL+s23Us1aD
NLpEo3wkEto4qMVzQRt08w8//pfLCWlA6n0EjkLujvWzbMUul9CbfVtShzw/0Rj6ElLf9/d/4YrF
/OUTW3+ER6ZbRHEreVc/+We7ztCjmVjy6FnzE2vHM69HQq1sK6DmQX77+x9GVuCvP44cxhC9FFqc
1eb+1wvqCA5+hZPl6M6OPIuislp62YzqXHhJdS4n95ObzNSPu0IO5sZzGgqlaeheuk3Fi6JjAqJk
K7CFRdVnHtJNNKOci0EDIhmrskT11ffQUBtbWu28wRvJVh7ZYL6V85udzwcx9cP3GgkEBoPBtKn9
i9rY0NFY0fvKxJrKMdo6aeFsR17Gzzpf1wZfzIBOdkB5hEvW0ZPv4a7MNJKLiATg+0Q03q031MUD
8nzkhmx7pP4O4macaIkVFQLcJmS0QOQi99O4LKciFNdjbkzkqlTf3aB8aDL3q7+E90MH+T+TxX1u
TYWmAYlftJ7nhsf3rChO3BbtIg+F9Cj3YcHx+nz+hkBanjBD3bbaN7aI4LodXevjbm5m/0Yph3pV
w0/OtnCeA8NKznmaDbHsISspE/rm+Eb0BIaVbbWF1W2JpHgafLckbBElZjSJbdDA5ag5mUhnLpNd
Dll2Xfce2riE+S3U7G2C6XU3dwaUt0BpG9Gyko9qnzVB9CSDic0v9KzYZpm9tB8NJXWLEGJfq67z
P7no9F7SYupu68bi+4RK2U/k2E1XZZeNR5OJCUC9Ywe2pZdeUTraXTdssTuKv4jKmQGj2HvzO9mw
fuUznUO8Ee09Lj7z2W2KEG5HqhiDmD2+jtC5qCNNbV0MEoefslQu8Ee03CU+2CT9pT3tiZkVnRaj
Sy6MdN19u2DIqbr+kkTaeSWsdHjCRUfmmpFa15ZyfMK+uRfkQg3xiBzwUFfOa1p0KCoL2uH3eeCo
I6t4dG/6Almp03ZrE19zN5Z6a8OQXAvVtDKO2tLcg17J18b3YPIyHwqTfSI7dJE7XmXJXGySJfXv
sqDfU+mLBDEZArpSLfElH1kz+bIXsrLOzFmS0IH5vtUFIXW92BhwMAe3qukm7n1KpFIooGkU872R
UCtkOxn5BmZbsnSQUOy1vbzSOHkZz4XX3IJdENQyAtPQdJ0I895JpH7rjcZElWDUF3rbjKtB+PYB
sQoSzxLEaovSvNjDLAVbaeKrgwtZS84ig+6iBhX3PmlTfVZGmLyGxUC0TShIYUiS+UqxTSGrHufY
p8DrAMSU8OxX1H25EJ9Qgwp8q4g2DvVT5wXWihYnJ9wnuR89Y/7J46rIaHEJ0jcncV4iawH+Gwbz
gQw682hPzhdKyS7ki7PTNSacXsCVdkjfHtxmpHGUSXJxjWELpVJsZWiBXCz5tdHL9j4HLdvWcnnP
8MuFG5oyWBQSMZ0Sg83YMsx7ZOz7QdFsA7CEcDZqZwQSfFtSLuSnzjKCiuNpNrat7KgesxvnrZ/Q
vzZp6+96tZetcJ48D3istoquPtXB1N+NRuu8cW6Hp6yacR9aaRmzINq7NB35hDyCLm6SshhsRtpW
s46H5YUDaTlZKpo3re29dg1rEqSBsZkxveEOTBgazfSCmOGQ8gJA1mVOAxruCjiksuqbvgpP5WR/
KqoUF1ti1bEIu7NLkd12AeLGWWWE19RSkiEUUWos+10w2u4blbLtb/noTLet21fRxgPFQfSu/dtM
5+pCWXt58iuKP5ByFFsirebPjWLPYhriJ5tI0uiV9XmAqORR+fcoN8oXa5bmUxIsLpN17m/hAazY
KqscmM8rnQPT68Baz/1l4R95rypt3BbEh3KZazaLIF/9evVRR1lTxpLupdhyFTgZebA79Ewlwu3A
xaCbYdJz2mW6rRAyH4klXUucg68YsWkxnCI+d5l4+SnMw4CsNnrJay+rsHW44DWTzo6IllBN+VFK
0nazUhOjd/QGz7v1M/I4U0OIL6G3q0SmD2hQ1pk9VZ8sTq6t7UbhnotUPjmhsGLPtIDgDPQ1j670
dz7hji9ka7tf1OSnN37nLy8AK9umyBCS523X3YxWO+wZ+rnzdJAfUUV1m9LnJuPliUSitzeJ7Iq9
L5L+xPtxBhh2ODOkIkXzarDIH8HQVvbj73PFv6Ww/yiFJU3nh6nolyH/1Mx/4fZgyNYv+GO2j8x/
ERoRkJzhOgGD758SWP9f+JB8Em0ABCH/1knwz9neWSWwRH7AA5JkiwjjP2d7818wcZG3DuIY7dev
+r//+y/9Hf1P//yjUJt01b8Ob8QjUiMAFwkaYyKGdUgh+HEa5uUwTGCV4dmUlboy8r7dzoVdPCjy
9d55uSyn+UN8ggeEQ7X40KR8qFM+hCqU6xl3kPec4mgWpjsXwOW5WBAtXslV6ZIOmLxPzYcUJaFx
0Yjlhy7GSlDFqTJ41t4w34PiO9gRdFVSWEp82fu0KmwmOYbPqWpyTu8PCc7wIcepV2UOQpNTump1
plW1k38IePwPMQ/vaf+dPav8Bi5/EjQm3OSRmkjGke4DaiUkQePUJt+HVSckjOm6wE2GzKLO8tdl
1RO5nP4vbDwVMEmffjcchzd2JDwpN50K7lq81dVWaae/yz2hruEnwdGiztXfg8ow7ps6B1YKJsrd
SNVOTv6H4EkA8qAvbhz3YqfEHWKwXxh34ebTNxLciFf0k37nTUn6ammHrEInrMJDv4qWGRaJRNBW
mt6O3og4aeRdlM2lOBBcFJ6pR5kOZkOy8napKv+xguLJDkudlsFGcyxBBFr2iDgOcz6pBtB879oy
IRh1CHcTo0pBXRl1Q2wnhTyPSZGv9W7+ssIsPk2pKrrqFtSVqyy65kBvQ5CyJsr2CRHLD1NQgTzo
tDkWhtn/lhpJOMRRRk5b7JJF+yjLeThbQYgIylZcnKikJNeAYbm1cHWZm1AsQCG+Xt+nXjB9LpnQ
N/7oDiHK4QY/B82eSmH8CaIz23AybEVFwW9JBNItDlhUHSpDbYQ1FrvirHDEmxll7wOrQbrxUyXu
wqH93vNdmDlXFHJL3m/zfRbAvRtnJsdok7nL8LXuGJmPCS68Z4aR/DQ5tdwtlAc7p7b2p7cWKuDO
nzt0LUhp9nSbdsEmd6Szt5oIZF1l1ny7DL3In6VZJGqiGTrk/YQcGnXrIbCm7IE48fQOp722ync+
XXt2Y1rDM66tcmvsbhdzocEiuzH9oEpuRI8Tu7JoE7UonMQvNfu4uy37kwj5GUkvt3m5PLq9Eru5
Zs2MgbWJ4Etqq90bDSIj5LyEY7Ekwg64BOwwb/F4U02rGyzOopg3QQ1i7EbY43uzrWI5WMk+TxmA
jGCwd5mCwemEU23LwrqyhwjzmckGqRr3AUMGlYimd1laN4m12SFLNGt9RFHNdR+VYpOeQKC3ddhx
B7q1NG8MhNz+tu9H+NQODibLl+FsVx2cI7r1E2PmfBmdBesu0RIH6aHZBOda5JXfy/GM2bJ60Fbt
1puMkfjg5zUxH1F/v6Q8mAWY3hI6nyyD+IYyLN7DrnG3ue+nmybL+ydjtMubclZB3NfIbDLlWY+d
W3BqhVgBNxGCvY3po5PFNwgqN4swRsnIlDAWd/g/nyMXXkAsK17cOMd8EA8+FuhdRexYnEjMsXlm
Th7kfxkeu8XHtVz469Vu5icyhtOtiSD4FDQgxXbpYzO3KZLx21WcVi4FwB51qaAVFVnGEdY54fbj
tRcV5k4qZiyNhe3FKV33c1BRB80SAj9J/PM5GIfgKQi88aqd/RKUWfScKYjckStmXmJ8hQhq2jU5
eLk1C57erBb53TJxNhY46Y4N0ajHkczhy2wZlLOJXqh9Yi9jTNEpK2vviRgPoLypxik7BF216pfs
N5OiMzaHbNorUvYxjUrq1Rnp8XxxUe5nmIBdsqDJxm1ccrVtJ+dBDY0o+pplmpdI6EwIZDM1qDhN
2DUyJMC3eR/iaDM9IsbqYjmQKGXuTFqRSfkKxn3Xh9VnBN/hXToIEHHBx/85J5zF9ka82oWqb61p
ZN2lmPOJ4I3ye6/d4TWwhPsYSFXfS5mKnUbgvS9bxF3TMoQnFNkshqw75I6Edsmhm2bjY+Y6hEik
vfPm9NzSxDHNF0SoZBJabX9Uhmfd9r2HPmWQI0/VrB+FVbFFVYaV3QxTNFzMKJkuvYfnyUy9PJ7y
nsnYDTkyS3FrRX1+zBIjI8hiDMJNMYUBAllHbJ18sBnshnQ5m2Wb7qsir/A2lcmnFItuClXo9V90
ZmfFZjGm7GIDtR97O6H6ebHUb9UwFvHCwPtEbzaKvyQPGBpL6qQ2gew/STHblwVV2QXVH5qR0jfX
7GyZPnj+aD0SMWPvl4Z0cz2TFxv7ekhfWtn2dwB+6i4Fo4EpWE973ujqLS2whTsphOpmJJMHpTmI
BA0TS5xzV569briHcunztQjMgiUxpb/aO7RPUZf5WRsIuY9EXnTZi+vZCfHIQ+OPvIkKEyv20qSY
e2vs/bvRgvzVzkSsL+DJ8o4CBoVGoeu46zKOYCLqLUQ/HaSvgIU6zGb1NCslD1kxix03aUJxd18i
2ajLe6fVA44RSpKE0W6lD7r+MfT9ez7+h/nYAa/92/n4RTeEiIkf4e8/vuaPEdky3X+tUGzgA3+b
lrUK2f4Yk4FJ+U/kWTrgw78P0H9Oyd6/0L5hLwN3dH0mWTRzfyLgJgFWQKwg1gRPfXRb/DQV/+2U
/NOMvFotydUiLpeOFMRvzPA/zsjJOBNXksj5ZqzeBXdTWv5D0B8X60fA9sMv+eMPWAHdH3xonaJy
rFX8gDD3sUYANUZv+CUzwg+r9x8Wk/8C/fZWePsHcJjMqDAEd7aJfKMbE+/bX3+WtnqLvEDXus69
Upt5y8EFVeEj2Q5tMMgvfa5E+DVtmORM8qvs3ljipvR0Vp9NBz6sesfPEQZi9QWlkCOHpBPmQdOu
SwSmGWbVZezc3nCvTJ+EyhLkNumewtzUV77LYPKk5bDPSbI4E0lMWDEyrGwDJCs5BCDs1rdDh/vD
nnDE9Jt5ciKeWepY0uJR/h6E5UPABs2WXwJym9kR7X092mjW2+yTViVUNGljAY2Eupz31e+5X8HA
m9NTPlQg7vT5CziXT+SIIJMmhPKOsZe6zq1LiM1ylQ9RajzOppG59Y6C+CQy2ngosJsmYBMdAWL/
PjX+O9JZqmj/fqu+fut0+VZzg/8uxT29/5//+OOL/mTNOAGICDWJCHVN5GYrPfYncxbhPeVIgVD6
eP55Zv84NpwIqa2N/yTCbknYEOF2fx4biGbJz3Us1mrEQLBD/yPi7GcaJiJgbOXMyNjDA/1LX3Nt
jnlXpQV8rLC8ZZNMbn2hw0x/qiw1xUJ43u/vn79s93/Z5v/6aPP30hiC4gidyFp48HOc9EDJEck0
vj4qlXf3JslmSLTmfzJ3/4QYrD8F9grAwPUQmts/B8IOXk8UvkdmHaqj7DDbSt4XTTfF2UqJm8Zc
4qmg1sGVufHQk3j06R8OsGjlk344wfgFqOYA2ySzEiTN/Dn6fRx1mE06GI7Ybku1J+Vp2ZdBah4n
ygGZ1dLuzNxMQqpOgspCZOckoAttRjpwD/Hw2MBbEH4By0FQfJq1G2EhOAuXuUBpU/D/lo2ucJSg
iZiYtHMmZw/NMCtWqPV3pqPiwYGn2i4EQB1T15viJCAAidYa+TlhHT0kUwUX1QoLL+KKfeALJUbh
aEplPdFD2950M0VLtprU3eCMCYL+vn0LUaqZSFMm/T1lYd1juJyey7HWB07k+pJYBr2SSYZYZG7s
+pImJpUvmW5fLWHyhbPKoksv1QpZ+slDxGY+bCcEac2JS1VXMUoHvjYBa3IOTHv8mWbQ27tgyewn
3ehwi7M3vfXkUlNFELFjlMLGPRtk3X1TTuy4U4C4CQ9MuOl92jAXR2WE71fz1knwlxWjLe/7akjO
yxiog0+o1glrIr+OM0zPuVlNzzJf/Ec+HXu3kKm+I10KQoqV8atuZp4HluQ4m2v9ibLm5nU0SYHc
EARmHv054hmau+TsDHV08S0jOzLP6+/zCDhudnwJK2j/4rMfXBIl3JMUg/U0lgvJvMNcX1TTRJeq
4n2xjXLp5hu3mhH6+SSNkLSDLLVvkzImSdDeoXgsHlofjnG0yBHJ7aZDgcg/ioJSXPYOcsGOhqI9
rHZH+VX1PM4hUO/Bz8by1IR8uDpo560ac/yyvUOp+c7EKnZq+5B81YXIpwBt5QHOrngQTMN7HxvW
DUy1F5eRmL6hF0JMOAxrX4RpcmhYzZdMyemZip/lOpIT3wqHz6FFlAdAzl8czUZ7kxTrw25I79YQ
5hS7mH52CI2jDS8zuNSi4Fac0nr6ZhXg1WwR7q1w+SQSClPZz1uUqYaDb7RsR64r6+FbUEYe6VtJ
npOZZ0C/NGmSPPhmIr+SE7Rc13OqP9mExx7qhoeBHvNibxT18G7mvvWUudm8TUW57HEYljGBV+Yx
H9dLvd6iJaEr33THX7/goiIFcuGTcP1GHxjn9feumNrXUgTJueyL19noCWCDT0CD/t0cI3PaZEbF
at8nlX1Ke++LSScPitZkfBY29yYiriI72CYp3a5LJGcSTN/wz7U3LSPPiZ+PMyrlg0LLO+xx7LW3
LeK42wht3e1IXNVTjQj4dfR88nsGOIAlKJY9QXfNF6fyNMJ+w3tUoQ7bjZGHiIfruXkTYQA7kTka
pV0XFduPPy5MeQj6pjcelG5rLGVgHjiCdf/SEj3/oJEhhWQHcX0ssJezKvMq9mczOw4NmHGsEpUd
PJV1XwnSN/mYKjbGGCGe/EwEXHRhpgqcHdCuvBl8W4T2C4Uj2Ixep6aeh69ZN7qvGfLpQhwnZ6mR
/w2LwUhj4vi6RkuVeOdZOKP7QPCQ3shVg2mFGgWSvyKilqeoyoUA3XMfItxkOUXE2ZAnB99d34xN
ZGOXQjflGsXdsKo/G7N8MLzxxiVmaB+mgXe/dPQneIFybjpPPCZeclMZ0tma9Fochb2kp8ouPvWe
i+q0JBttdPVvWQjL7U7je5HaJJnU4qteVavpQgdSbY3thViveYcjV8WUAgzvVtbLnch6gr/QwNKw
bZ3VqovF1B3EZeBhNltVs+6qnzWidtIxGZtnPw/PRgFomJWSqJyWaLcTGgdYEwMqCTemh0m4oIej
KsvvogUtoG+mDg5YO3UcufUD0q8MC4cRXeWpaK+ppZnJ+uSBlXllXWWEPe1QUIrTovkgbWtCObxq
iKtVTdwOTrgjsZIlfYVqEBTkh9REg2yvamTi/KLjKKxHZ1Uqs/r0F+tDvmxz7XGmr6JmlJQInAHH
1r23HNAmt0jKfWv+Uq+a6LEnA4sk0JHe4siiGSSCH/ZWHbVGUO0083gQHyJrXuAhQaCr8tqmzDiv
ffngrLJsayj6vZhWrTa6zpzdQEF2TZQaO4W6qpWYNuEq844+FN++8vUhyqZsjoNVEg57QaPi5Drs
lY68B7YP9zgRUJHTrYGiXHOIYFwvWC4gM5Pm2l3l5/MqREfdjbJDUbVIkChPVb8TiKFRV3MH6sHy
zq3fqU/L7ORxh3iOdNn6OJdbZzKaswWT9gbf7p1sXS1PLTF0ArdgdETKE50qTAh32aqjn9CEnouq
dWPfLitud/T2JZDwridf+T5Y1fjNhzBfdDM6zjbcS2OiVyiiIXleRfysiPnnwBcsD6vE313F/mM0
GXuZlg3QWHVfwhwTxmvOpyxzlLNxp2krDBE9lxCChzLjjieCC431pJI1iNC9bgg3JQVxNh4qoshu
LLnoMxD9VG5cjyyMHXBF9Q0FzU2KJeoSqcH28S/NHUjOGu1RuWlx3faLdWppGJJxhiPlqoTQeB0J
IHE3gUfsHLleZX+ValGEcW7l5re2WoMwXLo4SSXLzYnUTxkRvGR0h5Et8ZX8tSyj/CDLL+4g+q+o
VXzz2urdaW2dCovceyVFeTnOaUH4gNnUNC8SElLsg9SbfmtyVEdDOa9zQSvvlcI178uJAN9wqrIr
A20P4gcITnAcu0KZ7kzdJZJ948adoiwDvsTLjtiLkx6AFT2OtknHXdK6/c3GO97HHVqI9bPBnL+O
SHnu8B6iS/CYe31NzknicTi3wztZA3OLiIXY+L0Jeyo2NF7jNS/LkM4sI3loadrhGSgYE4IE9edW
eCMDUZqBiqetd7uQw/hgNG37Gk2Zk+7HIoMGF2ii4oohDwmRr9rfFMFK7Q77gryxFt7OWK/k+ffh
S2a29ZRbun/HpZWHWxvIkzm5WhsU1JqDzRjqPyqib/vNOjDWO3tyi21O9O+Jspr6UnbLcnTNft5W
DW6DoctFDiJoS4IAvZ6Xe1Q1xkNNqN5zhpfpVqCn2BK20t6I5eO3iORnx/AZSxMp10OZOIDvQ85M
kkUB40kkpXXHMVi/O61P8rsh/Im39sRRCQWAWgO4fKv7Vh9SQPZnYjP57CxphHVs4kI6iMrXV+aU
8/eP07wVgnd5w7D12vbE//Z6HX8jcu6CQZUnu+dPoMyAstFK6e+hbjPkdkmzq/Ms2ljZ3OuN9hJS
wxrcvKfCjuT93y8RvzQrrDsE8UIwnvgA8G/9JALs7KhohDCGozBseU6oLVnH4YDs5Fx29+U60SyO
DLcTH8yXXnfhtp4JEt+Og/dPC40FTPXLPrP+JpDDFr9O9BP6MzaofjCQD0c3Y/JHmzJ6t4EPBSOG
OTlrl4EwjbiygzDVXSCoGifs1jkuQ/OFKHVuzBrZXe9M+qqeW/l5HF33dsps9Wlm4t7/w4Vb+eCf
l6+QFjGEhQTEEw/Cf/8BqiLtsQgmw+mPBja01UntP+qWB820EKsRykn6AJmFjA8Td3wx9OHW5D11
LmrVvOUtc3PgMgT9/S/1sXL+9ZdyPPqF8KiSh+b+svgKMhHsKBP9kVQH6cT09CXbHnkeWLcxHbpu
TLcczctOg+avOeBMUHnL8hqk62NKy+kDQW/y7JQ+AtTEa97brAzuQ1+0O2LPl2NidI3cyMH7p0ZS
+kN+uZ4BtaeAFyzVEPurmfjH6wl94bSlnrsj1BmxUNie8p2sIo1zk1y8NqONPEqd4Ptk6+mYEZi4
Nyz7Lczbl7kWDgVrjEsGRrDtiNXxekK+8jq1bX2dLU5xZZqV88Wm31hdU6yKUqxL0/CU+FaxNd1s
IYKVB7riKEE9nnm36JCw6KmKebWsogsD5IKcz9FXdDbOW2zqtBatJ4ztjsbDJDr/0fAC/R23relt
7NrFou/0nLG+6zP3zk15GiHeTmnSMLOzLLOXYJ83EGOtd0gnKk7ij1ld4du6r+kq50yJ1rG9YKCP
KjSCrpn5j65TtDsEZu1N4VjhJR8lM6gF5CCmdHoWi4EbKPLs8kvnjIV/HkpsBBeZzIKLlJH3Yqh+
UJg9C5Lcx9ZJSiKDIKXgQj17MHoXwc5Y289N4lqbXjptcQr8pRSngpFmC5XFv0gY6JOtCY3vx0mG
dGOiCza0r/Be9+8UHEOouzMzfWem+Rr3mPIXC3JZd4pDON2UilE+UBbRPsRhx6zT5pHtmyOW1JQX
M2fVtGtI3N4zYGcrzEzXqlsdgCnyK40QcN9lQ3ZAucDzVMzckcvAQoHFY3wesvJLQJBSvCirfQ0x
bGUE4wIff1y7qJhJG12WtXfFS42HjqSpk8WL476AhjskdBjXcegN5WnwwuZNaaN5c6GomfdL6Cge
22Lv4Cy8YxMNL1qa5YbGkBlFYN2/1GTK0CZgOSdTcRoN625Xp1EJbD3gHHGXEssOMOxI4I2oTl2f
s7XUgYPnJAvuK6cbn02LpEmA3+bN67vsYLpsWK3F9rwlw5I3wEBG7IudAyiRwNbeDEGGKiBxOU2G
pCY4EpQaU53rDgHGrYVnpDdHFLrYRj+sJ/IrAZ9clYpw/J7tcENY9nKkO06eZStB5WxKpDaol3mF
phXHpafhtMrKlp/h68OLNQOz9G0aXQRekzMCYQKqBReu4wV6qE0y9PHCT8/oolnvZ50dwhUBQh7U
3lQF+FCQsSZTd7B8R/Ytll0WLu0r7PDdpIL2t2EcWLdND16wdvtNNZMjabl809pYB+f1t1ZuBIiF
mIAbo6Hr6qKdmQzw9VFFx046L0FZ5DXzmvKkGveqQ1u8dlQQVTllICPr8popkwU+Va68N+uOT6bJ
GUU+3sUkrddIBIWtMcCG3KoMveA6js+lWkGJpgz01SJ8wpwn0LWP25CsIwYJAat/VCMxz64A8XB6
Le8/EB/kCCV/SgABbIGcyIotmCTe7EiOSxWXdHtdxoQkvA94wICL+22gijyIARy59CuQt2Sh3hdk
/MaE1X7vwkVfLzxudaz0KmicFVhYKECvzFYVD7J1FeryFAEpRVZomJtA3clxApyrBz5iMZslNlf+
IqhrGxBn4RGkSBAILvGJzhWF6cXtaBAJnnMLEjJkzbu64okRqvJubTw1jww8ZgfwNfUv9ByBCC5u
IfGZIQzYIGGSX0UO4tKbg/5UGzzmid2VJ2MFV5Bfcayx0Sd42kFqjJD3ecio0cX1kvGdKhuwRy4c
cTj4ssMHfvPxklQF2G3dpO7JMI1vprms43Jg8PGVFcOS7CkV/f3WJMJ6j1erPCG2Th5Mq6wvbWOj
dcWIcAmHnkRUizEd1TCYGpXV9WVGIHM7uWxaxJEMHO6G3b83JTXSSjDsdKaMLnPAOdvMxNkRaSe7
r2bt8IEUxWjtetanHUHVQBU5z/R6P8tuPYb7pOmvyr4EkYyygJkXyfSy4SWqrzK42qd0Rb2ZS9a3
AAvaFyvklnCXsX8fZdK8pVYiboOxBTbq1vsHe9iRVQcw0ufPIdOmPH2Mt2EEQioK5PkVmt794vKa
9APLfvp4N1gDEPCIL/424MgHdwJEnQzPvQ2E4fGqmKPwIgmruJa6sJ/mjlztiNTW2G+YhF3W4Tj1
c+uppa5lk418kBEA8UmXZn1ZnLG+eCTJn6r1MyCMp31F/ksnWrc0DOezxWnmiulZz4zJLdm3/4+9
M1mOG8m27RchDXD000A0jCCDPSmRExiplODoAUfnwNe/Bd6sd5XMW5LVvCZlVaZiIAKNw885e699
ZdaFeDTKisWWdexrjZ/uRXpI3ehfYP9fW4JjT9MyEE18SipSDjLN9hOr59wgmyB/FrwPd0it2Zz0
FDsfcgwMvXRB64KHYjbH+hWCIw3qiZ6xncaUCj0bZ9trp62guQx1fr15PpZZDRvtQOdovkQjk3yh
qp8bchvKtZ7oNF0oZetbRdPmCQjecmEgF5ijEXHrDVGM6UGOPEd5iHnQ9MaGGs/mXjPM+F6TVvGK
iqJMj5XjtqepKWgirkslBBOxU+SP3MB7QHAB54eul9Ht7BZl3kbSMuGZVHSnq96fzz7x2I+waobv
fhXrQ89X32AK4MGFmsX2sqib965UbDnabimOsNgpYppU3gi/eh1Hl7O2EDlwFIHkURlzzkFfmFRD
BHN8ZVcCxGfQc8xL2axD9i2Dm15PBoB5woDYTuAqZwc5j/CwBy74HOTLORe01D/+58eDOZcZrxjD
GtQ3l5SD+4aXyrFaen2rhTHv4Uynh3qqeaBTdpWJ77LIkK+V3KAFJFZwcdPl3HgLFdnkz3vd5T8G
Z6m9HaITft/aKPa75tXBZHk/rbuAWbeUZA3KnAONBH7xdPQLsCND4LwsKoHDtE5iYII1u8H1ORj6
9ODUx/1f2b7/FTj8RuCALW+Ntvz3Lr9LJpTDt3z+eVT51x/9NaoMiNTiziUxY9Xs/mTxC8I/XLTB
DhKKEFT+hyHsfyeVvOxDVAym7XnCMhnF/SVwgITLjgLLnGs5TMPWv/oPBA4WeuK/VXWkaX4ka6IG
RrL/j5me7dmSt2ycnLD595j8GJHeTVay7G0wLoe0RX45mu8ZKZ/HpnVwMGUYue+xaPUXQE7Hg91a
7cEkMsD8zUjTFZ/HjYHgx7lMUYUnHOQenwok3bkzBuDAO/ojKPybEF3cTbB4xBoRlOVSMAz1Q2o5
hrNL8an3iQ0BsxkBpqBfjP8MCGC+63ADtmrXzD52u6UxkmuoiwyzHNlZL0QI954C3MtLB22cEWwL
NyNfo4Q53xl0dnojuJjyeNk6JuMNubWKyQFNV+P1Vk9yHhOUTEaZgUEkYx7IZocDiK4toBvGIeEp
ULwvazFnO60wTkFDUwMtv8C+XSxveAprvAGTakt4IQXhMuyus/a9hBRw72AH+rCeESCRyhplbABZ
39qPsZDFiWSYIodeNBfFhloGsHzbbVE9gRxR8bOOE+Og0kWd2iSzDsNgd99SU6obqiq99bLuEpr6
qam97tGvUg0BXc8Hvxt6IhrkiIlnxHXmLy0SMkDE161jz1dVIvdGStrKRuLivjccODA2rg089HVN
l7CQ6xAGRo85uNPZSGAkQaQDh+rLudtN6aivEn95MIekuFEgaIB/hBUZAZNnJfsgN5x31RFXETay
22iXKJ9osCn/7mk0NvcjCScRM6/y1h0Xnwgdm/HRGZVhZz9lCV7qdU96syztDt2p2LchjuvZxHtd
SXhoevVjQ2Gv9s2HSZtW8RCBavJ2y+rh1thsmISG1K+rw1ubeL2RBU+Rtfq/OestMJpc4frCHZ5Y
dnhao6NP0lrN4/HqI29WR3m9esvbD5t5jsXnoV295/bqQrdXP3ri40yHwdfuSgAXG7X61ot5VDvx
YWbnvDt7WvpY3JvV7Z6vvndbgPHoVy/8srriYU9N1/DWx0t36oYdG+rw4NDa2DH3xyA5EeG0rC57
ufrtGaHivFerCb/4MOSzVcKcv6w+fdyjTkQH1tjEQYj5nt3wm0gySXrIau9vk/hMCqWzxbenLqCz
8iZlp+e9dB90gNiX1lGMXqaw/NizjJZ+3VWMtRBkArgdTirRlr6IEIfSEUe5MW+LBFbUxuti49HV
HeBpxyj6Y6gVhKvGrV0qZbbp5Jwr6iCrkFcJktVLaKecPWflfznjKk0fyQubhZttaAs738ACwgRL
Gfs8LlNDzxccBKdvafOz62bx3q5Dko/YY/J0MTcD31c48XhAAmsz6+nD6c6vAPUd/Lz2jnmvnkI5
Le/+uOhdPHXOEXIYuFePIKJtYxEhxUo4vYySxvymCTw28mWyYNnMU5XD9SO9ZwaHq/zXKvbDYcum
mUi1Gt/3CDYFxK222E1tyBSjF2+NvSyvZqABYsN2YzzWiVe7YCgLrAdZHBSQr2F4bcY0ETdd4Ux3
nhpBcyDtHzV+ha64cXgwEGAEZJOj6awNZLIWDOQGCfK1x3JwiVe2SMEhF+Vz3FftfTrYPS2JQsCp
bKf2ymj7utv6dmvepEFWP/rwTYqtNaTO1qz5d497FMaTNcsTlBR1noSUt6mY8qcGTxkQIAKGkhmf
LZwZRLRNzeLrdnn+LUt6A72xk4L6NWzl3XbpXBhfQZ8vcI4ZMtwLm77EzjfJqCLeRHlq75hl+F3R
dT3NpTW9ECUF4Xe2xnurH9sLlMzbhQY2dLehlhemgE1CroV0LmU4Znt/GtUD7ijCUmPLk3dA9sSX
mjHDvT/r0rrogNncIu5r2InNfV5EwpfdKwAZ8uwcuLLuQc1ZsYu9IX+TbdhaUEX1eO4DQhDRh0yU
DdCKwZbnCGNvDN0boOdGmMCUzv34g/U9vMfaOO1bn8wi7LccImFMfuWwNu+z2c6OKhd6105uu2Nt
0MfMz+OvcGkt/oObDr08D3luA6GcGaTQZVmkEZF7JFCXu61/ZSVuiJR3FhK2SmcRuKUn5K0jMuTL
PvC8j8t2YQTysjSVgQrf5keOlr/rpPcNGN20nQKnifJW288ptOpjxv7+NrSlxVHLb6LtGOiGbm7f
aKO5QpDHkuNiO5yDGJlDfQx9yKiea0AVskpjG5gkQTaNk13PLkGXTm00/MGixU3Fgw5SOA2ma5D2
ZiTAgG9LOWM3VfwHIkHjNZvy9k4BurukVMCXTBlbvTDoGr+NNiOqnHbvVsH0OKz7kvfCyOtv3KWg
S6CBpiwdGf7j3SxjeYVgZpQbXqfq0g5aTdfClhDLrA4T4G6YDWjxU6nClcJnpCSjLIP57GV9XzFR
a/N3+kYM/uaQFBJ094mICZIzZuBRRV+SuCf96a3qAvDYDc1AIxpGU70QF5o/s4XjcpFD5WTjjWE6
jPNN7yHXMdyPrCSkitaAv0RVJ+1zl06g8RhIiJs4r5wjW6z6da7jft8PRrmte5PrFZvZXPOwZNWr
7bYln5mOfwqrytGP0O/iJarKc9B21lXHcsZT1M0LZdNI5gf7LgGlOiD6ZgNMJH/Db/bSGZYH2MSy
4UtlYUMIPFEkeF4CA+cLIHcZMXOfqp1Rt+X9JKH81yvv3/Eg/+uPEICVZ5ts1JoNMHTdfRJOvKxJ
JDkTlyi3uuYRu0oxuLnbkHFdh8c9BcDtlg5pLGsKQYyv4xv08RbeVNsg016M8OQ7aK7YYLqEgUJY
D3fzR7iBWnMOUL+u/vs1/aD/CEKgDQ9CXuPqbjd+ltHUtRaX5CPWEea/H3EKbE8U/cE1ZGFEwOIc
Bl76dzy1cI1M7gHGq2s6w5gp3gTgUqv2gimbo7dIWyRpQ4jWQJgXdvBAH9PZ1h/BD3AKvcsAGQrj
73BNAqu9IjsrCV0pYmkvr7Mq0M8Mkdp7ixrutY2Bh9VeQoYWk0F4yVa8wnP9tjq0HQ31CKWpiSnW
WnhltL4cDmnZWLcCUHZ5ChoiBJPBJw20oisfFWZiHpsgK8yoAoux6ezBMxEUtdLuL71gFviyPmqV
/5Z1vyvrQhEw3/r3Zd1VPaRd+lb93dz5P3/1r7ou+IOevwhDrJofdsz/Va6HaNqdVY4J0ISJ2ceQ
8V+Vnf0HlYxg5Bkg/QvFypD5q7ITfGBIuYnEEh43WyPrP6ns7E+VHep5YOl01lyGi4xVxPrvP83r
0llNQ51a6uhy4wbbLDOsexNAwjkY02Zft1lA7lvjm++d4cePYPZIkQModjJUSoeK93/kg5q8Qi9d
HfKP9PYRr/YmYL/+GDRQyug3kOFQm30YWTLTNLKN4XumBB5+GrzPjsAe1JRgHrnXYyxkgBy3lfBH
5kkMYBAvqunQl8ZywTrkPQzVoK9/umS3/zMG/FkV+0mGyxlgIigcl9OwylY/A1eyVUVRMxM7stXU
t/gsgRKANyOGvl9/F9/718db3QA/DSM/jhfa4M1A+QRYED4VrIL2r07gpx4nQ9kbnRTvq3MsSmPO
wa+P9Mk2sB6J4aGFvYFZLIr+T7PYBevNwtu9wKJL7QeyDhH/7BoHEpzTB3LwnMMss/j+1wf9P36e
T6oP/QJuJgaX67//dENlJtP7kt3ncfBYDzfGmlKCnNMH4KpdopD/86Oh//IIA0LQTPLP34+WhMGU
VmXGwMOc3PxcqQ+cIJbbm6EIH399LOtTHNB6PkOfpzXwbRKBLOfTwTT5kZKs7vTYSl1gU5TU8oyd
ynobKIsmOEHdNwPl/NXU5YBTCr9v4IXSD/319/jnGcaVERAebdIRQof+6bIWVufP5cCOsR2gNWx5
0XdbrP7xY+iRNfGbg/3zHsLbsu6GIXai/f2s5lYUynavvAx6/7Lc1YHqtr3BEwyDHvrI3KUYJ/wq
zIPfHPf/+pE+yCsKZY+WmPlpXcqTbILx2GTHampHNuVczckepmlTpWA2/qMTis+Fzw/XPhqXF6vR
p2M5kP6sUYbpMaWe37aamdimMdV8mcyT/fTrY62f9dPT/3EsfEKcSnLZHPczJxvgIjUKezeUf8sE
rZTdwgli72htf32cz22x9Te56B1Cj0WG21X8/cEYvKJTHtA7Mm/R5bGboZ7YOHOFg3BE4y7TFHeM
Vj3RuotqsnhHpSV/o7v4dO+svxXfMwvdqqRBkv/JSkRxlqet2/Mdxi6hQB5b+g1M48+xPZenOgko
Zz17/s16/nEKP51iwRJEbB/KHUFO2N9/+og0qV5in0RCEm2+QGguT57tzMh7K3lQdlORcwI1lTyQ
WSd+FE/DPB4nr9J/ggVgjtXg4D/lcRVfJCaUqphsjFO8ZMbvNEafXjzr6XG5MPjQ2B3gTfl0enLw
wROTCAPake+9z+hYVTQCvuISFd7kXVQGJRjeJ6Db7MKn/Gwi8ig2dhXHxyGvncuwD+OjRvRxDeyp
Q+A5yjpDhx1CIP/13fTPuzbAMYIGhV4rteLnr2qGFY2AYkrJgjZnGIbrxInapfsde+3TU88pCYDR
r4vbirT7h9olNQQnxehSgBr1chemC3PkCrY5I0PHffj1b/q8nH8cDHWX4O3o0itfO/g/v6nmoHM7
R2cs57XKt0kQgz5F3x4VPCr4nJskavQ0X1qD9l+YzyUHSpr+NyfWMj8b7tavYdt4iUKXTQFf59Nb
pVCNIXgy4gt/YNTI5EawmPahtptjwqTzzrA9892VMfmf6UDiytzILOG/54psNXidlx8yvBDbyy32
YjEgUQESE7VFT4qPyMvlXMgOcAYRn/dLYcc/Rj0Uz8Fc4NEolAZO0aLUwQWdY7cP3MtRmSy4OJfF
vYtc5oERuHmBEt26knBEh62JU4Y492m5A4hpwxun4XTDvK1/K+LZfF8MtnGd0VAkh7qKUf8YbnOq
yhYveAVZ42IhwQgMN1UOKda+WvcINak+zPDgCUlydL6RLGk/TYA1IP2tXpmIuaPzoxh7hwlqr21J
9Ggmz4nNk40mINlaakzfB8niXXeJ+4POciAIrGfbSDlmBkmEiCMZCGf2nMPkmGyGKh8GcgDCCE1h
678E7aSCe+z63G88/QkYK0hOdAobZZBlBmyUnsrgvywEmG41YOKzv/5tR6F7TmaX3OoWVSLIhLQw
HsPans+8Z4rntp2nm4/TG3tTj4xFmnconmVOtjMYo2OMh8Q+CQKszjmZJ+SFLxIhn/+xWpGkdan6
hRUqsLSBcjvnjgQobIHgWkWsMNo5dzPpxChdTVM+EpPtfBmgKhtkw5jV7Rp5s/rj+ZxJpvJMsE6y
7Vo/fVcm+H1Q06QhkPC56pYdl5cC1EP7CbWKEhtDcG5LW6TvBTIspu2180abyUAl40KaJXSsXO7c
iUYX1kelb7F8aZBPzijxr1jpK0wnlqbFWtPTiATY2et9WK6BhMEAP2F1KfQoh7XFBgZsKTqyseBe
wpS0nKHJIXuNKb3mTd+Ny13pGgyO1oCq7SDRmEYZP4AucIYkPAJcReJrJ5s3OaGaIvGKu9fNHYbU
MXSYi0FSMXhubTx6sCu4jglK/8QoshM49l240KjT8KVvaqNo9+R1WaQTLqt6AtEiYid1l/QyPZqB
qi4ZnjgR8JJ064kOnbNdLaehhT2McjN+THp/Vzv0B1uvys8zR4sIhvFvysU/5Ck833YdV5tpZr8E
AY9d45SAWWZ4J/mA58HQC01HISLLq9Q+1EAByRYiGZmzKp5Rz4OEreZTZoV7KQGLgIapT8zrmLYY
AyNdmHhIafhZELhURHJ1AQOvHzaicxh7uc6LYuZ0xtF6ozR2hXG09XacAwdbkbD3bps+eeDwdmh4
BaT3IoLRjOqlr6ZDHpZmlMNXhrZietuwcRZUwfK+k/M7ET1vSGO6XWaU9nbGe7sR9JxQpARfW5r5
1WZEv8iEGpocMXfiFSfNaUFwS7Zlei09dINkjj+OY3xZV37ytWeKvZPOrE+yKFmAnXWPVIr52ktt
+9wvXXtnpUV3MkZkEcviXeV+uzptnJJwvDBfF5Gk+w5jpbmYrZo4tSoeY7LsEjs7WbWzMv+MxL8a
3IIvVBckYdDvFcsT/HQbp+DqMulHEV5CS2lv2Cg5cjt56+DMN4sn9OTJEy3L6WGuXfYPddcEaMVH
5EcIxO01FAlwf94Hf2YlCTq68Eh8Bx7JQdlFn/FB3yPymu79aZ539jIMOAp0BhekbkYZpU1b3nY9
TUGfJw2hCQM0sRE5AXFqZi+SBwyr8srrIs/0U5aiaqIlGfNG8JPQv2gySp+B+w+t/1ztw8Wk1zWN
tHRVI8obpEfPfrG0W4tB27UD0RBuNTpm3FuoaLI9M02IJA1qkirL3VuTCCtw/kOCnCmZLu1Bb3tU
8qdsGkzc18EUvtqZJkzcrQgPI7RUGccqVPIEDgNFpZhIAVvGkhszY+9AiVAYdwWWm105K7KxIXOY
SABfBqcKfvSOBioDu188itL1v+hpCZeD6aYg7IdJr3Gn7Mcq3V40yxJea6P1CLRkUgVdEJBn3/oX
VNDhRagt0cN8HtT3Bn/vrllDQdrePvulY57DWJHJ6AACp48MKC5Z7TqY2O6wgyP2wARqU/xn0qFN
oaxHIzXoPmCNwbfphw/aBQzFSxg8ET4d55tezO7O7w26BpDdt0FNfnbgcQsAnkEuEyfuYSJsFPde
P+6YZDhP+dzVt8RA2BvCIrJjnLXizBlMtzY2lXaMrcPoutzYYXUmBciM4jIUt0lbAJVrffsqJC8E
k+riYpNqrW0ZTPWhMJdmj4sxeBvW0C4WmhYlDkO+KOhrhVuE6HoEORX6qGpiNJSgKHquTOxWgxnU
N+YSs+0P7RpQdmdk1W7OjdpZqe7FoQCJ/+LmHk2cuk0uwZoENbLVVeZkhDN2OYSGQLaGux63IiK2
JmSkzjybd7pDNMvamXSvqdibQ16SlbnaFE+FNfc8XX1znrKyuG08t78JOq0v7LaTIeqd4KLUizpO
QWVsEBoElzXZh2fkWcEByVT5nldMT3Z5E7ZfnASuqudl+Y/QLUG2Nz4jWUJF6SVlhXpe9TGolfRO
tTXjg9BdcDwRFjS+mYwkJhaBzjgmeBlzXq4mZFRZkROeLcOlFYOWN8l+4Yqnu7wU3yZsYduUPHI8
UuiadlWSrCKkoX73rWo8LTpj2hHyDqQBuxxmF6wRg7f+1jLH7j1TOWt2W/DWYBFQeQL/3/Hb3H3q
0aH63TcQcIGzMZ1Kyx/SmNuoT7sClaXTV5RJvfGj9WR11m4jrtPJHZ5IEx3fHZUGL8kQkj1XVSEj
OW0uAY1vF0SaX0Z0RKoLw3PmE/NWkn5Lb/yCOQp0VF62W4N4IGuTtevkEp9xxC4KwYOYfWRQiONt
PCNQxApcSabTAzGtMvPsTGkB52nincEoa0alOQwemuS8lsPGylp9YcUryUuVzbDFE1mznM1L8hDY
GeEUhD0AJgs1rxGL7hD3JV35KOkW4zEtQnOP14LrxksBKVjTnxCrDt8aaqN1OgJ90yg5CypIX2ME
aoAS2eKcpd8QM+Ez/b7wTDt+nl1hvxmiMX4IpB9XeLeTR7dassiq+Vjt6JDAp3Rc1VzqNW6clO2k
GULETZ/YGMdkOXm4KPL23rOfE2a2pJ+yvGK/4aYqn023IlQgMO79Ueck1VQLRAg8awwcN6oChwMr
qtxoNidb35cErVf4rgJqbCg1Th2FOn3PCyGryKBOJk24r3lVJhdCG4I0q+k7sZvhgVoeayFDg30O
+S/KS+8kutKNrHS0NqU77IMkTCJIRMbWj7mdzUxbl7NbwrO0gMTxwRJZ1wGva74BikkMQJ/qh9YT
MhKIHc9ZNf4wGsYM7VJW5GyM4pTS2N11dLNOKaiFi9CkPYDtHGBao4ZDI3vzPe9hRlHj89ZhI3Ry
htrZdWHawuDtQZL1OrvKLX3IPcSdNhuuiKLa2/aTvpmQJZFJqr0LV7USG9CIM7xttsUQYMFlK3ir
rY4ZbZE1ezSo33uFwrYx6uVgeSlT8DZ8VbNBgsjcAK1s6B0sDD6yqbsbbOMt9Zx9HcuZfUp4TQTQ
Cefoy1QuN0MeE9LlPTUqJhukpmEE4+jSU8uPrE2erTC890VFQFfekGhcvIVmugJbaVL6ffhuuWYX
IZkbtqFhuU91kRJ5XIt3HVpsrIyERV6KY+EpnOLC3GdDgwLBn/D0ed/KMSSZE5Z+snHxSu+SaRi+
LPbyDY740cugE7d+gQVyDufki4nvaQFMFOQwVpl9zThsiWa2D9ayG9v0K95/YjR7eeW2T2YwDgiD
SMeQXfrg24nE7R7mkWrH4ashFMk9E0KrkRrmahgUqYI6Wx9zUrJcO/W/egRgMVBqvWDbyUkd09aj
PTplaznhh1KjRbTYQqNRcCBFeQtBZq6h9rLU967wwj8BzpH5aTQFDR2knV1gHsQoJvuS6XeHow9V
pL4thFo/T7R59gYX0ZtoXKAVOyaQukLG7znjX7qaTtZvTDLV92iNofHl7IcufHvwjWuk7mQ+QhjO
CMcNaZp63UTJmYdQrwcBMjjJ4x9d7PEAclRGDMRHUYiIgEJqK4Kasijhth/gpMYkSSfrTGOuh/hl
SCgQYgOtMlmYhGyli75uecc9B22M59cBqy1S39j1c+uZ15nhpuOuD2fKjsFnWZq6zIbNu1YnVoot
PVvEdJN5wKRNC+m8laj8JPMpfklKgyZ34vjWvdW5IGpdRSXCBNZ8r6Fyu+d+DTfaAKxBMCvdpvvS
ArHdBoXhmYfGstWRvT0fbXiVsZM1BTrjWSR2voVc3WRC/OrhO9imiu0favbm1lVLlFsjzOCGcSd2
L3UUeceLtLNBIUgXQXlHkR8MPj2CdVLzcbyxcYzdjHIEn4/NzCYnGdP0nfLrx/8lDEpxD9jbeyD7
Jjz4LnERZFw2b6AbqMG0EnQJAnu6mRa2PQbFJrOeBZNXmHMyCc8kCUf27f6jUdwUmjGKxrAz5PSN
izJtzE2ayvBg4MA6lXLKT+TBVQcPK8+XOu35AWnGJ7KOLKjyBn3rpoX1tRxMrnqVm3znSaujcit9
m2v2u4uxugHyATtMM2NN1ya/CxR2/Ni4lH3tKJs6Ir2jPbBVo7YfhsJX2zFfsdrpQleE5iWLwWBR
nZikfNfO6LbHPDbLkvvfXIyrsIZ1QPMP60me0VEMlstQkYu1sYqwpyXTMqzfVMSm7ft8muAKw7C/
dhGEXNYZRvJucWlexUt++rjv4CRgTULdzva/L57Jn1/uJHhuyiRtrN9Pgh41GB7TFKHMuiuG9ZwU
A1M2i//JtdLXBIBw2mhSRo6FDwhfUHWo11ZcN1TL2Z9jSJPFFGzrGgcXUPfl3Dsmnx2O6wcWmfeQ
iNDYhRJEO2Jp+vk+riECqcyvpcmfoEBQR79a/7XuOVuWp7lhcSbO55EP2s2LCt1tiyT6q7Rcwury
Pg8Pacd9Lw2215ZPn5VwUQp+C8Lpj8VyaCphAzjYCx9KIHv9RisRojGv8/Gpxy1yFVo4GUeMYG84
ozT54JJHB9Q6F9MemE1OcEPixqrfcr9DFNZqw97McLRNVANFbN1THPALKySiAzBQuONRgHbhEFap
uKJuUV96KOTppsSVehpqTtPY1eJ+yvuMnRZfXHS5/LNcyuaNTGIOrYduPBX9HB97Wq7wttDZvy2E
7iYmHbm+5e9CtQZDoD4Z3A5DgEVWRNM33yp8fFgbYuisI0QSs+fq9H3Mw75yJeJhDulYVOGhV2O/
S2p8MzYt8HNTjvGLmtCyRou3WJcYbqybygbhD/Kab95T+bjbiuXwYNouzQ/GosHWXe+CqaE15zYu
LQWXtOYoDxD3baZw4C7xF/M9AeIFlDEwiD2XDc90rVzSCahOUQCyPoYOZyohzvdxoSD44ccNPzjs
13tQmVgffBffASIzjDWBPaP491fvc+BT9uEHGr8HHnVyRIGhv3Z1qqFWB0yhiBrAkMS7PdlJthW8
GbGwXlndWF3LqR8e8b4HfzajE/9Ia4162CXaHCcObybIIO1+dv0ZrC4E0iMxD/FL5rlYAjsFGpRs
AhrckEjSet59tIT/K3T4jdBBMGdjOvHvhQ7n9JtMk7fqZ/36X3/0L52D+APY088S9v+P2oJv7TA5
CF1a3QylHKJm/8XacoI/LFJr1vhZutj2xzjsL52DY60hNWtH3LHwPAeQsf8TBfunWRTvJMu2HQYp
zKSZvH+ehbNiAAApOuuyQqzaUyfTCdMXyl09jtygHiQmOZf1VZZbxvSUamRYvFIkuxbSQtw3P6WM
tiBTZDaiHzfzllmB+CmIWErE2hbFGk9WFr0AuFI/nenf6xMo//jCAafWDEht+ccUP+gG2lJqQb+G
v/vekpURuSi2rojuMjGmzAQC/PqADMn+PqRcp5MMfX0HETVZO5yzv09GjLSwGwJDk0tms1e8BIws
KkbL8g6ZA2ICKFJrtBeWMuEdTIghSd50Rt+5CL1hjPduIq36yPyNZWsZfc5K5cXDchC9p2+DKoVJ
U6PiuJWoUh4LYfXLwYmr+jLrrFiBaqlALVh5rDwCzBkaRK4eIEYgnuVcG96o7+liQUhA6fXWV03d
UcoGHCqU8ZjslB9n5XZyY97ok2d0QeRxRQgh77th2Mdo9+jMQrRSls1NMNmF+6ZsGEWzY4Rqt/SN
da0CSPuRD7cfdHIawgm11m9uSqcAeCMT8WghJacF6nf8tk4BMTDkrG8TAPxo1kUaaALfRPMixilf
MI2JVt5oWfKNUF/Yx3lNqntSINKWdNMaApshGXfdpcAxIK6XnL4RnbfZa74KzGTy1KuO+w+u5BIZ
yCjG+0VVGMZskuy+sPQzGrBFz5lLOwQKQFBqXR9VAy4sGlXOH8WewaGLZuRfm4Eu4g5tLMAvvbS8
Pg2iWeRq3u28Ta2qlVUBw4XQVdKc3ujUx8/DTMrGONC7wBlHhb9tU+9OeuCzIrNrOUk0qLkKntP3
3VcJJau5cBY2UDvOoz1Ebrq+v1K661CvXNzyD/MCtzkahSusSxjlpAWSoiIe/fXkhG2ac/0au74M
W2O2APD0xgprHKezpDF/ZwQm0JlM8/CuhIgA/QVq1V1HqYgLELwRikTPn/xtjcBlB9spwa/REjEq
Jj0/Qk3oIU2H2kfIHuOoJeoQOFPWu+d5TrxnY/St62lsiluEtskbDO70gsGAE0SpqPy3KsnHLw05
sBrDMresnNisjBRfQSSziTMOoZ5+j9Cei5+c4urZoHnc3wkGmYgtR5/bZlQ+p3dKS0/dUD679h6O
sgENuRxaGxXJ7ARysbcZdyS9p5Ke5ia16YP/mLN5aF74r2X2g8Gkvk9LEwOlB8M3qhPukY791BBJ
cgYf4dRxeUAXtx7xLRPXFlN4UYKqqpsXzgwPF7s0Hsq8qad435l0fr8y8dD3AUu8IsPO5wSngq7C
IccHd+lCY2qIfu7URTJmeL6zWGhw/m7LgAUG+5VdDZx6Mlw4CjVatmwsnrZwB2qQ80K4F9sHei/1
JXsYoR5zQkWMZ2PAQnIFYNNQtzOAbwBNs83yu4BNDp9SFN/5fYw080KDnGkjlAv2cWEbO26WueRc
KjhoKZv+CdtqGCaciAbayEVcBHD/HFYVeWpaNF8kBHEj59rgwtVwetTWG9eHolcYH6HsY/lnMa/F
YzoYUNzQU0nvqy6CQdxkMeZUzMTWh8R4sphZBORABmsxw+QmyfSFHycqe1WWAiiwcUmB+tOOgz7/
olghyJLRMdL4m7qsKijQOjGINvCLxMDWkVt8ksntdGIqxzXvC2VdZzSD9JeAcMj8u+tXgrgzZ8Zv
sSsZ/4ubkvfPQsjhABPgGFeCem2DD8A0j1LYi0KW7i8UD2ligoVb8KcSXHNdIRD56o5DHNWL9eCP
ica6UtbDE2A/YweFg6ld3XSRPRDgbheEV9lxnFJop+O0sWxrdklbK90LAy/OBP4vY7f9JZHO0O2d
xvUqTAzNzKynoAnbNIH53NGvjOzSfDWqkc0rYyyE8RU4VuwawYWVi+S96GL/u04IVmOTV930hXfF
/Ludd4SZ6Duv9pNX1x6rXclLags5yL6nXq9eLUeWe1GZSRz5C3meJiXKbZjQyPWbvCWYFZ/ROW2S
4klkHeEIZtdTJfbky4waca7CYj+WU3MzFkt55QIS2w040e9Y1pvXLBzkw+gUt5Nv6uyg2s7Zt3Or
6VjU1WGkP/OQdF7xNJVOl+xVX62GEnYFRd4udIfCfE+jjAFyOyExKXyfZW+060deOs3Xyi0buc2W
rtoHqVl/kR4tEotXD901zx2qiGGLvm482q5JOpbbhOiMH/+PvTNbjtvIuu4TwQEgMd6i5iqyOEiU
KN8gKErCPCVmPP2/smT3L5XcVPi77ujuCDnaFIgxT56z99qJZP+Vw2vZm0sabUeIC2c7al1Cq2hJ
zqCBKAfWauN+atqi2nl5Q+5xmovq4MaTuY1s4yENq3qnT3G/lpzjM4ZrQtLYiziHEpbdsJkLtz83
nRW+w1jl7LR2ybY2DZiVlmqLt51nxzlrbOlPfLDnvV6WM8JFlZXFfpdpoZSrDjzGqiEiGz99yywv
GZYvup6nJ0QXy0mW0s9/I276pZgD6ir4Dzp1WC2Y9n+uT5qqEOif2ZZMHdmjWQkhTx8Fi5ClYU4H
VFWdmLjJ/dt10ZUIhqrIpd9Bg1VhTREYXUmqLHK43Hi0/SOepfoT5hU+DHVnUmO8fZwrEczlOEow
Rblsgp+9lr4h4nH61ids1MpUheHqkm+2olTYU8gH498fzNV1tu8UyEpY/POlNHiHtYgi8OjlI/G7
iiagJKMrLen977ur/4qfvdI7cV6olgFdUIvrdLCvhbYNU8pao0NzFHTPziX4iZ09AgNpmVadWpc2
0dun9g/HQ66E/tVAXGWhLLo6Na/itc0LmxFNHH74vgShwGDFsMuWaqRNZi7v28dUl+sH7Zk6R1RS
SJfQVHPzrrcZM3aljrQU6wgDgurKhcyQUJaErMDlpLbQFoBXsdKKgT/rWsry8fYv8OtD6tlKVubp
aKhMhKI/n3RVWo1Omrxz7PtE7scRo/tkjNXp/3AUl3BRB/sGNOGrpyYPzbEMkbYemQnIPezvZOcS
Cvibi/lP54InGnkWIClevKujOB2zKFvjXIC+eWuH7F26ifSq3j6Xf3hMbNT56NvY7bDdvLpiGTmC
4AEq+2iG4DVoYfJQDDNg4s0cdsa5q6dh+c2W7tfvF990viacFtlKHPbnm8QgKpzH3LGOAM+dZ4Pp
zHHRB0qRPsfxUtK5N2l/Lzwib5/qr18WD72hQPOvC9/85Y3wMYAyMrZNaLy83SGewFPn0JNbUpgr
bx/qH06Rh8NFWKliquCm/HyKLpZLDlWY8CIUoYCkmtPSdmBbLR6YTO3gJvXUvH3Qfzo/pOCeQZab
A7z76qADFBsRY2A/5k4j92VhiUOue/GOjc5v3/RrmSmvuk93gpaadTHm//KmxZ7E5BbrRxypICZS
o7DpwKETeUQRInFL5VBSw5kyeRqp60ZqrfY8NBAdtxZQKTYXlf1Cn6/9YgB2oOpcyjy+9zKnzn9z
WX59wsFMCZdcE2E6GAHUe/aDJL9M7DEBY8gTXggOlIRASVQbljzI1OJRS33K+rfvxDUx4HJ1iCdD
PkAsL5mw6nf64ZhRTr8kZI07ap5GrTt5gv1DB+OR7B2DJZNGt3re08Q4N33efALMsRhrkfjTY9Oa
pPQ1Ub+oET+Mmw7eVPyv33of/CLdIF4GvpLX2mQ0gHBcPN76YvEounU7/dOINHFsc1GSxNXov2vj
/PJsOqATeBto5fCI/iKkbxjrU/TPy5Gep/XSwvRKg7kpeUynmt3425f/nw5G3wiDukNo8i+rgLdg
HYoafz5O0TTdpyU0YNhkKjpSr9klvX2wXz7TnJmHOcDQhVrxLgLXH251kWlG3Yb6fHRCm40lCck8
WbyI7BLfPpB5BcOD4sDnUhUPNifn0Bf7+aHKRZzg1HdHKggZt/c6e7h+pXltlz2FDI7bU50OdEKs
CKxRPDLAZEfiCkmasFoGUZM8xtjvkBCMbJZWrQFqa3Gl3OuaQyuLrpfY6rnqfowNMyWs0xGa2hL0
avFvP8QObiuVF8K6hvb3uhRKSjRrLmPMo7lAVh/LvjrB9kp2kT7/66qLQ/EMEIFCw9YV18sbUEiz
GyaAR1J3BBAhEjaDpmKYrDGZO6E7+W3/UK1eP9RAGFIAlVziy5GLE7xwdZfKpRBGI23r6DST9RVw
yXCUVuh/uDREHLelq9MsOdP1aTJ/86Uzrx8R/HSmAwxFcGTl5bLFz4+IlYddgloFtR8M7GJZ6ylk
BlD/UDNJPRqn0PsM3jCz1kPVGu3ZjyreQCGjZG92M6QzFDPzo94XdBGXTPVrGumqjUUPLCO4cINk
4bQp/FsjuXe7WSv5m8bE3vtalOHaz8iPe7DTdvmAJYjlDtYIoqCO9JHjgJKBUFanZaw5TrTG2jCj
75fROAqDpBkid+1FowmaQNcyuWa8XDyMdBvOEsYIGpbEua9mQ1t2lYttni42ZGrdbUz9hra0Xq5a
1+6JyEZPcNNlTLVw5tULSMa5WdhAL8kRHZoBJiG3e+zjBsrEMuibxCZkGQAjkHLiVklPDHKD6DhA
iEZufEEWndEU16ACImOpVTMUPHB8P8wTf3aZqlcHp6JFufMx0MZ7Z8jYFRGYy/+7oFv7XnwycKXz
4pMnYwZNzbsWlyTGfKNbjh4iY4TOxn2Wk58dmNVPj/W0FPG9KKq8usmiZugeWtFyQ8za5e2ujKLO
HqtFZ72QfWc0W0N3psdMN72byHGq7NGtjfYLDAnOAhC0vXwVTtlbt7IxVCtqzLnNAO/4QU7dfrEB
ty7vSPCz/E1mptbNoFDHdDQgUm8ThpvT1qmhMq7pg9C56paYRrhXzKj9BhHyN2J0C43PywhHpJnS
Xns3VQmHbrKFVQtNDRbHIM5Fi/V9HOzu0Ug0hEIZj0t8z36VMZkxuwCImVBah2GQqM3XfYebfKlL
wHmOySfcXiKeoBLBgBOY7kimtoVkkJBLUHfIeycCBM+VzOlpeXXfLruJBB8zMBOfLmPE+Fy+N0pb
5tAHbR6wMsZ2etYSydpwqQPo2fP0gfGj1RA7FX0zLD2APclgnLyGbls1ffO7Jbz3FrQe31twdt7z
y4iY0AorNe2XJIzjkCF0O9b776+VY/Jt0RVra3RJxHgpmeZLmvOz8d6YjDjZ0+2lN28iGOtXEr1E
u2s8h51ZnNtcV9RPnAMEmf7znBABsZ0S+vDfRzO4AV9CW6hCIrKo7TBTWy+FkapOLKHLpGukbH/Q
ytOBvyx/rtPTZIzpXbk3tss8IsDIN6UIFTK9PRVEKxAqV2tMGvLZ4sKCAUERTI58lDwQCsgvYuj0
TrZ1braP5WI005/4QoQGGty1s+zRq/yJVL4pJ8IjTUtr1RPGMX/1NCYZm9RrTOthNmq6wPFMbSx4
/0a3YD1mDIAOJqZdwbNiMc3JeIM74X6kMM/IZiMqDchxkDOVhrMehktBb14DQXTMZUu3fs7FiJoG
GKZHSyK1kFXo+kSrjQ45+hxoYv2Qjt9X/P/NSX8zJ6VSNNlT/Pc56YevUCfK7scx6V8/89eY1DX+
wJOrKkGgdsw3BSXO34lE4g/48a7OuO07sYsj/WUHt2ySzJQHk1iHv1OC/x6TmqQV+azwDOuQqrKr
/Ddj0utSjl02Cjiaa2pUyhDwaun2CElcEtTZe4+iKgB9xb4m4uP8wzX5h4nmdYGg7O6cI4AyFclE
v+TnNTrsh8YUVRTu+xT8VoAQ0wu8ifyMkkrlHr012zYQPcCDGMh9evvY6n79VJ2ogzOGphXFZWML
fnWK9LaQtmaev48snwrVlTDThwnnd2HrcJ4NSLNYcWo/aMtErNtlTr5OGq3ejSMdAShJjWjYtuy6
wctXgkHoES9efIcjicFsmuMa6WYJ/BIV6W3fuuEj8bzj+v9wEhR0Ph0YnSryOslJl1YtsMr4+wai
ymayMNAUWmEdEqwFT40g4SU0MgatWoGAA795/Qk9CHqRCrMSCmMfnzvYqftKsQT1gUBgXwEzBwA2
h8kHmOkN0E+LpO+2M9xCoP0KT/n2OVxtURgs02+kVCRuToERrjdgLcKenmXP3zPdgi8KvTSYqJCQ
p6Tf3j7S1fb3+5HwL9JngT7yS7fYZrZZ1AZHumCV5wsL0fGao+xg6MLW/d3m6+oluhzPR/9rqRYu
7Rb1BP6wHzKNtiwLLed4USIf+KIwZuwj/zcNln+4fgzpmbApPj3dxqu2lS/5XOQj7DlJVwcCCUNB
4Sf7rPXev335LgbEH+t57hSjWLLDePHQw11/FNKIbczIM8gQwsgPiwtXl1AHZuYzN24uBIhbI0aw
WVVd9jgrCjB5NBlyelizMZq0EyOc5kHODsuyM8DwrY2EAmswxLKPVBe/yoGDJTybT9TAJb4OvCta
gAOcedaFHTzVxOwYnpnsW8rnj6OzJL/pV3zfB/10lrAKVC8A0j7tbt92f75rIbUKk0z05GMq0FtH
FRDNKGwPWiOzbZWh+COR49uUS21tM6IKeHjTfV6k/XYw6g4asZRnIECjGncJ0kNL/aNhZsnZ9mfr
T5ca/6PdOLCyRvOd4RdNHmBHMah6wvy9qWeYuhYQzN2ANCCOSnNdoj/YZdHWSIfoTz5n2d7pbJta
zrT3TKKqE6tLvC/q0NyIyEn2WunPEK6TYhOblrFrReW9l6GdHqjdi3VpNHEXMEV8RbLnrArmCger
Xoa7OjfGJoCYZ90UHl2XAfDyph6AvzkWVlind6p81cEC3Geyyj50hBiRiMO0tJi1O9uv5y8ol1vG
oTFqtqwTOzu0UiQZTmyuQBY7a81drAc7Fvp76tLioxvF2bea7O6J+sufCcuRMeX4WOkioOycnl2v
JAKrMOXe9n3orXM63SyN79w5+NrWnZeUfsDUDAEzwLLPKLjtF3o5G23CURCH2Vct07xbxumQGaMk
2miuPBJ7zm/tGA3lvX+YBq08V2HNVm8iBgkAntRItC53ep3eqOu5rlCtrWh5gNapyJg0CvHJVoJm
a4r1Q5QVxY0VEiym5RloNgOV6NnoCbEK5iGGOM36skqLkRC1yvcOPb6yFxk67T3cvLY84PrAdYAT
731mbcu45okYGI4y+hcvVSOrLbFG2lrUE8E/xLjJp3Ju+1WVTSO3BlhcO5HuPs49HkDxYIZYRvm2
DYeOSLpgRuLkBTI2vwjJPZeOUT/MkmloaMcrDbjfeojyfk2GuwwAsFNy6/qxNtUMOrIsuoBT9K5M
cedHzp/xNOv7uOv0xxAo0SaVDg6S7MVkir0e4bQzHUQV0qHB3gopjRt36sdjaYPYroDjraAZQapk
TBx0gx4GLugzPlG9mjqX6cpKq+mkYWfYZe0En1jzwk9aHc/8MjRHYzMj+TzD3IX+sBl4uAbkHCxD
0CyZVOFoBdq/RnFv7mTbaid7qaobDP06qTD2jGal1R/wjpJDV2KONQNQcDWZwTp3yGiN5jTPhnWI
yynfGyIBs1/xujjaXBFQ7TeMj/uNCccuYNbHxqeDATXpafkqByt6TkOj/6I6GM9ikOOx8LzhkBHp
DK64tm4kKopd02XhimyS4dAbvF/aDA6zzxGXYKdJ0QMcSgJVlA2vwWxZ6BG2EW2ZnqxBL7dCN+OD
TrjaxsoJuUHvEQa+6BMMEQ0x2JNqq2GbC+yKf0S+keFLIh/v6Nfgi52qn3eaQ4JGo8DfYUpQ2tDJ
sTrrc5Svw5qiYBngS0lF/sYS6K2TiJXjEkVj6j3ZjANQeM5YHl10MhvM6NnajHXw7p3eflz80bqj
Z62f50Rv+nUWdtDg9boiM07h933caPs5TeVr7E7R1qkSlxiYrrwpwdu+13QVwljV8R04eqoTRT5H
Fa9D+vdh+Yc50D/2RMT+MSDMHiHEEcGh8noynRZGwvD+Hhv5jC+NMIHRIkuujkiaqLqWxLbEbr9c
lOB5iqQnlQqiVVN+OTl+48UH6D/Poj6LGEG2q1IEwHrQHnEEHlJGhIR4SODsxBjFdwD1xrVNq2hz
QdVbthXdLW4dwrS2FhXV5eftR7oMUOQlYpQxI29uNwwdp6SBKQ3YuS2RSoO1N8KP7TtDpdshlU92
TIrJuEGus4KUx2yXqRch3I4fUEfK4wDbBjkAoYXUwMOHBA/2RqAcO6ZzTsYTtY25M/Si2RHoYp86
SZjPzAHitZaz8kK7YNdsz7H9J6lteI/g1nePRIbxpyzqH6VuNmsJlPOZnvipRXeyc4em2rXEFY4B
9aI42ZMOIZqPgiF7cR5EY23ruJkORUaQ1JCn8bbC3qOUe++Bl9FJ67oEm/Vob9xEx2pd+gO4u4g0
lXqY4x2X381epeU18Q371GbgaSa2t5vKHlM3tIC1BF0a3vhhgW/NmuYWmaBnWvF5Gk2U/YdLDfO/
DetvNqxgrRx2mP99w3onv0bVz7Le7z/y134VUecfTO/YKSFApfeuisO/9qvMkf6wYawQmcBOTv9J
1uv8gdRexf+wndUFVOv/4MuQ9ZK8rfQbl560A7P6X8h6mV/9vJ1jw8tuzrWZdNPu9X6Z42Rtj2Ky
95P7FOh86q8Eu50mkFHm3Pn4/CyAhQ19pQo4v9yGITtpm9ToxFllIX1bLCKCZTJwM0xzbUe3DzYu
jpx8+mh7g5bpRAzIIqiHMsNjXOrjPR5J/Uuh16MO7YEtoreSRuzpCLKMCgtcxerlDURbATksINcf
FQr+mwDbD7iwbbzPGjXhanKY+LqZ1fANjJbV1Ln5o+2N4Q4fybIWfEr5TCbVsMIB0PdBY8oiC5a8
lrRzhKU9ubr22ZuceA0ZAdItXLMzSnz4RcuS3kyEIhzcwe7/HDGdbSy99pVL0YkfJeFMhI5W03zP
Pj/0WQVgX25EzRkHXr90HmbAvKZnGcenJkR0C1x21aHK/5wgcnxqBydOzza2RbQTtXuXSB3U95xM
MVRCR+0sMT9ipfbZQwYYzpP5nWuD0lxzJ+bncK5K5Kb+0AfgJaN3TA9DdtkVLa8VtIThkDhhfFrG
aXqGw2jYO8eaqLcIldiQT0jhSYRUYWxdlh1EMewaP9IyluQkN2m78tyhOGptqYPItGmBgoJevDsP
MW0fiNzikUiXRMGHp7hd1uS/tWgAiS751PXYvu45E0UizYZiYiGDQJfovdi0OuOsQkvjb67MrU0c
Jdm+Tax+Sywmcs4moZiqYvehWayJzxfCgbWJ/vaBuAt5nCu4C3yxjQf0puSFDPg5QwsnHa4/2/ky
1iQvwk3tzy5SZiAOc0UWdBDNvmdsmxLEqoVxY77Vy57v+JGaaPRqjMzQRr0NFwJff0Fga31Pzkhc
HZYSxjlaQkTLJQnxCWDgvmitmxGgqJEEcck2HKgV+0lrjU88EQ89BrwYv9/gvivqEg6DSw1dY0ka
gGnaVUsMI6P0kBosBkUhpsmFMgZcoTqmZEj6N04dYZlpXOIU0tzNXPiic6HdDDY5W8QIT9W51bzk
ZgCJfnLCcqR2jB04Fe3Yb0g7LebDFLFgkWhMmRuwjOkx5UNuVthQLQzKHW5xsowXFcKmg6fesiNK
6P7CA13FGLvQHMqw4M0OPTfEsDon3Vqmqsasw3oYbhZcxM3a1CyxqmLu5roeisFYEbMplyBluxTR
A9EVO6XoC/eWkcN4zltb38nM7YmmFRHeUrjxrFzKH5VrbnLWKqKO4auHOLRtpg5yXeTe+GwCON9B
7Gmio6W3j8vUpcCLeu1VA2DOO6UB4iJDiRXw3FWiXbZwiYtuG/Vz9UzbS7cCb+5j7DeeWaGFryWG
Lt2iLvc1kn73fInmd1YDEuRg2g7jlSTP0eXmemyyR01DcRBVLb+NmvVk9wg5BPXQ8m7ITJTYY6bE
+DKcp7VXa8ZJtIBLljA1H8BH8D6Glp+SFxfxNbOJs0Cl2aS7ZRLeMcVAmq09EC/TzUVB5Iq2ZJBU
y2znQbHf5EYUaquEe1VtiUBN1yZ7nQfAP/qwFT3GbcdPzVPllP4GtR5SYC2plbxcDQzqxUrWOhJ2
7nNmReln2bjpS6p32hPthOFTq9ML2gCdsXjXrIm8wRS+RmE4WneQUQS0RPRpu3HiNpIn/gULcyYG
P/rpJrOaKHA8JkhHq9VsE/GJhYVJD6ikrAFOqoMfunV0WuuOpCpHrz7s2eSLahN2xRh1QUVmGoGb
Zd3TlkRb+J6Rl/gwjMtHi0cYEetFaA+M1dw73ug+EHNjrKMunNedGTcHF2i9vmG/Qo6xRqrHqlJi
7TJsrTP+zX4ICiIRjNtRVtXt0i1OuvOaSjw33fTMsH7wg85JGG0ZCTLm1TDoXRvQwme4UADVPi+z
0T4Cxk1Je2L9ih7AUIcSDYeVz8u8L4TbuTZbLC1EQIiAdfTO0AiM75P4/9VTv6un1Fj5rXrqNmlb
9d+6Tn4cApBRoX7ub68UricdJQhITrBKSqP4n6LKx/VkAVu6lEx/w2D/f/Uk9D8wQyFoBL/vm9Q9
3r+pnkC3/Vw9IUGgiwJfnspO+IimrlqViQufLwP6cuCJwjsaYWjWzJZpHFZI2sUd7tqusdnXYNNB
r2IQiGQFg8qXh6UzPy0k5VLDRCoytcocGoG+MTPPzJQ5QCak8bDeobGoM0nUQJsm/XIKE3fuN2Vb
s8HB+3Pru1CbVK8nDOYYEsz5EkNOCCoD8ibBjypjgd8xRRnyiCPEJdcXjJI3jswhVXZZzaaJ3QyD
L5g8qsNYEl/Fr4ldEAto/SJ8LLdMAwj46ZlEzuiUjcCJLa2s9/lcR718Z4RLD4+ZLAGDJgrizi8D
n39nO/quZn7QhzBKNkUfTUACslizP8V0ruAmkhPF2lZ1TBNEMBZNPd43povF2428MToTFxF7dA5n
I3qETOUgLQG/AV8lKnRva7ZDp6+xLwv7wCrDvxkRhuY+TzKrMUQ3OkIaYsrtwJljCUkK6Cecs9GD
nbQiw9uIEjLUnJCmLaaz6HOBOfVucOcK0u4C0x9EaFMHRtR4z0sPjX5TGuO0YdIN9MZZ1h3/pIb+
BBSlzXB2vVRvV5keiX2OtOKBUqlaj2E4PMv8ARV3vitkAfAK0vnO87e1HKAHDYjsTrIAaW81NfCT
zOSBASgRwJ2rVtrshw+DM09PWW1nz7piwbqg4lYCxw0jiMz+qpVT+sicaQpY25o1IBO6oFQrh45g
m0/UaFkwMhwlZ0SWhwSM0NEK8z0ql/wxztPsYZgYyyCxhZAGJHSnGaNzbCvCPPyZ0BI5UFX4fvvZ
VplnBTmG60mI5JBFNF70sStOSPXaTYufZkXvNX+qBmzYjWbEu2iq/FcnylSTNpTp/YCL5yUaDJvM
dZa3sz97Sxx0qaEdSQrkp2a91B9kS39ibJrlgzDz96lWm58cEkKjFQGbrwkc9A+Ox0tljcLaAhax
VCtxCNDIEHwoxq9hCMdnmTJj40NxnYMhjroXuUDWWphkG/FoBVk9ngaLrkKetflWDAsZMoBfq71k
Bn7A9+PchpVrfJrgfZwNtyT92xyxS6eMdUD3+dj0qvZ9i7HvTow2LV1RCNBw83TGMLPsi6i2H+o6
Ns79UKfPTRmnn7ij+W6aenHqqyXf92VJyOZi5a911DnhKpSRCztELPdwPoebokPXWSSQPoOw9tzH
Oe2YcWua4LMipuTWm6V4gEzlEEjBK7HPJxlqQe0lybEkR/iu9/r2ZpAi+Yh6g+gvMY/6bZ0NCeyE
rHnfZ/34Lkmc+ijAN9HzTfxPlTWnH+TgdKfOrrC1T72bHvXFXYDWFTFpMDqMzHqhf9oteoQcyPe2
gDPsb/Ygmx2DqfnjlNIQi3wAVlldEHMZ3uJ4IqSzj3Vs1Di5jDI6mH59mm19XoW+IH/F6r/05Yg6
ISvzvc66HZTEW6wNDM47mZTulsbZBN/OaT6TftufdLBY29yCLeSU1viQVjZJ3Zk37yvaLQ+ogedn
MNzLK8bF4YELEt5NCFA+Lu5sAAwaizXvSQcJbUr3I6bTHRQjpyHprcqe6gRdB7edt0XDOe27Wf1F
aE63W7yCvIMp1MVmciYLOpzs7l2AEeZqQL6ySk2SEYBgmt8WMybbhhwBtmb6XK19TIn1lA23cVjc
10Pnn83KjJ6BauW7hcyWLaGvKB/Ie9NvnSQDrgUCgOq4MB/maYDPa7QzxtHKyHd+Pt3lTQ9E3+BF
RZUeWeuFyMoC7mo3HRLUP8QMkYlKa1eRPkR52zddQDOCT02Zl1g+0TqYjWW8c+bCNlfUiED/Gmd+
xXI3YXTXPFBXfZume0DIzefMcekhpnBV4DRuwqYy/0yxGhyo7RGVsrN8b8i0fYyok85IvjAG9ajR
GOdkzVNbApOZbHeBD1BrL3XV66xoxviYJ1CwAt4e96YcR4YeYErmFdoke1+W9niE3z/swtYYzrRc
ITrmprL5NM2HEabXPW3pcD0Tir4T7JUfWNnqT44CSHld6X6b6TrkgdPRAcPD9mXMplTl8flB2NXb
sfL600zI1do14FRpNHmzla/oVZ6RAbLS23x4AZ9ukIUCkoVIxEVDGhJbzYdQ0bAqbPgH74LIshUt
q7SQPbX+0Hz0otJxNlYVFZ9FFHm7UrG2ekXdGrxSI5EWElcMkguOANAlAgBZT3Kry8+dpft3KeiX
20wBvXqPLWFTad1t2CFvSa3MPo+5i7N0KPuPyBYQLF3oYK2lSGGtgobVUevdkPYwf9VFn/eB3ycs
174ijeVjp72PY9v51CQVn54Lkqy64Mn4aNcOGSJQywh1rQhvLMU50cOSzxJxfOAc4dOkinnmXvBn
KJFAocG6wP7LxGk1Va73Qj+53uqJeLH6tiKEqrTfeQqtRttI3Iydb/EZnM17NHPwZMLyVt1ADD/C
2C00R4e5TNbElpu3vdelh8isBAOXsrqvIlM8uQr2NinsW9NUNs14xYJDCrJBgmjiEksgplSixgGs
4HF2ZL3SbIcoZ3T1su7HwX9n2MCQyqY1YZVK47194dEVoEDuswulzhwmgHUKXYdatFqNurjxLlw7
RyHuGt2A9eFMR78zaRIkWvM17hOYeNrM9JtgKXePlbtetQqeV4Zze1/TVLrP5rrZEyVv7idhlyvi
B7XVOCoGX2hI9yO1gPl+Ej70eBRx7jev0PpPhUL4hVn9DKkQOnHqP9DObVPOT++oOxT+z7yQANMu
jcl6BA+I4gBkBF4BYtiUcPA1qWXRBK3CCprwBe2K5W3OvIhHE0BsoTCEoQISgtYoTv2FUjh60k3X
4kIvpM/VnwXZ3jBNJVg7WdwN40BfJFToQ9a7cjsoHCIG4nmrJYa7N4nDvLvgdIiuhaCoqMkMsuAq
NgAWeyjYhBBkQBddg/Cwg51HxoonGz/gBdAoLQVrdPWK8nVoMSpq2fjoSLLFxkWMB0efsTESJ8l7
gj6Zh8N3v1D4xhvLysxdpvNZwTdEMQ1HGHpkp0CSAwlhT3pW5U+WSQ1oAUWzGB81zV2ddf5pyRyq
lcgODzSByNehJSSw31esYIzFwkPSD3JZ46JMj2mnoq2SwUh6Sky/2hcXFKb4C4yZIaKHkyka7yYc
mHswKpSwReLmAZe8uLUsOZ8h1RprP7v0/BoInOW4bCIK/+fF8U6p5bxn0DyuezM5YykwOEvrWGSu
8WeCVCUAIJavGgYalGQFphZFAZ2ZqwbDGDMPV4zQWiwvMp4/Q1t68BRFFAaNs84VWbRtSIStFG1U
F5q1ygCQTmwRTuB/ik2eRk/cFrHtFa/Ub4nOEjnFjZYnZNQmBOiANzUU53RSxFPCFfJ1piioteKh
Moz1SWwmxdRTtFSEguUxUgTVsve2zNrnI8iXu3i2zA/iAlyld1WsyLOQW7rijLEVmTXM6CAtitZa
gW11Fb91USTXGRX1DrQP3Tjf2/mK90pfNlvVigFb8vi9aK27wbYfvgdB4OxrLZyPtkkTJlYc2UER
ZRfFltVaKLM0VXFctt2yQlAPftbqwcRWXXQuFZzWz9L5DpFSvk4h1yZLV7BPqGW3QhL/u4yBa4kW
pA7TFuIiNnM89oc/qyHi0JrzpPeSQ1q0bOu0yQ2PEsYg+T09cChLL5vXmlqqZMlm+PjDlvkf9GHX
0hZ1cAddjLJk0X5XaJIfBTQIIaQzL3VyMKZKvi6pJEI2yWPauX72+PahrrU6HIpIeP6ndr+/ehKT
Jkkd2AwcqjYbCJgG2C3mxlH19e3jGGon/aO8RB0IDT6xESYsFOdasZVV82zRWYwOgCTnLd4h6+D0
aLfyMunukZjg0Bj8WE+46cVL7UbsqOl9EiUWxmpzHcb8dm//Sr/eYmY66PBc11CGRfdq7w/H1YvR
m0SIlgEi4ZufdyJVCAsr95Ho61EsXyekeq+1Acjocuz/9Y9+3z9ST8Z/n8ep/lGFl+CqeaR+6O/m
kf8HqHgmaObPObG+/YerkoIupJz/CEf1PxxiS3iZUInxPqm/5y/hKAmxWItNGgQGGTTIWax/00qy
xdXjRHQGaxcvETZNvMT2tahTGk7a9E0EzMNWE7g8J4ahI4ktNOegdqzhE1oHF/aGXT0m9VyeIfZq
QePBsFiVfp9uDObI79IuQ20izSm7AxCeZoGjARfwXbmb/EQcu7JHmkUwUbO2PSxlvBe+xcCJMc+W
WUJ8GvKxutEjxplBZeY3Na2Te7cS3q7Q/XgXuiFJdBlVLKhALVy3fMp2SxLLQ0Z3CbUmZfpCYo4G
CAHLBhn1nnma6bV/THqz6lfIktIVX8KI6Jd+2KWaCXWxrMLH6pJ5S4zIdOhBZmZL9eJmuXe7ZFCF
Azl5HTUAjohxcKZtFk7O3RhOHl4Kh1EfsqVKPxhzaKGxMrXXkdX9m6tCv8h68w4VhOev0WSGzSpG
xnifxHW/I91bPlp0d49pxgA2mFkaGNKk5tdURwiT2vA3yNcWoBTBmpyhwUentl60V7bZhJAZdYX8
f2nKw5w0zwPdl8cUhd8ui73hKa677p3vd1MR5NoiPyuGyrPU+EKtetsC1OxEcLWX0se+55UYLLHJ
BCb4yENs+5m7wrMjXxr8IT2dj/Ejn3qTK13mn+FwdnuEg93WYBv2uuh9fpPo8k5bIvuYya4+ynBZ
TnWYM/i03XbrTl5rrqWTzAhN5t6U3NQoe/YTv2HSKpuev63QWnppIj/NhgsouyocThQxWABNqL8x
Elvbp7Ye76aGRj7u6Phj1iUs0LQGhckgsqrA49qpscYfqTOGA3YINIMH8NBIq7/tLX9pVz3yNFD7
BnSjeOELmUcz/bKxhXOXL4KKDqLM+C1JzZ6aY1IGQnJnyQRM4/I+cewpsJrZvYkkw117mWGyS6+4
rTstvTE1YbCRJKdUo7KY3ZnRWx19COlfOGyLIutzM40WYzMwGzsX8SG+FL3YLzW5AGuYSyQeeCVT
gcL2H6KQpNUR2GUdg5QmeXjtSPsMYXd4LV2RHXSJ2WJMNS1eDy1iIQu93WlZOoc0Br8rn/wqDZ+1
AhLcMWzMJt0wyDC+NKPe9kGs/z/2zqy7beTc2r8IvVCYcUuQFClRsyxLvsGSLTfmoQpAYfj15wHd
ztd2Enf6u+4k62QlJzYnoPAOez97HB70ArV1p+dCvPbMa+soqeVwL4ZafkJzY0VhS0psAaNN0yj1
80MHWSM4OHaBik4FlKSZhVYwrGyGEWATU9r2WNjPtjZZN8NX+jww96w3jEMh7fmKeVOb1MGnHJHB
NcnGs8lorwifFl00oMFzPyabM0Ues6WfbPZBWldvGFnCD0yePxvm2G69VtnXYvDmr26rZnoNIZp6
Fwdx/ZInQyeiUuW9z49Vq9feB7e/QdTZHoO46beVoSm40VyGp9Sa+m3bq3sGoCFzlIz7WZmujIgO
c3YBLquoshjELnrotpPTZiy5CM1dxl5eFo3wL6HKwjCy0xx5HgjUi2YYONaUzTQbuDQCIoJ6Hyxt
uBdNZpIdbYR97OwcX5mvVpGGO/bLiDQtk+iDsK4y1DuM5Y7JbMubwolxcxE50T+ASEbGR6BQ/rHI
cjlvpOjtkRMtHo5xMtVBFBhj+4kpMdAMB9vkQZpgJvCEzt2t0ynjS+P6oAM7NKc0wDBfY4jD4Sa3
rVBtQtiCe+JD5SdvnMevskzH19mpxbVNB1ft+rEL4Aa7s4qjMLYlBXUYsz+02morDGiKwFRD+M9m
+5gUXbullhuvlKcymEmF3Hq1f+m0c7/Vdc3IOSVYC/V0fMxJrMbx5ciLyaye6NaHi05R+mcUNmgM
FIQUKDxzHYW99nbSnJb3BUJOtdNo5raNPTDrbVIN/8oM8tvJFKUerpwSeS7x3mpss4+LkZT1YaYr
KMwXVp606ptUsZroXxCod/ltPDGjtMLcuxU5hCI00OrBq0rzwRN+csexONEPFMuRWv7Zder6QSJB
fxhEF6M9zPL4eYQF8WLj9CKNgKHsZYqD7jmoPeQI3chtFWRtvQL3qzvkNExnEqDPDMgdzIlVF6Gn
tHY5oi6ObR550VTN2c1ghcNeBr6kGe4q8iZDk7frFcZeQA/ni8F3yK3OFmkjVOeRi8nbZy9tXYNR
jAEnLX386ATKO+ZZMT4lgxHgUdNx+tVejPm2NpKhApkqG6yFc3xDCHn7uHCNHxM++Jc2k8txnJV7
AVNv2E+xXD6RITA1ZEcT1JeIct7nzkwyp+jJNOkJVSh6l/NoyMRyZfWLfySPpImqMb+T5QC0CD/I
bdwQ8sMhW8QP5HocGy+3rhVy1yaqF8fnXhvg5yNduFi/zyfVrNjQfGE07hj+RS6VgWZGa3tnWaN7
X4ZL+h734LuyyRjRXMgJlJ9r9vPlzFD13iqIFQznMDxqMXTPKm6qOwb8+sD95M0bDLkKTYEfVvxE
qGBwwM3mtgdsOhI6Hsr70TYrtiy5HUYQs8QudZGSwnl34E+Tf7P44XTseDBiRLPGmzoMvphNFn4R
nW01G7dz5Us2lOknE33GsWvQjeKXNgLad44aLr+Uh7RTgtW0keXvM50Xd3HYjJ+I5CUwoxfeq9Vk
wa0119x56XpoAlKxsotlHN1lp/AGNI/1HL5ALYMcpdMgbSEEyWHVPwQAwUEgha+ZEReP+IE6eecp
tpoH24e5tlk8j+SPKhfSPFlen/EcC0VtEqJBEEqLmJGchVODcflREbgzhXYw7+2U5At0Rn6UgrmK
IzIj7hesNDlSxbKrIFkb6Yvb2m72Znnc4hGAMtPdKRT+CWwyRKyLdy0E6+/+okkK1DeXXLIWaGVf
1wwo3mS8vFL7Th+Lwqi/5HoiEqUf/CcC29pLEHBPsvbnXWXL6ujLro38QWP1bKYHr1xeOQB/d7L0
Le+9V0KWhs+ggqggHOXC73OHV+TJ+cHzg/JOinI3OshY+HGwUqq2YCnQy9/txdVMbFpZMGWXdgDZ
acjKg2IgcG+7YzFHw+Ck5AUpchqeAm8gvHaxlvuUKRqGgGZ0K2PzTwtV91k//2UL5QfhL1soDHg/
RbKuGZj8me+aRtMhXXXNxoNcYyL4wyP+XdOI3JEoQNOERiqgXq/use8ePPouAgJBRXhIcx2GIv9q
pRznNxvAEDsJi/7Hw7/3d1opZ/UA/nlWALvExBzFv1A0rkShdWjxJwNRuzSFFVPM3fott15UEoDA
wiy13AgLSTEjWS/seg9vL825EO32OrHIfCpJC37v4mBpWEBXVhtBSkTAmy4S3D+bC+/Loqxwh5OL
wAmnaudTg8eu/Jgtjjw13WK+53YyhRsxFNOwMQHJzWsRpO2LDAHTB7/vfevYyVDry8nO1HitGHLt
UvzRlE0W9N5i9orrlklLJIYYlfpsnMxhbjNiS4jgEnm9WFs5q0+aSp5TOiXiRk9s1OY8EF+BWAzu
ZobpuA8DZh47lvfYFhwvza5LlJpH9gT+wVDQoHVT5e2GLdt0r6VxYaFyJJUi/DjWk32RGiRzR9h3
1nc1L/nHyeU4sAe73Q5gCtNQsE3NFwa8Ykv6Rdwj4Stz9mRwIhAoi5ppC3NiRQwAx+MiNvzyfMvm
MtB6WZl7SUpId9eRLeNdjcJ3v/CNzFdFF+axelq8djkCFewM58pXyVRgnBAb4I3e1F6ooE3LnTVZ
43WDWgfh1MFnYyEQ/nus6tCmjU6a9vYhZ0kEqyLqilYP/hX7exBqS4R5QZAQP6bFkPOIDxMFxe0o
qkKEmrVJmGdokyZayuBso/f9Fn0ng1FtW+Kh6yCUljI0pneq+jb/PcxF9/scmyyNbqy6cyvx6BNM
s+fAX3kHOO39l3aEPcfaMNSnkaHqpVcPAAx8VRAOPpdDfsycsLZ3qizuKaxJSsioHmNg+LcdqnWK
nyznspwK0i7aIoFeKsRlkBfNLklM2O1E2F2s1kmRtdND7w1IwmKjhHC/eoKwGfXJZRBQlkeOzbcd
WSSUH1i0w80u7dk9VpOp9pyv3VtjteUXq5fCZkbaeS5P+3U/HxAQsEn6XCHy6kJx2dk9Jh47KRkJ
Z7kg2WT4lOaO7qOlcdw7g2/QpQlrk0+JcsyrJHeqfTWRl6ttp976vNw16ogWx4SY7uumFxfpWFBV
kubtE1cRjMOmwMp1xYhfjpsRhQdVrlcf9WjShvWI7jZTXzonkA7LJVWYuVlyk73VwJNJ2TkiFeSt
Q5mg5WUysR0c7wTkC6bqVMSfqAnCPdxUTVdJuAR65fpyEH77AdTEjVv77v16Zd+iEzG3TASwq0px
veQ0lDy0+yiwW5eNZEsP7dit+XtDLNtt4xbJS9JmQPqkA9dRF+WhKxFpzpmXEFOviwsgX0SxybZ7
t0YwGq2nwsfEMZClYEo8BYX/vFgmoPJcRr4RE8e1aJdhraTrzrsRy1szppsc+9JpymzrtXJnVuUD
BFjGm6VpP3iWM7Bf7+zfDT8AFNXzbeyLJe+PQ19+AaQTRgRNQ/8y0OmGm0J7zmNrjxMaPl83X5xz
zkuOVBb9kXI/91WTXdRh1/F3tMYRWQMYSrtl0DRoYpBNr7ksJllFQZ7nO8ii096uk+AwuQhdxxbm
/WbwgAL0bkJckj/02ZUI0+GJNV0RlXw/T90k77msm4fAmk/hyKjILeIQJnraIha0pX8ZKAOmY+iU
wfvk1eldWAbZQcdN/c6AK9yWJqXPpq1M0yOFwTFZuAuSGPIHTBHBcaZ32RZc3Y/CaNqKRdpssYG1
Y/wWy4fAZE4xT27ib3xfZjc5kKUNO2r7U1MmI3btwSDoVYDkx0TjvqIoD7c2GQEPENaziHZy/Fik
HSN8O2+urbJl0qH96Ysx1XqnLbv/PSlGg92LXHYNmZEgRyz7xYLncrsIxlF6Cpa7uXabvSiT/s5S
qr2KjdF8ZF22FBFbuILgBxIYd10jzTdU2GrrTEPzQN5B00czeyAwuYOxcdgp/T6R5nKoNTFTNh2B
sV24tHYLR06U9rP2NkGSjtsajeMxGBl7+IH2ri2JuYY70mZRJqwPiUSUEYxuetmEqqV4S/W2lyaN
4Bym81eyzftHVycyj4jXRPhuziVdDm7gKJ4A4wrBimpRBK9GjiW/VlVm79g44C90reZ6yltcbrZU
J0i/431JQgi79/BaasvNNv6cpfHR9oziOjUFdi7mJZ/KTltPeVe2134bzI/mKDrkBV4aPjjhxKgw
QPDQTHHmMLd0xkinmXlLRkjxsWL1/TEJanVXD2X83BZxdjVMgEdTBF8fhHJmIPpNfjErPe/iuZdo
NchG2jp8WvbabBL7Y10umrgRf/iAhRf9UOZ09dZgrx55rkOeoZmadxIRmb3zmW9c1siF+6gqCDhF
mFwRM6iEBbLZsfke+/HFmXx342qIoPOE0DzKqcAvRSa8LxZ/vxE1cZ0RZ0Y/5OVm+HFe3O5gOgsP
+qBmsLfpki7bow3xTj5iyafY1ypBmq88NO4knTsoi6fTIBu1R4EF/vSf4vh/Ko5BZP2yOL75+lm9
dcXbD/uFb3/oj+qYPYItgNq5iEO/0/q/V8dr4QzBzvQCMiZsn73d9+LYpjgG/hV47CD84AeOv/l3
imEQFz8VwyhEqDUdPCwU5S5v7MdiGKG3wQgi1Se7WkKdMlOnu+Uqsh2Zz/UJprYzI9sCqZiidljn
GMU60nDX4Ua3jjnKKmDiUfP2r9U6BkGn4J2m82ykX8ck1nliYtnK2ANJGl6cdaCizrMVkiCHPVEY
2Y21jl6K8xQGoJO1w8LcRaR12Df9Oq6BkyP3pg4q5kFmfdevY53wPOHBkFE8q3kcL1c27UDkNsMg
U45w1c3UAIcUNOFDmQbVg7J6FIIMkrpAMFJah0uedJcHZlbqYQUl79FgMMWJ+2lnjHZ/WbRUhRO0
9kh7Yto5qcMaOEO1+DRk+fTm+5U84EyIES4tgHMkT/E7iI3pR1kVA+aGJm+3dqKtfZj6VH+uTB/c
yct32nQ096pZTycFj+oUyO4Dy2pgNBSgPgUEFWVk2u3yVPdDgUli+lxMk+o2ti44BAydnWRGiuSm
bt3uEzx/SgDJb/ihLPLqJhh1ujf6dLlUFctSjC82iHZN4hmcHnAUeWxkd1bY5QejTG7HIs/3fj4R
9pkia++wnB3MsaGcSOvhVBuCEFFRAdZGuj8/cjIO+4IhcUSopXUbqKk7zOx1r31pjicOxPnAbtZ+
Q0yMjSUU/aMXWCV2ZaQcO0JKeiJPUis4VhxJ1wsDkL0UvrHFA1DfG71pP/az07+C1ix/n9nhP1l6
IAuWBui26lzjhrAtkMtM4viuGNWyVw05coPqxVaZ3ougrbc1ZzUy3AK4nOkaO8NWExP2rrtFAwRn
a+qnKLR1hl2JC2c1gIThF9vO2StIhYd/Yyw2qPipTIudQ3VxX3ca37IXyh5aKQnLldnofQDbcMOk
+k1bOrg6g3Zx0bU3jhJJNGAhphRfIMV3ybSfhBFOO03xe8KU4RzKpA0OPELLr3md5HeYx2quqWS5
LZAmkebpxsaXgI0aIU1JRzScHL1y2rBZH67qzPNp7tP0kmxqPKtVnG9XVNFLhkn+I6Fk08kLC5N4
1264znwSa1hmSH2vjGR5xXdmuSg62umqxUL0FKIjuw2QS9M2JRda+2xSYHkzJac3LFy7R42kl4IS
SdT+6oiG6JSC0996XU9aczfWxrjJAo+HdJ7HR1AqxAjNPJw3gSRKCZS9pMtFi1Q9c4y01DUoYOtE
mjvG/u4uIynvGsMsghTEsMyTGPrv0K7I2yqpkluVOtbWk579qWS/AozNUNPHLk59xD3BMD8yQrNJ
rwVDsFtykR6oL6vLYWHyhZ/MH+NIG9LV+xo1MYR5W4jIcOuiujGQPz0TK4nWzveAFESOlDEnSYZA
bKma9xJMx1qjVtO1vfgVT/nCzTAxz9p4TnTXhbscZEzMyCCZgGmKnJFsTibufmLCho8xaKd7qzTF
R0U07xAl9AOt3Jdew872WrDanZCV20mFMmFPZZJUYZSMM25FJJVDZz7G3WzN3ofEr9r+oV+3oIdm
5efWl0trdcYS9UFeTe3W0VYxPqp8SoIvDsFt9HOpX5qj+6GCRiX9XdAC9t0bw9Dn7zNjDoGpiJ9I
8eBief6PzuCvhmRU5gBh/rvO4BZ54A81wLc/8F1jYP628ilNE3kAA2DsKP+akAXObwFEbbFiZ4D3
OCbinO9FANZenLhE+Qifre55rvZdbBD8tj7AobLh4OWPMzz7G65f8bNACOo7tBcXcAChoNa/Dcji
0UhwibjukflRG2+tfCmwBECSoX7QEe1T9xEzMN4QoI17rA6kjpeQpEJE5R/cOmhfHS/vPtIl4+Wf
YA786Zv8D/Kln5QQDu/OMvn4vEGmjN6qufjz+A7QkgLNFzrHXDvNm4up5Y7qewUhrP4UmZXzBUs/
HXWEUDrfpsL/lbFOzfVjvQTCmqmhcBCHgCDynLNO40/DQ0ZnZesNmWTlF79UMrYjJt5ZeF2EqvHY
iLr+CYVS7fE1ef7V5ITZB/gN2adpqZd3f+ik3rbLbF8mZdLtCmJeLoilGIodSbrevZ8GPNjQ2Lsk
8VX9SbR2u3fMluBIBawinyrmlY7uqtvUmk2OTbFaLgPJMpJhmb8dBlLcsRqnhtzYpOoAIPasVzqf
gglljh21C5orv3PYYTTl8ECeQL1v2DKiJu7tAEOyBFTFfjHNI5t4kI+GUsaOKcTTgFyZdGeoYXiD
vba+QawJ/SUFewLwwtYHkkTjqODxiREYzy8oz1FLWhHcgG2KLaWypvmlRtbMQ4hh0YmIpZj9+dx/
xJe91lVmCa3CJLoHW4IbeIfALub9mJYe0hQriwzHYsttepZ8wPmZ35sdHuYt8DTztWxITSfd3FTb
IJ3C3ThQD+y1PbEwRZbqPQAlTYi5ltIrN4uT9k8CW/Gu7v1xOK7um2RbW3X/MCHISwniGxnJZJ4w
9xW7MigncV+ga3S9lhRPJ1nsq3pS+DmTJLPI2mUTDRJjwfrY5oZzcAkRQd2NCnczuu6Ln88Byyuv
vitqNbF7xGuOzJf6wVGsuxCcTmJPRJDaq3507xDDGBeLFSTvMrX0HoQi5bHWW+7U8OhZfvWwWLO2
2XgM+eWSky4euL3/lrKvPiyQcnZh2fbw4lFC7HurJwLVz3mgRFI7E8nIAEEvkP0IxgoBKuZAxM9o
WoZDMKarqtZ306/OaOpb0YjJ3WCzqL4S1FA0pH4AqZMuwcfo9ROZweJZXHvj+crLt9x7j2li5MRe
F9kAbiInqH18JMoom9qN9Mmqjoj/lkmUTzE8uoA68L3O0zijrFT5hWU24zu7RXLcdYG0It3A5dTm
NZNflb1p3LgAL2vtWLddh1JuGZYVO27n+sWbUOKeZsYJb4thox+PwwHLui+k0X+p4wHyiQoxA0de
3zjZrh8U0Z8YmudrolYBYXWm34vdoI0le5xtJISHWcsVeRzXIGObWlUJCNQ0aT+todvlht3YqqOf
3Rpf/FgQjYkgi0cBFBaVEpKzlabdvHUNgD2BXpdLfTKb40zMxAOj7PUwxH+1KRBg3pKFjT9iABRM
sRjyamr9bHMau4+odMS4k24HFSXVTvexz7ycQo2INPw3ib8cZDMtB5Cd7Ssy1uZ1pI9C9+HitN0S
/mdjiTaHydjAJR0+mzkK0mtonS7GqnjE9ddabfOmupLAQyy9y/58lId8ctYBK9GgzwPO0cLo9c2U
Wctz2ZEw1UTFaC+MKKeV5IXOxnHE/OYOgzLby0BnJv9WJJApuI5w5DnYx8Uy6pc6mcqsw6Pk1m+I
vljqzpiurhq1eDeyE7xjDSbf2I8MA/O1zgPxQ89wO9cpQXBQbqC7IZiYQA4l1q1DFI/akP5Y3iq3
ZNBYJ9RW22DWGv6036MI0H1anYgz8lnp8A64duk2jjUmTX3jSKpkEA9uPGxJkvM/4aEYZ3oBhfiq
BEAhkPt44G2GFOnJJpX++NowKSSUaA7xCHlkesegOtCeIy0txq753In+gz2NHjGKYe5eiD4c7wev
tMutwapbXwTpWmSLIMOLBrEqjhw3j/cCUe91ausYAZlBl52C83+yimEiNyod3C9sQ/FwaVuAhRnZ
clgNtV8p3OnklDnhK6lOT2Q70RPiCIMpKKn3dsGkMKCznzmGlrVQtHex8VTwnAGsbIfz1gkJVsFj
WvkWM6uuo9BtwDGzdwYKd1GPNvImob1cbTnHScJOXAftAQd+V9ndx38Kx/9pgGSbNtXWfy8cb77q
t/cfx0ff/sj35apgRgQlELIno6hv9eH38dHKePxeK1oMjEjwoVB0XLFGtPxrm2oDO2UFCo4vYP96
niX9nVrx54KIVaq/vgxaZ7CrKO1/UpOnvTPpWrX2tR93/vM8Oi5jdmGgBlnKFXJRSbmd2uYSIboU
nApS78yF2gf0dnkxWJ08gfMarBceigXhu6VCrDaxEoqsVtJvDkxnkbA5+qUvKrXtk5lGtCX2IQp1
wByl7fN+iyeg1hfDOIuHwe6a11rH+naBmA0XwqjXxdGifFjjeHn2WeUUBx+CW0TmHrAUH1nUhRfy
FjdtyiQE4gkU460x29OdM8++t08n/MYHpOfLsCV6zfycDzh8OOeK4l1itbnNEldXWC6r6TaOGdCv
JEA+O0ABXLlk6RX+sZmVw05ODGwqafL4/9priNcl2SQz5l5XzkdS6tx8S8b2hFmaNwg9Pl4MOHWy
qoDRBW1zH0KteFjyQt/KEutC7pf9Fg4/U+G4a1DMjso/VGFZyyiHWZogzukxigdDwajaUaQ5XduF
9aFv295fWhzIZtPLQyzcbLioYiux/QssCFARfUWQibklW07VZlQQmHwDeKuqRcTuwDg6nWgGtiyJ
TLE5ek5Q18Uu+8b16drS6ewHXVBzKpbw2ELcLNbTTUEREhKzRuZ7iOsiUdWefjmAY2ejDua8MdI8
ZsE2GxBAGtGNkdv1Nutidkt+fyJDT6db6j3Pbw5mN4r4ylJpGW+l0+n1wuG5uGAgwgo75cRPF9Qg
pb7s+2FozRsxV3lvK56yHaCJalOMlJPiJaGct5ZXuvK5Vu/9KPuK4HPC88r4/p8D73858KjVkWv8
4sD7+Ibzpk76HylZf/yxfx163m+hAETluVjTUYcAD/3Xoef85p/BWX9GOjirmIRFCQkyrsesfW2w
/2iVYT27HIk2XTS160qJ+Dut8o+dMhA5/ADifAwLeg/g0T/2ouCkJM6rwbuvdEnoZp1Nwz2KrN7b
TKPsPv3pi/nLxvf8YjTm9Plm6ND2/kyTSNzJKX3O2/uUxLvXc6Di3Ovwuch6QEoggNvXBNHNW6iJ
dPz/eGnEcGbACsLjS/3xc2ZGIaYenej9wkH5WocK3ow+hzj5gyee7GDN0YTntMZ+cGhlf9F2r3/9
/3P3rJ/ct8jXMAPaMX64n1/esrOkhmNo35cV0AbOdA2mx+yHpb3MmvXlJliRfwEA/inq4o8X5VLB
wiN4yP3MGa5bOoikDa17l+DPp9oO7KNVeYTm4PsJn9seEC/mOF58EAMItLQf+nevBUVYGh7fg6R4
vcBpRARZZyhkgsuyOG8MxFGJx642xZXGqkQC64IFctO12Om3U1kTIPTrn24F6/783Xksk1wcZ0TI
/AwyDkb80JOfWvdiMLhWhpLk5RINEmNsSEFlNjdXUwHh8devSn3x76+KjwZZHzcG//7jBeMZJlsF
V5GPyIjiqabDuqATTH8n21VC6l+mB9chDNj1AWMDJgHC+evX//cbk8A9yM0+BDyum5/vFarxGg3H
JLBfEl6RrTfMTHN4l2gpbn79UoLD5OfPapOB55O/xwsyxf3xs8az39emOYh7Z41XgrRKyoHOBEDU
2LZJyigcVgWmt96d5PZGrT9ysxi5TzoEvJO/+Ln/0we3od/YLi2l/W9XrYUWIJRmbN4PveQmcfyY
lA+rJ92Uhh4X3K8/+3+6SXyOPe5L/sl08qf1oWhzMzNsbd2rrg+29ZySzOEA+LgaMPJeVSp3jrbu
mis0pFzlIWbUmwpDTIIqjSDwjciXBgQBqdN4/ZkonVNG+kKHu3ModJpqwJv1nHOXuUE9jZd4+IZy
/+sP8VPU2PlO9xnFOqbgUcF+9SfWd14m8RDMobiP45xF4zmz6HzdTH3VvipVIbMK6LZrBApwnAly
TDIoMBEUBnlo2e4nLAoc8M4LKcBqK2Kzew8UaeK/fp//4RT0Kf0DEOG82X9LnTLgjmgvdsS9S1AO
PsL1axatal+FGYsnuabb/voFrZ8vJhbUXNU8c4lHwFZp/vTFVH1i5WYxd/fjmhjt9sS5QB9c/48N
Pg1lDNWl7XXeJs5icjhMjSOHOngOHzNmQdih65m03ga6bG5yAphrDhTWAg7O9Zo4f0UA03h4iSwN
T532G3xGdnA6R7WwC115XGQ3/fpT8Ql+umEZ3pn8zjZXrgWC5GcB6II5goXTnNzDm8Py0c6L2uZY
92+lXc49qplUj2DpNJ2F5YLOi0iMjVP2uAkzipK/24zmqQ2RzFk0M1Xv7/WZowelHQl4LXCOEAvt
xgsMtiWE/5yOxofWqJJ+a/oN0vfxjOZzQp+gGpYE3BmouRBqfUP45bTpDtvMewgT6VXQVfiYqqC5
0Tkc2i2BNuawaZGkvojZLxjWzeUXs+jIyaUOSDfWvGCXhhOSvs9uM3uX/UyIbdbz/L7E+VgxyLNz
1Dxn7uB0ZhAC3jCZMTKqQLDkG+0zdrJ8JKTY93GqSTgtMof4uVGWxhhfuQmIv9ALZ8VgzQo+S6NU
QVRX5IRRgi9MYSRybXW05JwZx5hp+slKBvLpWh1fMtkPH+cRWwCsAp2oe3btoBVzt6/dCDJDwayY
iVt7h8i2VNGEATHeBvkYPifpwGO34BqBcMUt5zWEeckqxcFCaUDqM7gr3l3jum8d680sqgNOG0pA
DmJN8u/Dt0DS2UeQsI1t4iSCLi4dNJ0AFletXTHwZBYpi2RU+GcspH1mRAKmlyfojZAjk28YyTab
giMA9PRGF2H/JagLr9kkVmpe4EhRW9K4kxtlOUx1w4z+jTjb0TSXF/xN2SU7Y2CB1AGfYVk25LfL
7gLjaby3Frv5VIWd+9LYKACl16bvXCjT12SI836z4KXfmgM/D47Gvr5Q4IS2lfB1xIV1BoLH9QQB
ZGaiRF5P/+7QK6HmypL2yXCDrLjSddAVDilHZVg9+TRZZhhNaTk3/rbyK6J0NuzfWXqwb2XJuYpA
BKhut40gnsJt2hByOHuMwVDEti9GqlnPVpjma7XFzVQFe4Oh/EW5kHLeFAU/UG0QgGkmAcUQJ7jz
hoSTzIyuHNuZAIC4/DCRhqw35xjQCoQ0/A8/XLGMDWfFt9T7NBA8TB1WrORjIcd8DVXHL+tB1S43
6ASNyDSJJB6RCrab+pzSXmiO7MxJ7gc/WNCezt4aZTQysM9MQkf7MuA0qkb3jeDw8Hm0CIjslnS1
i8N2NHCWnXynQsetUgnrmzs0iOi/+etn6fLm6DiaK8o6BCYe0Z7FXDVX9LrWkzTd9X/UlOGpJ10K
94r245hVQMgUWYie/yZZVsY4/lpxY5lrci2ENTJSApcvR1k8qTc92dKY+VKR32D744hBRETsFhrh
U7jaLf4AVJ553WucFTUcwAkQ7Vc+Fp1D3ATdO4JpvspQOeKp64Z14Lu+2wo0UL6BO00sCWWnxRYi
Y/JwrkWK0nPUbV0V6pAkGj7VQjCrdqgMZ4ugEi2WEEE5wW1DRrthlzkyvBVBhyBgjahYq0f0Gu6b
ILWADRz370py0907sa/TA2rq7l2rGW1zklN9moV2385xyIyUuve2JCFQhol8zQvyM6Mp6+aHc6Gw
FBJ6xJSX3hv6oOC0Sv9e0R6Tem8F+btjlz6wTkI1jo00zBv2EEbEVt+8AalAqhqXEb+dtb7bupE8
eDqy6BiYTw8EkFGEN2tKnyuK9hWLH0/zubBI0owthB3fwmF1483NUXaKd675M4SWNSMid2koEiXP
Bc6wliqrnvb9W/ODwp8vLQf6uSWBzWFlZhQSLC4rQwfWzRyc0sp1WNiA4bzgscMbbK0JN/E6psp3
ECjjz6WRsg+oz7eQIGJi2utJrWUQTx4YrON94Izdexl2/EZtHFDc8R/DRPAArh2QI9jyaFXYpACf
R//OhUkwoccvfYMO2D/ycZorG+baQwasb94YwN6qLUobdRjXINV+vTzduhQ3ZoK8BDD7sEZsoWS9
c4J8Hq7bMTHSQ5XG9IDCQ7zDuHwJoPDwj5PFQoKptFPwnfUiCJ8nnflPeUH4xa6XZnaB2ZFrpCSC
7C2tWDZtprbi858PgaK0pwfSjvlWoPmEJ5jH9lGG3GGtt758NZI/lq93fdmL9jUX5HSco9Ao9+WB
XSy/KgsDaLI8yPkeRkpQxB3xswGE7W7Cqv2m1jDswiyramdlC0ClxOWOV6rjnZyvRCA0orsaM44A
V1Cj74QqOXycRCbdXcj2A8Fss/5AucTSuLeaWB4qJcLnrF9wd/S0o91uATcFlykYqIGsMakeSRB0
31DKiCfLCOgBYBzxaJoC8TQijEMTYuF+xq6bh7CgshB+VdJSvUsxTnfnT8iTiBq58ziBVANi/9zw
LqMB/VHY3KJkmjwhxylAqtHSPg2S/7LxSYjaoasC5ciWtfxWMZ4fm/OCRm7brrmddpDy2Re3DU+1
RShHPliEWwwDncz6rakWJhKZEIKlj1rfTurxKYqMkNV2wCcf1Sk7uLKoua3Ya8db314gyXSlCNhA
JBxHWcHNhcqA0zHtFGvDlEseryZGffJCY/hNI0xktpZuWe3ccCjdh0mNrNjq0SFezsAK/AbBnquG
/3X4XOMyfSpxThwL4EHNjnzcsbyskFRBsvk/9s5kO24jS8OvUqf28AEiMC5qkxMzk2SKIimK9AaH
1oB5HgLA0/cXoN1t0VV2e18buewihUwgEHHvf/9hiEXzYKG6YImERIlsofNZlyRd976JcE7kbxab
PKVIpFtyDLewOy5YE+sNeNuLdOM+poJ9QW+sbeRx4qxrF5UvxxowKtF3XjL/QlhV+HFdn7YYwqsU
IOBqLBs7u/UGnyXimwNKYCcbz3E0t/6vC6JQhf+99sZs3Bbt2B6NFAtfrDKd1wi2w+O6KlxwZiL0
RGhdXJtsKKtBhZ46Gm3IOj2Nc0n2QjHnEIW0nZfMgEElACFaB7OcTaK/kKFwCtww98u3ra34/2YK
IeIBLWFdLJuvwJKzHkleqdROE879rRc2nDCeIKaVTLzpbkgrdntoTh9I9cFxOV5Y1KZhMSHtFZv2
ugPaJDgWuwpZNOqC0NDHN8YS0UZ6itdGH0AIhSKcBrf12LMpAPwi828MP2C7IugLs+ih5zWTzcx1
4fVN9wVWLu6mplV7CqaZws+J+N7DPPqsbmH3Bi5o7WRtWmqh5WFkuDYd+2Eskbp0+DOcSm3k25o6
k9rxEVhy8lesdhMf0vaxdwaKELw/gycTffJViaEA39cL1J09CO9h8Kfig5DOl9gIIesHaXdk0mhu
PLSy1yqL0u8RE4aNJxpcsV1a6u1YSV7gieMxxWAI1XqiIGoBeQZUKLP7hHcE9zmpeaCVo5bpyhhS
gnCJIR83UVOhR0VQjTdRnd5KkHVry6mJzFKK6VhaNWPqvK5LnCeJRwqmnHrB1YmVNkWmnhoLXOWn
qevNc6M3/3MaRgCRRFfQaA82QnuRl/nJqAQoDCgbpq85/J6HKBU8nrao+bNB2rLAulimOxBAhc5C
tUcybtiXmpEap9AlXRP7hIBGPRXe1BjboVG8Mx6rIMPN8VrJgFc1wEUHU/aWjxci0X3KREV9YENl
wTpqPUzCmH0bB7Qq+1ZRY3K6BDWkOn2GWwZabrwDWEFrYxiZUVmfc8KC2PJ69rTKxRsE2dDUHr24
Cm6SILJP2uf9Ek1O8GQZPSqahbxfV2aMaFlOeFChAp8OLRPe41BE7FaLm4jHkStv130T7042RzS2
cr+GRYtc15t1GPg36EWSglwX4CuF6cBLlmNKVWEc8No2vEJ9zuJJQiMjZN45uJHemZcF4euW3i4+
CidOvtmjS/ilUw+8cb1BOKuTNcEN835dYTRgJAYnc8F4xT4xvjC9Ew0bQgbMZQdIPEN7Rf7KgK2l
EHgLdD1RTCjmHn3fArLDCyTZgvNwSzzcv8GaQkEnUbgcLO44u48xiPVuaeAiwATlfVgivR2sJbNj
Ft9dZtgYIpaFecAo1fP37tyLA1eOH+N2mD5NsbvcxDhqfqqHKCPVALH2ngCiHsfgXAxIZNwCT4rZ
ro27dnVgp5zGjV22cjqKyDG+DLV0vqbBsHzLqSq/V/nUUW6rHLsldxYgF52JgQjW7rk2ebf5uC3h
Sdr7vWnKtNnDcmjOjpySC2RWfxelbvIZXmT04HbZOG2HIkfc1eEoP/sO5mqyDj/FBqkoVTPzNzmr
+XyyGtEvqyl9bkaK0N7exGe4DUb3ZYUV/suF/CsupAQd/x0Cs3vtX//xbZ0NXV6Lb//65+Wb+sdL
1WY/8CHffunX+Q6pncyhhe8xK/J+dVj6db7jBT8B4QqbyfKbLhig+bcZ95ra6YODuZqo6GqHrd+G
POZPNoMCh6ER2O8qpfgbM+4fUTAda+jiLYZdG0oJor7ddygYnIhmNM2oOo30yAnj0Mj5IFtVX5Zc
+bvf3Zq7N1z+H+VQ3FVJ2Xf/+uePGN/btWDiYhgGgRxSyjsseWTMuTQ0vez/CvQLntIlHTgIV1gM
8+O/ii//EQpbrwecKFBqo8Zmn3v33VpDCl4uk+vBdkM0aNa6tJ0ATvrJlqey1/UZVDo2Qb1z/vmX
/XE0sV4cJ0gdVMrTAwZ692Vp2shb63CfXtq+/1rkBfVFbo3+zTogWPvzUJh/9ZX/zS1m/udL24Ww
8Edjtr5Dsqp8D1vogljSjGi9ryOuL0BaOrA5+tsR8TqwkkXK5cjwAR54P71KTWOqRdcGR0oKGnXt
Uj3HPRCDL42fZfjbTvQfSarWH+6r5yDmgcEbBDoi8z2+OXcWDItwGo8DWyjpd25IOPayIN3b+MrW
FSNOIRc/Lzl3cBu6b0anfCprBhPb2M0WaIle5933sxDDph2dgdaojrsbawqm51n8VQCm4/2bz4u0
hXff5mnque2PA5QSb8coJTHv6HgI1B+NQjjhdRflYPFRpS2vm8hSZ6uKZw4PzkH6jzKa7zn1qGJN
LMLPSUfLiwclNbTsKB6JoWUtYRHDDGLxLYhsMYEVoyloErAupzYSJvehyZzF2g2iA7Aw2kRs0IMu
/mE9MKGQAQesNW5tUJWuA4kw0UXL0o6V84s/ynqGw7pMIxzZRqTXrXRIfmWXcHeJDzJ4BDMwPqd5
HIT3TStallyYNhTEXjcbkaZVxpb1jVUKjxEIHFUR/rLBaH+cylndlGZM44R5ltqMgW2TQaE3gnYd
N0xjR2Kbgt0RZA3gKx4x9cuge5alNen215j4aQQK8ws53pm44tF0NmSw6bg9LWNowWBaesq3VPNi
DOsXCZ5zbzQG1WpPmm2yJKS3w8MuT3idTC9u1VM+4s5Ag7/CKGC8fFPMutHGMvNuME+i1xZpRrTw
gG70NR8oPNZI81CjUUPAQ1v8BtStWZzXt8lchKiikYoseDz/aUKCyaBR7EhjvH9bq3EagWHFMlGo
WrIJ5IMahumHw5eFDFt3V50a6eIM8vTic+CFSUFnaDQE+bki8Id9j/XrZxD94Mmv2U93aKDpN96a
DHh29mvVQVkHc+blX4G2uQVnJnoUYVeZsDKmrDbehlotMitq/bqiOcJ6gWRjV+dN8XbXLxNsmWIb
VRkT4hFqEY1QbMnTgIlEvVEaf06UTZ3mR8BQ6/2Hk4sDzeATfZRB3iYRE9FbUwbmZf2ZPsQCrAA5
YN9Y4qPBd/0I03fcKXiWh6HpWMAYGVDv9hmZ8F2XhuG1hWCp3o5ME3ZZM/nBvTQ9q4Ux7EumBoCf
ZnrpG7ernY1P9tz0gMmEiXQ0RDg7HvIUZWsoDX6hzBPLPCmr9+BhYudHZn3X9YlxNZsDs4EmIkv9
nsbEyTcxkDvoazz04Y1YgvnFDYT6Os4GsXQK/Xxyp/BxVZ87bn98RXrveNUJ3G83C868G4MgsC3p
kAny1dHhPnePtY7Cm7QtXUjsKgRVnG9jvDYU8CWkIZjGDmmX23FUxzCYp+s+qqZHF7f2bVyHRFQI
Y77QdrvbTmfydSbpfHU8u8Dbk/UBwXB/rwB3SRPEqvdnsCosNWLZKbmNgmS6Hj1jPNo+zt1MuPCq
2JjVcvHbAVJ2x7bpFol3LpPYvdRmGYSbYbHnG4RMBQ8cQLvCdSDSbeXSfw2SmL6zM4Yo2bG4AwIW
SOgjh37s8AHxPOjXZUd+F4jEpx4KNSLh5rW0vBTpOclsxwYbpJEflCy6t352xVpji3/ZsC9P9xxz
rGURlnFydA2mgDj+kL/YocZw4KI+FYzWgR8jzbt3RsasyxSHTzqJ41LbtGJzl01MRzL1OlVIo1LH
ZcMkwJJ8BTP9DK+dFwu+szwx0qTd0X2aX5NfRucQlmCRfvXoOsUer95y1/E1CNSVhe/gfLyYwecF
VsPPRWsYywmEffBPsmixct5S+uMM0Fr4D8GUkL8s0eiQ1Fpm5zyowxtQregOt+v4FPnBI5lnzVPe
t69zQQoYS9B66gosilOSCC44EbLPOyQenzHREj8PRkhCFd5p5BoEynvAbCbzdsmoTg5C13EnVWPR
ploe3Lqq9Q8BzP8P0wAedVgwKC7QX+yqCYHEZmSwtMNkq8EALbcdBksyLC+lZ9i/5Jbk52tOrPYT
6KEIfwGCSlraljqsDotfJfkGI8UBn+UuM25gvA3cuiKsyTt1oufZ87Hqs0u8smNp7lK+EnJUcp9w
bQq7l2ryqUVqTS+RCqvwTBMoFMKMdp/g4MVmYedRi4K2myFapv7F0BhJW1SguDqt8quZpwGcSrTg
OD8t7ENM4xh+RSY91KSDdFnKOCtGcWVd3tDYxhXs6Sl+XU+j4NO4vZ7Ggt/IbZ7riUyxAjWeP6P5
Ixoh2sQZRiGbSQL9uTTCxS4SGfu9hrPmeGQfHJ2o667W6UUAzLhN/Yorpxwm+Gji73zHQJl3yVFM
zb2Zc7xqubAMocgsc8qGv26BkKHBnj0j4lvMyszju16VfrkZakX22jCYeDY6jJDa3ui+ljLj5LAk
+mMtWHBeYUdOd13isE8XTgL2NTf4LmBY7nhUDDMtytXbx7JKBzi+iVMqidAwOL5WtIeJenscZ1gj
/Ujtuw7+rYUw7TNjMQwCgKQKG10frbTcmm0AE180RLAKh8iofULsW7FV48IlyzaZvXu7qXMs2mu3
tyvMP+OoyfKN8k1mrttosl2S7juMPsgMmh9CUIUXN7bYWOcWI0ss3iewP1xhOo4MK3pUHnbZ7Ju5
e2Mv0u/YFz3rIa8MMofR/3zv2ya4igcVTBs+M1VOYoDIiAl3N+KkWw0EBT3MrbbheIraCdijReux
8EkSfUcb4jI2zDA41ofaJ6WjgOFRPoR6HkVyLI9pKPSUo+MxGpDKw00vFpPgUfyAjGSf+7B6wWRm
hPDcJ0rLB1cmxvCARSsWKNtExVHs3xM6HbgcVUit0dj4ERPjw5wlRmR9QoUQVtHVpHpM4aG+34Mz
IRw1bfIMw7xIdr0i00gBJVwVRkAN4jF/PWd2G19kQWBsAnyNQmmGfcw485ynS33L42/uK5+dJRtj
43kyguRs9Hg0jh1RefbsF8dIuKQUTZ5xyAfSV3O/cXelGeKQ6gXX9tyF2wY2buSzpcs2Gg6WGVm7
drGKDbBXc6pGdNxRn1v3pc0WwzAMo9t0JELDyqhIerfIvjO4wyxmrEL8VasC/7JmrHa8gYq0t/J7
iT2tkc8fgslWJ9Y1hcHQmB+CvjY/OAUufyMCY7ebi+M0OM2e2jh8mNwBS0AO0V3axGo/2fYH2+zt
Wxgj5UeeNucygcxnTr7iykaNTUCAxLSmcPdRkN8OGbG+klv1wZzrCKKCO7y0lZCXaiS3asvogQJy
aq5ymMU7d7yThXVP5VfuBe4k39HeOmcJQxszvgIfR8zySk/ZoQ+wvXzDUYsHYg+8wgfHkSreFYMJ
v4GKYKy3Bidwt5nJD2EHiXWE9EoF83rIz0MjCDWQ5CzddkwQavxX2G0St2VFLiMJP2iMcVG5mzOV
Jkj0ASr/vDvVXcf/EefoTn0ITVgtAyxYQBDv234M9tOAE68+1itSuSCGxIZfzw///Dp/6H64kAVQ
Qb4RlHwatx+7H9R2PUg7Cq4cKz5wbs+zHhk6gr7aE0ifa+vWZd0O//y6f2j99RfUUgCXztSmU/zx
urTkOUY1U31cJ6y9UbTHopvy6aC8mP2rKsr53nVj9mI8Wahy//zqPxIE17uLQRxdMS84H2LlZP1O
R4nzJ+iJ5VZHRSaP2GDSLx4xFKiuU69jt0fhz5+mZjetM9W3+dH6Ef6L2P0lYudqDuOfiFA4bON/
bF8RgSbl64+43fqrv+F2zk+0WS4EK5cJkEAT+7+8bHTMktcGKxy0slDWtE72V9wOZ3Q4kiAwDnxJ
wa/xW7/pmOVP/ChjYSED58068G/gdp75HrmDmU2RgmraFbDXYEP+uMQ9bUYFHTs9TpjxUxsEOqZs
QYWpdmJsMWbox5pIW9/0YvcUipmBAgVh4BPzg6X2VihXW1gtU5HtK6eKGjwzKku1TA/BzaF1QV8o
Ego1DFTsE0kS1qVyYDj09sCSnkXavCAWlqc3MqhKCT7mCGeMgNWKfxNgTP7CrLt+qc2FF25MyT3c
KKJkb6xY2K9vOEVA67Wt0Lm5Wq7l11cCDni7p7DUvyJDaq0MM4s70VDuD1gdAGLUmlvSdwxs1slI
kVjTfZsKqnhGojrMdfLaD5Eos4pQv7byz27gwYLx9WAVFghYhKZSEMsF/lDbDIHnfGIbyAYNftSB
ns4JEbVHU4+eTdui1BLMfKrKGI5yjOWnRVHhlVLzLaRJaekWkBUiAVEM5zvIKMS081fDCWUgCOWH
SpECoPuatgl3YCW2J5rrgWh0rTJbfmzdCwtN7poRoNabIeIDOBYTOZzOuJopI81K0WG6g3QhFbvB
xLe2M67pI+B9obfluwdrvTgoUzJYTYrrMvaoFzIqLPJeGCmqZLpNw2Qk8zXAnFSX7RyW+n66kx5N
FVMB5sG65r+8PVDGChSMmClTXQ36Ca8VI4+0657hj8AXUSvPe8oE9RKBUlnyEYSLr1CtvNaaSiQh
Jyyn1XLygfuiUoMKLJ4MXd/MuMHh/ebRU6JOwUG3zooYuw+3s+UBzYFRkQCzfI9DTYkzxxKoOFf3
/dI5BzSULlGucDOfFtGlH0lxxF57Hd/BNhePJQXKy9oLMnBkoWcTVI8DJQB/0xIK/uQg4LPFery2
0ghiVwdYgEGwGkTb8WQD2TNOXVtEwH1ILrnncUDjGM7iMwS1bzgKXj1P1f1XDxlttCfByLrEquEl
xMaXB1wBQOMGG0Bv2GQpE89zmerpVhbkwHVAbaw3i9fypsIC1z6ukbxGOlJ0z0ryuZNloFYtNJ9A
MjSEO6MKVkxoDZCvqaIi0mL1YHrU6wQkC6RMF/W+7MEMnQGMzOr4y9YRP3AXTEI9ckdTGuzXJrkl
uehpXcJrDY2et7qu9Mu+EpJCzV5GV8stUQIx1xTxKuBOi3wrTjVDBIj26a3P6hmry22d+xog0/zo
txP/jU2m54lY8XPz1hqo0aydxEqal3XK2jg63BeOGgQBXOKfDA0tbmqa5AomSlRgta75Yyu5AwE5
U9rYQZu/8lg8E6bYW6qu9gnifYCMiORfUyAZpXF/Vnhubf1mE1/hDTitPK1DVqX5bEvj8gjJG2dJ
VDWc7U1OKpwPBaqL5V3ajJjlGy0WmHsk58HOzGvv6DqteXhrRZvJoPGOkQROVcb6kRO+R4elY9a4
D3gpiFFscV5EpcqOVQgsDe/nbsJ2NR2CfTI39IXYGt5net7rlxm0o8LK+XtsUrlOCMf9XdpX4tHU
LOieaSt3kL7svmZOTXJCnDUvmQlLJ7C66ApffPG4zlbcjIwjXO0BOR66IABuAQeADrPwhSfi4Rfi
LbGx3iHJtx5DE1LtOao8GiFZFszZcd9JrlZW82AL2qZRMyJyTYvpEsHWbIUzayqk4IPh6C48ViTX
THAxkgaDRY/82AzwAlKHbMJd1hagwpgLsV6sjtFAVbJKVTDyRqwT3YT0yceCEQ1E5aLWntOBrhU9
K69mLFN1TSyisPsaZXBXkthhdQdcAnNVoIEEItO1XcNFGSxtpLWueRsixaqh4VMyOObPwXOh/mmG
n4O2gO+5UhRHZTU9RrAOihHivNnf6ANhWMVSr8dg1gy2Bp4XIZQ8yLctLe0sCnp6PpaSEwKdnVK/
w/oaBaBq97VlWHe2y9uV5/Ar8M/g9krqzvWNK0bfflJlPxEG2jhtfFh31qqK6dYVDOUnK5Fl+aSi
aM4+O7hzJdvc1ruUNarkCncH5zXArXWfDk3x0YoHAZJQfiWKITi1NXp3/IlMfTgTOkt4nNYjqEVT
1rD+4Q32K7+2NlOMTp8+fo7nI9uPLGDIRAMlxCaqysqCZLgE1wXQHWxrLwSVwt47yD8uKa5OZpJ7
0Nd6I3paCZVlT9N2tktT83k0Hl7xTra7mC0G7FMJXLcwQXS/VmXxBDepPSNaHSBhzBj4UYdIdOE2
KSWBPog6t8wf4a3X15wx/h3OTGbIuzvKQ9tIiJewTC9MhqrrDpvT7YjF46fEa0Bo5zL8uSEw2xAw
mTtY4Nu297ZIdHgHNkNhFYY69v186uKhhk4QtEV4R2BEtSWn5DMhFIe67pqD4XrBXW2Pm7Tw7kOB
QuHzDPpjcE6QCxKeMKkt2FWx82USBvcAxFnsaiaKO+GKpdx6jG6gbTd2uiUgpThauIvDKrZrH3uP
TB6yUhDP7eEpg32BOjtpnGVb7JzgyYgSAPcwu3PukV9vJPgvdAMGV8KLg+te2ssHf+q9cwfz8qOX
TBizTUbdkzBjfbKtkSBCDB0/JEvmnz0RsnotOl439rHK9dOa3r6eGK8QTH/dTjhPMIUy5YZ08+k1
t6v00+wVn+zUa/KbvOnsj00Wk47ad8rHEaUNaOXl+L1javBL7BM12Ski7hYW2b5xvGTnt3N7mI0U
Y7UR85cZTQmTvxqLVdvGxA29cnrrt3E633K/3K9p75eHZVAh53hiIjRRn3AWqA9ZQkqPF6qfmYxA
Gk+9X6Jmmu9jZwY/zrGgkpmXbkTvtB87sqUof0p370zF9AVC3yNqo3Bjqa679ZN4+UicsbOtvKHA
/cWwr8Jg9G7qILH3UdM9NtpgZdO6VEb7rmiq234hez3LoBU50Kz3EXXDeYDzeGaoaRydoOpOWTDY
N5Uk1JGbVu7HrHEAJapqMzWNvzeCBR00O9aGFZLd4Sy486g6jSWzPnAIkAdgj+UhYm52yknt+BhV
citLWR6F0bVXvj4h5IxVxBQFzAgzHhhUfgPzi6nZpXUbYMTrYBBRiB2JxeZ91qb+DaqI/hM2DcbN
XNT4khq+x+8patdf+jEPqEtQ/p6B4xvy5frqOdVBcACdxB+xvkHARQuE4SlpXEy3MbecvB4ZmPYB
cx6NtWQFfree92pkBTiSRvIsLwf3bNvuYHgsG7JOFPazSz9cmSGqBocZ4ZbNP9otTs5BFMX9aSyd
r3Uc2XtBYjSwuJnr3co6zRgWv4atSRATevLp2a7Enuq6pRJMzBLGtZnBprXdRxh7cMmjsC32SWUx
QkmEhzoao+4CYv+uE/PMQ8stdYN3o4dXthxg5LCR0Go3u94x70eV5RYRiHlLdozXIKG+T0ILfqaV
FtpCe+nG6Cubf3SIU+YoDFNrbKTHsibLET4dfD4ZXvVubLAxtYl79AkRfjKyTqBEcBER4ORvxbu2
Jj8ljZu957YVIV28F4ns1VONCcBpIYN7EzC+O5CWs+zJBeZfUw9/U3Tyn1Q0+SxxWVS2cU4cXfix
kRakPcAAiTQ3/hKPfffZwIkHwZl/62YlGCnVwEMxCPM5UJ2L5w69C5aODQDj586tBxPelRv0Z6Ox
Fu2AI9PgIAMJrY3ZqHY1imjckKPj50E1i0fJZoK15r+ETQ5LPkxTLWIw1Ez88cbBn1deeRCTFwe+
uW2Ym6gzTBVtcSsc5AvGy5y6YoAMuPUTX6KvV6FTXDfApc0hI1GcODinYPg5tgKY3xmoQTGkptoq
VUch4o42Z1MCfDyfTa2dXGn54Ln5tmg0JZco9PovJLfv0SFaZ639QnYLA4Q2+h03Y4hDMDc8WdAU
BEDnRVXJ6fNiL0P3bKMwag6IJKhGKgaAKINUxuH7O8jh3zBhVh+v3+NvfAIf6Q//0OFq8r20UMWu
VS2YGB0dpDdMKMsOzHUIrFBcSLyJI4rNsL5KZBJH130dLuW+drvwEpXA2jBv4Vczix3//m3RbEAH
PBBc4w+pfqUcwgpT8+j4JmmdOP2ZVFbUpCupsMfDvtgNxUJxZIxR/cYx+8/MjvfcFW4Gl8cCzkfO
zc15R9cpEXwRxouzgzOj2WCM3MxEP3fkvKU8kHh2yBeRKH4fMy80TpaeBJU2gdbXI8MH/HPcecyW
jZn1UXzsdQddN1GZfl/H+arUjNK//RChe1jAqGB9TJrfpyCOQYQ81PDzYxmOuNczrR06TTLRpE64
Bc0Wsi5m6lPXvOLLMd83PVhFE9PLJ9XU3hdYWfzFJ9KYz4/LiqwDaeMZYHvS4hj+ERMyHDJ0IPrG
RwiulI0rC2FVKnRAPB1CDN3+rrIgCCuQJzUDtlTQJK4sPJ0QfTLUpAfjzv75B5P/7oO5jCIIrwRv
/gMi6jG4b4u2iY+1G1GhRhW9F9nNiDK8iapIduUDCQdwRdEYsWNMKIWyM7ZY4/1gjxhArRQHrKnp
lu21LrZ62lgjoYmK7IXyPdFcizzUcvNWYz0wDXizMW4DLcmYeA23M8Dg17emNCnUdD8sGgUo5xqm
fqipEGMKSVjXca+rmLhEYUNki+PVdEB/fjvEe1g8sADeiSvG1BAIMXhPDostA4kms/grGTvsgaJa
oCD4g251VgnAytWAjTQaD6XQc+qpiPlYczIsD1PgcrciieBu6yxGvkV3xP/kZvHnRCxEtF/hISk0
yqzaFJQGG78oOVakVRWIitAH7NGKt8dl1tQwR+CtixXtzLiCUNXi6/pl/4tE/xUSDTDLa/Cfkei7
b2Wpwyxey+RHHPrtF3/Doe2foJT4ePn5SFrIdAHd/pU/6murTVrdgBZDW2bq1/03/qj4if+kjZAE
8n3YnYwofsOhYZ1aGtm2wKnBlGDQ/Q0c+m1U9Ps9x8dpRCI3NpEbExf6npCXY6C1FLU5Q3Ars3k3
WBXmhU6us0FCHPE1CmJJZIYJpjiqd0lioLRuT5BQsCFcmlal2zg3jQCBbJ87u5i5urFhTDLgb/el
Hvvwg3Ld+bqYLXNnJ3SZmwUWBlmeRtdRz8z2bnFzUQP5QNLYe8tMbyRi5i57irLlCklH9QR+055n
5ocX3kiTofuyfAqFQV+pXUf2bWDW6R54tSFgjnHx0WwCuEfWZHqvSyrdEqICJyPcbukqGqogY9I3
hbshLo+JtyTfDMuKvijMOm4nfufZmat02GHAbCOJy8OU8rmDocRBgofw4EQUvIZy7jj58+sRZ+4P
SRX3t6PqjCsrTEmMNkM7h48/Tnu0TdkhxWlj3DrclO1ENiZ0PpemviiYf8MpMQH/HPnJb7nNFiRx
LqGnxcR1EjYOQ/UoRBPtRcCdtxPbOhPPXtz1hnQPvbsUH80lr+7SwW8/xCA6AjUg8SCMRGp4DQu+
lyr2DoITsN/q5EliHSNzj3MUxtxtVi8pcZvmZ/g+/c1Q2c+dE/UPVteV/hVOpkG+E4CTjDcHP7sq
20E+TXkmDpD9/CugnnTajksY3lLMJLtZmtm2qMgTdpyxu8fD2E/37jqA1aPYTg9lbaaz3nhX6GFt
p0j2I70DacuAaKjTQ11qp+HF0oNeQKfpw9ilzjZgEmx0fr911uFwzJhY6oExlV94E9Rp+dHR4+TM
Fp8hsbk7atZsN+uhc6nHz7MeRLuGUxwVs2mzsvpthrH4fagH1/jjeLtQD7Px6rvKUuwJC1vBNB3M
aheuA/BAz8JT0r0PWC9n3znyvlhhYByqdYQe62k6ixzyj56wd3rWDkhHmITvkNZG4bhzS+djxWrb
Qi+/rvS0vtBze/h0zwsDms2i5/mxnuwjweRT6ml/NDD3twaYQ7nmAlDrRada8wMc9Da38BaCswdq
hcU2PILWmkZwJs0tGBvWzUo4mDT3oMazcTPAv9qlKzUBpSdWfJqvMGvmAimLNiwG1y5mOA1+mE/J
oQsspR1FrcWG+5C+MSHUGy9iNqAsPgjYNOrB6SgT7I0D3mA9WQTnpHsTfde125reR9CoMP482Qus
ggEFO1qXQPMiczBkrj8ml8CfBT69dWVucviG47YNJZMj+JuG8zwFskxPqtLYfF4tcEwnwEwbWTlt
5vgwJomtHvo3P89oNffM4KKlL1nWt0u5W/D3wlAtdjokILUbLLuxw+F1xzKLopfCSiLO3Ngizj4z
qgJ+gKpmcz/NiwU0YSWTJnuo2cOZngxeHxW/7LPoOPe+/TJUpeq/eFlgZS4ktiWAfpwPmBdgswm/
Fj/WrJeTRraNI/mZCTBabEI9fCyzwcV2v5GCMKO+FRgXG/j2//ek/v/4eCG/0ASB/3xS38fV12//
OHX5a0nx86b/OH391z9//cXfTmrrJwLaGQxjbs1MNtD21r8pPRCBQGM2kfH/KgH5v3Oa36AZ1HWx
rd2E/vectvnrgBlXC23+8984o+n/3/UFsCHgwNqSz8Dnku87lQYyT1sEpOgaXldu0jmuHoIMNhwQ
IcqnRDjPqhjHWyItAIiG+jlH43QyFS6u1ZCzKy9xtqs7u/gYjEV5lw/mEwyoiIDKvEnZyVCKLANy
2xaYCKaR4R0oOtHadd6lzsdsIybrLoWd9Yqu7xbrultpKKYV2G/3NEqA5DA483HwN3CJvg/mkFwK
7uO28WrocOjbEWb6CyAFnsR4911XgXnnWp0EV1Gv1aQmtGftfrYxJIRo973LU85nGc17gLiLJ6cr
Rc3L2K78HmTlrbLG+3ByyHBMhgPjjVsipe7sdL42I36KxgmIPHmliqh2VbN8cXqYm6P1pfLc52bu
DlWOvq4tYvk5bOxj0voABCa9R4U3GK4QPmo4+ZyN+asH9HFAlnVvttmtvgM9p+COCPHvjAEZTpEu
dsCSpdoBwQOVRl7MsHN8jKS6xw0INEW40anNgy9UAMGVFdv4F5AWN4jqtOgJs6E6boxp4rqK8YYe
BkwZTOF4vle1/RzL7Iw9LXq+9BXo5gIdk97Jtbu9zRdSdvK96uc7O+dZzbI/NEENjGhn54UxKSrg
uNiQZgfmWnGjRNxCSHLIFaUMiPcJQrkthNMKZIL9ODL0vYyL18GCQmki2N307IiQ6TtGjPyA0Sx3
qjPvekEgQrxcWz4jPWM0cZqojC22yN8lTl0o0pPbLJuuqRqdI8kmLt61fEOSrZ8QOmM20bv5Lgmk
gTCOC40JDtFxYC83rZOeq3l5am1kq4yHHgvT2U1zqZBvtz0gY/JawpDf52IifmK5HkWUsIG3CbaN
3nMymb/4jfwQqIThh7IOs+iPi8NAqZnGx6VxjsztexaqPEYFz8gw/Xyb9eTTY0h+zUwy3isCI7aB
tCQMfVYCLjH9phGFZIRpPpWR9SWQCrx+IiO6j/Kz5Y2PTTs82lP+vTBTtnXUB+Aq06PEoYUImr4+
5PjporQ3cK1FO7Fd77tVuhdMiJ8rFIQHmu1LjZngode/x/dkku2xFKX7DJg+H5noM+SzpkstjPpn
glGCrZfG8641wvGjZHa/y6co3M6N7WxnfLiPjTeP56ZyxlNXuP5pGg1CcRGl7JulLkj1recDmo3x
XMAu3wojl196q/t5Hlv3xvKBPFg1VdLYuxaiaroLikbuvGxRr6FXEcEV4ekDI9VuyqesxLBjgoe3
W+wOCxnoAji1hBccB34GIB+3sLb3KDRnUq+TXd3P7R5jjxgiImSvdJMwYD1jAZNuXK+54CdxV1Zk
VBFJ9VQZZJQwOnHI4cACpZzbL2WJzKc00nifuw1RI3O6qZfAPRRJMezEXIV3Vk90I2rcBm67+FJZ
FQKNpkDOP5pbdxLWQXoVz23mFcA6JMRnlT5kYm4FC9EbriatlZ4z79kzXKKVG3UKx/a7odpr283O
vzt0/g1q+B4gw6xK0APSstG9ORj3/YjuJLiRIk/IqqM94mcDntszg50uidPcLqHl/gW89Z5fpK8W
cKBJ53/YO5MtuY0siX4RdADHvAUQ85BzkswNDpkkMc8zvr6vB6WWyKqWuvaljSSSycyIABzuz8yu
GaqhOb9aBHGdDqW12OU+4lYPSi07ilxHe6Gp5x++06/jWL6TLB6w+WaqkAjIn1/XZNuznoZ1tRd9
9hmON4weluNUmxZfJ45THfgvdfv37+W/WvT4ng4PcFogXPnvn79npJduDCKJ9u7ejDdmNz7jTc99
RTf2kwJWQL5eXCuntmN1+/tv/S/DsNvrdZnUyekhwbBfxs+MZaY1XZxy3xWtHqRV4dwvlAnI5eKU
Vmm2V935fepmIPkTjanp2HHfuqUOO2d5j6kbjMr1NETM7sB9711cVD4tPxvhTKfJYvlmviq5Rlyr
VXoprRZRfHyci+gVig+Dntm4DvBs/bmq3J1pAnCKyPX5hsPy8Pev9N9cQnSpq4J5n6aaQvzywYo8
gW8ijHIfi25rVOq96q7YR9rmH95R2br709xTvqNgARmRmHjscOD9/Gm6k+bM/CbXqotFjaPU/aKh
+IFCIexjuWnAKO/SR1rxkI/LPTHp4iGWBjBjjb43I+uy3KqkGRsITcynSKElwZ2GZ8W1rno77mKH
5d4kCgA/mVa7Zhbzx8gUy66IRC3DPFTuqW33WGbz64xfejuIxDj2iVNAggZXgR7+PUxMyyuhwOCl
dqrdrKTfw2p9dbBZrz0njbnW98y498jziQ/m4GZlO2U2Az4xrPf2QksBqp5Gxa3y1prURtsae6y/
/8D+zQrD5Fi2jhPSFXgYf34fV1upGgPvzH4lTS63EzMrGyhnCzlI3//992KH/S+fmanynMKpa2M9
kr//F5NsK5YEKXEpET3HR6NLjkX1TwvmLzA8acR1MXYIAxCexozi19kUEaWsz1W13FfuWG+7ZBY+
3Ol3udInq77senoJMmHsXUVcp9CNN3aZH5U5/NCl6RfHoiJTFGNLpiDV95QP8ZB1WZ2gIl4Y+Hxf
rYlGxDDJ9rluwfrAAk6qau3OeWJtRqd+cRiweFbnRAdYA7Au8MN4uKV74glNvRWtiD0K4cUOcHbv
qSL5bkJhpOUlu4xzdszMaPHh8rNB1TjCmlrtl5zF/VHtH6tSxBtDX/8BH2j8mzuWz4KBtMo6DFxY
/PyhlKLu52opyr2Wc1AY4Sz5CUVtnkAKvmgUMEjoShrki3MtaA0Bzd1SRasVd33KtRxmeAdo+t1O
4TqRB9AqRmTqxymt9QAfKpP40bqGeHH8ITSvMZPBgHCKgmNiqgLqRF6B27yvneoldvKEBsCuquEF
t8q8y2L1dWEj5tVhXO/0fNq59fQYmZZsKOH6xAIkPSTjRO8ZhPMizN2dMNdXt27Hy99fuP/mJuGZ
If9hfsrp7Zf3aIoawjfTWO4ntFu2OAgYEz+OwYQvrKN/+EQ0jfnur/eJw1OYZQ1/q/QV//yRNIa+
MAYayn0runKjWV0VABI5hjypXI3PZ6VFwQMNQqxLsEylKTvAKEcpZgM4VKFF14dLJqUYm43LvM9L
iLMiezhfukw7K6NzBzEP2cqVYdCy0gO97t6hVj3OOUNXWz6MucwiPfscTnKXOgk/XdVLM5RBOlfC
Z7u6GanV2PZ8pLfj5WrMepCY/EFXhuCUnq+opxHyyNB7+drHhxmv4u0QBNWvCqYer26JUyrpOUg6
TH79teGoZ67Tc9tH+AwMSnH1kRIJ7R7bG4EMdmuaPQToNEsg/0Mp+BXC5lyQ9UBdntF2G3kbdbMJ
PX16tiJ5gDBBCTkWede8YbekhumFBLkT2DV/umVu1KTwAKECNGfXnN+J7QcTWjz6SnJJKDYjvstW
HMXxI9Q3XJEGPUiVuccufVRGKmsoA/BanFte3+dHDsW7IuTJkkQjFyZ3hzX1F2ou3mL65Y6ZZl5H
Sp510S6+PBjRQZTspqaFHMrOPu+Nj4Jc1T88j61/c3uz1zFNl2QEV5T6y3MyJ1PX4G0q9p29vNP/
99ipPPdGjlmhyW0t91+3o3bVu9q2d9np3e75Mu63y9RNoDL5MgZaQdaX6cbN3MAZW90mdhZh0hNO
uXHnYdnnWqdwQMsKWpLopmnKPHrHH+1e8LPEwUpic9OvxPBKdAZ/tVEKFNaYtF9eR53tltrqtW+p
yeDPEbWKucPOOuJgSL9frFd8IHjcD3ZKtzL2W8Cd2C8cjqTQtS7jMDwaJsTlKrfmDd0netBM64m8
I/7pgrS9piB4Vcs7FLx62+LcsDkd7LPEggnI+Snvh2edwku5m4fc9Pvz9b9a2D9oYaj5GuvW/z1h
e6qG/yOV8fuX/jFjcyDca3A1IJVo6GRc4H+IYfpvxJnYULCBIawhf+ePTIb5m0ByNmFx4gkVps1V
/4cWRpUIzzqTWwKOhSAq9J/M2UxXLv1/1cJIY6imarCl5+cg9vTLWj0kgiqsNKn282jTc+TGGYng
skxIK0K83FolCzm9Pqnz4CY6/g2RlMmV6XgVjPS4OkFL/JELNdE/WF283FeWKJ/Gzgrf4KkQK111
svA2ns593Uo/g8t7dErk8czOymr2pzmDYdpTEoFirtuufmafH18RrzgvEvTV6ZFscuhDbhKtHu3V
7PIYLMczM++0/N4Vkulnu4uxzZTOuIPUCUMkDg1fqZgHbNRG0Y9tuNCUxUdQ0iOixyI+jHNXeyM0
3guMSXonexGCBgB3idIEuYJVUy03c96Mn9SCHyogT9l/47toJDGNktK3cADeSHVWk8T8xfnyw3JP
n5bV+hn7Z/o3kMv2icpub4MPr/ie8IHviQFDpChNPN7amoRfV8tkBc5wAn6oVwxhPs0c3QejNrsP
5aRmj26mwu6ClnE3DWH5XNMXd9d31GKf5maOzABEGuYsijgdKa7lWuirWoPAsMa18zBn/Fxga3kj
Uy0MC0/Vk3DmoDrbD2uy1m9a5Dj38MhpZWItV7UgdLHaB/h1q63tFB2PM/sAD7K+y7TGvTdpjojP
KUXK+473bzsC7DyjbzS7NY6lo82lePOWNqaGu3rCTuo8KJwjOKVQde+ChdoXGs8knjE4uCkDPOAa
1I9Kjh1+HuzqLmsb3AMr2szGslPtaHToUhi8BoNnszC7PfUrPa9Z0+mxT5ovNIc0n1piOB/Qcg2I
tIy+LFmU1H3VlIIC0z6m+QFhw32Ya4SOhafyE8+o6GEmRBSx8LfMmMxRf2OA1+EkyBUTzyItep8d
vKnExTX3XNe6HW2HRY2OsCjLZA/0uV8P8CY4TCXhoMDYVOBTT9TB4dHGHIcdEoG0P8QmqpEXTfXw
SCGQmZ1jfcaw6yia7mlMhl5KlOBL/MOapt98as4P05p1c7BF883Opvxubrs53Zab642AqqwIlF64
+OaLy24eObxK0jDn2I6zjYAhYqQjVa/0x/7msMtvbjtRd/jsTP5pvVIa8uwwUp6WqWVEloUXuIHj
KZEGvhgnH2Dx6Jzf3H3pD6uf+GH8g3Bsl4EtDYGmTi1esuIZVKVdMJTGQVVaCHtdzQ9U2E+wOEUS
KG5cXQhINJuOZ1gqbYgJLbhUbKUCOGXGNfSKdhpZe25v5bmURsaqbfE0Djg8al+VVsdEmh4taX9k
j9bhhCz5GfaLmuCQHAcxBEs/zycFrMahGpipLm75WK3OuU+7kIJKrfNdp5qPEwjKjU3PDKPlGMBZ
xcBdMZSv5spKk4fUD4frbnY0OugTQf6Ygp4reYoncjxRYEeTrO0zX7W2pa1sGAb2skN1R3T8UdN1
5OiWozC1ioT6jUbmXEANOLiItnjmfPTd8qSWdfctXeyruorwU9Nm056CkvypJDZ7l45VB/0W6IGR
d+O9NoT6FrQm2fQkXnaGtV6Txll2uYG+Hcddvl20DJO8wldpzAOgVrRVjTd2/QQGklFpbt+tdXvp
pywEjRIzrSQJtmvCst2mlqJe2jac7qwudzzob19oJWt2ZaI5myRcwi0OJPTy0Oz8ShPNfq3YzOTj
qBxTYmynJccMPtjRmyyGCyKNk09m44CmSLxiY1K1H6a0mfYqqPUX5j09F8ak7Ii3fx9aC+IuNutN
396YxiJ80zOTfqVZhves1ChgAHHKOAwQMbO9XhjmqSRptoW8gK5aRyQraqLSRydk3jAriv0w1LG7
S1YeTWkBHqM3jYKrwlrt69I1dBHjtUvSjdMk/aPbNeGr28DK0M0i3PDsja+EAJsvZQUCGoE6yT7W
GIi32sBhOkyEs4Wn7u6qFYZPTVPTB7eNlE0/EkuspnK9lg4Jo6WZCO1C3HjQ+Y1LZ83KHUfpVxtz
lOprLs79qKNpDzFUm71h7jPtaM5pdHazwnGZkWHAy/tksP1MsGuEOZ6sgTHRIWrCKPBHoelXPURO
x884t55SYyizKVDc2bUN+LCNKFiso8FrlEF57Wu1+8AVVzZBMkz1SdXbRytMqweG/epVTymhcnre
afobmNJOW3UWnT9L0UbgtSaCbyjwkez0m46K9g2DOXM4UiZEa/pwMnkOWgTDGJPofgqKO7DMRHup
qEh+jN3M+UovdLSpsaScm1C8Ke7wPaF26COuoNmjYk/1O8N8KQ1Twc7eZb7QMxAqGibedWnCl6g1
dgxY30JreHdEY+7WygC5Hq7U3SbLx2Vc3KDPKxHYdvu5KfLMG3X1kMUzxa2aqL9FoT2SXVPI8WMl
3o/k7itfrIuBQBFq98Co2k3WTdlDqVlX0KDlmRHfsCl6AXBHRGPS+1PcTvWm04r1Gi19uKmL7uuQ
xs/IEGyl2F8wjdEQL0ZM2USwAtRF0XiuXFwzE1R5rDeO33Oq82Dl6pu4DJPPIsueFWGhn02N+hYL
G4Nb4tjfQK88DqP2PeT04bQJvnTF/gTyWQ0aEwzHnKn20V3C9Vyrg4Enp/lURZwF0OKPE9xe1s66
3kC6zQInGvV9Oi8FNR81DeAE+VJLe0mmJTvnXPMereXaVms7Rg1pTxmsmu7aMa+PVT8/GWvcbbWV
zogc8g+kpPUrWQ7D7/WhemJsD8ShW3mvw0JfmKeU4wY+TU+apSu28wBDo1Wc9zASHwmShJ/UxtTv
CANjinbMh0brua7M90IU2oGEIEJbnNSnukSTAy3wzS4mn30BqdesiYOBH4nAazftnRovUmfUxiYB
COKNjhXv2LHYj7AsooCixnSrsnu8E6Ud3rdhdWz50Ku8JXWlXuOlM3zckFyiKHhQ3mYBNDnVrnqd
voCRslBV42FXT4mJ1UmU1eMQQy1KOQraI3ENCyiYwSP9rDSdFXTW+tqTMpObzUYr7yi4jHxjcjnl
Vd/h+u8R0KAvKepdOHV3FJLAFOk7cma2l9bFG7po6a3d/Dx1w32t9Xe9Ul7YrWFhtVYmbT1BkoUm
BfaAg+xj4TY3nTymbVZPTKQqKkjONPY6Z6to6BfHRC8WWkw9xlzrvWjL7McY578Hv386+OlM///u
4PeMCfJb13379ldfhf7jq34/8znab0Tw8ekz2rf/PPC56m+0ZenUM2KORMqRxsg/TnzWb/gpVLyI
AulKHhT/PPEZvwEGp4cDIc10dJeR8H/grMBV/cuJzxFwCDWGe6gPKjjuXyYq9tICF5nM8qCM7HDr
Hb0IePU2oTJNwusL9lme9AJP517GVYquYWAlIywkxe19UxgJk5ewA9iO3nftZOyFBSrbWDIKE0VW
Z/pTq2+KyJo/FjjEGmxypv7ZlUEaISM1g2uyrZcxGzu0vw5lTfBGJwtKn3EUAIhqfE0GdAifDKR+
VVjPKClwvNy525rsSv28dHAMpkv10SDrSDC/Kw7DHJFTS6zt0MFuU3uk0DFNojtNxobKJcmfRayT
JeKxhnMNT1L1MdaGZidoGz52twQSqBnrS3jLJc23jFLRRtGlohT7JSMGdqYXQH0cplaA/rcfxkFz
L2qq0wBTRNEb6BNSMjzF9qs9jEGWsNbSXtTuyAEzdk2AT8koVVVX9qEFarC1lIyHHav+XWm7x6jM
AmDD2b3CdsazSXt7WBOcDa3klTfI+FZLf/tmagzVxxdmnN107g5Dtyr7UFk5KtFcdWT+XW8y0YBQ
h/USSPj2hagwbtHGUciQTehDGsCojSAhcI7CwtxR+lVsRaOb/K3d+lCPorvYicIjhZSaJeNqC6ft
TTfRVh7aWfewZqzHEznDrQXNMlBqQm+GjL8NLF9kxd/UIul2Ws1TdxgjsSNpHb6OTlJt0zS0vjoJ
pm3UAZFeIsyNDMpk8m6eCeE5RT4GCSOFPU/ndgsEC4MleYGNQ/G8F8koH9E994vTltP3iEPddlVL
MplNSGKB+8Z4MBj45eclrV9iLHgvDrLAZwWZD0FtNdWLUmXjyZHc56pQCZ8lLum5OuLobMkQIn2n
zjGUwURdRhShobyQ+Wd8j8Da7J2hyh5mii2OTqmPd6JowQ81CbsZCjbT1k84cdr7QRmSZUsnCoMS
InjkJVcZnWQbt01vacp1bvVtLCOW4pa2bGTwkvAoe+zVJY3JsEUt/VwMBXuEdRQAhAhzswuhU0+s
xT3FzXtiGpkX00dyaS3xucobOzxTsDDHp1rLP1hJaz8CZthRKq4phy4ZjFDs8p4Nn+2N7lS67xDy
GnxU4bLeQdHp7rtBOMU7ai07DKPEfOD0w4tZz/o9XaUx+6I8s5+NsGN82g6E0/LSPU6VLWgfDzti
bXVs1cS7lSIFmbSM0b427Kx9ETmFAXNgYs7tYW5RFAqorzOdToH/lQr1joWS970Y63UbWimjk00V
heqnNW6m3lcJsl4bop72B5U5WQNjw1y0h3J2h/BrGuLoIIbgeqxwXqwZCsopmxSuXDMDXVAMiCow
LjN/HiWrSO3d9IuthIuyd8oRJr1Z5ZPiVc4wZMF4o0PKnQCdIFEhKX2ASzMN8d+rVNqzD1rcq6NX
NmS7qKk3vjJs6LMdQ4OR2dZCkV4wKonLFJ0xi7spTdm1tUKFIy0+q8S+I2y1TBNy9Iob5J61j5xD
n0HX9ugKJ5xUUGWlM392y+oOrpuoLKCwTaz3JyLBphpUFXiByJ5teA1xad3NozVvTclSUNV8JB5q
8h7TwxMuz0CQxam1iGp6WdUSlVwLd8LHoluX0jWaA00e3PezGQZmlhs9Ui09swBS4l1pj86uitvs
vhT5eY2wBnqtZlbnOTbjUwiQlvrrnraG3HBsbiqac5pgKAfN61NLyJLcnamUqbxXSdJqkZVsWrKj
ylYlJvlk5xjWLYFf2IcvqpD0KUs8XkP16Iw2o2uLaRtl3IINuO6eFlJfXt60WgAGI0L15JgA0H3I
Va/o1uW9WZovPKPaK8NVC0RSCK2R2nNKHdRGfYpWLdxCVnVeTACWD4ahhDwcAO/noHTvqt4BJ6Ys
6nEEJfa+QtLBzaAFnY19jaUz3JM6VT9mtpYEsA2dT6PWzBV4SlHvU7OZT/ZqrxeUSIfCgBmb4bSk
7OZ1DnNNNV4pgtuyt6PJqlcxm/d6TOtuOurGJmUPf4+2j3Eff1yXl/XLalf9YbHGgThTue4oLjYb
xnUMvtZOgdeZV/EdnA6UjpaWnRNh+5p4gk5XfAuiAGFvJl1jmJ6gso3KqzC+r5dowqMeZxsjdbE6
8wK2NVwJErGTEbM0rsZHnYw7z0LTrT+Pjugvmr1q35ifVFuzX/VNpoXa3uoa/YMy8/2EW0VBDa5h
Czu13rRln18zdWpeB+7DC8f69h5EgXvGLlP6HB/SMycx+Ch6PF6zyiSnjJNqn6/jW+MYyXkx4vhD
yHjmGoYakJy0s9gJFCshAKdS/arQqQyaaQHxE+78e5PWlx15kvYzbgkSF1YW6BxhaTgkTu0ZhWMd
aOlyHzIoMyctzaovE0Qhr54LdZMtlXqI1egDspbFgYJTeM6ZVba863hIs9bxVA3wXBmqmwl462UG
cEppewcykqc/rDpFrwODQzFKo9a/KGIAtjDQowIBByaDqzA77cbZIgqCd8ZnhLAkFF8J9PJCWnjI
9llaxN+mTs6qO9zU7dhTzwHKV8zs5WegJKtnqykrQdtmLh7GkdmZ/UTfgwO3DtRrEsXPnbXUycNt
0/rf/f0/7e8Nhgx/t79/6T/HP23tf3zB71t7TaXM2FRxJ6t/6C9/6DmYon9TQdO5kOOAqCOq/O/2
3kC1kb3vuH3+3NfbtCKrtBNiqELhkYXJ/8G+/mYM+YuQA6sOexiiu5SThIuj+2fRnVq7JK4WZ7m4
4HXWzKchc1m21G7zQCsMGqjmWXJRInAVnWkwIl8WRgvsYO5vVRutbBDhJIvMTTh7c4NUxcti3hfc
+Wyh6ItIQgcP36QO47ovCosikUfFXojss6UfMZO/xOHsFjXVHgKrYzSNDTPhPFTu3MIYi2PVpswd
2PholfNdr22igfsJeWweD5FN8CM8hDYeIxypTjM+1SNv8pNSss/Y1AYArk2UTi13uG0a+p0DXchX
+bYserVqcZsI7nlylQvKamEAnZry5AqNK941lOXo/lRaRBIKET+vfaXveVHYSXGAf5kwjDw7qdGS
Ky/ilD2eCWu/bQ7UohCyr8Lhc5jU3+gY4QGfZC0IcHb9vluNDFbR11fmBseUkZFpg2nKpllgrgUt
cRL2raGdQMV8jaOMnvZ5oq8McoMSLU/Kog1UugOrSpkLo/gIeycSOY0Yf9TAA7IMNbkMZSPFuY9W
ribtpZ67isMPnY8Cl8/hvwvC/ydLwenz77MUr0kboWp+/mlR+PFFf2i86LWGxS8JaeDiXI/K+qfI
a9k2+ipCq+lQfsFx+48zvwuvT2rDLAKWJVhZ/lwbgPIRicZhRBODuEH5/oO1gf6NX8/8fHvdtvkr
+SlU1oqfFwdnBP5REXnaO85SApkZK8dvJXhmLZfmnGAK4xn4tpQOdJpBgmrUoWa4JeE15PmHq15Z
CTtq0DamHWrhpsXVeB9L9E0rIThVCdLGYxxyaML+OYSJIh91zWdVr7ljgpY3+AU4SfkqetabupDt
ZyPS61czLIF3xZBE4dqZn0u1kclhQXmhXltydyyJSb1VKd+y2Z5fUC6K+RuDEtdOKRkwpmtc2ZsW
M5ATzelJTbPa2VkjUileF9IKXqQMWEd71pxAxJXyrBgmJzr2KOMGcDmkHLQXryukC9wW+nzV2jkP
Jkrkv1h5jxLW9aPD21IJsce6GJ3TmqLUIbPkysaIfhM602RutUY1vLDLvhjFWp6iie2/6axGYMK7
+9imeKBMLTQCBQka/ps+vd7aGzmkcbYwOmn9QGS9D91VtXc3+YM1UfnUdzmABZyhL7HaxYwUSE17
zTo29iu15mPv2+gLWO5b1F7iYiHwitCVFlGbHjVx1yDXAwnCRfDcsu/6PLCKYu3Lp/qTERmMESWR
ap4kzByXkoRIS6iVm8FagJWIJhPBYUFWrmWPZq/nnIBaSVnrkLgoi+07mG56XYKEc8yRo5IT017k
K20DNGsqqQn+0dR3+8+cRBwZ0driSIQNiz+3xAVfY+r40M+1pGsJd4WdSKcxOELDASNlDqCN+9GQ
IbqYDT20bLh3TpXB3sDxRMPUACvYayH3ctjmsPfMWEMiAcHX7ia7GlDweheCmGRQ1Yj53c7oma5j
Zu1Weghl6eZSQHQVkcaDMTVWXpAt3xQOmyAa+gxU9FFxZNPdxAEg2hBp5d29dTPkkyQ3RuFI2ZrJ
QC0NHHLsRuDYGCCu4ShZZl1P4OjQ1yOB9aiik/JWlZggQqHs/SjQqxo4BnmaEqKvlBJ3FaciCTc0
nJK/frbki3dWjIoeyX/ewXaa+ZVbi9SNtjbPMR/L2sGXJzpLK4JSS9Iesu69k4wWZGgMiZY9QBug
YVI/gJ7h2vzBj00nyI9Tm8E50Q2TKYMxiXHdta1mfFYXCRLjIAPvVoX5ytOPiUZj0vXFQdU0Hm4s
uExv4uoA8QMzGkoNLL1GkDzxIj3nZVFBS71mmFsfjD5dlNfbT+nwzI32+WIkpc+olB/WrC2uMoXT
09Vt85KRUNZxsukwqoK4xAK4PqFcUrNW5fIjxY8v35N0Ubtrv7gUSuIuPC1txf+7i2Qi/AAXKrK0
NqtuBXgFyDp7ylmh7BSEgFGo2rKV+Jbv6yphhqig8prSBCDkyKQQclcNI7shWytmqi7qbAZSkPVT
0Lti3SPgEZCSRM0xXepPZC0GcOPVgIadx2Whea7h1ufeGfyqNh2kO0HxgtcJYjZDgartLygCV0s2
hd0Q7w2rdhzIuDrVrEsPzK/t6k+9MXThFml8fhq5infp5BRbFCfhq2Mk6Up9954qGHoYoXFbwIKe
nxxLKXxboIB5op1aXgxvwNlSDYVXV2SV7q2ViQTdT22uB6Zb0o7GW8ZubnZNez9prv3e1LS/bbSy
ooKNDR6qs+hkfVuU0hx/q99YZGVBa9usIAPHXb5hMd1NmmlsDAZ+ESQuPMVETDSXI5RRH2gM0/G2
OXHsEwaIkNzq8jGnzFUKspSHeHYWixfaYe0tGZTlm2EX+jEkFbdPR0f7mpv2zXI+21tKKdJz01rJ
N72Zp2dSM8sBXEmxWdI89KtEeSEK176yV+wCxLAeCdoFvbhQZUeeT8lpzKHlInfncqs6mEzKSF2/
wW/D6qFPeXciv2xLpoa9GCBhQ/3TkqXdqZ9wfBBnsrXDsJKLY+9lBiYYEBg4c0+4NaFc72xGzbW1
2uIbTsYYmdFBVUP5a9BI+9m5Mm16BOsmZiLDmo5HyBk7jZpOVvOH1dBxJKnurpdDnRV6WdA1WX0h
zFJ5mTKE9+XYsposNuqdUg+PWll+1KOJ5FDvdmu0oyxWP9dUAIiXsNar1ynO2yeGb/exOTbAiSRT
I+q0x5ATylNpg8mjCaZ37hqETGAAeb2BUKZ+jMQ008PgPK9Mwj8MHWnqajaxCphTWbncH3Ve78d2
pmFXx69Qu+yya3HfdahkVlHH0NnVWD1P1Zr7S9j06kMXV9VmFra6ydNWw1Kqt7MXjz1z13xSSzUg
Mz29hRzVc18zBhMtrxgGBqINhaK+ohk5SN2m8p1Z7Z9FmTmfEuGqHY9CnSB7agwwGpX6MFr0dviw
R99Ay9enKR+GK0ru29Q6zaVmWtQz+phry7fLsD+jtqXBaLjiacF3fVoomH3INKv/Phpz+7ZQ79p8
ZnKTjw/AzUNYRu2aHSIaVQErth/FQscobY5hkGFX9tgKzuexB2OQw0lgjtUeh05X7tq2Z2ouSHTC
HSu+Yb6ez410H4TmIh4gnI2fGIWHQUTF/L1buyatF1Nke1kZowHj/quvjCuzC6BMUQZk85UHg1FK
YBsDPPkiZ5RrWPOx7oryLRl6VM6qfgmHGuK+2r72PBI38MFMqQF80kR0SCl+OSuLaXycpkjHDJfR
Fq+FnYbsE8enLjKiO50Sl8tgt8y6Mc1ntiA7oOI+ASdYz8Z5inuDV+hovojpeg7Ixw09Dz8Fci+X
ioo3rKCAZC9y7UOYGrYX5RaSsKgMmmP7LCBQnwcaxzrWQjSImKEJTwo3XKVLhpyJxSN86+IABiMo
av3BiQzrnlrS/qlqjYEHPVIxrycGZrDOMN36EW0mMz36EF8stdFOJb4QwGQzKLRyMbduXxRPFCyS
iEjZfmxFyThvpn8a6VmdFW/oMd95SxfH9+QcwR3q6vKstu14Wjpd/UDsngUKBfjCCjQCMOySLugL
90FnFryryyHmf4VRn7BENI+xiXrho4RPGwLzjOLiqdKOg5EOD0liqUEbWgemonDwsmh5gTqMyd0s
htd4iD/i8g19BmgOG4p5jF5GbBNUUs09T9xOP1p1Me9nNQIDS/4L2YW+Cq9v04npckE6yXfsgcDU
ksUmd0LRZ349m/DAAA1BtMUkT2t6kSNyG85rTSWON9Zz+4QRxN52cxOmGx6H6OzQroMm54ybUnwz
U2YEYkiWakAkAVeyRN2JWKuhQ9lehtPcGtUWKNOMM4n1FNfYHFNYy3rzNW0G6zu69UTo1jLXfez2
+Xtt0yjstm64yeXWCi9Fi8dgIcBoaEXlU+5kYZhs6k3KUNl3Bme4TLUmghBqoL+McBoz2F8noD/j
dQXRrb/wfCMeVRLvo7bXnYv7tE/ot81MNHyKaazH3AWB6puK23p4/dkWUF/8JSPPF21d2nq5gVT2
gkznMtDb81M05vO5zOCzIMG7Mx4AJ3zo2AZcBPwJVt5Fjz7axVhWJNjwqoaG+ykCHPO4hmRFvCKK
t002LGezM81rU8YNcK2mUYKhMoejXuX9aQYOtnPKZL7XzL57jqfi2EzNqXbWOWhc0dwVXdW9U7yo
7sa+aY/aaIa7NnJe2ahNW7trg9FujYeUuUPumSN95NuUhFx+7OKVDHDiruviAVSsU7/KyyolpWqt
j4Ou1l/mrKCpjSUvpzoOXK6no/KgY6H3ZEOrFO+LlIEUF0FIiXH1b6IaR8QXp6+f62EpEY7aHzIS
ABtdOYQzgTLMuo8VelN9U57Kmwqll+rnfnLry2yykSPt3AwHSHShDKou2cbJ0th+dG+k0gRmKVl4
gCxleF/V4EyphMFAkvtmPX2gnqjyDb11IvuevFpzz9Pv0P8Ao/5ltHf/Yz72dwWPsgEQTV2jXcbQ
DMP6RQyPyMwtIpIdtm1Lfa1s0DGTWDyvCwh2t9X+CaNnMu/72W+tSqK+KTAGqEgEv8aVMHQszLy6
al8iIZ5xqNafOhbmz5nSowMBL3gHLWQYV7KSA3iCFuzh4oMJiotLaqZgeW8EMaspjfaOvmrtCgAd
FnLLfOp1jGEVjxlOPc9Yy5BtWyELiKCnuhzojX59ErRSEU6egSYmA6jtvqYInQT11D9hdjU7gn0a
bmS/tJgyvq2cJ/CjODMHtiikdirRI8nNZcV4LmwdJHK+dF+5ZMrv1Mr9D3vn1tu4kUThvzLIOwXe
xMtDAqwl+RbbO544iXdfBNmWKYoUKZEUdfn1+zWbckTa48xMewFisXwIkLHdJJvd1VWnTp1KfrP8
AI++qFqhIZi3hD1tb7dXAbGRJmynToBlaONberKv81OfNsD5WdVJY8cvZv+00yWqwtnMoA4iNzzE
0AUVsBJcfv+jt+v4fJ0WBLboKEKhMOBM66NHeMhjJ9dTZPtEvIx8K7HB2kA6XkJqXxUIFAMdYbJ2
dSMEq3ADEE8026vLy4jgVjTKOY9niE0DTtDnvkhWfJ+qtVIeijYIdEsjCCER9HfyhK/v7umWB9nD
s3WfDg4tRJg2iYar77Yp0npLsvkbSpVCRNzwH0WDpy2STCdO4RIEyN7k78+x0S4C83UQcFOnJBuu
C/mZ1iRvIAyP03GWnsMxIShE15z8qktjxrtknhM224ZQMS/tHaIMsrtIlqwJ/JLAjc8De2vc/R/e
/BZ4EwomU//1Oha6VSTTxyJ8XBfHAKf8swO+afQosdUF7QcIsYFvulaPslsXCLNuFwyIWeObIukB
HmpS/k+RhMBFX/BNW4fTRD25R/9V8uion39P7sOm6KW50cg3s8Z0NAzA/ynJb1WxUNiMwE0alue0
5hBQH8xurBLk/qK43znRg4dY0sky3Rc0ud/6tOhAjWy73UWXnhFBLS+8O6/0oNDGRXS9XcdXpYci
taioAgsixNY1moTOSx9Q097SCzzZn9rWAnpmsLROUEH3T5e+huaFs0azwjdvl+MSbH82xvUEyxoZ
KyQjA4N7aoFeQkZErlcnTz2cR/k93CNCWWSTVktqE+kv+uBoS30YY7qpDIHxmnLuo3uZ3RtYi8Ge
eoWT+b6vjRZj9w9kxr7MLeOhxPflb5HBSZFJCQoLaQsXJNAxEV2H4WImQmF7uS1Gera6d4y5jwvp
kkDWeL0kEMXcC+KxUoOdlHkXQVIUIwBNWlfiswUFNen7efRsRtr2xHGYytTL8qG+YtC4ZAqgM/zO
KzANuncBASgfIoNOKE3if1AubW00G5v0Z5uZ6TmZliVYDlRlB3ozWir27cZbF/jk3sWc6BNaDi0S
ycnT9nbHFCxjqxj1C2OPDHV86yNOOIpzbhkH+/6vfXvF428sc7Re8UBgxtGQXru/Rzk6c2MX8Ro/
TZ53ySo9X1mZOeiPd9FwE3HiozUfPI5jDe5C5t/5ul7QSADSaa7PEfejmPQUsNCD/1GaCOz4+d2Y
UuGrle/Aodfi/elyr++ppmX2LJGR3vTdC+g2d9UiCVd0vd/Zq3y4REV0aOysW2T0KQrW/bsNWmAU
WvAfJF9uy5CHCuYALJaGcrkxX+dDGl1uL10fefhyKVZRwe9S+nwT5kY0XKW5OXLL2XzgjOEe7U0W
1jqmOmKB28l6ft76kSi659HjTfhA4Rnffs//zak8OikNLaF21csHbpnyN0KND+vsDWk6vb/WV2Tn
sjy7r773IqCxX0lfB+Ai3jeYsWRcn17t6QrwG2w2Rvs4eGaTs6odfheAZ0kswlJJxV4IVsXu93jG
/zre/MFCThDCu49e0jIKb9ZMFzmTu92eL7+hFOHEdTfjSzCu/fXMZXegSnMPLkRNpcsX9tYsJuTI
b6rJoJcnxAiNX6X3ysMi3Zijse6uLmMz74NZsWiBEMeXO+q0vizy+XJgLjdw1jJ0WqxiCW16YSK0
iGbeEHyKKdVLniGYgf/kVG0HJGqurNWYfjjF3hxFLpuSvibkSOZ0UlunrDKo3IPtJomuPfiMQ0vH
EHjlLIZtEMQjchDPgAfhbTnr31Tby5rv9+cE0iaN4GLYA6m3PUlpMXYC2JEPbejyl8AvydlWt6JR
aYhtGHnpoPq2GqI0J9o4uSKpIUwISwDdFx+8irmpVvkeyZrTlCrVM4L4aLRbxP6pY83IYmgs52oB
iBXOFr8NcQrPkKvxB37J/rb3Pnlc8ZmL9YaWtBnLiK441EZTLjYhAkBMHpnZwR416wEsH6iGlDQP
5v3wgW6NfAIjeg4ins+32D26xm5eWAUJ3sQYX+rZOrmC9rO96W/7Z95m/qAFIRLd7ia5GkdmNKIt
QzggBYpqXJ99iuCTcbWjfcApGMr8JKEBxxUlNNw9wXy588UkyTEOBt2ww6195s/i/ESHnXI1Njbl
wM4t0J1Ct4ZZBiV6ZebZxQYVg6GbIDmyDRf6uU7jiJEWo6PkBgbGbcOn05C1OwMtv53Buj3bG8nu
bFlgTGiqgHblitcelzzCZm2wi1zUXuB08B8atUnbZPpke6tNW4ZOOdAC7Y6xZ5/7GUsiAyY3d/Pd
mQMTjwIOILRoToX5brVF18EJ+X5pDAS20pMrkP7tzdpFa5E+uSOo9dxZzDUSqtGQRoWzz3in/qmd
OLB6tkU+1FC9FeWRAAWxNv4MPE91RkrzTm+8el65/DM9QkdsetzLEHtiU2UH7T979HStP0qE6lBK
HgkR93QUIUikbdY3MJHmpPe94HIXbgHSNSAtgx43KAWa0YaqwkRKIMX7f0f9eEGuAo/AGfm060Hm
ep/NH0z61wHxzMkrhrp51w+iGBmTzXJ+DX6wvgw3Op/Q0scoL40DAL/RXF/NyTuFxWcocdR+nTgG
DC0IlNtyTglUITQKfbILe3u2ROqKgPqSkvyJVqTpU+6Xj3YI8A6KtI2evZWl7an2QyeVIit/uzkv
kiw99RfR1l8SWK7o9DOnH+Zibpca3Q1NakOAXK598ErYYBbS7jeROfPcC1hy+eK8oFWAdk8LshJp
TNCBq/HMtwpIOrGBzNsuWoU3/dIxERMzk7H2JVnjPsxcRzqt3xxA4NfQqB72t+PCDfetlnADIIa5
t9Nsfe6Gu90Zmb7nMOJwsRLvbp0B6PcLdp0dstKPXMBvCIur+yKhpOO3666lt/wpShxMJLaW63Nj
Uxk79qAVRk/JhmLS7TJ6fv9u7Zi4upvrGI5pG74Ocwbv7khXZb8JNDvcJ2sSQywQ4Qn40VhDpi3X
5Xv9z5Ce6hcZTorJqHLub9fTbPdlSoeYIj8wAMRPP6dhUtylP/ZL7w9Uq0VKGtVjuk4K8QRBmCbH
8QEKNUcf+eWRqud9b4R4UiC/8jT9+SfL7/VBX2gTSGAa45jX/675MKwMz7KoLYIawcXPiV+O5uZr
b//+i8lpfP93Go8+oV1gMgzzIgsfi+OXJ5oXQhSNoKp6ptev3xrjr9cnBDJY7zBAKMIQFwMez4Ln
I6bpOcBTfflzAquOzQJBn+IkWGYPYQTbhKYtPzUDNibBoQOlDqMAVp28ujYJBMRCB0ptKbg9oEeL
yhrr5S2PZwGGUA/NfbpzShEfv3NLgaymfCZ5sr1jDr66Hyy3B3vKgXZSLwUApcYkGH6Ppj7kWTkk
qqtrS4GaKk42pZVg2T1TfGfwQvmOUEibk0BlmSO6UvSdasMwSR0zCrBf1ScB1BLs0qgtX8sy+mYP
XWCjD59OGg056106HxwOCNVZcHuQPtHJEsjp8RrwIBuiP0cSgJpAcUnz06XXN3ThqSrtBBPZHJ+s
J8Uerdfn6wuHkcrtlyOjW1uAbJLyx/d6PvxxDgQ+7vHHdyGN4yfD72aL/Pc//vf4M0YPUSLKW+nG
dDBNjSfnqK9qXs3ObVcT3ryy5faFmBP6g9bb7hx9RqgJ7ltCfeUwPd1atm5VM6C0aS2WLUXK6EnB
wxNX+wzX+4hh0T/MkY5jh2yWiVuharNsp2eJBmmgRW++vm/3UO5lsZnyTh16fcT2lY9twjY0WB2q
z6Rpahlut48TK3JBRm26OmcHYH/oqr48EQ2HP7qtvuD1c7W2gGfh65MPs0mPVlf3dgIWDLdTyRDY
FnIGUMv9w2HQiutccViwVEB75Cx0bkPQ5lBUUajNgt3jmNZdAWtVV8uTEwVjDiUh+HIdfH8Storv
D8JDNEc5Rn0kihjx2CXwHDxZQEZgbLkKOufJwl3wVANbG5cNpwj2dA1ntfaCqCgkpDNMKDXVhHfo
WCAM9ZRtATQAl+oo9wDntd7ft8ABAfmo55OroHtwH1LcyqejR9hiuzQLgCshrta54HvYCmBPPFFp
K+S0d2ktoEauahEtwfvgYHQ4GuTVtAi+Qdchg4o31Lyrq3s7Av0d1ejO7uMnChjn6Fsf20XH79GT
yYCbVqNAnZsFElKihlD1dHTAO6lzPBwPzbUAAA78AQZA/ri65OLr0I6goExXPiMJi2HJuS8of/uM
5HBAGxgPoQ6pOmcdEa61Ve0CVDGgXbxikWsUV8s64i86VN3T/6RzZpFPo3xEirhZgH2i5+mxIXCd
nqvTBoIuaNIcdnALGL5ckT+O/Nt2j46sLnX9b7vJAJ4sC1HVW/+8c1uAJJ2t6iDgJtp00kAJghcV
Fyv9eC0QnPb6IEywamVkKW/YLXOoDKGwEyw6Rb28pLCvx7MgsP+qjr1fgwidWwv4Lo5yyEB4TKKL
in2Z5Xk1C34PLwpn8gA0dQ5KoV7XUA4cyJDTrgQPoYZSWmvBJXrm3DRpOCmvDrpJ1IWqukkmmCrd
OVGbkW/ZBhF0EkV9alcIouQvdC2IZC0op4NIjNrIG5P8rXcEJ+GxXUA6s0cHKJaLENXEL+2SXaS4
SPl0YBXAcLcFFaK6Wu8PuIqTCJXmkDjunl20HFEjohQyWKQPLPCylyRL64x04czAfPREr43q6t4s
2CSbFGcB5pBN9ptUQw0ltNaCR0hBwQ+qiAfD2LkdgUKVdGV/3GsUawFVT4Al+anbIYOPWcQg6BR4
SbMoD+Uu2QWb7aq6FizsAq2Yyd29vGXDLlZeo4dj2T2zSFirugjYClQYOAc36HXc6PY8S7TUY0NU
F4dnxw4HwX9TXQRExyayzgefuE0lFNkWQwjWQRyqLjntHdoKb3Vb+l5CpcVWoJIVN6F2F9tmUawV
0m70q5Oz0LnDAVDwlTThd88CPASAFHJrtV1sOc28vfCapaZYx/aCWAVyg/74sQCYYONp2KQX5Vdu
uQisjR5HMOnZett1aRe8IT3/3d+/D2OWwJBUu3z/VrhAzo02ejAtO5t5JWVc8yOUVgE13lTXi767
x+ehS3qeTUZNdE217VzkbLELlMlIBlQLy6MatjaFHP7HswDDHnq9yEXVtOrOHYtviTJ+91bAAwQ8
pQT97cSr6/UcpsCzD2yl7q0FYjpVgwiiBsG+Eph90yB6OrRqixJ9/a9j81tdpG+wnS9VKwOKrp+q
epVwmr9V1vK1XzgUbLz+eV2scfH080+iHKXxi6J8Rd57+lIl/0uDfF5BBEc/PEAG1X3qP69f8PWt
G/c6vNXhH8/DaTbJHmdIiFHssqsf82ayoOrlH/HkYbKYNKpJqjqKv57k558az3nkHP7NwHnUGldk
KpXHzcJ9mjQHroju6gNHFG1O8sMjis+IxgimSnXkwSSmyj1rSbbKGgXlsdEZzCZP6eEpxVNL5qT6
yO8JMbws4h9bHcNpPNlMsunxY0vOn+pjH+qjPqXPn1AWWi8emkq5kg2tepdTZj18aq5CyTJXHfls
miLv2xxZ8gBVRz5nxsPweMbpuCOK3VQHvniazBoLsCarKY8bx2GShs0dKUvdlIdOnsJJy4oIqeQP
mIx00/x4krKk+sC/vrZNkgWkPDADrB+j3eHNK7Mn60VUh75K12H+apolbUd17OtJmDSsB0zmjzhe
rifZLp4kT8fTUafU1R85zyePs3U+LYrGmq4ZC8rjh4+zMJg0y2IBFz5gh1+HosdYWjRWdk1RV3/s
HK3CnFYdDdtUk1k+YvR0nbWHFolh5aHTpGjZkJqfqTryzfQhm7S8pzqPqz50OWmeW3W1ifrAm0/n
k8Uyn4XNY53xBXfgI8a/nGb5tGGp6rzuRwx+Pd2Gj41jrE4UfsTg/0L78zAHVXwgc3DKQ9PvdvZp
MMlSTsrm5pTprY+5wXAStfe+LDNWHf6fs7A54zIdpTxsFOORNKMaU+Z4lIfOpkFbeaBKm6gO/Jk2
jjlyUZNWmGDKtITq8F9m6dP000X+6myTeL/q8L+l668sxBpK/5gbvF6INUarOvy7TTQVY5276bYZ
VdaQmuozf60xkOLj/jHNFpxsx9aqhkBVH/i9xiWKD/3nhHOHzsjNrVnz4FSf+89pXnx68+ElHqY8
fpg/pkkeNjy3mtKsPPYuRTQkaHxNp2IBvT/yW0jTC4vlNf500DJ568+a4Jr4jcd4Osl++Q8AAAD/
/w==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08D37A4-3CB4-42D4-AB8D-951402189F31}">
          <cx:tx>
            <cx:txData>
              <cx:f>_xlchart.v5.12</cx:f>
              <cx:v>Sales</cx:v>
            </cx:txData>
          </cx:tx>
          <cx:dataId val="0"/>
          <cx:layoutPr>
            <cx:geography cultureLanguage="en-US" cultureRegion="VN" attribution="Powered by Bing">
              <cx:geoCache provider="{E9337A44-BEBE-4D9F-B70C-5C5E7DAFC167}">
                <cx:binary>1H1pc9u4tu1fSeXzo5sYSZy6fauakuUpdhI7SXfnC0ux3ZwJztOvfwuWnNiMYvtU+9Ur6ZxqVyxB
3MDCntbegP/nevjPdXq7rt4MWZrX/7kefn8bNk3xn99+q6/D22xdH2TRdaVr/U9zcK2z3/Q//0TX
t7/dVOs+yoPfqE34b9fhumpuh7f/+z/4tuBWv9PX6ybS+cf2thovb+s2beon3tv51pv1TRbly6hu
qui6Ib+/vQz1ze2bkzpd5zdv39zmTdSMn8bi9ve3jz759s1v8+/76dlvUojXtDcYy8mBpC5VwlWb
l/v2TarzYPu25ZADQVzXllxs3mf3z75YZxj/UqnuZFrf3FS3dY2p3f2cj340D7x58vbNtW7zxqxh
gOX8/e3nPGpub95cNevmtn77Jqr1YvOBBdYGb1/dzf63xyj87//MfoH1mP3mAVDzxXvurZ9weh9G
+n6NXgEf+4ATIRhXjn33wvo/xMelB46tmHAp2QJ4/+wNPs9JsxuXzagZHu+P9xKPP9L1t3W2vl+W
fw8Jw5JLyam01W5I5IHLbcaoTXdC8gKBdqPyfeAMmD/e7SUw75N0HepXRUYcCJdxLsUGGJs8Vhbl
HAjbZbbtODuReYlEu6H5MXKGzfuzvcRmoVNdrW9e0ZAx90ApVwib0w04M2yIDfC44zI58zAvEWU3
KD9GzkBZvN9LUP6ooknnr2nJ+AFVjFKX8I0+OI/1hRBEB8bzSyHvQANmm8Bj41xeINBuZL4PnAHz
x9e9BObPqL7WeR3l98vz750M5weSKSUYvMzm9RgaVx04DGGbUDBn5jXTmheJtBucB0Nn8Py5nxHZ
SX4TrV9Vb9SBQrjlqHts1AwceQCdQtCsto6I32+Mjd68QKDd0HwfOAPm5GIv9WaxTqN/dJVHr2nT
nAMquJQAaKMYcz9D1IEkDnUI30bMj7F5mUy74Xk4dobQ4o+9ROhzsw7v1+ffGzWmDhhljiPpVi/o
Y7258zeOSymV8v6pG415To7deGxGzZD4/GkvkfijStZ5va7v1+UV0OAHSPpdm5Ftaj9L/RU94Ewh
+RTuRpPE/bPvvf/zEu3G5cdcZtj8cbmX2Cx0nt9eN9F129wv0b+HB8yMcAQRjG2VZWbIHKShzIWf
oTNcXijNbmgeDZ6hs9hPzbm47d8cr7OiDqPq9hXxYQfSFZKAfNmox4yZMcyZMXUIEjbvw9g9DJ5f
LNZuoGbDZ1Bd7CdXc/baJs494C53qHK27NlMh5R7wFwbkRrbmkAkQA8xel6e3eDcj5uhcna1l+Zt
eZuu+/Vr6g4CAdt2oRz36z4LoB1xwKUrOSNbWnpm4l4i0W5kfoycYbM83EtsvtxWmc5f0+3wA9sR
FP+b2zMKLoBKJV3kpeY1w+QFkuyG5PvAGSJf9tPdvNNtVL9yvmkfKJfYtoS32bwex82KIJIjiJvd
bULKH5uxF4m0G5wHQ2fwvNvPjOa+ovZG//MGBGGbfXvV7BMspw0WkzBA8LBO4zgHNkEwINnWos0g
+m/F2o3W7m+ZAbdc7KWlW4GRjm7W9zv73wfY1D0QINAIZTPvg5oadx3GqSkVmBcs4cOo4AWS7Ibn
+8AZIqv9LOAc3eoqeFXtgYvhSGm4grEzr1m45rIDzjlzuL3NSGfAvECg3cB8HzgD5mg/bdwZdmt7
nYz32/bf6wpD5YyCcEZU9tiuuQJUJ6JrFN02nmlm114iym5MfoycgXL2917ar5MbVDtfDxEUCOBK
bIfe05gzYAhBBQHVAUAzSzyfFWQ3HtthMzBOlnsJxsXtt2pdJ6/oTQxdA1LZsJsb2zXjNpU6QAiH
VBSM291rFj6/RKLdwPwYOcPmYj9TmvOornVbRa+nK6g9M+mAxuRbvzLHBg7fcVB5vu+CmrHPL5Fo
NzY/Rs6wOd/PEvRJmka5jurXw4bbBwQ2jKMzYONAZnYMhU7CXQPNlqJBsPYwGHuJRLux+TFyhs3J
foZjf67BcOZBo1+zDO2g/Yww4bjbjpl5hwC1D4RA0HavWojYHqLzMpl24/Nw7AyhP/czLjvR/Wt6
HAqmBr1ODucbj4Jo+GHKqRi6nUAaEHv7/syqPSfNblQ2o2Z4nOwnHu+r2+BVtYUdKOaCuGTbYBi2
6iEi5E5bXCjUTE2eF2Q3GPfjZnC8v9zLoOx8HeW39/bj3+csXBwwNAJwcU8yz2yXVAeUSMKhRDtT
l2fF2Y3JdtgMkvP9jMU+3aKyWde3rwgLE2iPRRiMVHK3w5eAjaGH4xd1sxeJtBuaB0Nn8Hzazwaa
83U1vu55ANOmaTJ9MTNdjkSfOUG3oNoqy4x6eYkku0H5MXKGyfl+ppbn67peX4dtfds0rxkn0wN0
LYH7crakJFzIQ9+CcrO0BdrO3VkN88Xy/AqeR9OZY7Qfjv/pYySbgHXjcB598r88S4OqJgAQji0Q
aT3EBrk/isyMoTV9E6nNIrHZsZZfy7MbotnwR1PYjzMz59F1GAXr10xc0NwEXVEoxez2MgLdMzZa
OE0jp3nNIHmJRLvR+DFyrisnexmVfUAIUI9pt37VNk2k/a5Cl+aWDPuJ6ke9zGWuaxo3NviAFniY
WL5Uqt0YPR49w+nDfti0R1LjfKBpCDq9rerb8X6lXiGEBjnD0MAk2G7izAHH7LgChyA3IKkZ+/8y
mXZj9HDso7liqqd7qUnnkQmmdbN+RYBMsKwI+jS3ijSLChQ/IAplTBzyuH/opnnzRbLsBubB0Bku
53saRYNwNv8viuh+kf696phTghQ9Tt9py1lADV4Tp2ooqjPb81A/OaAXCfUriB4MnoN0tZ/Kgy6n
Vz3EwdGRgd5aolBOvnvN6DNiAyGO9gBpejke+p7z50X5BSz3A+eQfNpLSC5uu/VrNmSY4wHgkkHY
/PD5D8NoQiR0RiDDwYF084Kxe4jL8/LshuV+3AyViy97ikr/5vx2iK5fsdjM+AGnqG0Svi1u/qQr
8oDgZK2y3Z8weYk0v8Llx9g5Nud7i83fukru9+2/dzOcgnJWlJvj5nevGTLopIWTQUZ6f8Rz5mZM
lPWcRL9GZzNyjs3f+4mNrprwzWJdaZQ4XzFEA98pGPowvlu1GQ3toMDpwqhJudWtOUIvlusXOM3G
z9Fa7DFay3XyuuE0yp1cMlixbY/zLGhDFoTGdHNk+j7hudfkTVR9cbfWz0v1FFL3o+c47ScbeqXb
/zdahVKbDTKakm1mOrN7ruEX0CeII4Wb1HSmVS+XazdW8/EztK72U6s2s7rfgQ95yEfz+y95UbSq
cQYHhONQGyxmFtBoFWU28lg5i7RfKs9TGN3P5tEMfn97tZ/69Ol2eNUzoAT2jLkcerIJH+b8AUJy
hBag4bZ32cxouGfF2Y3MdtgMkk9/7aUr+hKhC/pVyVHTbYtam20s2M6gzj2QgMTl93epiMdu6CUS
7Qbmx8gZNl/+2Ets/rytmzc/JvVaFg1VUlwAha4ooHT3mlk0eB+JdAn50A/v9DBTfbFYu1GaDZ9B
9ed+5q1/jhoX3gX3O/l1UiPUdaj8xfl2dOOid42Ab7C3fMP9szfB3AsE+gU89zOZA/P/KTH69WV3
328GXK6b9eHdlYIP7rt7+t27ueOyw9nQLSOzge/64fV996t7cvP7W8rh6b9fVGi+4hGTM6toblTn
+7jbdd38/taS8kA5jKEBDpdGgQO3EeL10Pff36JQfm9AmcBlIC68Vm5C89/fokzOcM0Uen23J+dr
E6BiCPoe0HSCYJGgi1vhfpDvtzl+0OmINrHvq7H995u8zT7oKG/q398yRJ/F5mNGSvNE9Hop2ADq
IF3AkRa8f72+xP7Gp8n/SUlc5aRPxK1L/KZVh7TghZUu7KKLpi9CtEWy5lYl6lVejvXIlw0dRDgs
LO3b34K84rm10HRInFMVirFdJsrKy+NeZWl9noqssEZPJ4MovomkiQe9xFqlMVsEjsPJrTPosb1M
w8FJ164rCv+aZayUF4GMyoJ5GYlqiMILUWXvQ2I3fb4MUlElhad7kWXviDOWEDnIMjKe0Yzl8T9W
3WmMeQDpjkWCjXy0RqgrUa5A+Jk6IJYLO+LhGjkki9pQhu6t3+s8Lo+bjKf8OOVdXTnHUx00Ub+Y
ogJXyKS2H1F/9fTjCSogj5+Plm9zpIWBt0KTpDLvP8BoiplbS1tGNzFJWBItGs0ECz2lqFXGq2ro
g6pZVmET8NCzuDUV+Yees7GmC8In2bPTRoZ5nXhal6wiF7his8R7TwuJLfxQRgcMNUP3szLhMyrV
zkzGIYwsGlbMupFW1dl0GUxO4JSr1OUNs728aqT8mgjbb06efu4MG/NcrnBwHhe1UNSP5s8t2lE7
2mLuTTBiz0mvs4u0/ivkPs0Dr4+jNnqf+7hHtfHCUOM6F+/pxyPNnk3bQUiKo2CK42ZL6NBjaALR
RZY9hOzGclKnZAvR21KsoUhWc6KnyEkvIotocs6Scmyvktq2p9BDd3SKRflvJQHbLNFli6O1Jt+0
H0sSOqGfxqNd3XDZQ+VWI5ETSVai6tuaH0auz+XXqsUSlF4tcTbkq7bHrlKHXaTton8GFYR1j5dF
ULRa4z4WUznCAe3ZbmhkZMdjkvvXvppyUR3pssj88dDys1qNR6NbDdgiT8+fzCwZmllwoBVaAkXF
eSPclvB4AQI1xUIVjfUNt2s4mXU8NKFRiGzQIW5nbfuYT3wRZfVIC29QlGEhRGSH7VVWyHhc5Bap
8iuVhVmVL0uhK3qZdVFef3taTGNPH9hbBy21OIJmo1yDK1OgLTNb0va+W9nlNHwbqqbCJrDbxAY+
9tAzYXlDxTrrqqBJaZSm6bX5ERVB+ww+Py0WKhToyGa4+MvljMO0PV4st6R1M9ZSf8tTYcGGx7Be
U+91o92M4oz5Ana/Dlpc9ZPFIodFrYqsIuLYtWKrS7wyhLU1ln8MMSqPprQ740NS6OwZs0LmCgZW
BCdiKIr31LQrmVN9D23fwPq8UPnEvtU+lVZ2GDd1kbYfyqmJinzRl2MJ4Swn6/CeHstMj0s3mUbr
qi8K/6RWVRoHi2ya7PEsC8u88b1c2dJvFq2wrfRSZiqYsgVO3g4widSKR5Kf2pNK8a1J5Pdl+Yya
EuSpjzYAojz0kyhp47ACjr2ZDqyHE8LOzMsu74qvjtAiFovCRttC6fl+q1S1IJNjwbT748Z6pi3H
e+2dOSmI7+KtoW+YLFdtz57XIT634ighIpsTiuCssdHd2bZIhqTO/FAXX4sKWlQesjpx+TklIRvP
WN2OWA7ld+n0JQuHcXS8Nqz6MlzA4PfyMign3zquMh5PXyqrreWFG0kTIAy8y1J1lLTCwKNrprCF
xs4R3WVRxcn0ZUpl0ieenabGaUVYfQCkcxXil2zEZZNf3GwYgB0T8Ygf9WQHjbssRM3qlXRag10y
BBECjPLu8coNrLH3XD3E+AqN4AGSR1ZuYoOmEFmyHmqZl8VKdRXprjjTU/OuqhK/8tI0q2i2sAI/
G44DDuf6d+7mPv/S2R3BJnPcAHFGV+YaIcrTtmFuNbH6Dm58RQMedyQ6WWZbg/ljHhBVpF8nktVV
4A3Udora63Ws0xPWlj0MxdNPnFsjao5kUAK/jYKZ+umJdWXXYZ+x/m82tWYz9i035o/WTgLnLbtS
yK9+zCZswp62TR2cOzAs2KdPi2EugnqkFAz3FFMHvgIdOpQjSn6sFBPr2tJSMvuS8TxrmNfoVli3
ugxLWKMwqXNyWPmOjj50tRvA4hSh0MFh4Da00x5O/fZp5zU0KM9S35VXA6tSd/TqnsjusnEtO1qU
Yhr0GTaRHXqxzf2o8LgviVH20MY+1F2I6OLEj5PGaH6H0u973P7mFKPHkooN3dHTM57bNfRYura5
PY7eXSSLnODxjBPph3lf1s7nrs1tBLGiqiiC2G4y+5YjyOLHIekHbNshUQw/guYusrVkYbY0a+Oe
+lf+IM2WpmU0ZdVxVFBmTGQ51TZZlWlX1NHRJMYEWuf3mYmpyehm0E6HlFCjp6dEZ5bNRQTkwm3C
qgFB0HQzU12yPJt0nNPPbhMy6FZTBEaAxmKtUd07PUYFcIRsfjgYFYetNCalKko4GiskCOPJIMyv
dJngUGyqYocfR31q1qEcey0v/HLAp6KQmSmOQSbrVWI5FVsVbtWxejHCX2C6z0xtFmViagoXZVAC
VbEFzgDOptYMCXHSVo+fWdAZS9VUJbbWlE6Rvm5sN6G5Nza6nL44NDf+MbM0ASCDzNJgPJwySZpg
pZjV9p8RpVZYjt6JGXYf6yZYkzyyFLYY79PCWLcWZvM4okUPs9YgIsEDo8a38S/kWARLkQUcS9E0
Tmg1C5G2MVQiVDTGvzbrY0yhOVP8PbH9sIlRHqaKMx11ES4gunKocJF22j+FuqSfuBxlaX3qMkfD
OmzCWxq6Q5cskFmGQf6cWZi5I/NIjkvLqA23hIv954mXHWtErcXgfKpbgh3SjGhkj47g+7E+PC64
Fod+b+mh9mTKRix42vk5QhYYPaxSXw1p88GRtevHK7/hLowBFLK7rNDLAQ+QWVD8ZsjhqLawBWWf
YymH1M2hK9AiA0eQDAYIK44IfqgxVt2lrTMNSUSSwDclsjF56tOrzRV7bBMxeeMEYCRwQB5R0Dyz
QThYW4E9jJ/CcJSp7zVtwoqF39t+fCHpxKvxsAwrWbieolTFoVdVZVSe2mnLBuEViHassyrILH7u
Z6HDFmWvh+DajlL7uPdbLpeJk+v0hsfpVF1mWmb4QxITSfv3vCP2MC3dOFeiWJSIH+t21ffC7S6q
MvQH7cnMzsg7ZldELfO8UmQRD01b+Z4e3HKKvTDvKj4sgiHpoAzdVPVj6g2WiHm8UpS0/EqmzciD
hT2Qtm+PCtWHxEf85gfNSRM6iMwWzpT204S0FluxOBmS0W+9si5iueqUE7ClyKxh+tRLTaMvLU8D
f8l4Q8liRH6qR08GTa2WKqJ9sghEGhzjyEKzLLXdT2e+ym37iPQkpKvAqt3QPiwSnfHPo+iCxPqs
tD0Mn4ZmYM25VTe5dQmP4bQ3opKy+jw5XZBrr9CahPVHNUxpcuRHYDdWk+Zupj2VaEbDhVNNdel+
I1ns5jchLXQ3LLFVxvJWtU3f24sk7WsSHzd+Xgp3iTxApPLIz6xEXijiWEly1MmC1ml4G7o5a7DK
A2Fuxc8npjts6YlUdRF+xMXMjbQP85wXhXPSKj8K03e5GJIyOIy7oOm7d73wgyhaWZrrSF6Kpqr0
iYx5GLgr7BXJEq/oJhtuPa3dqFdeYHFZNsvQr6Z4POmD2gqjoz7K4G0Wieo5DGxXRK34S1utFPUJ
Nkdv+YueIWwhF22BqEt5zcjcQb5PqePgR7P5pRVFKd7DH4rgeNyka15+m9pS0e40llUR0GMyWJbj
LMZYJK1zNOQxyVJP8M74RVtYEaYTMAGnsh78EXdSL2IRKhG8H/uiL5wPsW/FfbpyEmbR4iRpR+V2
72XMRKS8UinDSThVI8LkixP4vjWdcZ7WWClrLGGyz2G1y1CcWcyvnPQdicqIpB/iuI9d/7CPYQiC
Qx2hJl8tYLKMSGNnpTY9tINwjMqlXSRx5S7zxrZE/hcNaI7nZXGq1Oc2cMtyUSH1xspSt43gQRZE
huZLID9CFq8slYnpeVhj9osiJDmTqzjszYqxtEnwQ9dhY13lmWNMPu+awHUWqm80NsCUI944alSV
4XPFZqphIyYsXxk7eMGX1D6eloYESWZOIgMPKXhIxZ8kHcw651zF4JKs1qoAhZUnbshvyxIJTbmq
ogiR1qJ3yeiUi8gNRWsBQd6W7Zcmztsox3pZ4aSPwnbiZDh3Y8eIHAHpYrqS2Fl4AsNb5TffGswG
k5VlkBejhd+lKjNL03UEH4WLdcseMnS4zRxz3M6nqhgrv4FwC/E7MRRaXiWC+4oteK9AAHmFExKs
xXb3+FOt8JVObJnJ+c14txgtdk212Ma4SkzC/IvVIjlndlRZV9ultjYfv1/kzefAFNDk3KFFBgFI
boXdtySSRVQdRTkbMemSTvj7PV5AWRDZV0jAA608sQFKT12DrYbMu62Ck5yo0RceScJulO9V1mqs
UkezFB+hBTi2agGaw++Ul9ijCXqDTFD8MnUCu/ymNiuoC2gQ7NpmTiGNkKMtCp3LnhyPrWuyc3sD
7WZ7SD9JsT6SRxhxKJzUTH6QY4h9GpDKPCbkocQvR13aTvh5siLeNqeYKTPLu9lIUzu2kBKTNN9C
oqrGOJw3YthddRMa0TcLak39hH/olGnuHFq2yJP4ZEK9aiiOAhskkn3YR62GTqs4MMxH3QPfqHNo
+Y3IIMf2qQUiVky+6hDsvq/BZZsvpJ35wbvAxY80t406ZJMw8uetDML+c5sGaRCt8sDF94YlIwE7
TurRIc0Z2+yVKK5V4xxtl1zFXQVxhogl+BJ4AI2Hx0WUwM93pJyk/RmRW+x2y6K0mjxa2HXg4+Ei
DnFx+LJJC3CbKQgDUDaAKWxPHB0YdW7hX/G7ZGxl7K4SBIvDeMpUnQ76uOHazrJFqniadZ5fB6AN
iSItPh82ZY0fCBpFepGVLf47Zj14O2H3BFRRCS4/veiSxgcp0Fcxnk7CQHdfZO4PyAL8cTJ7v8fx
VpDEAyspLIxbhWnrHqYZXGx2OFi5r+oToeCqhr9tOcSwN0GqdZIcb+nkuEnDKl61YYp893rkNfr7
jos4xHIcsTudKbWbYsFqv0/86QsLXd03n0vWh708bjZTH1RQY4lYMUwJZpQEfS0O5WQTWLmm4mb5
yFCYXQO+ymzxDX/q1kmPFSAtNfNtoojiR4UNjs+XEdhHy4vSCbwymm+SXHmgLEaZnbOCVPiEHInJ
YTvR1thXG5JlIiKt/FWbl5VPTwK/nPAd04Z685GWgzUsBU9AUfokQeqbZcid8kWTgpgQZ1kijT41
vI9AwgeJ28BUMumP8Hn1CEsTr5DZmsVrI2aoAtq6Cbj4OM0DDMcBWczy7x7hmW+d9n5dVdGFYrEh
KXULd3fuJD6TzUcOGmv0Dwc/tsZwJftCpPUS1AWaUjwHJJD8ygNGkJLDGSqAP1l8wqxknhm3kQnf
bLeKVgSbb7OScaPBRLPIjlh32k8i852PydT21lWFYBqswlSUSn6FvcX+svpiwgrE3DZz8IvcgvFH
emlYqjRCvIrIWmW6L75KNYYl+caHVKYXUpbF6K841XVj/dNHJB78Q3g0lgqvTsF/Wws3JU71BYxk
nzSf7KCMg2Dhi5GFw2XvILYpb1QXdSX9u/ZdUBNHVdJ2mVpYdKqTLxNvKddeC+8wINknRCOmdByh
WtJil2exoosOv7ScznN6VKaG5XYmGyzLIgZBvEDX9mimdWdu0rQz9k+NgbEmiP6N8kZ1Zj6R37H3
fkzN7wSxLXxiDEbzQZ+BncgOkbmb2kaU+gVUOUC06F9MzUiKwxiKarRSZead7ZZFTAlLpNB7hLc2
FLwxp1awqIaxYo5HaGW7H9rQCXrt9XYOwp6Pk6/oSV/mRssDazJ0YI06EX5whGXNSTnZ2N/cRv3h
ArylkTyJUGn8un2QqBRcWomtYl1tMrY8iicn8eK8aPnHZGOwkg3RWOJiKOwGKy0NCVlXsuJ8mQVZ
qX0vLGVrXbWRKDDnpkcVrzuNaGDCuJAPeIbTpUas9k7hLJ3Aj3i+aI2SF9SUGZd5P5g96fgTTSJP
hHWeZYdhnEIbV5sFAQ9sjF6CiyvwvbwmVnwWUpY67jPE1yyhB5cD+4AdTGHcJPmJVg4b1BDAV9Or
UGsJqZ0gGKANvYaZLS1uNCjtQLyEXheVRvZnsrvHuZ15PO57wF9/Mtc64vkznrVqB231tQOqamMa
Y3DAkAJ5ADTp6UfNCHRok40rpfEsUFb4rzRp/YPiYe8mpesjlLzfI3YyaL0oC5/z9ziVana3kqEB
tY1iIKx5xQHZ1jg+LctjCgHdC9g/Li6KdyXK4djn9LEsfsco6Ns4uMJRF5ixSBATj9c17rg8nDRC
5+fW+ecHou0FxAFucKAgF83Z2YeTT8LKJmlm+5flkMNRBAk8/okzJjBzW81+eoLE0HY/yjtmhuBu
beEQ/KlCXGczJzKHNOZB3qRIsjYWow8nQ9qPko1CrAZeu90qLvyp+tj2bIyXWZsbe84qmAarnjj8
0TMSPd7pkAiplLlzlzlKoINkXhYblW31zsjKy3SjVD3iOuj40CY+7HrkdhEgCHk7QjMVg3NAaGGF
RpC4YGU7LboSmf1KZEwL2xtgWsYFTH2Jj0M/fHIRjYyyctFv6lnFxsw+PYk5jAAOf6fOxv0ooGQJ
ruOewSjDsqGD1V2EdWIs03QXCBW1yNuPo+W2HPdkvZzqEiiA4DwVbse9a2kz7e6Pn+cMiEZwhXF7
sXV7QxCWsWdrWFbtVTUOiP93zwPlb/50JRQDVybwn8wB630w0V0UX2zcEoJkg4aTpNCLvC6Nw3j6
gca+PNim2BAoP5mb5NCPwsFozvjMfpyGqJpEcuzkVpWIhZNlDvsqKyjMcyr486MAnYsKHu5SQZI5
N3WZT7OxDWRwvAlFOgF2BPuIlhl+PD2rbSvGg4mBK8SjFBpkbFxA4eKGo8fI2TbqMk4U1kfVRO2w
PqRiMN0ILU43tvqfespRQ1/oOgC3qrzMn5Ateo0IGpKdwVujBSdY6KQA8/OOcnAP9ofMF0Ggj0fE
BkJf+EOUkGFc+BQlp7/rssyQBlUx5Xl5mKXtRJuFrW1ZZ0u3EqDa3rGBaCY/qE09L5FIRth7P89I
OZwnQdgptMy0nYwIOJEYrRrHSDScKFumVlwAim2A4lgYFnrJJqxAhO7CWcg7M7ZJNZLehunuw4zC
dCM1NGFA31ELAa2mLvKEnLb4AEIs2ToXrE5NMGdtYpsCxVFou124ZIq8pG4yMnl5Xak8WsrCSePW
u6c8SrjN0NsGMncRFCprPdZ3Kl3jxJ2yY+UJcotE0sPC1XhkliCr6E5tVCuiYJEOGc6DHoHPT+P0
M0PYq9iFHBvFi5NY2pYhA+quAs86bvIw1Y81K5dh0magXcHAOKgyeHHYuNpfWK0OejvzSpzPF/SD
KlXh9IdBCeUuP4lRdZP+hHqDqWghBrSpvNBNjSLCp6gA2xws0YSEdoJVWJWExIuMIOj8Z0TqWbun
Qg49/UrEMDbuBc96v/iYKxUn9DDOa8tGJoz7zIZmgVYu1NIPcz0C22U/0KkaPdsCM9EtEJoR4S5G
Pvr9u0TVTT15KEf3EbJp5Vaoi0ahXR9xO236b9LOkjFc+hwBd+5lTp5Vf+VgXqzWczclt60tKlEP
D+Q7N4Pdjld5mEraIoq+i7NAfJs4ccwb43Q2WyO9iwZzJ02QslUKHTGF11W2zAgsWaAdiEGThHp9
YnXqE4y4dq+KXFnpKotEILwwCPorMUYiXo5R7x9FvGPHkc2mk6waumMwGfrSqSRdDEqEF07UpDY4
46765GNTH/NA6NqD9oXf4qpI/wrsSC/z1rZzzw8rvkKyC0qJ5uLMLeyvOoE65n0h38k+KpYOD0Og
a1vVKnYGfhjrqH0/xWljHyIqbw7d0WYpdqzMrsOivaKEF2cVt4KzrKubQ1GDgkbvS3Dc6VYtQ9W7
H50iLFHXL6KbqC79ZRoWgTfyPF8KX5Wn7kSz1ejnqALnheD4anfMFzzOnVWPrzxxkY99qwbdHqHv
wb8pVZIeJQNJJ29UsViFsa2vCg5u3ktB0dSexXTwuR8md51auUAq32afepdGhzZt7FNcKxVGnrYs
9o6DpltVTY1D+bHjfwR5GKFfqWHqhqDUg3yGFOSyo3EYrYoxtw5JnTWXdcdBOMAULOtxaE9ZXY2J
J7LeXfiO8kP3r6ijajxBB0J7XVMek0PdFg3SnCgLR6/DPZa3biOcbGn5VnWaKbQjLDlp4o9DxxLk
SZk+E3VDyoXvhnptx3XxbsAJ5bNaErNDfWFqqEHXnw4IZ89tJ+lOwH5bp1HCQrp0Yf1uSN+z3Jsm
l4RImwvr774o+9vSsoYFjci0rutYU3QUFGgfnKYaOzdMi9RDx1TVLoupT4ZT2QZl4NmkiC5G4sAQ
I6VadD1L2SnuekyL02ooqxUtWnom0mzwwPR+Ef14bbe+f8EJ1Ker22YJatGOvGDIuv/L3pc12Ylj
W/8iOgAxSBFffA/AGfLk7HSm0/lCpCdAQkgISQy//q5jV1d7qHbd7ucbUeGywz7JcNDW3msir9JV
kV2S2+FGt4l5v+oFPVkIeruZCieggRBl3jWpLgJHklcw06ogcT8cFICCIg6lvV+iQdxP7WpFKaxt
Hsd2HZ/NomVcjItbyjoymhcc5wfGlQJzw8Jb2q1MFjrfsXhq+3LYPH/lUm8FSB75hCjTsdDaR/cM
JMKFjg0tnQnrU9INyetEs+WKA+/3oB0Sh4PWtqhdMGIidc1VRgPVFX0k2KsJ0NRUFP0ZL1I+jXfZ
nIk9Cn2Wlazb8qONVHsHnQ60HXNrHmM16IN3S3Tg2mevhtSPM+bkx22UGz2MOlkLPsrm84obcmht
7twObeD6YA1L68IkIxhb0dgibL2/yJjQhxF9aFQ0+cQe2WDZB7Jo8pabWn3wm98+Ozzglc9VfJ1A
WHAIsVNU4zLaB/SXQZHOg78KzCRetlANB9JHNZRZgJNv2jVMsJctqEgh7yjwoFRkR2RK16WeBn4Q
qTOP0HYRnL+PT1E4kD3PyPQeuNx4x4bWHKO1Zw9Smu2ymfi4W3KUXIzBsrsZktCejEvmu2GqzVtD
afKRCI/iEI+rv0lWicUDTOs2ItZdLiafL7p5IQq4DR0OdSaTCuMxFJaAPdjFFpj6qkZ5u99i2j5S
QCfvx43at9jwmyMWW369RYGFhinr9j2r0ysw3BEprWR9Rbd1IHjezbDfmkDdCUDwd82i9FhCGRLu
zczH99q6pMFwvW1XhiXuEkIlAXRAqrcN2ZhEzZbLjuSCHiNwfqXXW3JLfUOAzJvgU1DH0KBdrWmy
daxc5YJet8odIG16JVLic7sLYQ3ubdEzXV/NgW7ugLL0N0GyDk+9Na/4TAOgt4ueJokOhruc3yyM
Q36Z6qg7MaXjFxfUbi77dg6vIfVxj13s/Xho454kJWuj/DKplaF7FsqBnWRLdQUeN9kKD767omyT
ecE3y3whST3cqAB8/+UajDnudRbO1lyNzIPoiRYTzRdDMspbsiTBfT6wTpfZYlq1a5k2b3jTebkD
5bu2l7ITqqsCM6QQIdZ1FBxyP03bm5UOxrWHc+sRVmxc8M5hgbum5kacBGZy05dRjs6lTKWr/TXQ
Ej6VxEXN2znf1FqqsM+uINero2qO0CJeWgzi9intMP0Z1BGjbZqhcWoGyIqO3mb5KY2XcOBvN7LW
sS/WZQyZO8UoduEFTcAIHMZ+HUzV+il1DyxoBIcCp+mZKUxQN70og4QtDx2BaqaI26S/V2sUbIc5
w1RZhvkYh1cz48tQxgY4/nXeo5xWEMhtlQKydeKx7Uq8fVKcbLAuE7/t1yBjG8HtH8JFVsBppDir
tHScyltrE05ttWY862MA7JPCeqCgN0sXrbHcJZHr2yvRgp0t5ACYt9zsMg4FkSuIn9xxcRy6JFW7
BkThtegAk1Z86ZYjaZKIVhkN2xyQGDfRhWiMBh3p0nwt4hnsd2ZjexOkbMlLyetkKvJEEEBxwOye
Ih2YT56hNSFGr/FBqToiu8a3sYtLtHBtoEpw85CizUXeZm/WIFE5GjNH164vUUkt/oEKgw4hBShC
I812re51kTZjtLCdkHmUtzsdLypNr6PAZ+4RZK6sj3ykyWvj/cu2tc1j0+qXhumUFxgT5MMMbceu
prU5hNg8QhSJzID+yrfLfo37G0M6t/etYaUe9aaLHDJNXUiZygcz9FllTLYWjnYJ6qu38qNt6m2f
qx40XrPU12AYaVhGyzSP1YbNJrljU0secgiITNV5YD14HvDAFNDDzZ8ipcW9HoeJ7qY8b64mNagH
N0622bml8fUFUOMmLwK5sAup+FjFw9jvxVinD4MIox2zrboUdRpcx2JJLmMN0lI1E8hrhrGoiuMa
cVwud4dtieO+wAubelmFzI/TTkeZuoF+cLYX2sx1waY5XMpRNLxMssnrgkWyhoYUgkh3MWW4uN0K
kPthq/F2lRq893jg4Ncqg0U5F9sqzA12eWz+XSb6quPoL3AK9RvsOt3e5Swr3aDbJ9410QuQt2UP
0Q47qJDJfa5zfhfw0JReZu1zOMjHnkMJ1mBw2+dxzd+rObaqSIlS70lYm5OLSb0UtVk4LTuAo6da
x7joJgTC3S2+xLBLbjnGkpOfo+6jaEn+IuomehYRma88mNsq1aO6IICMnwC+x+Jc0xZdEB6O11ld
E/StKI7nhzD5mIjzMLwO8rxrL/H0QXkadLs+60CEAkxW2cWQDp0qJ9MtFlzTpgAW5jOPStKjjhRZ
0PH0utdT/KFtWyuKuMc5FLzPW1oK/NwS8BeeiXbV6YXMXJxXtoWQ06DXEs1JamXfaUxtbSk0IeEL
Nt7ZFCygsz8GVmSV1Tw4dmMaP551A/to88IV3Rro2zRd+Afnqcb2gMlzr1wNNZSqU3IF6s5c6hWi
ksI0aGmulsnpDyK2S1dOgBl90fl++WjtirWCRYk5zWmgmJ88WCtfgJHzu4F7cgJI3UAy1S0bmnnI
Rj8jZsrXe5m39jJZMb8VAdoRW/X1GKS7YJTQ/IabT5/s1Pfvc+2XUkxkqvowGMMbN+fRA9g1yqAK
Qg9XZHZu+8OMpuqE6jfMu2VsW45WjqH1hIojUDeknaOgdPVZibfKMNU7oz0cBlCk4CEqk1a2PBF+
3/gMVIoUJRdo0szuPMb6sl7HLkZPTYZ6ex4mN4jbWEXzVGGqqAVKGsvUpksTuaZfD0EY8yG5zRyp
aSGisSOvPWSjwVD6gC683oMwE0t4LVqVKVZi2l4SXbitlZMrc2y46Vq14K9oXziouZO1GvxaS3G5
0jomYTm5hUX6rvdAh0ixQObN3N44PXbPTSMS1VQzlgpoFLhxyGAKv4wqs/sGvdpw4VoXyC/TOC0+
3bXQP8lhl47g2h7qMAb3ctAQStmhMmsShPyOOy3wPSQB5FKOQ8kMDsBD5o7L/ywDloe4jxMf1orp
dkmfU7BM7cM3sDbQZ8LB9uwMjcZRvehLOBzP1D30AmceBOtwyz81SR0u2QG66g3rbYwm1r13em6D
thgogK4Ak23N5wxbBMqxfXItAAV6ZdFQLjchZ+GalK6Z3CgOG9gtfFvY8rjiHwh1g5dV2lu3DpfE
4fK2olNQWUwlRC9E1g/EprrLdhmEqh05hc6Nq4IOqbPocTA7NONea8pRjwOrKgEV0nUMMRdad81Q
MVfWoYmiyaGzuVxXDRTWA0ntSkiqXD8nu2ZYkq7f6RmKGwbsYFD0akPrR3d10Gc1WDBfM+2KKBlZ
ssvXjSQH8H7ySVPXPwZQ19giVnDvFonD2tlBbSI/hYNAlwX1e2vETmUTaytvoFNZii0eQT5umVu/
quxPrGv8HcBSfwQO3F2psCaliDN3zaN1lTtNJMRanoEI1kH/wNky5xcjWri8IINek2IZZjEcjA2h
YlyongeYc7z4pLewFiitiayLDPuoqyzZ1jdTF8wLGoSg36EDxYRYc52mB5MlVla1pMuHYKuXVRdR
M4/RGyo6kVYzguw+GqRnmmLiHqPBsAUe04jhUbtDO2Gmo2tT4T81wXJGXNBRx0O5ibbZw6fl62Av
XUQhzolHNpR1mCi1S9ZwOkaTyt/3vk+iqczruFElAMUuxYSar9ONpFnoqjhMnX2G9AGyCWhYobIr
oekYPRqkKIauCODWTYPJWxbJiD78egHhthQzEfkuF1l/CppJQcruUpgroK3TEtKNeHVTRYeUgZIK
bHuAbwFfTL40QUGgrTuOuh956QCYfdggWMCzUbN7F4QK17npfRbp5W7Fl10lrKZsx6Gt+BxAvATw
kOvmKkAZnl4wXM7tfc6lOXddJO6O6GCyk0nytPuAEknWA/EJf6NmUl9DJtl8akyEO0/nbYFcrXZA
RratWwrdhfMjXVJ3N5u+xSXAxgZ2OJcK1TSXMCuIlL2JAB/mFeNqvogAWnTVDG3Mu5kk8BGmYkqO
Q8I55IkmfRjrRu1tPITPmZmiguXQIbam36DQn7a1gOVovYGnMu6q2E0epq5+gECedZ75iyYzUKdN
wwY5aFPPC06X9WdpBKbhUg/5Gu/BEIFnxXumu6lqPPEovQH8Dl1hdQ55IWmmEU3BsE7XxGl31cSR
p1WYNjrfQwih385LbqE6tgOuEmqA/CUxLW0KiQb8dgzOHe+EBIOhQE+9dkUmagY5ihi7tsKGzqG8
Alxyt0kgAMWWaZ3thIfAriKh7HbbuOAzTQo5HWQjUlee6C/z1A67uJ6Wcrbp+j5HtfCXix2MrvrR
0zdTaqzD4dJ0xEDQAQWSsbomfR1f0rYXOWRC9SoLE9XsMgja+MPad+K0BHq6g1aPl9CAxa9wxbgB
PEPO1rJLJ27KfE66tXLzyqeiN9TWO9d2tEf9NaS/5FG8pnubzelTULd6uQFyJQjAACXXotcyet8x
KB4KCSHGjYLCJNzlc7piKGAxXA1jHaZyJyPevhXpYuYS+ya6OvTnVUvMSM/3LbudyQwYmsSqvqG9
JM8jVBZN4V3/nkxSPRurVIGXjAB7hKISQqnG45HvzfsmmMMGvdUSlAE6j2vjYO+ZgLu8DI0LLgzH
oq5MJ/Jb66w62XSE18Pk4gq4QH4M6pA+ATHucjwGTfZBxxvZLUk4vfFmjS8EMjPjkns6n7u1UEI6
MwDiyaeJHifSDlm1sQCNk+zYchjS2Pdv4JbtKgNwqzJ41JNyJKnboX2JLodVtdAGztFzW6/LM6tt
VOjJhbBOpmInaV9/gaw4rJI0sY8U7f4hSurog4IC/TnER9IiWHDjIPl/hueGXi8g+Q/aW6w66l4h
ULZ32oVrXVCrwgjrYLtjTSDQ0USJPGA/MAPGjIlUNIc4BZ++msfYvOMAOyq6YFAZ4SneiqWN1FNA
++SBtySRZQJU/0LrIQIVBqWlIOTj6oD+m53QwIPMB2xQQvoKHDhcTM+YaJXUb0wyqSS9tbwdUeUn
5OlCm2RG+J8hElhWLkdwDSAc1W2yQkqzHuYYXo24IipcbHsRulby7QJC7tU+1t0ypx/TIVHiyBWV
NinrxIQ2qKhPk9mgeAmoWcBpQR/BWdRlYQXhXbShbaTh2pVGZCZcLty6AMUssnhJ90kyzPQlGwaL
ojJq0S896ljahmmFPg86hSpYs6aBoCWBxgpyZLTxUFWt8EJj0UDGnqSQgrZafQ7HYM2nCoQmhHq7
Sc+raMFYdo2AWkg39VlEjmdwBA3S8GYLx3tPqMUI05ElM+ZJ0bn2vAIRSzH3wTLULfyGczU5VU0z
XukR7UJN3DR+cGLz0Vrgp+huLWeVoCUrNt2iMhxr2CQ5K4FYn68kyZqQ9Ye2WXw+vnNBs8Vp0dVU
4O+ghc+z5TKwEwbmS75OdZ+VS8ho7vd/Q8/9aBAB+QcDNYNX9pwLzzIIH34k54YQMwdfNPsYcrhI
/mC940ykoJ8MkQ3UnjP1gyxDmZg4L3LTw4hU9OBRptKSYckf+Vei6/fn9SO7jNPKwdPDrorwYJCH
4Ip+PK0uXWFNarr8k1D67G2S34QfUrAeD2KgQJf9DVH5Iyd/PiJs3LgbZ+8wKN9zxMD3sgSAhtSG
8Et8lt+O6L+pakg6GFDzU94mDiI4Hy4BLB8dB1n57av4Iz/hDzPHtxyAj0rDWdO09qc//v+3SuK/
/3f+zJ//5mtUwr/+hIRwoyb1xf72X+GdlOcciunnf/TDT8bR/zi7c4bCD3/4Jc7h3wQ2vPk8ud7+
m7/8Ic3hhziLH9IcwHXDZ/GnFuCXPIe/fAfB1zyHb5/8Z6ID+weLsdRg4k0RNhme46S/JToE+fll
RhnSHGIK/yREN1gFf0Q6IAKRnl/XSvGxEOz0OWwBlPI51QEv5cOTh/HlXxER/7zQH75NxFj88ed/
b9VJ8aMjpJHj3RgRfo+zi398vhhZs0DoQB9p139pVcMOAfjSoqMAUr67O//LI8GzlZAQMBWCN386
Uj8kQ7ItEY4UQxopQzhHB4Umt27d3xhiflyl364Jx2BYLjlCOej577/TMTU2gGpGC320swDh6cLb
yUuOCWJ7+o8vCfKsOIGKB8gbjvXjgXzeR0yZTR/XSXwRvfhSB90Xjv//N4dJaRIh4wNj6093DpEM
ILwgYQchMLMdgzkAuQAZvIdL91/cOjyrqLygXnIK6/ePV9Ro1FOF8eDoawkQBpbzolYxvTKwnv3+
os4/6Tv5xfnBozD8wz1/NpMm9Kd7l3tJA8tmfWxnMBKYJN+szfIUBeuT9milf3+wc13+5WCo3Gdv
OF5j9bOTOkAHgrWp9JEBy6nyCf4vTkeYkILuNaSNLDvo+OB4hNHw9wf+i0cRSQskJYi2wnubfv7q
MGe4uG8HfQRkAjTVjKRIWSCeAo7f/f5Q5xv2yzWmOV7wnIG4w6r+8avbHHdrhwbqGLjRHKXTmM3j
sH74/VH+8oK+O8p54/5ubaEbg7/G9TgKW9LL2CxPXs7DaTD/3a377kg/PfWzkK3yA44EHfpaQXH+
up0NrP+L5RX+elHQPkICxFgOAfgvfkVVSzgHlJZH7WNV6dAHZzrDLndbItcdq0NVQXIOnyw0mscQ
tH7Fe8J2ZEyG09n4nKGlypcdXRpXGjXMH/O2k2XOa3IB3CoC5Cy+rEhXuGi2yF/rfAJerzdwYDED
Oqv02Z/a1nIXijkuHXaMY76M8n41LH4n8lhdpDWvX7z0azXLJT3W+Qar+jqww8zxPAu4pppyWgG3
FWJYaOXHJrmwFgOhE/2ws3E+PNiAJ6eQbfNHTM7sENkM555FOApP1OVMJ8/LNgd/v1uTPvzARRuU
3YTzCRBo8irh5auEt3qvWKNvm3hTlYWONCs9qWsO5X3PFqhrLDtktdH7MawXuIsdBYWmgxK6Sglv
KwqX5LktQajHkB6guLRIodtlGbYAwErR3qIttqWHw/aUIFLjwM2mLhHnoyoqx+5AmQzKHCaqd9BD
pZdLE/GXhqr+KZsFzJ4T0e/HTMbvalw72JI50u+1TNyGc/J1X7S5ZrYkBBLqYsmSoCsg3+2fpplC
UxJM8j4IOvtS49ZctnzUgFX5lzDCd+p4Fr+TtPsCKqV+sNmmLtBc4uzx0tfLtY+V2Js+xLyE1332
7R3vsuUNSKvkAhUdPlsv4QtpMP2hDejaoo/dcOoaKPwAtjXdTUM0u+WwsHzJAhbdRIrjJro+hbk+
mCktvj72/dQkJ8Bh9KrNcMsE8Md3tWt5uSXtWsKw3byFJgWX1OSdeAF/gC0WNs6qTlsOjRgc4Vup
NpP1cB/Fob6OnNesyoDsY6bUAdKcIj/RcoBwcSuycDBXEAps7yjUKG+XQcgvcd6qE65xRY+GyhmG
gJigFGFPKs6it2RQeH5SE6aYmZIUdCBrW6/2bpHsCnIHco4gwldga+A8kPTpRkHNIIISUjb2NI0G
yy4Jt6D0CbY44J30YIn2rkj7GUwNjJWNP6AZ5q9sjoM9G7COslxhzu+Y7w8THD9vZsP882Y2cUi1
s/1+DkzcQUJL0m23cYibzyqm2RUZ2J4PG9PTp3jD2kqAe0RVP6fTI9BE/b7hSXqZrz1qKJzRKWwk
ATll4RnmgJ0jKMGCJKe0bcTLCNPeaambYWcWjGrC8C9g8dlVHWXkhBOJ9lEjV4yD0zhXLeikm0aw
ZQfknoGvwjfkCLY+R1DVWgovINyJ9QOgOicqYCXtZ8i30uMgMpC+WZttV+BOn/W0+gORSoJzgY9u
t810OAGD+TLVkIWMgQVoH/UHZprPsNnmVTstD8MYH63yHxyMh6AtILhztc4usRXm963DoowGnBbk
z/7aQ62xawTWeQIsp4h1Lt7RSG+XIVv2csv7sgE1ZUs5w3RfCFBrBbE9HmpUxeUOkhwwCAAzbwma
yv2IEJ+dcD0soF7D1j9xGNwNqpucrT9E531XJ7juWPJX5HfRWzrz9LVfJnpPvI1uINmL3nLo1E6L
wxMlUFBfYFpF5Fi/qsoPuPx0gmi6kHRkt3Zw88cpMGCqmgk1p00EvY8yMD6Yr18BllHwpagf8FHm
94AkwXwZg7SDHI4J0HmO3tdKmKtodqhkXzstx8x46EMJ2cLKUcSgC62yGYc2SiFCYaKIJYii+WOb
Dhd66IeiAYCFJxgmT9P1t0RbtW9nQvElSH07na0RnYrVZQ+JEir52LoOyWVJKXLcnQ4IYAW+Ldp9
rbpz2723gkafwxnVyp+fkTTcohtR2+6Gp0uz9yuIp3xGJ1EEgU1veJPuJwSqlB6BRCCQNlREqwCX
bZl67BbcoS2vh2oJc9glgmkuHb5hXvShMccGu8FbiFjqkgLYONWbk/eTQ+0JGlQPeOB2g/AS95wp
tyc8RcYERMg3pI7DD/Cg2UsP61kplLul4CqPiCDzB5jd2AGZOcG1Nd0tgZ/oOeB8ul2X1l7XfHvX
hWR+R8VKK7qq7pBsCA3aoDzaDS0kGuDr67tevM9HI6uOtF9UUzdlYrtHrOcnBIc1x5iqYAcBy1ja
kGjAQRN4ZbU2BxT3D0GqXBHn2PTAPycXAazOT+OAymsGVJxQ0uhtB62YKhF7BsD6a5HNkknvwWpE
e8xecyEyKAmwb4NNAzbijjJOE3MYWlYg5kbD3jUxjjSHvkcx4xjyRjwinMkyAv91gciOkBVU5x1w
XSNNtfpxQ2aMJp0EfDxaWIUQGiQLSMEeJxlLUJdEnlRuQ10q6sYT6SdXuUhCCVAhq0Hl2eUKrEtu
2Hx6g/on8xl2hXju5ioUvA0OCfQr7WmGUtYvRSxrT0+JdwoCSjCE8PWjFzcuK+CzzL/AONzSgnoh
P+s0a4qoa/KLheY6KueVmQndTRruzuQdxz3IBcAwmNjs3ZDlwAV5AiawRMIK31kNdWa1QePiAZ9G
0wsVoUAmz9I/zJwANgK736BDWOukg+l29aeh56KCsPZDQh0cgpwXwUpAfaRBCxQL6wuFw9+nKQ+u
I2RH8QoEwYK9Ol4PWKcxKRSfoHvoqT3Go7PgYOtXAe4G2HEsdnGoaIXUiehZwglw47BHR1A4QK4z
JDF8yKwn2w2Wa/Ox6fPIgTadgqLPF9jD+yC46JY0pPu8kahvSYbynTToTjAtJXMxAzcGyocLPgo3
w41JEQNw+H2D/VOEH6ZXhr2TooUHyBQTBDr82GFP29Ykbgr744gNtMri2V/bxoU5HJnoExDkAXkj
CQAUxhv6CsGMusSCTy8tYLGuiNjfDWo/IlB/nA8QgigHQoFh9+dBrYkbrAGcj5HRE1DiSyNQU+e8
ex169wbe0Wj/+zvwy2QIx0GI0TBJEGUBnOMnkG1KfCqbWfdHP6IJG2pXY4PCdjwMEJhAWKb+LuHs
l/b/fEDY/+CrYIQA2P3xjg8GDU4CpQgKyjjD0zKgzncTgrcqbuQrhD/Q90wt+sEUmsyv286stiiD
Qm2O9m3UByWs0umr2kZ/WCbs67+/H+Svzi+NYlha8hyvvv55KNdLpwKQn+LYSpmcnJ/kF0VGrKnZ
zhNE7eC1lx2Mp1hILY/sjUfEydksrm91hEa7w0WglRlOsALQaoUeusB7o4Cd9qtLL5O4Y1eD4eZK
gOHdWT92GgEidXpsalRlsmBwhQT2TGEjdeUVMXUb9Bb45UCDKL9fz2ZYhJAt/VPYdfzl6644DACF
y3kT8d+5UX52TZ1XR5Sio4RmPkMk2s8IbINUPI7dSxxtxtFvB+BF7QINBzjC57HLg2OAtrGgHHkd
8DPCnGYsXrz2J8r3FzjWL3M23k2SUfB/sAQSPKY/PZ52hU5Wd1F3ZJi3D2nQqEudzH9XBn5BLHAU
ABUA7eEsQNDXeZF8N2e7zvk6g9T3mCVonjMQUuWgM1uOMUzR4L0UKVboFW9agab39xcY/+RMwz1G
iwIPPl4ziQzC5GcPFRQaEOX3c3tMphkixB6SgqugrtmLdGiNJySqrrcMOrunIVmfYIEevwQ6nXd2
9WmDxNEBLCnqrQE7Agc5RHZWo51MhDmi/2ZXHLG0n8YaGbIXQT1hcP169v+HV/9lePS/UoQpgrS+
+55/gaurz/3r/Go+f49xf/vMH0A13qqD1xUAnqUJHjfoiGAP/SdQjReLwkoH+erXSOJzJtsfODVe
bwW8KU5zWAfxklh4yf/EqZEnjgoeAeHO0PucbVb/SfowshzxxH+PbyFsELUPOw1UFqgCPzvtBPco
bggqOK7IoHi23A4aRCDBQLdsUpVLbqTd63G96xUAZsiJfRmGOSuHOtR77ruBFxvZoue6c5AbDJir
EB8Yzp8Xm53pQIzStEa8Td+gx6HBOT6gf0kCjCfEdRrhEGw6rCSEh2thUF3iJnZH4EbpA0fY8NWy
2O2m56lFkqALt2M+TjW4RugmTqhlonIKGkEYr2FuOGvQUGHMJdwIAKUlfCnBkvLDjJOLC4KYpot8
6+oLFRj7ZkDveoKN8IXnY/Dc9TJ424xDBpnIMhwci5sdktNIoemkb6FmoJVcpntPm09pIHCREJoU
iC66R+sk9oyJtlpTArsmjKeHsBFfNBSmiP1gAFiGcIMRRncgEkeMf+hV7ZvWx/cZwiOLLrfXCC0j
hYvj+y6ib2vvrqEUGIp2GR7mcYuulhk+hl4MvoghBcQv8kqt8iqh+rlGI1ZukV1OYm1eWAYp6ah8
0RNyL1aM0anHIKPUw8KD7T0Aq7DSpG0rQbXbo+HwZdcNJR7Btwupd3UO5TBo//MpwNmW4kdDhk0O
+ZaHt0QEwd56oR6aifVPyIxOnqKFwB4AILGEMpBA90IX5KXasWhDqNM2fQeD1wYWNDhZxCm8qiQy
b4ETeWgGoIErie53cOJABDcDeKMbeubUjrdgcM0zJsy32dQp+D1Md4imFQaLGpqdLWcRoOaMQkxO
H/tNBxhCyfyIjboBsKWmvMwb4E0xq93HIERKRQnTCbm3kLzfyG5sIQ6P24UijnLcdsCPH0gQQaZv
BtNWsSJvpt6yPcLKkJRB2gyeriwqeOe7qu0DD+Uqpr0DsGYtLhodwWLRrZhQopQWlnpIbeNocZcN
EkQQ1mWC9BG9bXeZyCx8SXDh1bRC8S07Du0MkByl9hE1MDqRZQ0v53VMkVfMw7RAg27XLwCItuBA
MRLXX1aWz9d9bMDUN0Midn3eEVNEfVNqyaNvSPT/Ffq/KfSYCc7c2Z8tyy+V/vz6sx9flveVlfz2
sT+KfRSSf4CLQ2ocWDIw2v/KmQ9AAv4jTBEFlnyLPDiTJf+s9ni9ZAg7PoNjHcw0pAr/qvbIoI8Z
EjUImvYwPuce/ies5E9NFt5dgMOnFAgyuH+G+IUf25+RJ0iKQXrqlYldt74mUIRMiJzKLfKPIVlH
hAuZ4W9Zjx1RkwwuVNzq9H/YO5PlyI10Sz8RZJiH5QUQM4MzmcncwEhmCoBjhmP0p+8PkrKrJPW9
1bXoRZvVRjKTkkkyIuD+D+d8BzyH49XHZs71g6vJ9XtvpSOaHb11okWsk7pg7fd+dH3pxTlIvV51
x3pIXWyBIYS11cZXjw1j3MRDpsl8sPRqSDggldC97NCxiSy403Nt8B7wCU74B6jIcBM8IX1l/eHO
06C/ldZc5muobA2zJdYSFORnTEhzRG+theZUIW/CgYNwZ8lu3AmyrP+UmXhDZswYvsXsyKjsgUkB
1I1KPkuuX2PnC9sq9S955w1qPNTt5MOdpfSv9QuVaDHuEId8Zprs9x5olXsHD5oXqRXV9853V02x
atW9nPxBPlX/eQD/xQNI70Ft8t8/f/9Vvn+8V+//XGj9/iV/PHs+Me7smwzQrJj5//Ts+dRMACHY
RbKnNPgnbcHPZ4/yjCaVZ0+32CTC2/jHs0fUlIkQjL0mtRZEd+Pfefb+8uhtUPSNTGGY9AAUbX/t
sITRmra0bO0YaJotwlys6jgGtnz+p9fk/9BG/bWp3b4NVSN1Jh9q/29tlDJkzxM5aUdQFsYzTEXE
jaPu31UzfO5/0UH/daLA99o6GbCs7GFdxhh/Pk14L+B3sag6rkbDE+xuwzNn2zEpfblv3Yr59f/8
y1nG3389knJIadE5CQ1YzX+Z4iyFdDrD65NjvvYJBryuGW6wqjIpbDDfOcgQZ6aQcDbMvT4iMEU8
DpP/4OIuqQ+dw9LJmdiFhONSI9UTeX8MmoX1DqM5/aMGyYCpTQaH33Z5s6L6qNzVpNZd6jPyx+qh
LFgylJSQL79t+oBXt3vG8fltwuV+a6eg2mMrrbPD2iFOzFMJInTYShIIUT+wfqvXrLD7V69Nrzp9
7m72yjoasRUelWkVV1KcXD/KhDU+mHKsfqWybu6UNYsXU89FWOtJuXe6rEY2Wk0RI8j5qDcJkz3V
mQd/0mFjAOndGRk+l3Kw5MUzhua2b32mqggF3/Uy1Y6luxmXem0+disKudBegsRFqGY2n9In1MNV
1YIJVmVjqHcz6tret/e6NPu3vNCCuYiXrPck8uh1hiP2RrftrPKGbbzYe7WHintO+JxHOod0i9S3
qj/YmLRvAv7iFxEU5mOAFi6LZl0G3wUVNkNMJqcYms21KWAi5Mu+n3w0pJzb2UeRlb4T4cEt7/QS
k0sEN6C58YCWXla8DK/+qhiRJ3mPFWqzJAuFidjGjHMHAuwxW3I9SrilHjP4Wjtp6P0b8Nxp3yz6
sKdq01ibQV793ldVdsjq7HPtRRuzRXQuaeDj1DeUk1U7yYuT1Ul57cpKfSEEQXuwgO7f6ApQVigX
o8DHNelazO4m0UOtgQjl5s4pYbiDpq5m7rvmxY0u0vF7Kt3hozBWUe5Uqtx6pw15cOYlkHGWuJ/d
UEYz5p/butQxanjld91i+OUW9iXRhiUsivQlkChNu6QtD1rro23EPYbEdq7B8tl6BIDUDb12uAit
t9nJDinAGN0X77BpEv6w981KRivOGnfFg+t2j8lcmjduJu+dZZ6NkDGqfQ4mnp4FBS3JGTbQBWP6
sVSexvhHG67gltXHQHhMxDvrfLQ4tu+QHAOkUcPwSCnLWGXwH7suyHejo75qY2/dmiozd+aq5K3m
KbWbA3d+qmvm3akRTPu1sh/qufriWShjjjmutckOB5yE62ft5uARaEy2RdEIzqIMV781aTylmOIi
rQpgdua4FtFadiz0/Llcl1MZ6CSSRBmGTp3FE5LL10LOAAvZk45MYHghmi4e10mKZ7sXfjqUIcg0
f5qfvXXIdoEhvTR2MDdh9UwAz4ROp7thMPh1fZhZ/3hfF80G4ArNyMTT5TM0jPNSW/29FDLvbHCR
AzS/Ylbp41Q4G+q1zaf01u2wuoasGuv5PsUTxqCvdTuZXYJEm7CRA/Jz3swWpzDEmzrRst1Mc2y+
CnBxzh5PlON99xbsUGE2wCKl+yOeon8qKqgmSJQDWbxpTls8BduCvNdrjuGm8pzjpA/lq5es2sZP
M5M1nNFEnMGzNHo4q4mOn01BcHAGC7+XmXQ3xoIowqw0huTQf9mtVSownk3kbCKU3fafvcRNntaV
DaFr1nilaqNmJoUi+dSUsDXC0cZYxKrSPrVSZzu/sIUeqlHVrNYTPCjY25pLZ9v4WL3JY7HryiYu
+20DuWkKaqnTVcJ8oNrcBmV4iquoG7T6SUkgzKFTayMy/WmuHhbLbn/YCKJu+EHydF+AqsP5FlQq
hkZZZrseePkJHkBwVzq5+14ifMhguk6g0KWHRmEuPFgCkC7rCMI7/8/RBtbzPkoGS0ezUhbCBcnM
TOQprTKGuSxARjYgTeGOPLdl/J8q8LfQsH9VBbog3v+pKvhbG3Z5r+W7/FMV+PuX/FEGBvYvjo8s
jHUStC1Y1v+Yt2GZpgWzTR0SEpFBvxUsP4WhdEJ/CEEtssLYjsCZZw69FZL/VtlH+fnnARu7D3pB
FpsGXSHl518HbF0y+CSgLO6lMgH8QNz3jDl2jXmdMW9LrWVk4pkKqz50IQuzRVOvBoYkwlH6IFYY
2YynEmKYVp0lVqF+2Wlq6e3k6CejgePWmmjhvI5pyC3AP4rDfdVPlT3fDnqRZ0uItHrGHik1FwA+
bszKvZnsTn7CAH0Y7NxLIgPXIP5J19uXdhCse2DMMbaL9UnzFRMoNfBpj7rAqPUOZZUp1MHE1qXf
1IBXnEhIvdcQistcHsuOBeu94LQEa5kEb7JUVhb1shuNqO8n0V5cRi0bZjz4qrHyaPgWq6t2S1Ca
lGOsaXCsY8LdWU3u3xVM5N46oiViLWjmbzmGqHvlDB4G15WKoM8YhUOaWIawsTKNIUyjtYcCwPBJ
YIb/5lIqfjUlBpYQ/1Pw2QT+Z7mstz7etDxkQbue+EdynTgF73KCiI7o2IzdIKwgWiwMQcgDgu5h
FDUmYX1d9XiY0ykPbSTqFZbyhq0zCRYcowYGvVpT1T0gTPm6ZFVyMjluDkp560MgzfWsBaLrwzUH
oUbOjJYjvhP5dz4PzoOA0G7tpsbU7rKq9g/QwPujbBbjZk6G+jlTHgkS/ogoWdleNAFCayJEJNA7
nMn8ojWltJHg4oVu7HTExFk2UcWQ4TSBd7mUeJamOB/tcWeY9bjDzQ1nSEuWvcVclBUEiXDRCoX1
mwbWZY9YWTuAsFcnkNTqU69M75RJo33CBJfcQjtpbhqN3h9RgbbeLaNyJ8PYL5M94CEIf/574Oyd
sqvmmG07RrleeZuEZgrsuj+LFq1Qfa4SOZdN7A1JJ4K92WuPbL02Tw9ACTkrhhGJoX/+50T9vzpR
CUb7nw7U/yK9p/lHiv021EKpzJf875kWgyu02PDg2Vb/fmr+scAwDHpuTrzfcYssDxig/eyrt5kW
X8UuxNvWCtty4+cBu820tqWwZ4GiBIz477TVSJv/er76Dj8XW2ZT5+f5G/Cx6jB/LYU7wz5vwZq5
uA6HCtUQqsBGvzS/D3XE7yOeArh3pX8BzsX0p/htEmT+PhbaXCLmrmRh2zIx8n4fIOUu5ka2g5wB
uTFG7bxAK2DizJKXwnU9Cm2eNTynoEOr6cRmo5ITxkLMfEN7rctV1BQnOQ1C4Lf1DWrT5UybOukn
pIzrdbWT5FlYXQuNzP3KynU6zM3kbZkM5CY4or0RFR6lSizUGY5TmM9oFClP8oxCMAzQiqWIF6Zg
B7EbJVzZK9pgt0QkqXB8v+utSYVFJuV0JWQNJ7yZDdR4/TQiRQysVC8P9YLIb2EpiUguaPKTW6Wd
dxswrBboXnVaDE3D5ee263AY+gLdoLbFcmWVXRzbpJ/3QvWewidb8xfjIU0WrDvJdGc6Sf02zKvx
OJN7OB0a1kqotSS1dwolhF4lXVUoC+Q7iJ6mr0PPxjNRSHGiPu3a5bQ0sGFxKDv8orjLR/Mr0Xod
KQpo8KTp9vBOimnnpm1nhNLob2aiIDZaGfA5HUBeG+bF7JxcKrvXQKzLjTnM7JlyAal9n8keetzE
Rz3WLKCbD52LuoWisjqguUsit3EWIDhi8AARCwRqDgphZCKujZpSZ1VLtT5VR2RnWQzAY/T35jzP
u3kQnLypOaX71Rx0Xui0ZUBqyHL+1Uty/V3BWt0XDk/jfmtXd+CF1/eKlFFzT2KAcxibpX0yuB8v
ZFSUXxsknGGiT8YctVo6EKySpXps9t4dTOw+Hk3uUeagBAHgNzP40BiLMe3StOz26wTJI/P64G5x
OnhQSY/WFtvcGSHk4nFbVgXxHxZ8LScbaS+F1pzQrJmnoQJGRohq8o2nAdQV0Q/BR1JNBgMSyf7n
kA6d+ZyU+Xia+8rbw7jwSMGsE/mELfZTnx0tnlZfxUTsYXrlCchPjYdNHUrWMgVRSr11U7kl4rHM
8d+2Mc1hwnOBUFAqw2AtYkI1ouOwYpl0zwDg+tvO19VHOVRJDPB+fWVpWB0TRasTaZoeiLDVMIhO
rYYCrlnq284hK4JSQHDHm1OeRA4AlNjIkubFRR3G5RfUJwhF6ZeBVh6L8pCUj4XdmpFUsLPAvRyG
BkJl7yU2DZFd6A9O1o3ROixWsG/QOrGKdFizX34DC4zO0N71VcLayNXLH7VRrCcmSOxNN17ptKwB
28LhU+i5HcPmnyMHrMxxi6OAO2K+L/P6BSC6E9VFGixxMJleX8Q4VHkfydjqsnZ072cJb4hvCw99
XPvfR2r/mTb/iz6DVcq2VP/vx81XwAU/cBP/aeD8x1f9nDgHv5CzZeFAIzvozxPnwPvNTUan4eqb
CeyfbkY7+MXClICyzWFuyo6fYfRPD5r1CxW2tUVd0b0wxXX+navRYML917vR8GhjEBmY/ICsj/6y
77GQsWDOZZ1R6xpLzzHiMtdi4HkMUAdY+LvCtqDurNbU9vtFY9e1c9vB+rEspSeJc8hrQFCY8RdU
hkGDEQF9KXE7Nutf9H5FPEvjI/XN9KVaRi/KU9f5Mtn2cO1IB7xXM973fd4IJ2XjqnnXlJGOHU3u
ErQHDXTPsSe15OKJRaEJdx7KfrA+tNlO1osuO9a0tmsON5OgcHyximT0bqSC6BmNDDBHdI2VNX4X
iieiNrHnJ9z2AGsQmq5yjlUhGXz3uoX5whrfEEDP9ELjVGnXwsodFSJ/9dp9wXv7lCY0RZFlItLf
tWWSvxjABEMSLGoV9bmY3BMLP/nd65vuyYWBf5IeXAhzEd/LDglv7uXAdPSO+ew0meaB/e7zSkrw
vQtoTxz5I9Z1RWNdxRwh+RF0wQBCjOZ0Nxja+1JApPB1EEOnXoICVXVg7UjjCVAY+7CXFLkgzo61
l3w09NK5wtpadsYwegZBQ0HXXAYVJK+KMJSn1nOS535YTf/E3szSYoCRTnmhQdjGK30ivk5zn+00
gqgj0AkerwGaro5R+NkNmvICgoHXcqxmTk5XMsUs1nW+YNJP/QhsRbbzclc9dnVqswhMUsxewEK3
JDYyR7hgj6uYVR17Pjv8yKaw3/sQ3o4wCcyvrSIcjHGdpp6D0iu3wR5KxyOAGr98zXs4Ly8sA+n/
diMn7KJxm5aBlAdzFLBATlnqwJwlxcfJjfdUqp6LFJMgRVEZ7CppRyacxFuF8He36AnOF4wMp3xS
jz4D1V0AnC0qim0TmDvgD+wG4kDmBgNalEH6uJs1i6mbY867UiUTYQB+G9aa90xsdkziy4np2tVZ
wciomWInb25t5u3R6BQHG//62Svqfc228wW+A3Mowwt7vs0eRf8Q4i16M0i82ntenuyTaX3SSyFP
XZ9lO0UsyE3HeO3Ucs/s6YXMMzvYAXaCIXckPomwspf8bI9ls5/9Jr9o5apOOgUvb1BpvgSr+Y0x
K0gDKO4bkleL7EEw2669YTg7liVOMp8/+qYvz31up5cOElysVLUxf9ZDowVAoBCD2JCPikLr4hwS
GCEMWqChLhZZlGbZD0d1X/EQCSChTUunqVM82n3hR/hr5xixXrpFXcHdyFdKDaGehlyTW8dthBN1
YMRo1bjnpxcXATWohzUwtCeWSuMPOG9ExWYWLw4PG2AVZrkUC2GdquHYdB1ab+eps7ie/fxGGQnu
i1GPhKmec3cAKyaDM0ENj+CGTrWqNuDpuksFr34KRcuf7BfZdQd/Xa7C1BYSnkb2Cm057CZCieCT
2K8uYv6QYl7GhBP9KG29D80aTpEoySQmq/TqgyWOgsGVYTc4HIK5f7VJ4QUItixsJwIDPY5pP8BG
qHfVsslNICLy2Wrlhv7K3IMpKxkxVB2PzBE/GQfkYWfqwdnluDwzE0/CJbHEbRYM4oimL4t5KowH
WOcPk5A7DbKsT+92u/i2eC+306wYEw8MjJAa9YdpP+ZwRc9NO2QRb1i/b/H2I+0HsEYMO46o5dds
qIwjLFBU5XlXhsh01sjRkuDM9snaoaYKHgZrbtmcu8GpEN5j4vYP28Z9zzHhXxpaHC+SVKRfOFcg
7kwe1KPWGiAimCMgv6FA8sQbtdebbrwFV5w9WssSXMmXfmTHNMS2qN5kagLtCEZMCtUepjKADNF6
oarlIyGwnC7IrvETi72wChK8SUl7z+z8Fowtt0OXRDiLAqr34blEXrY3K5U8zcV8Rf9DdBLA3BdP
Ey9OCs0Jnc67VMFXNzVP5ui4fI7Hdl+V5RIiK97LuT81rjgwxYLKITobzU7aHWa//4RI6eycXsmj
PpjPbeIVfIALNO9VRrSy0836bWZYj2PQ3pQye3ULIMNmyaii2Qitst3hMkPnM4OltB0gbpylrebf
g/c4yFwsjwtvHa6EKSW5y1X+76y6Em1g3Fsej5oGbdD0pitK/t3UFWcst8PemTrz0pNaxPykzQEB
Bw2AuLX0AXiP6pQ1wxEu3Jk6tziAfSYTJ9BofiZtz2VWRkSX0Lggr2deZY/2p63xfm1zMv92Vbr9
QCNH+o7Xd9dyxIK1zlOza4WTsdBx7Wg2x5slZ25Vz+WLYTPjSporSG8uVhEEO7MfniZQTMiDq89p
qY+Bv34lcGyjR2XwPwsInogb88u0WicDlfvezhLfJAvQUbekGBAY6yRdG4NNMy4OpOv9qllrKMfU
eksAJT9aulHUoDtRJO78YoOvEXl9n2oTFoKmR581cK+1+VwfV3KcY8Mw0BNu1CAzrZMoR2qClhjm
cGJpL5k2b9fznMaNG7B2cG5n3TNfNexFd3oKni6219JG6L8qMT7WQvNP7FHUGRLzi73o7YdGPgTo
2KoeSXT3ZkuyO2BJF9p2s05H7llzNw3BZ6VN90bmYeqwZwDRTn0/15oGc1F7qNZsvMNb/kX2Vo+D
z23O8Ge/+NIunyGWnk3NGHYGvx4EyLL7xvFqH2fsHe8bdnhHgGB/ssBRwOCesgNtfs6eri2iqgDA
m8vpDRyk3NW6r11hHBWv7E+ItcN8+Ks7Omk8Oq1Ju2eV743vrU/erCHOGf03qyBhsvIr79VDHgmJ
2tUjPIniuU5rQgJY0h4Cr8RaY+FUXRgLznveMIFqzSr2nc92Fb5Lv0t7CVFIfG/74mPVNe8xCOrp
iyWnHVTV7BYXp4NThyvbE62BwSPv7SxS4GrCVu/LC+6M5ijG0aZGqNOrYZbHoUjYuzleuxvHoHn0
KxMUID7A8QE8ln9U7C2/aCo4NsO6PE/YOPdGkAd5FKgihwQ7fO8K/5PTucRe7AYxCRoQcIXBBNoK
Dm2ARY3hQk66kssFkQcAFk1rIt7V1FkANcK8rS0rZ5/qdDfCgBtfDnK9Ya4eHOfGWGIv6z7LtDKi
cSlz434DRz9xQErkhKNVglAaNqKhXadybzMu4fKSWs00O7AuqQu8qaQWfN1MaLBr/dLffDir9VRl
lrEFwrsfUKezsFNDGoBpx4pmsMJSI6+5iQM0BE1DeVxNZ28Er5eDLKot8y6hUYF7NwOvS+j1y7ii
8sADydIxi6rEqObs0o+zt4cOlIK0pRA1rhRaUVVPr32gTrhivjeJ6x6k0X0EdoCveGhxViape0pq
QOFqcQKm3vqBd+5MmOgQQv6ChNU0Ilzs8ds02Jj3FES8uk028QXevD7puAOL5pjZdRuuSTugqzXK
ozWYdki0GcYlfd4RmXUrED685LbbH8rW9YkYBoAuBlZ+hRc8rSrbl1PXP/bZZB9044MZP0WTSBrC
npIXI+2rsOzMONFsCwNu28aguTBiieQMzrXesSI5qprPXoWrNCStxogarW5BFEyxz9yQI4UVL6E4
E7tNrA4g6r7NwXDjUuTvdZ+XuQraF/wezc7TA0YnOYEVLktRYfhVTLuCTHfQQNanXsu9WDanprEf
g7myD25qfZb1+AInxrnTXPUwVPQqJrP5PTt7O+pbuERQNEMLsd1VA+q/75VmvpZzL9FtVNXLgoYk
Mk3AYARL2GhOWblYDa79DEFyaIqmuSkq9YJfGfynpK7LmyT/XvRGbCyewpbJJ52MsHDVYeG5i5+8
eEZ5g1PSvu3RpjIdqn+lAJZhQWKHIVQTZRor98We7pZMZntVjtULqUR5XOKt3mPQD3a2TcFjdj7Y
JU2UZGlwwKzgBQBKO92t6ycfOhHqcVDAhswAyT90K/KBAHg9a3qPysfAd6W34rZe1vEWe1lUNd0c
KdnjALf19RbT35mtgI6VsLEYyU5g+FHC3jBx/t7Qc5SG9mb66j1tgU8acryh1QVZLIr9XKoTbKVp
pzTtUGa/an4Ho9FlZ2VI0R67or+H6Xmpl4wjMusAvU+5vm9bWtwJmS1zwOlgNkDULSEumw6JWkHH
pe2/OF5mhVau3hdv/EzG9IOoPj4/jfUwDlevSV6aSQ2buij9ppGlEY12eRpypaLU8m5U4H/1W3yu
QdAcoNw3oZlCbU0SpAxarRs3tt0+iJkKTZNCJ4NPSeJA/FTHntoQwKi0+9HtJpCk1aK4FgQ7fJPb
oCPvos32q+/LU7/FOq199sMqmJ1aybyGmWXKHpMdbvUwc6q3shFVs8tzo7rl2gJFuTTke0Wywdds
Ej/zMAN8Pk7Q9DYbeXEQuZb2EfRYPSOaBSs3/qw8WmZYVz2I3Zd59MvTNGXTicq6AM2Q1Qc7qO09
4Nn0gqPf3ff1+Lwynw47hGLIasQ9gdvGr04ux4vKcvfcEqt7NMu1OCPpX/fObPfPaAcAFPTmO328
uBY1YRJJqt9h5EOLLZuUaBfMlyNy2yvGN3vXqWU5WAQgx2KiY5o8G9F64OFPzlGKWag2ptqyY2LG
aKw2n1cOhDlmvqGFtaXfYQ/0IxBoFoPyMrlzEXgdvXL98KuRoBrTe/fSkleMwvZaj2V97MV6cvoJ
8OQ83RoV0NZGZiCyi+AbVsQ87gARxaLKphAbDyEW1JbxXPDXywCTMM9O6i6UfHT+exvcLNMBE3fn
IvbopsoTtePJq2oRleRS7jmuYL0G5cpb79S7EiyDwIdGQ+U/jkKzD7TDTF2sRbyBzgqopm29uHJd
cxPNdAy3EN0utaz9EHi1HZuJ5xC0wAgV9V7YGGaHM1/q+KHK/CgLe9vWIssqBqlfhqIbzrKxfu3U
eF0DbOBbf2Gq/NbgdN8BBK7uRc/biBAi3ORdO6Ms50ibNSN0m3yICyJULjO729wknQFF4jV1PSBr
DOSpsbto2ZQ8cln2taEf0pmZB1tL+hknW/djkfNX+aMZ5vnwQzXtg9sM17VdRdivSaxSYiQSoI/C
tJCUaFUdzgNS/qRkZEMUvZ4tnMqOnhyzpux3DHidTW5/nnlSQQkT6a2PA2ekY/QxReDH5ImP3HNO
vt3dL5i8Tzl5BjFt5IUj+rVNJrY/47Kj3eKTbKzk+U4S+6qR67fKGFHgLTOjFMXFaw/WqScyBIP7
yRcIiSe3iLoOIgDNjqq/dLbG6IS9AduD0njm7Hw0AVXzG03DjmUW3Zc/47KjJRw0nQAP8MJMBWIj
yedz5uNocez6ox6a4EEQO8Br5By6ucsAuljqhZ3dvaeCIV5aA4Kf1Fn8O15o971wiZVlSu+W3hrS
5Ihn6Js/fKO7lcq8kPr3jhdp35bvg1EdxsH/tZ9wcet+jlXdUGyFqiDuBPpD0Qoyh6ZfyTMpolIr
vmVklu06rMDRRgkoTPZGpfKZlygRpGSUMw/IDEXpAm0AuO893E5Iv3Ls3SVqIU7dVSOpERp1fYvN
Dcj9PNGYT1An+UPc5C3L+jDQ2w5O5rJx+dnPzJ17gXZ5gY8RuWKpKMZIBtgzyUnPXFkOkFTD67ih
124EvKH6g42XPQD4bvenvOySe59TDf0AOySnojzu8G4vVOXDM/nbldxXvtTWfa8Vcx9ZRsa4zaVP
AKzZoZ/fCzswOmj8vEZO0jJ3GLVVvxk93/6QxeIVA8gK1KT9+P9mZv//ERUONa//P07jT/V3jM9/
msX/8TU/Z/H2L7C1uPo3j6W9Tc5/uuwQfzOKIYSQSf3PTfRP1Y/xC/5kPOHIhZh8/0bL+rmk9n5h
3IhhwrWwxf02pf83jBe2/Te7t2FhsKPTwH3u/l2XPRI5k6ts0U6JpZbY6krYGSJBwjyCnGnDTE1b
CIWE0SpHbZoB3ZsGksy+uio34eYjnq7YJXo+ffdgF9wBYq65ZgQGpBTnKuNLKEXx0iTDvqpV/Y0M
WuuE6dm86/PZ3XQyvXUFA++rqBDkiXIJle4hd/0nFk7lYw8J5E6f3qum78HvkM0O+7B/g1ozMZKe
ylodCr1d3jFIsTMDKsL6VrNSM4mXoLYWYCVeyvDc7YoPCkcrxW9XccGuZo/Yx2QLWCwdVXdSBuM1
XZl5YUBLlB07venbOyKUuMh7KxDYrXwyabog46RYsiS7sYQ3+YhnPYCwdOsuIzB6ic9Wtu1bM+gK
EMHKSgCoA3pdOX/61VS/gbOAm4Ffb73kc9E9rK1I383M5BoRyIHIct5PY4WUeCRSYMn9mdnx0tw7
1kpU+OzjIAQxP3sMWfLillDi5cGGbkA9QwKHbE5IkjCzdEDwpnrsQ46Ew2zm3r3RycAk/6j6XCSt
rrVU/j2C+PaUsP9+Yv0n8b9LubPn1WKH2ULlr7WiPjtD6sFCUeOFCwSLoqL9Ok+K/obAEicAxuN0
3o2PHKeOeniir1bVjk8j1t9QjAYz6bGYjK854cVfB43teTs7nJIkiN3MiruVqGw3bBSU9XlJ1I1K
jfFLiWi0i5wAGt2c9N0l8/3p14AeUITpOmhFLEs7u5vsGvg5YG5BcmzAPQuOcbqW2tJDhkaJ+95t
IuZULp1zINSqqShnZvlNCFzzqMDhDIRFZ6UYPxnIH3Gl5o9ZW1hfzLTKHwLl8N2QzvVPeCNIuO4y
+2KYYiJ5e2wyHOdbHNTatLGJe/6ImmB6TLOqjFwUEW9anfZnVFrBDwxLXr8nvS21Q6IffET16I4f
A+Sac0SF12hfRUoCIBPFugiJ59BqkjBU8Wm3jRWEYwbcItVVheRiMKKuMupn3sfiZTZkdu8tQl6l
sWZnrzeRWhjN3N1kSY12wF3TKubj2jz7Vkf5CBBZxhqX8I3RpPa1m+yRABzIcbfElzW5DOeKp/zr
UhsC/0eZBgGZAcVCymWL2DrX+VdTGyn02yWYVuE+yiZY9PKm1vWFpYBJ1jB7shmdYDJBrHpkWmet
5wwQ1bGb3XvDh/7R2p6KmFtsmWp98EQYqjft5AKzGfnsimWQxInYG+1AMqE0m4jZt/M0EhhMY54b
A1MrUM5ZTT3DnHu52TJzDnYnyI9u5LZDWVOwbVOx862RjyLPyyNkbHTA+TSVL0syW7gHxoHUAS+X
qgxiu1Wj/mQrOVc4vjy3dhi4dtpxHvtXm/CNB63wAwwFvTWfSGA9T2ntXpu27Q8VKrIYcq46tGO1
PpBxbp5GgorDxnfSk7/K8oHhSf9YkkgIv1rk+8QKyp3X8kZCeyQdjd7J6LJbqMXhWMFk1oecZeK5
nXP+JkvrDqOXdLsgN9/cJEPcLbSzEGZI2BiJ5z61luVu9rJO2q8ZY5UTceFNZPCy7DETybtct9+C
sSWqQcGsa7DXXBnUJeAdOK3XUf9SG0MbJimFQYFlTk5s6ngNk0G/iNwc1sgICh1bRfaywK0OS9G8
Mpjz0JG3nw7v2G7JzUcdVl2cINtOrf7OnYW4H7r6q504cGjWi5ev+r4i8m7K4bxUoNExVbBn02d6
UoaIwJ3GpfWPHlkU0erWpFFMsmPunrnXLjfkucchwgSFyWvg0/Fakx0bcoXoBTtBjz2Mzec+9eyc
X69Vb9ki5ZWMAZtEdDYffIz+F3vn1V010qbtX6RZkkqlkk53csIbJ0zDiZbBoJxL8dfPVTb9Dd7M
mG/O5+B9e9G4LaniE+5w5TPbH+y4c8lAh+rOntv6zAKVfYZtNqtpqdcjPB1q7YjFUFNJZXPbLkt4
J1aMTncxVoW3OYpdH/2we1Z1Yl/meMdcoc/e7pFSChCykjPAK9BYkJfQNIoflE1NgYY7nBfICfsV
r/Ad3qbLsZjXCAFop/u05tB8LOn1RzdMb+ErtGyJHBzqOGIc0JH2dKDA7sciim6lG3nIxXVgyWub
wjbThC7htMtdkSCZFT0ldHZv3UZNN+4czldp14s7H6rD/TDV5VYL/xL0eLWdB5ZOZtmfZU86Do4e
HjT261tEmPHoydX3aR57QI4h/MFhXg5iWcMDpbjiJ53W6rhO+35Yhw+ThpBIW7L3jpwx1odMpwpH
u6Rs72SRFLtWVfmVUJRDZOQ2Z+HcJ9+9omBvhTXmWCof7liExTEkhbzJpNHWhpq5p+FA6uDYN8rr
PQqdWXdRrkLcFIEId9awkElOzlc5dv6+daz8viSN24C0dT/r2sMeGv0fsiTCApTmRtsHRaCqA2hW
qlAwXs+cpqM3Ofoh1qHTcl4F6Xzha67IOV/9C6vAf/v/0PGvkhN/Qa1IlA7fA61sn4r0J+Yz6ZtI
+fW/+hfOCWbTAYCCgITrSrjAv+HjXe8/gGzaFEugyKFJARD/30gZ5LyDM28AfxhE2guD8t9I2f0P
WskIMwToK5kQ+3+Hl+cZv+tRGOdnGADgZpSAkekaIOrvCi16FTjtDcN8rCbO1REd4wbEGn0lqsDT
eAtha7nM5pFo2EYP6wsLdPyUe4Qgmz6s2s+/jd5/w6Z0TsL2Fx9qlIGBHkDUMuTRt29DCarJw2QY
j25bOegMrojaDaqmwTyPJN/glb3hiwJ+lm66MtDtFqt6YJl0mJUHGVFVz6HW9kd+R0LztCicT9h7
B87Z4svoh7MgP3B4/41fxJF/0/N4eWNI1uQs8IBggJ5AfkD0J8ztoo9iBkVGPWAtPo0eXgAHrUj9
N+NCM38H7h8FTOXTkF5yW5yVY4daYzfW+tkc8842pWi1w2AQQQldJhDRVCfzeB/XWXKTD/gFYlvT
70wG9ciJdwXPG1wKiYF/DTB/LM/e/6o/p0EZgWsmwmdtiFNFaLVYMSaIRX+sdBQ+1rEpgHg55PRN
Uw3zzTQT7DSRU/xFssestd/HUkHHd8g9UFOG/gt/+O3sS3uOPQDr1bEK0AhE+mk4Ysu8TXFzeXz/
A8F8/fGk0HZt9Oh9mP7ByTprwIKugELqIya83hMKo11xBnFkoWAG8MZuh4K4zl6CepsJOZV/WzRm
Ubz9UBaKK2E7w4HmdDh5vFIiRQwfGqtqc/lUZoN8ygvzDnIt+z1yy2DEbKb+bCraiQspr9UPg9C5
QMPQ+zBDS7G3sFTp+GYKazfRNS78wmBZfjQW/SEbcoQi26i97pwLY/1VEEEX/79XWz+lBdtmlsyx
QWTneuxVgxH/TdbJpsVZSRkhbEeT/SntdI/ynpXrytuIZaniS3Qfc5BqNO/ntU0Ofg2wBpXJUf3U
cBHhQCQxHJg6G3+ktOOfR9kk6m8CV/KPSaYwwSJCD5mzld15wpf2O9qlXaLFNTjkJgqDnSbPPZtf
kKUadiPIo9a+HctFDhtM5NS2cyrgzl1zVhiAal605V1TSDJwVUzx54ky/gW4XPppwHw/4X4a7CiG
Utl8Qb+mWoCEjbK+Ok4GHtsaoGwM15Jmwwt+1h2T8lyCNb5zs/gmxvV03hSDao8gkR70CwrXN4Bc
J11czgYEf1dCyyD7UBjwLqhs7zIxgN71Bds72QneJCbHu7Be0L+TAQI7BhK8ZjMJe6vvBzrD+AGV
cHgiSEEXXuS6D8iyTPlZpCxQxmuSR9+gU4E9Ton5vg4GkNw0PcYv2OReOG1YPNNwpEQIqDi/T1/w
zGMLtBklFUC6Bu7seG74sUXQmTy7aw/OCy66kAqMNP1/1CRHA50uewGImg5UEmH/S3AElIKrxp22
lQFeB1oV/8ylnaDFHTb3Ep8xdIEyyz30frk+BX7d7Xt7ztbDSIPmYGGV8oRh4vQTY/tGbtcXBHj1
ggafDTBcUOrdLy9o8c4AxyFnl+cVP0oebXDlIMrBmGcveHMVTTArX1DongGkixdsegdKnRbFYt9O
Brqe9gbFnr0g2sULun0Wav7gI6dRRLfD1OqyJKczFqbP1FFcd/3ST9asUC4KO47y+ru7lJkW3WbQ
w9DYR4A8OMVfhrB/zsZw0BHu4ik0x8wt6ntbWeIiW0Bt0SoMqZtDb0fOFcO7INhVUcR9CL98avd+
PsX2tiu0E31MoMviF50vakIgaS5MM7XXghU1RbVjlFK5Cw8+OLfo48jWQbOsDRr45o7Ie3BCRdrR
bCaPDmkz4DkJBzR0QtqNEdD5bd1HKEUCrZoi+n1AFAAzERUcZBWX6zZYJSdm5eZ4NZdJZwH4R0ao
v+lTqyz3dZwGP61hVKm9s2tXn6VIZgZHcFFxdFkJpZXMttXct+ty3kMoADXZxIkq91E/ri1w/b5K
D0uBjOW53SNCu5Uutk5bNculOOvSFiwN0wo7qylXZ4fJXw6sPi9t6yOml6DjBl1Vn7OyDEuy3lAX
+zzR/t06wLw9AMZ3natkSnoo8SqBtHEWdWNT3XMZi0v8atz8MDS8wb7WRbzuA2desZnJlma6LgP0
zvcWW6XbRY4zkOABkdyhzwQ1TCEtCzZI9cQn1ZqJ9QeKAOAeAl6AnHkpk/bCAad+jhELIl5Y0rdi
l9YpbZYhQrAZW6UmvMmiKfO2IgXph71UtlpXaBKAvWgifKFVEoLXoFqCkneSOlO8z0OPHqv5uY2B
Z6B10MaCng+Kz+tGz6n1taPLRwcuZR+5R2eFVA+wZfQs8bAUIJCOfhPSBqxwK7qWA7oxZzGONPwH
IdaI4hCliVN9IeWpkst2KYuZZEWu6ZWjY/3gYXLzJOcIm7vAYfEeBgxs6L/5KwyYcnCMgrdo836L
4c8ewZf2SwH9nTwuzsb7XvrTt6ZLxPmokOsDgSRtav2ImYkDuIaMflU3Okdkm4V322vpPDh0amhb
IJETbDXdoXk/IsGcnnez62KQjDSV+zG1FPp+NnTNbZVlLS0wwGT9zbx4GkRlayg94I55sZrOk3PF
DRY+oqzJ6i45Jbsd2oIzZI0+jFzTdcvzOzeoQu9i9rJpuNazNsFnssw3Mrf8mby95NF1vSIuObul
Xs/sXJmPN68+cT7xXjRQjp6kM3o7tJKhSgBurdswp361bYo4T2+rTrHlO+pETzF/x5nq6ir52Dre
goOVaBKb6YajPlyXFtjHTWoPLeavNsJ2e+R5aQnxZ7BafBEHCNaXJk7WVfmIEFh4GYxpivoXQrOs
iyX2n6YKZ8fNTH/1TujZprBLmJvB5Kry7D7gtjjraZYf2zBuv9AN8Em1vSR1L+sgDoerCHr6uFs6
1WJZqxZx1rgM6xZD5uU7XiLyZh56zPpaBNDyzxOMp/4cE9zyJwm5OUMASdJABCYp9qm7JP0BHZPw
s4XQ/qGcmhiurscxt3RTcpfWur/CaTSTO+l2bsyxJz21wfs4fOwya4z3hVuxTVaL0tSFV9VO+6Pk
QF4uMY9hb0zmxN5nEttMOJTruOeSmdorpxtctMdC2vXctIJyKAC97Csq7OGDtRCmX9LZ65xn3WOT
tylNSRYvdJdfNZeOsbifqIdcNEwLrVNsuA5rPY4a9Koq7jPqP5tA9edeiVXV+Tohm7DFZbinzFYg
SXZd+bP3AbVzj9JlW5XjVbxMDWha2ZfJA5FI/2yHFccIRycAU9AiE+S2aQxaboGlvS/i1kn/cepV
BONmJQJbPkEnQAY/Qbivg5OE+9mlFTXTN8hMSKrBMvDzC/QCndsZlst61g1tn+7T1XDUqJJl4oaO
3iqPpd8Y++WG6sO15ySmxEZ00+8n3KJLhOQqSp7dqiDtBn1f7BGnm7vdWEDfhzzbsvqB2VNkXyLg
5NsIUl/7GblNZNDpsERshzR8ZK2X/U1FpZoD1m1C8Otl4k+befgSL520XLh1TnEn8WeedpOMtXft
RUUw3rURPT4ud1b0vkkFs0niAOksFTpHqaRrEkHxCIPyC9weQr5rnq34Ou+sBmVycPZIW1Ql8JGi
QEhm09HOOfQ0RwEDz7Z9sbTU+TH+9hXU4yhR/6c29f9VSXFsI372P9N/UJvq86c3MgMv/8W/VRQX
/ylMYXxc2PBD8o2c0ysp1lEuAp0oH9M0hA3/ovf5q4iiIL5CGKKZjXnSCyvo/zF/JH8lMbGCTvSr
hfm/Yf4YidLf8jnzOiRD0qOwRsHGhs36Nh8K1LiU5WB7PxJ7bbKfaNZEwt5NeDxg+qd15i6PWUH5
9dAvokDyrF+k/D5HRVPRvJB1CwTA8tgYBruBJk9FTRQD06DIk/lTZ5dWhvCL1/irj74+HEj8JQRR
+IgX9oAHLtbgA3cdybVBQcd2Y02fErSPu32BCJAOwNpSdm839AZkcCb6GFvrzYxkD9ZvxTRbQXSo
wL836Xbp6bVY298m8uY1rf3dm+tE7NgzXk/ClJj4H4BI93R0aiBoHN2r/NH00xgWG/zXseqEk0OZ
+Dqk48YjZyetyp+t36XLA3ZY+G5uXRRZ+J6KuGb+9P4rnWgD80oK7UpDCYOVLCihnUyYytwZ/cou
fnYKW+bXjYdb4eXqmdPwLLF8upgbaPQJNAz0pwPU1bO5yUkY7KbOn+q5X7CbUIO0sktEg3obrGgU
r3A9ipmp2Gu9JihPdX5kzXt/zVv/uK65w4+VKJDJljZjj3/7K0zhf8zK3yqeedzuZg2GKKtJJ/TZ
C28XYZQAdrbQHcVrAevGe+zTrfquLKJ6vXl/9N4ywM2DhJBofdBLxTeM57190IKWS7gCpno2+beR
Dyyi3ANgabPDuWMz7+PU1xL1TKpuhaWhSsRqvEPR56/uW28LRi9vIgOKRWgsmjzfN0PyWx3CEfFC
XpT5z+CuO/8oASqRnncQWpW4RPdphZHw/refPpGSB/UpVg2LxqV4ZGoOvz1RtjSToI83T2FCU245
j+ApTY/OqjTWKX4UT0Bw3n/i6WgDd3Qow1E79gOI7adC3V3biyBmNJ8aLxn47UTx/XqDsrZPf9YN
4xrzj9A3fUy4QW74o6CX1H2cwfHKi/ff5HSBccBKicS8OVEl7YuTb58qPY9TGIuviU28fbUkSbp8
D5AgY6rff9LpKLsSOU/ObEJWxWI73Z65J9tAOJnzdahqlV/rpjDzCp9coO6VuC2k+Pcf+LbgyYFC
GdwFphUYMqipur+dVp3B+wmmpSM9YkmhXiSi1TjK4DXDvNKxL2bwVGm8JOFW5djmLPv3X8D7Y3DB
y7ihDU8V+iiffrJ7F/wZMFRR1dc2Qamz2rPs13zft/h0ZPi0J5jZjl2C7MsZHowZk74u6G2NtP/0
yh4sfWAHycX0OjgluniMEfn+4vkwn0NRCw6noILu1edTHWC5TZkjmDapk+sh3GNXPLK2xmWocWtI
Ilt7wKMRh/CNbcUQL98dEg6YiqDCqgyLsJxo8SLlFqLoVOfWyGN6lL1ysLSdq5ARNZE9c4a0kzc+
KKo//HoazRinb1VvI5K96RXsIfxwYPZAXswwCDXZjevosDGS0xlnsI16CeOPP0cnxkt3nMc8vkqq
PMn/Uiz8Y8EhT+/ZvqSdgjDtH0t7qKImsex1+QJrV8C0jBsdYTsVrrrHP8jGrYa3eX/G31YnWXKU
2BE+gqpMCRrl1ZMrKAPrqvEumiCS+Kg+7gdIEfm1hFucW0e7t3mDjQeAp20OsxMJJsJC74J/+f5r
nK47o5Eb0MDllGGv/SFRa8GAUXWhQMwP2Fctu3ahhGxwG2sE5vv9Z5lP+q+ytzmuicRoaKHLiZQ6
8dzbXeamVZE3qXSfZyfuU+8HVRyVJBdRM3CRxnVr7oxi8SGg/G13nT4YpT2JbIpvu5yhf5zaAlvd
Lszy/js2v+YMZfBJJCKMxlii73/jSW3cfCR0cpeGHuV9olH75HaEG+DkE5WI5wkxDmVzQ+TqZ+Fq
gq4tsK0I37k5XCMbYfEUEx97L8ckXx+zXjXszrIgwmPFwV8GappxGXnbZKzc4kM+xl2wnA+T57FA
33/pPyZGGmUYWorMjk3D52QtAo0I3BkmzvdqQQkYZ3MrzLOfIw0z+U9dl/ABdshS1H9dfM6fq+9l
B3Dicpu6zulBHyHjPDcke984qhyXMoiS6UBjPcCcxt46oqDIe869n6unJSliOFFt11EhBnw8u+ND
Wq4Th0YSzKv+FoP0CQ8CY7DlSpaLh4z8X0bpxXL19wXMCyJ0ZrYJ2tH4zJ7MrcTPpSuHrv4Gycfl
CMuCRa83vT+b0+3XgRz2pLtHS0Qpu6mvPI/otvLRs0LiMPc4SVmAZQYO4eUQTCMvX6fN6NAM+fka
UXpRQ7gEJiX2/8FpApt0mHigW/VmhBTF7FSd9skrKuGMzEhSRibmtPok4YEuhV8swJJGz1/WhX3v
b1qQGoyFm2WCK81eU3jQB9drJfu7TabUaMfCGv3hT4MDaljoiPiC7R/Kf/AmY2niXpjxjk6ThRW8
jmpw/sEXvsnwZfRBDD2uWqjxYexaIpI+499Mm6TKzH2SJH7NnLnJDEZsUwq6QgsdtcZio0cBvwMT
JDvLEhAxSQVaadNPmctP+k4a8SOoW/elfyZHvLZu9aSMPM/SzhkxZQ87hks4i0MebaWTiUEQbjVP
s+Kl8Y8izCkwwphDLCzysIO5LrwqADnoAGe+Aj29DJfDPKCNgKR1ZE4+hOeJagIEUszN83rkt0Hk
stuaoDXxXQ2jKseC/fUD0I1P+NQKehKHs21HFgMq7Yrl12OhySFWlAoduT21GJ9/pKqhBbDtoQTg
2/r6O9qmtbq9SCOZUvXBCWwC3JmskjEYRLrw6JmLKbtc6NL7R5TEzah6eT4xchJjAX5gAoKfY0bV
DVytThKaJwpLkYYuTYQ4z6ZZVMvnGaojy6UONWG4oL/DoskiPyvvKi1rpSADC7NcGpm57KmxCkNW
Tex2YBe3YoY59BM3cSdSB2q9eSAuLXp6y/eWyhZjWGOwxfOh8wVOdB8UqLUDWFdQVaYLHGDGHK7s
WplkNKNYxN8tPukvH5GFhhHYCpoJ8R6zCDPvCiUZ3q5bxcjH1G5k1m8nAPGXe+Q7W2KBsCfkyHb1
AmBG74ZMBPwJ3R7F3dW5tYkhFr6efzlhe8k/vDChGbv1lWILLkGbs1LEiqb8+egHgtfLyjQwiWg0
IuR37D3c0/9ByY0/bLGXVrwW+HMzxu1ICPRzmCeaNps1UGbNFeS06Mzo2WN8Yts3S9TUCsaHJqj4
/9YJTDSkMs3ZQC5sQjZvStnnVBgNbJ9OHJll1orObGnEP/ilHeAQZgKIE/SVjW4cQSSV5i6jgBBR
0y/nI+XarLweC89EEG3X03nZIsgLa3o7i5TG7A48xYoj3RwUkhJdZj+EicRscodFiTInU1IkdNV8
G6VZHOYaYAvAvjzE9xIAsbt4tJv1Ri7LbMKwHsSGt0cJi6oqgcJU+0df4q0Ahhmt09YmAcpE+rF2
8JzogdhhsMtplY4LzrDoMPYjvmRYgqErP3eY+vXbueh7a7rKo17xjpGFTtX31gvSWqJK6ZgQtoqy
Ja7vQ/RLveqIdXs4wxqibTIVew5ijpu9FnEGjDJuhjoEX0p4P4+byPV1cg7ZHzJuDJSNY9b/vtId
Ja7lsF345jADL4XwaJfMSRJ/yOtkcNRRz1AIWDwp9nOsRFS1CMBylDX4kz3MPWsooh1DHFqv9crf
te44dDQmpOCoJF5nlHZlznxUm9m2nAGqB2VfE+FW7cAsVTRMuQtwFZn4XWFrm1MQcYuQlWunTaTH
g62biZ+kJtPyd7qLzLmU2xhi3KJcYFKhBFogp1TjzYAmr3RicTqMjCJ7gWZBz4Ia2w549QWz3y7y
KqDQ750HBThcAujZGni050DDRE4b1V7u+qVR3PJlhOlovw9QgmIQtB5aluPsS6y7uJS7hfNhCRLL
+zgDlWxASi+l9HCF1hWfFNQdIo1IQ5gQy7amfPleBi3llV+FFU59MzgTDix4KuYdpyounUk2CQus
6bp2KC0EIt610VRFe88eovY+amc+Pq25/Jf9uEyKN1bZZDFKdZkoNnY2rNQHzoN0MCP4a1mX6WT+
bvFqwcLFJtNUAvzaMsd9bwVcWg7cEcZYINvVoaeyFDHEFGXF+CJsvSCif72ZEgcql5ty7O5AKHca
3c3VWfyv6K8V3b1dzsVDSI6UsYY6ZBwvka8bc8AO49B8b+jvWVddXFreNf41AO5pE6btV/SqfRTJ
VFUXz15WrN1diR529zTRVJs+rqFVoA5sFRo1XZAnDbp6WRXCGW/JfXuMTiYZjMeuTaIZobjSLp0P
ouBa3UeBHoFTM0cdh/xMER4btWrsKN3Hcz6akH7tpqXYeJjCuuGmAdmuvwA9GzzEyTT55zaj9I1g
Zli4S1RvmpDvN9qhUawvNJEsu1GtxbSuuzAtVrs7RBgU1VczmwM3Wp1fT7btNIcxVDFUZAK09SHO
UC/m4vO1uuzRLQ42wtMuhFTwGvUC/033ACJr/C1pGCm3Q6ygiM+VK/QOWPC0XuHNY9tnzoT7zyFq
EFLSG5ACa7pNIiGtmwZ6m/dpwHg3q8/sRgGy34PFnOcHg/LQ11avK+vOs7x+fdQVq3ojO98HsqpA
PkOY0j7tAmhkEvGYjT2qxt+FALiAR6SajuNae0FZb0JsytxkqxCraINvTpkF1XPiNjUqBgh1LC1C
81IAJxlUU6uNK3qp7TMdVa0MdkNuS5gfUWnl/jF0aMjkZ6PfENYmP5IAbaIQXnSQDxh2O1Ivq7/3
BR2c+Ni5fEx28yv6tpci8pH3i8u6Btle075Nt00JMUF+mhbZNN6uiaYOrZDaxhEpP19GJYnGwNay
YTosb1j/ldVlRFCdQIKQayXkIGFzt/DluGu5wNkOKNqaE64EzchRklr44kWHjM5wXJgPa6bgam1j
i5AU8tbI1YNYe8YtoysZu+vZolDCiQ6DrE2cAkLGZA4qc9AI2C7eWCLmP7Rl6v8jIUfyKk5jqTw8
w8KH4mlDP5RjUvY9kT0CFIzSmedKouDJJnajx09vjLMsC8C9TYizTyZFF0Dq7f3oVP4qzrFFLwiJ
sIYWnCnlUJqSAnEJ7fqtlGVnDsSygI55mDCPIDTBI1QzQE2lzM2JbyKFDTQRE8WzB7yY6vV+pBjF
39VRiOIMiVkNIH/Ty9qUYvowM+dk7lHKKLZu5oS8EbUE+G1PYReaeBX8PqeNqyHefZumtqoPvgto
6wPIvpFrUTeNiaWqRpmQBWEaM0aYz/na+Tlg/pKHu6lwxqFAdxHWrIPOfDQztqHdSYafM3wxIdJL
/drvS3NL/brBPKdmHHOQyZxofghmDz6JgI1hbZvYy6BEL1BIaFYMFgPLMZOZN0AhOWH5/DsSa8sW
2gwNXTYK3lXCb6xRWS+9Xe5USwDC3QL2nqI6SxxwB1Qqkv8UnUMx/XUauTAd55H0b9APQRvNfLHI
UAXozod+VE53rOJ8nBK0yzI7Cr+MCIRlGEQ2foxAl0c4Oj6sCndB/L/WxlTTuw7ueHLR2JUJKmyN
xQOMUChPXIqB37JYShoQzrxNJ7tTyOHAjCRwduFxcgLWDVicc7uJ+zG4WXXi1ilWV8rmfZbVM/tA
AK3jU0fAGOND0Xtmi7Q4vlPBrzCC7/fR6JlADbtMwsMWfwNqVtGQtu5Z66qCOBu+s7ldk3GECgM2
bDK1MSEaokCQLSbe1L5ZjyhsmnKZzQhkP6MVpPliYCXmp1/LfVMRKK5LJ+G93C34NBMaon5uKr6O
aMzbvm6PXEvmpQAhz6R2PQdfCVdbjPHXMZhiPDeko3K0PsuWtVBs04WYIDt4HZSVZltUblhdl5MT
j3oXF30AjIVfgDQ2ZuL1wtzCjyt5VrV2fILdjJhqZD118gz9xNoUoVWYdk9jNxhWRJ8PjeZwWSZP
fPAmRyMpE0mXdVbarkkCs0aSsaGeaSak90LCSxJP5lkvcl2uxOSSP/kqXGZcSF3gIk9j4swMCqQu
E/n0sT0Sa/R10PG16Uz7Fq7sa0YcoOZGYDDHsU32VcUtwgKHmJyFdrFlWfN3MQ7tekMn3AY/mTQJ
6QgGaHFvnQd48A0P/loILCqtyaHcio6USbrB/poorJsdk+SrELCVRla1Zn1EfRQza7qkQ4VaS4A+
CjrZo0SUH/JkjQECQQhnwOq0pHsXrWoq9IrIH1hOPpBHflEXreaobDiT/XMU5ajb7ys1s/TPIcVg
xrDk8DC+v269asSJEmkUqwzRZ1taxKjbnYZmYRZGNZn6EdiHF5AIUOUJqR1vnivQDkgZsIVkaGkG
cnKU2eJky3Fz7eNzQfC6TFl8FiXVPNziFr32F8GA2vh5ABoSAO6gLI/4QMx65Oj0QS7wa0JPd8YB
HoE6ZtKtXE7x7fSaNc45OJbkos1GQD/XBPwD5WEqV26xD+PRZIGviUUBK4+Xrtd5WkCjteCjcW1F
/CO79EaoXi9e9Tarf0qqiilFFdi8OrgibsL9nAyR1ntrxqTtWjUUR/jBdWFFLS6wmXajmUb0gnGx
wXpv41s0Tmh1JqLKn0Q9mwx9eT05IHaYQLd04L//rc57WlqmZoTXETKTBtcO7fWkZhSgrTuBLpm+
zYgEsp3GxALQuUN/poUa3Q8d3/uXGuRpVc08kvQUkq/nuOj4ndRZl6aqAlvjeiJ97Ax/Fq9Lo8AO
kqvr/ZrYn48CC0yMC4YZlgIymicl3SRuVgSn6m+pF5nzqfY9MRIUclhzdr3/rJdq4NvyGxqdjpCm
dI6BymmZsgc4U0yg6L7NohxIZIakdFmJkmYF2xBoicNdiHoJhwa6hhLszTCikV9sG+2Sd1OFMK3a
kJTXnD2vJ/OvZm7V4WVGiKRkz52A2NHEn95//T+GigYPPkqhA8/CcdzTHtPcYSCJDKN80qkz8x5c
UCYt5HIlhXr/UadrDoijZ/Mg4xdl03g/WXOV31bQ7nTyJUfnHuO2stPlJzef3O6D2+vj+w87/S7M
r8BWk1j5sFIgupysNoxB4xQYWv91bAEePspMmYMyyxpzEL3/KPekT8dvB3juBQBZKVQLYZ98WAxE
pyiq0f1U9doGfk22j81CTNWBwDAFk8dpQsO75B+K/IbbbpYifOTmkB1iHFRByFiIEEz/vplEwbHt
rJ6519KYCz1RdPa+JyDvTRY4WyZqDjSyGsnFGPimqoKDAT89Wg4ulhsrl0wdDpSmsOqMpWnCcn9C
vr5AmzJdCmThbLip7w/CyXgzBiERj82m8xQA/NMxkEChwtIf5k9DmZmFHNVU9vB2mWoCzfcfJU6a
VGZO6Uj6AC5gCNEcPWkMTDU48sbxoofAq1+eha6Zf8wRzONTB/q3xPevvXdEak3gVM2VKSr8+hPi
5yagtiabwZWeMuk/oVPDwe4CxSIAt/JssNYPPf03n4JvU+YT/rQD8QV68RHRZLrSqRwPv+rkFFdN
zdUqMpf4Y0Wrmr8b69JM+AqlVP5jvTSTQCOaB6PmbUoilkzMTCLjFPMfq5Fubr3TXWrqML8qzrTZ
WLsZJUIuyigiKcCZ2imnv9q0B2+nzzCbaHwZbeBQSmHYX29PzJYvGAO7ib4Xo1D/ZB1q9geXbsK5
j1OsR0ks0YfYm8OrBXuICIpxVJ2Xbl48jnEKL6hCvBVxs1hsQqyP+o2f6PZTRLjX3xRzjxRsEoz4
OYXZbUll+vvYeD0yop2VLFtKn/7HUUb1VWKn/TVt5gRhXhRz8h0CSOLzSttlvERnHgJyg52TtyPJ
zh+t1cIzRReoN21B3t14tJrzg1dYAvHEbtzpZmn3tJCKxwQW+2WBtwi10kaT/db5RMVbO8VXmozy
apljiFvD2tqgtJtOPbjcjU9NUjsS8Xk/IeKPjQptVlUPkxLDYypw0EWu1/KqnUWa+wUqFH6WVtPd
+17fg3WIhnP0+jPEbLylwQSLXgxo5zC1NoPRayuQDwOtP5LfJFn2eQh8uAw4ueSYi3T1A+KDZJCe
Y2EyjE3gFrvmW08v9jd30f1XR63ep2SQwzaZ/fIqV0AlvXRJr97fZG8PaxYEXRgOM0h9tMDo/p8s
iJpsSWGVVz0zX/NN6EZw7fwCDX+mzfY/vf+wtxv69WEKoJzp3QPMECeHNSIQ4DW6sHr2bVWCEZrt
BzykXICtZX49emIgXIrrEhsWAQXw/Wf/sfJfPhOsDhVODvHT63uQfVjjxlc+t8jTNAg6Nvl8KIUD
8O39B738pv8KFF6+0nNd+nSG+SPwgX+7x4Be5y6qmMmzM9XsGbSmyWJr4oMUM71C3VVuGd2lfYR4
JyLPYbNDkDstzsZU+rsZMgWqDKn2P3Z+F15WVqs+cd/CbycN149lSZgJILtskJRzUKMds+pnOYjg
Q0U143Z0F/dzmBHWIcrr2M02zuOPojQqgpYqfZKdnNK1M4XkoV24PGd1rKm8Dd3BiaX9ZM9aQGcJ
xV8ADicgPIbEhAFgGxgXwR19GhI4lupnD/O+Z28wg5+kIkG8KyvO53V+qpAX/wJueN4NbkyNsO0s
/xwyJu6K78+MNCP/ZmaUAWua9ikWIlzjJxeKk0dIj1NfeY4H6mxkn6jPzTiOhLueoqLejSClz1Wp
52EDJbKkOFqX5zVp3jU0pFFvMFC0Pq5O7J2LdSHP7LApK1PKT9sut67TpVIfFrGcAWkXD5QMio+1
xaRtfOrIy3bVM1XKDCrLVjWhugMLMiL17KU/Fz9Lj0I1KborVAjSuG4+llIXeldH/fBtQaH4ky3d
/NaqkA1G0s8xklEaGw6B2tnDVIQYryetzQckswNPVeMoQLunRdVZcSfee9BQP6TJ4n12KAJFG2p0
iAq8P7hm7E7HFtIs0bEPRE2dsjaReKEabavouU09eUS2M3sEH73gCNdW9tGZjDPd+0903gJfWVV4
fBjULe17AQQPu+Q3cDjHdosOFcTsB/pU3iVZJroBEQpvV+T12YG6HXJfuCt0z42wUR6PZ/0hBX5+
a42hOLz/Li/GXm8/n1DT6O8HrgKJewoG7KZS9kGMy0A8U4+jF1VHX+tuReCsheK3aW0XpYWhrCNY
9ZLUeoditDxPgMOivjKFIU4kVpnsutpX/6CUMJpKCRWnyuqT69xP+/NWiPnoD0l8EUuF+kkNgXba
9IvjYhTe2CUeJA6MUTztZHNmMSyHLNfWNQTskR+YlAUfK1luFiQdKoxY0uaA/BrcjBrv4w+IMdIx
sgRSoZCwiooOLMbQe0y4ikc5UuMgFunvtTtXF4iywCPrFN3l/2TvPHYrR9Jt/SoXZ84CvRncCc12
0pY3qZwQMil6MkhG0D39/Xad6ovu6nO60PMGalBAlZRKbTLiN2t9iyeR6WrkFvp4ZwVFy4YCAcrC
AoAxrHRrMstHVoXnWYB3D7tCuOhqfbMzjuxy52GvA25+lUNX/CDbU37bhVnQGQHx/Ks+8Z/PH56U
AI0JSg+Xz+fPR7Jlsjiolrn6hRNd9zAxBOUHS9GVITsfGUIp72sbVUqsp/axTuXcoh6dxF9F6P5P
D6x/kSBz9fmBjeDvHx9YhAVjM25e/SslaVbFv38gGGTz+rqoXbnTN1wfBNmr3epi7RIYHt9yQn8E
z8lmPP3rJ/ZP/ezvb49vk6qLOMlEmvRnxe7WKAjQS1X+yjzdfexdY3wwa02LLz7xK+5FdaNqaIDC
bpsjAFvgsa3HRQZ7cLm7+M4RJLfzdF1oyvpGOd87od8X1eNf/JT/VDJg9UU+zyuOZpqm8k+/sqlJ
VwAhtvrFkKjPnqksnDGi8V5DNeo49d2pYgQ7bq4PPdLpvvNN96pwA5gx72FnjC9OUGfXujdXzyau
VgaK3AK7oRxqft0A5CMbKP8fz9t/claeVvHr//7X+1dTtJhOaVI+5d+7JrjgCfj6F0aLx07J/P/E
79Wfolb++MI//BaBi6mCMEaiHbEs/r3fAkWW/RvECvYjF8WY6V56wr9RK5zfAiTfwA24f3iwqXT/
gFbYmDRQ3nHfo45z2ce6/47fAoX3P1x1js6Fg5SEADLc+yZ69z+RAgJ9hEyQsmC1bWO6J5mSuY89
kApbI5r1WGHHvMnmg1W7097v7C0xpjU4EkKJpIFkCgJDKOhZDTeR0Uv/UNFZ0YKUkBaxjZFH5rZ5
UsnsAUHEwa4Auab2UEdouV5mVd3Npk1qBOZmDF+c/QYsxChllo1JEujPSIgRuDK7Nh9lC3tfCAJA
Nitrbux5Gp/gYedoX6Udr2ogDUpTrNStZxiN35a4hFOm6n4FKPFQdu4FMgl4Ei6uah6KclNkD/j9
1erllEJL37BLJFOBAIV2uV5nF5pRtjRJWW7yZFMZ7eSorKisus1FyKPrN4OrmUs427A8p2XhdPWW
nnJmZZtyYKOrJzrtJhCg3rnWB/9AK/cg4JSgCQuMM6KGK5K5gXAtgQozX5r4aKs17BFJ7aQuGogD
+Nj81hjCPuNMKEjczCoLoGQrm6tNErrhOZp3atA1RtzODT0aoTCLmUGzX5CzOZGDcirBgfbYO20f
z2v+EnC9PnO1u3guvemtZasFMa8PYp2pY3ojhtXUIdrlxRBEvZYb+tXUwvx7bAerqlRSIHbWMCIu
NHNhx65r2yl3LLFht924RboDzwQWuCSqSjo4ILmE/ZsgQ0WFy63HoU+8ez/vG3OEl8t4fg99iLu5
AMlzuzStfNA8iXBgxeecM/zZRguAR1Y4116FgLFkzVElWrVxvskpaHCQg5G70ciCEFpMijST+T1L
qW0YztTihZbXEFvJg0YJZ02jF0QC0v/Wnry0lS6AQDN1HoYNplYFU60rtBK1k+yGcr5PZdXsW7hd
Hu2Gt03TvAvSXFcb4ZFikA8BBtfVfQYPPOqP2rS6fpYQk1k3QQQeTi0EuAM5Xwp+ALdz9OU8F8BY
+h3itZYco1o3XjtfLPfz0m/sHhCzXMYWBl77SsuWuEBfmkaaGkem9OukkbvuFFVs4hFcQxaGyxn/
i05icdB/OVvWoxrvzfShrZGuRJwkoOtK0BsvqdNWzQ2GJ1QCjVjBD0+zO+1qzZsBLfR5xxITN/dp
LY380LW1hnnRs7Jo9tX6OODXg4UI0fu1KuqgCp3etRDU26DNsia77QkaunX7wk/kJMAR4mWesfsI
/bzpo5OQxqcnS1tvB/oIceeOQ/sSLD2tiNcbcJtRDY1kVsPfPyKmTI+AX9KjLzwN2d8oufMySYKN
Qa4A8hej9fjINyCqiAMkLDh8C0muj/JBTV57h/M+23s9RHZjcm6DcsrIeRPLFSEtJrUq6dlvv5/y
/7kQ/+JChFBA0/IvjIdD9c8Jx79/zR9XoR/85toox8GIEIB1IZr+199Qp4H9G31G4LpAUH5HOzHx
+OMqtNzf0Eiw8bHBzPwBSP0bwMmC7WQAguJuBV2HqvPfuQvxO/3jXciEn3+YJHqGwVXt/LnvQXhk
gitR9tGpfdDqjoY+qIWovqX5csIhjO+YgAVyD+Z5/XK60bt2KptwB98w5oeuUzp1nNDeYTro5wrl
M5vu1HpySfTLsG+4bZyNtndDKssIXnkqnhBc1PuKNTy3jWv87ETqYzT0yhPqwESuY/+BEaQ84Csc
Cjw7CA/YcgnibUWlRQXZBhhqlsp8REBRnQISQa5Sz6r3yiLjY5HtuXNMJJeYc2MNnPfJgPl8bIsG
+kSjuVZsahlXSK9EDd90ueVCrDFT+8H1OmZTybp2Me9ZwQc3SCX1s7EW+pmJgDax/bf6Ha1JvecO
yX5c+Ag3WKbvjMVV59Q0njYd8oHhomZqezvQQp0h8Df98wWhsrqRb6DDjwZ2KXdcSsAvSw/9mO0A
Wh2IaNw7tS4Q/fOHWNw9YV8AT2hVVz33dolpfiH9dw/OsDwEo5TxbM9NrHurwXjUVJytRXorFYhG
2RXbJ4qM9Qe5EtZ9ViH6t9ZyuHGtcrnHTlJE7AaKXZ866kpf3P6DYLYlRj7r7cRUT3vPqPhrZEQm
2VVbH6b2d4KQrb60wAqLwUHNG4grs83gwdDfqgLFWaV3LQEOKZe8aADKaMe68qo467vt1UbZve/7
yfnOgrILRyB5V9K1572rByQvN3lzh/9tI1aT6+iEYSrVEovJ6pXgwHzJ1uISkeRSlhSuOKXCnR/F
NPdPQWoXnLuufp4hu0yhGqziNZX2eF0qvX60O1vsG8YdEGLRgh0cIvJwY9aWdb9Bpz1nmb3t0Bth
U9eEz0ivECAPW9n7lM3WdO3OhX4XgFM8MWBz06jc7PpTUfTcpK5bH9ZFWVcuxrJ9I9ziTfle8aMX
uYEgRTj3DQrBwwLX4QatgHVlzk53GFSX3Uq7G59KCJTR0oz1sdHUUbTpnBLK6fhAy4T51lIAn/vM
xmfPpuMAnJUMiKYaawZNuXNbi/nKzGebx7EfDpouEwYK8h1rn76GK8lLiQkn/L235l9OvzTHbBVT
2CCzPHZIYHeM6P149VrzxbKrz3W2REZYnG2+eX771FENvowjWWOb3ur3Xe66iFAh7pwcjc1nyBaX
VKWJcXQ0a27/DiMAdGhWEVSFFzf4LFI/37cTX5RtRf0MPqnBaYxAXcf2dVVmfIizZRVHl0jAGDVd
8+hZo/yg056GUFbGE8KlI5ALIrLmfs8SGimLS8EUFnVZ3eO7ws6f1gd3neXJTbf2aFdNF49CAc7k
sAQuR7aYBxRjR4HUx/S6C179pXwQI97qDdplZFVM1LZ8rS5CkuoHqsTl2WPwei/Mpov4QJmJDDks
U7ppcUclAKzG7a/6ATlBFAQ7R5bNnjRs/cwGvd739f2UptMP7SIlq1zLuC/1zDq0aLdHvNG0t60+
DZ9c4PwkqKJnffH2nTHDGqkNpUFYsPwf0kMjHAp9q4k3A/qGVGbNbrexq/baIuGrrKsDXGpaXMAx
rOkIQ1sJ3tuYyGydUn4cBNNzBjAYTG3FMLomlJdjjoEofKhmu0K22p/XNtUTwwCua1asMrMMuhQ1
joc6F+F1gJMILHzxWvmzfqz1UU8wVpAfT/H/Ubs5SsouD+6dxneP4+gshAMi17gvLuhhz2sjJCvj
OwGKy76kDLzTR7fBt9tY+s3kd3rkp82GANCv3QRhUPAScGvcbHaevw6+XVw32/QTq5x74EbcIqqk
6YaAoIJHaS6vx9JtI7lqwXWj7OEO/ml/LpElvmhpUd+MVSMS6ETZzgiIdNhgzCUs7q1XNkfmwQVP
mAyp3+1IFjB/bV6mzjPz+nfb6i+Xi9rsH0zDimdEpRNpa0WFAQj+/Z7MpArpagaSw0jzO8Ng9DkH
ZAmTB7Y8UgOPYZs7W7yuUiQjUOArH4JYyfC/yymfy5kHjSTgQEP8xydLFb1mltq3xSIvkmrxXKt0
X+CISVC/bncVPKVETIjlwxVIdolmChSaky07t+9Iq5gy8xSw5/k59yYpnhDLEaFz3QKaXq5GJiUH
VBYIeqt+CN4q1y3ipp31H3U6pAdOJixy0oxXevG7TZXap8CFdhLS13bYDsZbrPP10bEJ/3TtbLyv
19l/xoic7gy91x9zWMf8cV5K4NiquTsLIdnNsPYf7bitn/qmOP7ZVpDRVy92tl+s2Yg3hr0hBOQr
p9VNWs12KAA+omVD1nsxAJHy1dAz3yMIuUAGyjJ7Ug6FCO1NX68RLa6877O+PnQ5r3S4CK9iIjQO
TPUAIfbfwSCq41TnUAWXWbsuzCZZ/ba5myBKHaSj3pyBEFPOWtpnX83qo5LuGxaZdz1V3+h/3/xu
eSAggSCGbWbtZ/XNcWi9NUGG/WT2mTjBk/OeJlGZLxWzxE/AS8srWqs3f2oBBr0TJESQwkkgU9LV
SfRjP8k9Ud5kEZwptdrMDQE/6Q5Qmk7ayUUBcL1ArY/VvCj/rpf9ijnLTb9VsVo0ytPMB6etqIJ3
GmgZult9r1aqnn2Ti+5cYPPp3gQHKLXXxXyxpKR5YbRoTr4GbuSyhI4p8qorI1vbkxoK782BrvaT
aX5W3qUsra683DGGJwWpPd0z5ahJJl/GeUMOnNG5fvlwJLVnB42lkxj5lLZhpxVVh+issOJW09c9
erl2N7nj60iMI3q2rKaH5pOUmf1K0Nl8cAvhRWsjFTzbdtmRHEo5WecnwsOuVWBCCiPVlpCHjFtG
8ybtQC3y3G55neSMfE/cINpjrhXZ9UJYaIQdb70hRLu/Gfg0T5skJjov5ne7CtbTELgagxJN7Q3i
iEK0XZRb1mYqciOt4aoojowIUc+t8QRjH+MCNkjgGChuXUfH2WPfNxs8zJJG6bjZCNRVmhI81ZjF
SerZtUsmCopyQ8AOd4HIZ17/U1kuCl+QYfuinwiTkHSqoOhI9S7qLplTWzA2z/GySPS7EfY7/6B0
YbL4Nps9mSb6t60wo0QCC+tSEDFvGV+u37r+66gr5rKfDDOgOT6nvX1Z6WF/Luj3/9PEtbKQ6180
cTjPLmDa/72Le/pFGMI/zEH/+yv+Ns606MbY5jG/xuCFZ5ZG7b/xMYwz3d9cZtZM4Q0ml5du7O96
OBy8/Ce21eBoWZj//3mm6fyGGgaFnc3QAtM4TeG/EVfBTvqfmjjTsWkuWdrxA8HhvVAg/o4roUu0
eX3X6UduiOF10mwvHGvoCotZk3Wj9UmuGWMItKR68Gb/TJE3/XCnsn8UnfbY68NIwCgCmt73trPd
Ke24YhlP99OFH6tAO74rz8PJQGhzf8DeAhbSccwM/pLnrNa9bWMray6BD4Z33BC6mjeBvend80jE
mwJgWW0dZC/CqMTZF4N+8WtMM/lPIaeZbGwUM+Qc7YiK0j3iSmfsMM/QBiQrTviktUE63uLCMTXT
QCZertvjLq9tU5wkGZBkz5Rt5evEH5rAypMChLxx8rrVfLFhCPbcHB2UHGD5KN/3vumtzlFhEdMR
va6FVz6liHvVFCJynvo4h6fzXrap/5W5JQiqzRwRdyawXvWJHm6EQfi4bEMpcLjV9kguWGdeIeDc
xki5QX6Vsk+bolkiBNxNeFMJNaN5ZrXRlYeGtfDb0haS6DusG4dSW3xkfL7ztk6OHeJdyg/FWDxm
dQ2WDVnKuSfl+lCa80vZFda+lKRiGk2QHRge/669yfJXDhPgZCvttOcvZ5CtwAiVeh0zMOeqZq3X
LMQftVMABSxzPyXY/3BQ89tWsoYx+yCqFuuIxedlmRBer4FBI04iTlaAzLTSSj1uvqLa2TQChviV
ahbGF8djNzN6ubfzzXYPbedh2ooXtza/u7qQV5SuBLVV2c2W9yRsKfnWNeMJA3h7qGQh4suVsuDz
Yvcp3CvBiHg3oKvOcaeElVm9CF0rYjVoXULy4S+3IGSgcbf0bg46sA/6xWOkFJB6K42rVRHrPNlG
uGzTrVlabjxNE54lI2XePk/5darq4ezL2Uw8x9aPRDsUuxY/F9YDYhZ/t+QUypxAKjvFh5/3y2kZ
1pUYDUdjfL/aYVtmv1Ir7W4dTT46slge22atsQtB/6JrLA6E3LqXXBiXjL/VIZ3MUTvJTuHIuZDv
hsEMdhk2NywvWoB5Z/7VOVWDJUp2ccrZwYWoipaZRvHRWXYXof/GppqRfB3ozRh33UUW35JA4GyE
gDr6hPyD4j7Ecv9kUGAxPUBkVZNDsrVz2IwCoL3UXh24m6FVLeUp7x1irGAUfVskM/1Um8dgmYyZ
arYvy9retUG/6KyQp0oRESB549UAIs6yN+27kyRwhhMEK4eFta9n8VCSKcs9v2gHShz1QNDH7D3W
dsXIUzfp1vp0KG4E05yd1TErTb3UG5kAq/Lp97ZA6saWEQ/cmadWEQMJGk7yp/FgVVuYzvKTpaUV
6ek03cHwMKJp4rHIgksaqb8s61cvOFSTzLPXk5JFe0BGsc6YXni0lghykb5gYzMcQmdHVtJG34Md
yeZU7EhxVvk37UXAu0Y+ChNZRjTzDcyH8W10eFpYDdj5tkOKqYMJCZr9XPi4anrN3Osmo+O+mo8e
WR97L+84JZYZT7eeaYmDMQCwIoF5BF5ZSUqm2L7PUoLZ/e3HgpzlxSvEclOX2juv1CtpbHoIy6JL
GtazUuvtmxJ1QTzUcBNbrfjCrzzEhSmKl2Yoa4x6winOJqsEAw4mwK7NaIy7nhjNvjYrP0Q8HlwL
u+5ORiB3sIum60kV4gFpk/YIbN17NxunYHMV9NHWBKQnqCznNZ4X00zSS6221qt+dlN6T5nKMUaI
Km8gXXYJ36fddb+Xf5e3lvBal9JpguTZAxDXoC+CxJzuatJamNuPJODqVOUpACvuks0H/uq297O1
vjHJcg5YuILPwRzvcSjAGR0razpYvvzhrmUDhpKlCYqao10bflzhdcW7agj5nXa2neCI1q5W5eQ7
f1JG3OpbkIiOQmrNAPqmtsF54K83xexXt5umT2fmRmXYrsqLi3YhG3Nk1TB5pkqkbWb7PLBx7M2m
HwVlqUJhDHug5QSQ4vqDmXJZuK1riHKFJ1GimZAwhUJ3HpwwY+qJiwLSt9/RI9oNvDWcw4d+Wfba
2gfHQZ9SNBkLIEg3aD5XjH6JTjoOe2t282KsSDhrOgidiJzGpwCjcGz5FeQUaC3xKPtjoAXQETXx
vaAcawqvS7ZgVmSPQFjDcLZFGinGCWaLfKdUs5y0qv+aqu1cy1RdGQsTLYzKfQTIqb01qUyuzeUy
VNBXFDWF1I8bqKgDUb1B2MPoxKnfFiByCIvQIICHqipp1ZuK8653f24MNdGMekaSV/Kn2VXVlSPS
NDRWNpWpRVwlzCzjmmdg3INkyaO5qr6VWwe7RWw/M8F3rTbGaGFJ5toZjnBqhvj++O0F2Ucj6JHR
+Ax3aWWmWJ6M8Wa2/YnLnYwtV8/eUHZ+i6D/RUJUvcOBvoTTYr82AzJDRmL9S+3zrTAWkTenFvk9
KJvgcjBCMYRUtpMj1rDOqcv7wOzEUffN7XqqJL8Gr4JVnUITJnmSU7uYXv2VfFZbWo9Fwbxhytja
lIvPue4W9YfZShPJAmJeZTfurpw8mtRAa3djuTXXpmHODK43m2HX+gECbyWW1PUYGPAzzBhOEj3o
/ZdRN+n0rRHjarsF6Ilzj+BRfmGCH3+SVfnGa1/Js5xb/6lnjBXOIOQfCQc+uvXCJKIOsnuF1OjO
kWn55pUw2lx3huGd3dhmNx4s5WdWtOTlZQRCSikivdx+DpyKWBzHJSNL+om9pczPe1o4PulpBgOF
uAlQxoSPNOvMLxSdLdHPfM6hKYzudjI2edC3xTtAS/Z/zjgg3pS+fJYYzW833dLK5BIlekCva906
jTslxA4uLSerYOtNJmQUmBMLa7KOeSL05qHHePIwr0yYIk5NJr1ML8zIscf6exwwCFxe1IzPlKgC
IPbe4O6FMBxeGSyNDFHHYMMoi0CHpsx6FDiDIhao176vl/TTgf6Ba+tUz3m6xWWX4wnKrK/aJTWp
dQvz08hKrYk222W3pxVqIXqrG/qwqPDIxbR2y6de+3UsOjU+bvPQH1MOz/PFcbMPWvduc9k1dJ70
4onrYDkY2kaMzORO3leaedCtzdG7DaRTvDpisIHbF048QDtIHPa1kegEUZNDD5e6k1b3MFj2gK2V
X8UN6wwfPEBKd+xJoZhjDb5s2LGP6y3xLECUjaHcpd4sd4ZnmIng59pLtvH7klS6Zt97dfHKaVa9
csWpH0AZ9ceqlOlBL73iqDszFW/au6e+nQhTLbQRfdbqzuQUmUW5Xk0aKUTBlg+nQAMfHuYkEoFG
rYOTyeAzypvFQGUJvCR2p0xPWHYO93Jb5Cs5y+rLEfOE06sLruDYy1tAZMNzZzkIM72xK2Vs9W5M
DCrhD1RX20uAl4T4accZ5yfo9maAs9ZWQbwFwnIhVol1SoqS9+EKjUjTJH5as3ZO/c39kVVascWT
v3Cz+soOeBGHheX54LL1tysbVxzBQW+TB9SZYkU9MuQgJmPMW+2MxKF4S0lj3TEPxH/abEt9VKrV
L5lgGencdqX54djMzasOQel+4n89LA3H69AEjzDwW4qwXn20TQsiJvfKHcPF7GpoKUlxlFz2/83U
PBmQwEN8DeaeOKTqGq1ov2Mkkscd46xIaFs9hs4gnN3M7vi+tp1hiJ0NKQObsSqZSkNdEwioQhsR
+0F5S3ZnCitdH3yvHLrbJcvZEAfZovfkk2J1gUD11Yg8WEc/VMo0Af5SbhY+YT6Iwmf7sZOZW40c
Yyub/WE8lEHesBHBJ7pdMa/TIsQMRlJvgohOa8w5R/G4MMgYXesg0Te+mn7RAKbE6+cdhop38QOr
RxrrGjlU1+SIMbTjER7KhPnOHMMnnjC5sG3n9EEXeD2RcHdQY2A8LL2kFyBNbI9RKo8nRrqnfh7E
ceCZjJW0imuBqDFKTeV9N0Nnf+ptxdZ8gEJS7pdGPI1VkBZvhnFhxNvBfJa8j/CDt81Bh+f7v9AX
ZAdXNZTghsy1iA2a97KVs06gEqdzEox1tRvNcXvXKayv5hWcf01/jMBRZyhvq9Nm9vJeiEL8yBe7
eZhng8GTINPWbGwRO7lhidDIG3IZKnR0nZ5SHQAk3wNIuGTwlt2NjRgtZlNhP49UkYlcliAixrxM
Mu46ivN+TRZzYGlTe0dNtFPc0bg/oPgIdkOlm++OvdiHpgJlkVacTDXrydADX7EvMmtCW+r411bR
uHy8YIY+6kCb9mRC31pLHnzp7XA78ZMg6dDNSGCEPfRG3VNKqewaN4y/ID6w54Tnpt+JgEFfv1b0
NzyURKiVRc4Uq8HfRpQg3QgZsSiRCPMJvOagwVOKIXIQtzC7xBJDoyEkXtfWyAb7s+tSdlRt4Gm3
Eln1g5jzwyXa9bxU5M5hTUBuSiBMndQwH38JcFHnNC0KDto+O6Sdxrs7cvArURI1nkOgGYBED8im
uHTm9T6XenAzLSRWlkQjHtDSOolZs4/Sx647Fbpx5xMjGY7juHQREW/vo3dJQOxWCeHE6P2bSutJ
Ym/0iqxj8sPKml1RBkwhtOaxZS1c5M2bJsa3Hs9CiLtmz1LW0MNOTF/6wsXKIms7AlO6iDeUQsfv
SBWSGV5Ha2UxfcAXE2P9fXdAviQTnxZ21uWH8GkiMrZtW//VlvWPsUQjVptK7xICBUgTXywrwftp
hnURpKeyGElxGYG3NQCAImpmQ480tld1MlyQ7Hh6+uvOLVueltHbG5DhI/SQxXWdZdUd8wddj5XN
2DGZBHunUVJvl/rEJusy/ln8URyDvq+TbZ62Q1b6+q+5pUUrZTkdGluqeNZ6876UiIYqMXzKfJEn
AN1lqPsV9I1OxXm+CvQqbs8FrFUn02um+60CvgUQ+IN+jVJsbQs8t1vZHFsFyyTKpnF9BRs1QseY
zxag+BdKqadC63t4GNK7yl1rjiCMUTh2rCnmrR+Jk9SGuJ3Uz8DozzNJAGSzmS9QU4mrmWxyyklm
iWbH8l/Ryjchq5w2DnR/ikyVOk8EW5MOuFXmVbvmaFvbN5Z64wE08ePgGhcGFfXfSnXEprZ9zDvz
zcqN+mhNrf2FMmGIycezYqE1L4vnW99CNGi+MnaRCGfFTPG9CAUrzG0egLch1Ouy0sDD5Kc/J51g
z3CZJnLWWMA/9IaxAQnx05Sxk5xn0BT2itquaQx6nMVBBGEFDy0HFpEwltO5/PVST4X+kEuWLbwD
rl4NJxMl0LyhfafVSS9R1cI7A7EXt5NrU1gblUYwPYQM8rvNrW6Tya+NMVF6DnsGo++Rf+E/Va3/
bWbmA+xPDg+/yE+B0KsTRJ7nmRjOz7QSqt8T1pol6Bns0PNINXDq5bQRL8GrbrwMXElRfUlJVOZl
FijaLFoDRfaJ4aKOcMhsTJFx7U2HSjgbTY4EwHbTfCg7dcA09zPzt9PCAx/VhdCPVaadU4xocEWJ
Py1778QCXu5mq/ISAi3qk3AY//VINaOWUp8VI4Hrqd1fD9l0H5SQ7RviQFS6OkmwtPe9LdqYwYx3
xM1t4t6UOVts1q7e1mi3KC5f0dwRn4hnJ54HF5xYbbX7HJZDUnSNcYAKp8WDo8ZjKzOdyYXsQr1y
vgTm63ulEUFAlAbcmG79WWUGkzO5WjtEekVYSusjdSbjcfadigCvlfBpfGHs30dveuTsg0TvOkPk
6T0JHz3DKB2JqJEC9qkHX2POUhRmMugY0wO3PZMhA/J+s2wCyODSqcTLjOaCjobS1nM/GsHW7api
Fe+j0XVvDkLaJq60bftES5qSPLxW2vsFCXTrgWs4lFx4Q2h53nLwAcehK6RFQlZU5vFSkMOj2Vli
Nev6QZ3Fq5UJ8phKw7/tZis9g7hQn1rhfmeDsYowyLXx1DOGvt8AlUVO4c1tJAp9fmYvou5MM7e3
m2HxO8Eeu+n2TEEv+TXSEvG2kWxgdIXhkaxSLLEA5kkyF277XSHQwNrg724M1CVT5HAZHIp0eloz
55kKwXns06zbZf0qD7wHa+IOI3ClwH+ZfZcTPm/Nx0yvATPl1q1vjOl7swApKZvUj6C/m0WMgqIi
0x4Pt3Vds6kOeznlV9QQctllLjGhA9oSdbJRYkCdQYpa7rMUkh5Dopq9L7Owi3HXNWCJb8CawASS
GeSRKfQyCBtxQE8abwhSLWATqjPjI784jVbOhTfwhYF1MxeO/jTxDVA99Gp7VZXEQyJQ6oYWA2rM
HURDnC0l1LXH09NHupjlHp9Pcb0JoLcxF1YAx0tlVEyIH0LDlA3sB3mphDhl3prK9X7aQ86KrVKl
hDeYd4gAFyKARzzX6DHArIClspZHRwnJ8EmvhBvShvl8ElrwAicz+wJLXBL9DmJ0wd64rg9rNS0V
OWZNkWz4nwoK+ou/z+SKpgRtRDxZ4numvEaN0N+vqMRY0rqslsEaxY5QMynDaX8Pcd58RcfSLjEM
fKQDg2PcjT22FZwqk/8wOgP3KWdZd1dv2vSq2QUMkbxnLtNsgX8eVk2+VkLTb3RMLHtT+Dik1DRa
9yN274dAw2CAdSYNrnBNm5it0IXBMJsesbIxDF1M9qFh13Ksho3jtyY1Y57HhYOMN/JmHJlsZZkK
YsUKsvKGCb/kPgkGq74qDXN18MHMDp90UyapHDKW/NV4ByQPuYW7CjOxGEM96WgLTqXNUYkkdf2u
SWl5S42RQm1zwVUw6Rhu8iBAEpeVRf+qyBndzRq3bgYjisse+QjNTpFAdkflpc2+HjIavRrSxTtO
MyofQfLGtTDadqSyN/Rr6HHzsyxhanPKFk2ca7MduYOdcpxI5CxVL26gqPiHJjeyhBwksUcnZUcW
vKAs1IZZnv26sX4wvdW4xGbxpFPfXQ9dP++UpPpnnOkxpdHyhzUvp8gHvMHQvisB5Y3NWcngU5sM
I+FwSg9u7uCSXjfjHEy8GlZp5knRW8cuN/y7dnEXQEnOdHI1D/804MbYlnQdiooxYt48nEZyoc7a
4FXXJDh8tP5iJBPRH0Cd13fwcnlk2rixU79krGikDbOyYX3RCivdeYNB2JOJzEPjQd/nE7vXCU33
EcIoM5uu+n/snUlznUq6tf9KxZ3jAJImuRHfZMPu1UuWJU8IuRF93/PrvwfZPiXJKuueGp9RVVhn
bzaQJJnvu9azcjL5HCDToRg1z8IAhk4b0zmw5vo+Sg1yfSEV7qZ6tICzaE13AZCROjCGxtTDWt2n
V6MZRt4U8rKJyeECOD33yYliIy83ad9QY0XWPhXhRkvAFjhE6JrJzL+r/mUjxul8AKy90vvk1mn0
OxEwWZtKvo4MMS9Baw9OXlsrB1+zNwxh4DXw27zcVoqNriXGbjCyrRHEVzPOaq8wTNN1OnVe1Dvn
wFAFjMTqExb7+MIKOviH+o6FVbvtZ6P/rIy0QXSh3AnCL3DKsEIeKyXalj0v6lF2D5kTV5dDV112
hZ5OK7WQvNq1ZSMYpso5/GUYQ6oOhQUNx4nRK98Mxe5OCz3HO8b8vwKKB8PAcIy7diABLyCAGlX0
uK/Tn7Ge/2iP32lbU8ZaTJj/uW19VtRvmnF+fvBX9xotMTYbbC4WMAZD12gO/9W9xoyDPQeRMVPl
D3HyLzOO80ElWhabvkXQJdRiGtu/3Dj4dARyEl5ocLh1lTyTv9G9xsf3QoEMCRUeC84eGuWYuw3t
takcty+z22jrJ7NqGjgaIjiere8VuopysTmFOkStP8O2Rh/KRJXGkme+p1JlaS4Wgl3Tl8qJz29f
T+RObwLARi7ktea0CPJdWIvuAI7M9iivW8eiy+l35w3E2TxQjm0ktVVJTfe6x5zwMSZcLUenFCtb
rawK9utxRYWkmcj3m2GQVhUcIKf3acVW2BX43eMqNGnHRuGpBff9AHMDb3TlX7KROR+bwgN8oq4M
pv9d1YCEAJKRuHZqHWBiQB+BzobA5VtnagMMWqYucl1jtxb5dOrXAZFTreqNvfp1iRRZVWmjrPEY
aZtJnectsS+0dQN9q+Rm/snB87gGDRyxnDbW6Vif18lkIFBJ2odab8UmtTOJM6esdyKzOH6GHIAr
Rbx0Lh12R110ZQdh4RFQNe/QPTlsyCZ/NZRlvwva+LyeHJW6cTLTs2Kr0ekOxTq1BPmnmoJocMVE
5dxRnwcqRSy4fRpqDm0CkV3RxaQ87ttbJ+t2pbEQRwjaotNc1K4hCHPUfXWrsOikQTrdmm0/uX27
nAR6Aa/taPKmU0dal6lY61R2X4iy9cQ4Zocy16IjWdYIknWy02Z7o0RpuTHnKoebSAkwMm17VdHs
cHznQLo5QsSExkI0+8rtJCIq/2pnggKjxoIEetzoRuCsoJVNe70I4xs7Lud9o8keieNQbZpRMzeI
2iavGWFbQNWkGytRvHU0UCsc/mt655/LsTSOlSL3CC4zl6CKyusQrkEroOkk2C05MJu9FONJElc3
1NlugY+f0OK3VwEbuo2SR+g01Zm+Gkvx2Yw/x1VrbMEG1u6AFI1eQkzhjKAOurOEK/SO6TEmYM2x
EBgWWX4dXDpFXGy6hS2mB/TBE/REvcTnS5WdSk9r7itYg58nY9bcpG6O1Hq+IB8lkSyUJTrreNot
sYwuDWUJK4WxEAGv8+ygNHYhMNa1gbSZxg3/lmj1HYg/diD26HtW3vQYhqdqizXXWBegFTZWnIH6
FPHHWreCUziv2UbIL4HTqAcivtjXlZZyA4A4WwQUoeFRyo6uaEVLN2ctSZc6nLZl5NQ3aj5CsyPl
/grQiOE1zXyKvzHdSBrZa90PSU5LOt6uWNjX+agFq1ZX1IvIque1io9mrTUyxN6AtpdM15j6cGzt
Nb323SiQ/U7Xg31r9vqxUdTOU9CRfuxMwVUkQdDTDWymVuAMnjlk1QrXV+Q2Zqx+REmmrlpFA47X
V/OmDVHAOd1MCW5O8utEEdMF6QTqQWubYckOtUJaeEoSrq1SDt7YZhYaDXgdYmqSDT+VDYBCux11
20leUPcvoH4qRvIl6onsjHOZ7vsKi1Ine1y+M9eznBtzRxwSVX2hPo5+KL1xKMxD2dOhjK32WpXR
vkOTfZDzkkhWm1dAlitUJ4IWIu4keoWIsQ2DOjpikK8d8bLRNF74WneRduBS1Tgi/jpSvmfGPG3S
ej5StjmJBv57ymzbATL9KjfyfANYoXazuilJbesp4qBsXmlG9FAVqAXZ+l83hQ6agQQOVMq2ssJx
BeNaldNajwrdq/OKIcVu7HTS7U2X6Q9ORbVVRrEAX9+Y175OOyeznTV4gBXwKmrCRvW9px/GFn/y
z8w6Fls11bSDT/DVJk71HnEtmz3KgGz5nUzuQqGeF6n+2bIwCcCw3KNkvpVDQwkjslo3nYS1R5ua
3yCo/oR4dvDK0v5uhcPg9hBdXSimNwBvjzboukXgcEAjk63MokhPUxv4l1rTCPdzsDehdP2qeoQ2
qXqRY/gUpLpia+Be9nxzitfV0KYnYFHrrTGixjaF7+zSmN2aCD87k3RuJmPaFWmuHWcr7jZAQSok
JSkrcMkR83m+qXojugCQehJrvIRGxUdLNdDES7Qg3dSdaa7UzLwuE4gEVltFx6lq9kGNzrxHkY/k
s6PsSGHVC4EJ3qfJeDf4HWWayf5WoIZZhUFKdxlpxRYgk0L9y2fHm/XOOWCDC5UALgyqxvLDh1PU
r77bmjqhCv4VpH/EkFa0GauIWALLSPdaqHzqnDJeNqTfBLt95sKu28t+rplrItiKBNJSLx6jQ9hj
CwkUZrlBKqaLCiWj1KyLbTQLExLjIDY6THB3NEptG9jxpwHkyn5W5A28nSOddfoXSvAolNIG3ZP6
GwWx74rkM20Dol6uNSNTD7Kk5ArxNF/NzKobIC2FN0A2ETlKd4Q2H42IgiVuPGozDj2gQYkMcOg4
Q4rhtqXMafMoVvRN4Jww+jJ57pu1M5RL+muyPGRFDElC7CrooLQF7NLS/Y+iG3JyZemV1EAm6M8W
zN6YfOYnL2a++DKFkdmLR/OHY7P+4d+Mf7g5qR8/mTtJil28nv+oQv8vqlBoNovx+w/L6+/Dvw7f
6+b79Fwa+vNjPxfXtvjAKhigqIHFhQL/Ylr/ubi2zQ8m/wJJRbVZI+v85dfamvhAizw9qcNis3/o
SX+5++QHh69TVf6iIuYE+vA31tZCvCTeYbdblu4gkxZpKtA7+QplRAM3x99l1junZ8Ps5rVoyb4s
6uQY+r15HNW66q8D9AKHQo3Cbt9HeXsZlqyCtklMLZG2Vp9mpMw6BCb7HXi8Dv2QXo6BGwRYsC6d
vlG3dsJbK3Cq2J1HZTgLEi0UnsaDfTPquXlHgMNDqk20A9Lspsd5dk3U5nzZ1M5NUQYxGJ+SRlRh
pTQKMOtjiBPxfNoNqDgAC0vtqrEKxEBUru6cRIutlaJE+lWeD8mhqft2XWQyci3K/CtM7LSTTHs8
y+jcLGZa7cqfdWWdNYrz2Oh1oa7KQozMTdlc73H8ZTUmgqR8EL3W0hxp6NcZDcqh5UJBASU4wg6/
cP/B0CkNnx60vt6bST1T1Nd0p6DQ2O1n5KsuxDE+2JhDo3t6ji4GwLpDGm0fz1VAXUiqdzaZvqdW
2dP01p15l6njvGuHpt73SsfRNTkQCBIr06aJWlbgUSGIlm8dZEcGReJkNTRi3tWxZJ2jl4Fy33XC
vJYtLYWV1QntpJaNo24HU0tvpwT9vdcHnXZXZxJuWjKqfFuaheO5LFPlcQ4HbGii8g8JCQbfFFaQ
ZyUe7u3T72uWX8XIricixVUcy2nLzcjRflH5tPNho9aA5Lpu6l36rvOGd7iyRoHV4l7qaZDYbaSf
BFJjTUd+NokjJ0yDIZEKqZbMO4uVm9iEpp1EWzGLoljFPpnTOemVxCgWe7jzLdL5uEdJGQX6HcU/
Sf24nKSKjNiYd12bMRZkmRzgGDfkXi+eT5xJENaw2l4X+I1ua0Wk12FZT4szrzmBlu7gvevlJhR6
bXlgmcUBrWZwRHIffoon9mepAwdSKbnZ5IEkSDMRc7h9wUnGs4nODzVwjpgfAWFiVjgSLKe1ViP7
hHu0l9NWGo2zhXogHgf6WsSQ1RnaRU3MI9wIPY4SQiPUNjxLcAyYs9OxW7EKS0dGCPWUO7zqa5al
65b28hUBTtMpdGoKsMWyrWtV3JVWhsaxDwa51UAqbGoCh29h+ibbTI60gRIrdFKWlVEmt/jl4f0U
xh0YKkQFpvqJutpEhxUeAXy9blbmdU+PNgv8mTwczbI2Eak9LswOMN5qkh8CXxo6JilZn5NSX1yQ
h5hdNoqw6J9N2YUZGdqhC3KHcnQVrHl5GbvZtto1m+D5EBrVov3SB+EOqSk+jmA9VmY20YQG1ceD
Sv7JyiDcnNR3Ij4oxGJpwXY8rhfHTIoYJp7dbmiULS7a5pROWXw+ErSCPnIwL1pw8Wt0R9TRVRv/
BNWn1I9XUnGMk9SpIrqZ5Fnf9bMSnZKsHnyd6jgmiLbYk29geXPpJF5uCWtYxRpbPXgEAtWXymce
5gqxFtbhGqgEJLvqmhYUPq2hp9DYhb2IULPn80fUQihh4io8owheH2a1LG4VC3eIXtkqRWGq4VTo
A6TM65zCKOuuFGSHHubNWnS5SQODiYJ9NCZBr7es6YhCtbgMx7n55HD+AnPtPMb7MivshuZyUB9w
j4SLvrWbWekhFFtluYnFj65Sh6PRLlhqsDwg1VoPbyw7UGdYkHVCjziLj327sML7GhubCvoyWgmL
agMZ1SMtsAAR2pQ9FLOKzj2idlr4lX1WTJ1ykyQpk3+nI4p1hpGluJ2nbenOcq4vapkkBzvvwTQO
TOZwfJiVGqvz759mFhCf/qMzZskhLXhCdW2mn/30FJWUqdDQM0fB3JKeRXNNRTFXQLmyJ94wdWHl
W8gWNd5YxA08DoN+pZnLgdqwHr1chzbpwo2fiYwYegoug+LkZ7ztp7OmToCDkqDerhsskqe11Mwf
vMV/qpHvVCOp0IEu+M+rJYSGRf3wrXi+VvrxmZ9LJU3VKTbi5sWDZVHlk4AV/qpDUm0EPUAkLOVA
jHD/dtEY2gfQUSytQPWA/bKWZdSvtZL1AUAjrhuLOR2ys+r8nbXSE0Ls3wA4czHiSNtxHJZlgoXT
a7aXitWOLuSsHGXrV0TBaWTlTt1d3TtGXh9ilUTfio6IBAW6xVuMDOVEOCnFrYBYXtNu2QlORhkc
DMeXiTjNFV2o1rSiEx2oMVvZtI6aLfJaLBhbOvBmFJ2YwdDT/5v5V0ikfjVzLECB+NvRkgcdBbXw
BB2ROc28+yW75hADsKsQOZVnB3h6gjh4MQBIR3RP8NQ9xXmyNQp6KuV0HVfzEuskjWCwL/H3daFz
HkUtVUV2pMQoS9jOrtnlcOPSDtI5Vc5J8RFtUFqU5T/Ws/9TcDlhjiy5//NT8wvC9a/i8V88QV32
JXp4/gT9+PyvzQYDnjQ4hI+ScjnLy2ebDfsDuxlK6Srw7qcH5a/dhmBL4RgMVor2WHdsi8f41xMk
P8glXZs/Wia9cP70N3Yb2isXGpsNdhsGoCXd4BGHr/3ShTZpOQv/aVR3uKLcLHhMgW2Ok7+PpfTy
AQ5xpB4aLJOO392hW1nFovGeXbw3wsIdzuUZxHLZ76gcmukFZD42uAVm9twIVyCJLqUM1F1RT+pZ
J68jQB08YA241UodvFhRoRWk/mnJxmOLn45ag35v9KQ8hR4ggOBUZSEaFXLTIhIube2sCi2SVE0M
YiURcX3AK7T8amCBX4ReXQ6XNfmMyoJ2JiQsw2ClPn1sZrIlsmZFxX4ynZ1RtEuXn2pNpfb5tJrV
tuhowjZCeGrS4YDJbycJi4nRsEMis8oE9mVdHIOOujDgrkuj5QRkKleRVE5NM6Zi3Ypm3SQnmGAv
fQSca2xEK3r57aXl3GuCxXjAYoZ8tHUWa1QUhWtYCDArZ6WGrGSKFHlx5tZdckXx6CZGaLFOmmzd
t+VnzLrqNkq7i6Cx6YHnX+agc1lBuBWa4S1KN7kaWpZeIs+/ZqOhslOUwCfU4WtuBF5gdc1JvtQ7
AZq4pYUWqWB/kIjzIIuDH0zgf17G77yMGeILGfw/zyufouZrQQZS/nwy+fmpn7OJtHj4eZ/yuP7V
/Pv5Pnb0Dzi6CIGHx7fMGCaP2a/ahf1BpekH3Y+/PBUv/ppNFkofFRDI5JZBUCPT1N+ZTV4+ySwD
HNM2haqT1UDP8mnx8fxJ1nESJfh9rCMZ5fUO+PJ4YWp5vZunKZndtkYu+ewCvTF3vHVA/Hbs3jQW
A9ZT2OwzDy05SlgRysw8ClOn09AP0ZY92nhhpbLaBVOjvRN8wGT9bKr6cYKwdrleGLQoz7yaLZ3Y
mhvKQ8bRhrTyEDscQCytnMbso+2fT22Z9f69tHk6FLeae421h2LU4l9+fi1rVOlBl2jGMckG8wHT
K6E+kEUw2eiBdtaizrq1Kfec1b45Xv350G+cJSMJECQeDM1BC/jy0EOV9JOq1Max0WNjn8tS01eK
maOJIUMtewcR/orP+nSiS8YHS0hLo5m6PCPPT3Sk+5jZY2Qch8LiQDZm4x65O6GRNBXtmI6piMvw
ADmvke5Uh31zR9AVSZUjBVZX1XPn5O+evoXF2yJuRKMugkf75Q8CM4cBlULZUULtzVyCKKOtqlD2
+C+PxSLAFMi4oa2+ZuQSY6EiPpqMo2gG7awzlOab3WbjVRfr5f2fT2u5ji8HFBRO7OumaaumVF+H
dkRtCeK76Ixj74eU1WAhdHqmvHM3fx86HMRCr+Dwv8ui4uW1g4xu2K2eGscZNc8xlv3iIbFKxSUQ
joLWn8/oFWF4GTqWigZBIxyD1QsrpZdHo8+nUS/QxDEGYoyIv+eYqDQxT6R0te6JfDUfDGviIY2c
EVFUi20aKcD+nZ/BJui3K2sw7ZF4ZgENeD1gAImRV0uq0nGEkHkQSa4pLO4deVIqDSO0cvDEkHlf
k6Q5d7hbnh5esyQmihnkvWDvt+4AhW1Wj8udpir98pokSCbYwdPRbnp/vEIvAqkXt+PRKOv3Mtbf
OpRlCbLkbV4t+usRNZaS9E+7EsfI5PI6TsAjq6RErFKK4078+Sq/nOqZvrE9goSmaK9zuN+GL9FZ
RVpVpXJAZRbPlJPr8j4nUOB+HuR4wRKN2eHPR3xaeP77iVkOiVyc1bkF8I818vJGfT4zlcls6PQE
nIOKPXqLKFMB9Vo345U1KOMSJsB9FeY8XoQyRiEf8EhlIzGeNITLwZORVe0QNlDHX2YQWKhLZ3PW
IyzToTJrADSL9y4S6+YXY9HkxU/GA3trVEDsKng1vvzNFAxjFrrCOKAbyNCQUQYqIot2oEZOG/6X
jEQON02xJuF4JbDHWmt82WVNGCJEnnihGPiZz430CZ35Nous/TaCn0LwFiIUZUFOlJWHeUjDKqgN
dIa1wDEeKvLYr6Bu1djX+BghFgLXNZ/zmlgX+0GPq/u2t4ujDAxxqGMu4GpK4ukCFgSwMXZOzi0G
ZAWivuNX2k5rTL4aXAENXYIUsBGwE/fpV3SRsLZpXnEMyZV+gnlX1UKSMHoDUTIeau0MFzQjpDS0
8n7C+zdvFR8t82EoRXFs2iCrvanW8vCQ0E79hne2uiemDTQFYRHTFRls44Wit0q/msskiD5rk8Mt
s2d6gcuOfvBvKzw+93mbWA8JFX40GrFuPkwaOSWNhhNpZfW9+ZBNif61hIm9o/9fXdVWC1NmQD1h
RwEAWuZfvCVkQvCG0SZNu1FExUM6Snli+FATxWhwRf3Iv50MPdr6QuATa9Clkp0KdQ1UEbCBwbev
miYgbLI3m2+lY3CfMmtwbrWxbr4lWaAjZIfku54bXxOunGrntiOkiW6MP4m9Q+5IsMriCRBiy3Uz
OhXV/tNbDvOE3CDxSsnEycI63uFlYfsAfY+RbYQWKPCMIql9wFZX75TYHi+CKnNOKFWOV9TzrHGd
qopieSaAkTM4UYyaBMzSg42WfKZ4i/uUKr2cMO6qvm0dymW+VHq7wpRMdnu61UedH4M6Dh1I3fJe
tApMnYzgYKJyPUvtLFQyvB+TmbW07gsEY549Gbxv2sSnVkJ2JmOZiHIHG6/P18oW7tqoiPGi1Jbm
Sgu/dbHR815etehGhVuKYD6FFD8HrhZl5gO8PvPBCtlbYSSsKdObk1Zfw0LSdzP2OtvTA8v4nIOw
upGo3E+RRqdehaVJWxJINbnRIrU+wBrq90E6cZgmHUcC82acOSoJ8TcpubbDijgvPN3EYE5nEnA8
KvcQOX6WkE+A4pnWORHW7gRh7iahdcjWLCzLQ6Ii7l7605SiQGNftmWDaJySVAarom4fpTEXe1O3
uzPHomDkTmOM06BLmJncOWXiGlR0WAhhpvLOSpEUbRpzsr6Os437EtzuSdGodbBR6ZUCBunKyAP8
m0OX6Yoz2LW4wKHZhZ8DgYrMLtryFBaNta3yyT9qU2tXW0kG9n0ZZe0Gsu782QqG4kC/HBPzOBjz
5zytkjVAmpk+Rs9tJH+5d+k55Z/JlSDFM++BPZHMYW+XxWizAltNj66uM2VdsQYkmEXPNtTD2mVi
8lekbvlXXdIo+xwZ9T6uw2Yzmd30HR/CAEknUiBsF9ldlPQGqhFUMmUeQRSsoHJgCXkAzs3zEc2K
54O3dLu+1jZZWfBFUjkzxlBl+gcoQr+mxnvkWXaK3QQ+lUMizaq2bBkUy50vhxNWunJHQ3oyPZok
w8rAN5dQvnB8jwTvcI/VAs5g24TeXEzQE7Ki+4j6Hr9CnzcbxE741EP1a4oT985JI7o5jjZuGlIe
PchcKumybXbJW4ny4sz0fmIZ1bAqA5U7atOwOsHTkF+obVdepE3LoFYsVmQPk99qZ4qOYBHTHTuG
dVG2kCus0WeBrQNhrVxm2/ZbUKtMSMXsaDdIFhmyKnK129rusOvKbiR3F+EkZvG2oCyyymzKGCjm
IJ35mjESR1URGj6l9Q7UFu9j2Zn4fmkIFMeiTpdv08YSAE+EERr/VMHCDCX+hUJk7FkDAyDDrTxr
QNwMHv0uNAEXjUY8kmaalPdlybB1C7uHf5YgFbnXkVOyngu7gX5doRc882FTZp/NGE3c41T2BqgU
u/XXqd0SZhobw/dMorfDrqKYnxzLB/wQOs2OCFcqRPkYRPRatTj80vTtQ1yaYm0Sshu4/sT0cYfP
oVOuo5lW9E7qoTxD90kHG+fCGrVRBRmIkG+QduXH2Qlw/6CgHT72Zp1dWUH5qKdQRSBBnSet3u6Y
V4kr0Z0aXV5X6t8C6s3f5igaroPO5s7xxCM4QnflrAwkNES7k/dNwTht7APJ7IhUxwG/gttYzONu
0jXBsGudUT0aVTGdVk0rrqx5jJRVnQHlWFnchZguoXRulRytynrUWpyedW2cz9GcnoO67q6ySFZu
DZfxK8LxFL/7LL4UjtUDfi0Rppm+HkHykSJykxBbxtDNg7PKqpTpwvERNGbSOExD/8XHCnE90A+9
1LpOPSUrx/ycDBZdQ1qfDu9KJKCrahIBvKkpOq1J6zsoZIMAV+iD5gEDVXnMbEGYawTtlhakQimv
bbJ6qzHlbVAadWiqNF33V5Hh2yPkiVzcWPicd30OBb6MQv9Enbr5sg3hETi0Xu/JA6q6tdo0RnQY
o3E0XRCXkHmkT1fuzBrVodw6Ydfs2OUqJ7E9Fx/VCFc2sP8OOo6u2CoRpAyes4E3/KPWV7Q3kdlu
R16ExzxuMoyxTogUAlqG2IdMblu4KxqB3awsFEQUdn8Z6P0gkAr4Zsm4TOv7ZGzpnE2peTJGOtOo
UImmdquyzwdPB5jhI7Io9NPWnkAfTU6lybVMbYMJUQNIpNO2g7+LhDEg3HmPi5kWZmrNu6azo6sG
2/bHTpuaWwJXjHU/zomLdwFJAT1fVMBhuOCXYtsT5WDjUPPnEHceHtdVq9I695Uer6/BpbroZ/Yp
ENLt2jULPzpHOTN+VOuBmmbUUvOMRCU2UhG1vcrL3NwAqjAhXOiRQ+eEsfvop+H4qYTS8nUwffvb
YNGG2aglJUe3STUzdeMiteuVL0XxOLdzFXl1OE8I29ry0Qyx0zdxRmLBHDXtQQwjNqmiICkgHKNq
Whl2XbsJb+dzJR1wtKuW3+K2Z80OXRX2iIrHC/BZZ7TymHSAUcCs9XehNRVQKII5Pge3CD/Wp215
nmMgAXypj8plSKwRdkMKSFi7yyEdu9sRzhRO5Kctxj+10HdqoRpWBDoR/7kWuqExGX170Vb5+Zlf
lVD1A1+BQYJKDZnXbED/6kxK+wMbBmtJgqPi+EPf9bMSKuhMUtKi5MkPUHVkXH9VQnXjA2s8GjVU
3aAwWI75dyqhL6t39DRoiBvECNLk5P/SDX25DQvQMmAAwkWr6x1SbiC/vLvYoDgnBroIljNmnZ+Q
7E3ki4N93Xt2rS5+bFH/hcv4oojIN/x///NyY26aVGChGrIlp0FqWr8VJKoqmJ1+HjEkIgxd21PG
Li/SUyjSUbb7Lw7lSFNVbdSjLFVfniiqLyxl2KG3hsYeOdVBJgClKNekB1f/xVlxKR1hgca1qDG/
PNSsofmiWwO1FeEp1Nq58uq2Tdx2tLt3SjoOX/Vs5/90Ack/Ug2VwrFAQfXyUGPfdgnsonbrRD7R
bpN+CZndehx7UlVyn7SYAkUu/dvELVX4b3++pEuN7PeDC7byjGLCDF6dZwu+2xdl224VQrehPIzk
g2u4qP98lN/HCLJ6So4UXC2dVfyrozSBFIDk/G5bO4aFreMpMNGEX9Wv4zJ7t8z7StTIFTV1CnQq
K1+dYfK6nG1Wvc7Cue22wYQtH+jqd1vojyybs5WWZkcU7j/b11/H/w2+F288BL9fRlPXSdgC2UlC
ElT5l/fQD8EA807pFr616eYEcnOznGL958v4qt7ydF46XUvS9+hCmGK5zM86EABi6aBWSbcVUT+t
hKKcBEpzzmZPd/Hbmu9UPN+6is+P9uqmWYYaVIGZdlvZo0TyCzB5PbbikiAVqB8O8qUk+fLnE9Rf
VjeXyYRKmE2zWeDkZEC+msqmMLHQOPLYaWz7z4H0wyBSF8JVMcPLLYLE66oru5+kW0HX/IYZWx5Y
PO8ABRbbvnP6dTcSmlcPdvl1HAWcUovcJN1vq+sZqWJqYxLQkmp+Z2J66v28fIxoRRk25WhaZfpv
I042xE4ULY9RNJDAszLwyoJOH81+rShCXUWNVrklAnFPcPWgk4zGZyzB40WnyfKMqpHANhs45xqM
z3cecPONoUluuvbkoDN5ype/Pxs0sZNayWym7XZsw8UHY3pRHS4MRKR4TRU0H8dIwFsdLGoORDzn
hzGHA0C9kdxeKozsftV8BSUQgf4ETVJoJda0HANyTpYnHWi9PtOtWUHjikkZzjXZE7ZZulW71H+G
SLlte4kXTkSs+LGIbgiNRcgoaklxYTy0VANWsF9oIPumQ4qFeQyN5GM3yOYsMWB7TGJONpj0MMAq
7Tm0mXlXRYQtTYjgVqOfsv4OJ/WTgk55C+dVoZY4PSaTuGolfBeH+IFda4XtOd+cb/48Wn9/QCQj
FrivafAOtu1Xg3VsArMz6XRjSAzPWL2HbiTVvRaNN93sl2vge9rffiQ54lJ3NcljWeabl/fSqcde
OnPSbmvf32sNJji0i05unOAJhGDtWHd/PsPf5+0lGxV8n7M0WWjavjxeA1aTOnTXbuMpRSCB/WJP
iQPNELBJ78+H+n2YSrJnLBbNhDFSTX41TIPOJJWxL3gLSnTnhVJp+2Lo7Hcu4JtHwdDKMkWgx399
yzIEXFk7cAEVq1bJEbMdZddVgbz488lov89jnI3UNBT8NhCJ192KJKLmbhGKuR1HrfDY6MIDG7MA
EBVcTcMH0DMKBr5qCxgb8lMNcrLAw/7etCS4Py+nJXKAENMh8KdlhTzu5f2rKrLpot5usBGl9nqo
nHTjD3G7MQacrS4AV2MPIN1Z12rxPS0G+wr6IQ4bILKn2TyLA4b298KT9Td/E6YGOr5436n3v/xN
gaEoih+KZpsHXb4nDnftqFRVZrJVznzCOly4h+V9St3ETStlOqccOC0JpLrnSNhqKEy/p9rYnyVy
BBsyfO5iBWIhHcfrKQe+VLaRuSMCeDjkU3pGAMp7PeS3T8BBGgcp1eD5X+79swnV12oHnfLARQ2n
q6AmYg4nQvARlSkv/cqOPb9ByoreueWNVWcHIuUfZGTfNLXl7DvomC4urR5jbOFc4kotbiiffp9N
Pz8IGTqboQwmb0hihXdFi1crolr3zuhcbvtvw+LZGbyaRjCX8YOLqYFpGgcH+hX5oTVHQmMV1Wuj
mkm+Q5gYx+oeYjGOTRzQ7zyH4s1R4NArMXkYaX2/etzlxFxCzbTZxkoIV6BLpfmFZdWFbTTIDR31
W5H24ycc4eHXpnbbrg/YuutLXT8kujZoNjp0L6+m3rgaIm0A5ql3oHg54HY0YwpQcaB9n3JNY6q0
r21B/VeNC8TEDuUBughab6onCkaI3Qyq1+7Va2viQIGhdW45OI35zjX/fekmafRr5EUuVvvfPOzL
qifx6cBuqzj9lPtbu49TT5mhlBUzxb8/3+A3pm1M+WwMWdfzxa8jVeHYWflSXduWQf4I7s/nrU12
lTECxf3zkZa9yauRxJGQ5DrGolR5vbCHvNPBqTEZSXVwk2gi+BSn8yIendhNmHhMEKBbijz4lvZe
OPQbb9+lAW7ZQvBiYuH98jGEiQfvPVaXws9077fyYqTzpRr+IxXYL2x5Le/Pp/pavcjalFuI7wZd
JRtu6/WcjkGqGaOIIcs2PL/qBOseKPjelIe9K/r5u+pnN5hyRy+YShY3Bp6jvgkAhrFa+fNPeXMw
IaLizYKIFy3Ay1OPurY3w57nd5BF66kl5lIj9FEaRgUF5zB+/PPh3nhpkk+HoBS55OIWezVjW06c
LBGO3GQ4KFtIhb47dzJ8Z4/45vXVqGQwkri8iEdenlXcaAGURUr27JFrV/aYYvo8JjfbJy8MZxNP
Zw/1CohyCokQ/znVgHQ99spxnq335sjfN+UovNgVsimnVm2+Zk4MoKRJAIHdKPpWXYeBHWyaej6d
+gljW6YpLpQb+GDoT1YFtb53HivtrSeY1RAXm3U7MppXM3SLckQXGIa3k2aEX0q7pmQ71EF73oBQ
g/yLLchyi44vWCmTQ4Oxt6rU9NCRAzfLKjtM8JFPA2xaEfgrvW078AnY+L79eWS88TMlrnSLOcZm
nfNavBUqMprM3Kq29HbqTWfM/ZpuigPOAafV3z4UqbzAQchVUSUd4ZejA/5DU1YIQLYtONRHQ0z2
5ZyHuPMU6/+zdybNjSPZlv4rbb1HGuCYF70hwVGUKFFzbGBSSMLsgGMGfv37oHz1KjKrurKr17VJ
i7QIUcTk8HvvOd/R/z8Oiz2ojZtgaan9w6pWMUOE2GepHVGB9R1pjs62nNzwKq3bt399VP9kEeM3
0RZhi+jS1PrTPS9m8neQSakd9vwoCFtZ3RMTKugtN4R8jkRfWGU8/cXy8U+uGrxDh1aLgYoR58Qf
T2UU6bL1GXjtSEHt14WN2zGBuR3Uumj+4ldh3eDD/vSGYKeBhtHFOGGyYv3xl3kZcSHRbHCLWLWu
tvAAWsBusTXMAUlsMl+DaxOBw548XyuzH7QtlWM3bmBKmwVJeTYPV8Ks3D+EzZQ/iYpcJ2gAmdcF
VZ5jVcKMEb8RHaVdZ6iHmm0U5xE2SyY/zNk4JExJDi7pAAnEYGwHUzenK1uL/V0y1e68KeGipWiv
Y+PB6QRKmdwabbFNjWJ0NqZfxeLFH5jQfzopzZJoVVHBxFdjXAMeqZOsjgkxKY3pgBnft3dxYhRg
VfTKOEIQHrVdA/OxubEL2Xmg+7opvHMaI5db/l8btsVQN9m46iw/g07IuDi69ly55EDBlkgZ0Kr8
vteYHh5rvI97owbTCuaxFjWTaOj/DVo1wKhWmR4IXYoqhqBlmW0n+H/oFqpJ1qe0p5xkdugzWdg1
zYCzbexBWQdlTwLEVQHsWafvUFQiqKAws7lK0KK+uYT3YfgI2xE3l1XW90QMaGTTtQ1CGqQgkAsT
C1DthAneveg4bCPIC9hJD2xix63yRj/ZWgRdVfjro5nJe5P6O1nzitrkoQSPq2sCBb2C0faYxsCP
x7wozXVjgXknfK+y94XX3dHn3Xa9XT2Hlchfcs3TL610BmRDTGo1JEQbU/nnLp+2UjXbMXblJQRc
31sxOc+zTHaQwYYg8zO4P11/NPsJWC9ZdJg3CVDrRAhXZzS3hWl+WKY2bBZpF98BJYBDiN/GtxJn
Z0FUXLFjnsmR8aOrhiSnd7dFAWJ1eHil2+MJdOx9b47MTkmbwnX3BDlp45CBeGv7RQ2vRSag3aGD
go8wrrwij6/NgetBtZCsGnQ3IwCDna0Zd0mCqASPRHgIfStbj2nWsalo3HXOWwKoiTvfkTZ9gPnS
AqqZbP6TnTO6Swgd6mM2jiKY9QygK+iTVYqHe03QZnE1mBDtuLK3eDYvhRaPG2PwYhJ1agL1Fs5c
KCaxkJf1Sxjl1Q/pNfpJxjiEpxY+96i39ZejKbnW2r4KPBrWO7csbWBePnIlYrsPpp6IQzNBUaBJ
cRTICBK7MraZPb0UeqdeZBLuXdu6T7rpxR5DbBW6vyTNhC+FsyQrRFnhHfrOJUNMU2GAnRYFihce
m9BMAicqvY2eWhrXYcnlSH2IbdQNl6TW+lsV1VACOywXg9mc2il0yZpbchE1+dmoodozD0xIzimK
vSy8/stq4AlOyQCoLcj6pCWupCuVxGe8YqdZR+GmTPz2gaRsQnQEN89zIXRzDFxFHcHLlEUixXmB
4GTObtTAXZZOBKJ5mXHQu2jaYO0st44xe1f8odyMPBCbEJH9hMl4GqKheZ3i2m0gY4sQ3lEwN6J+
RVm6Rc+2wPcE33nnaqL8OaK8qPZmBhY4KLya8KOpRLB4QuzUklbqAvNZ5YQDIVQsE4QrYamSfV1z
phAmyTyYAR8/xHT1b0WOajAsZJYchtSpN7afqBtjEB6KPaKWYL/RjIuTRn93FonUiv5utXFnPb+q
eMn+bKFSgFeCDLBOBzsxTwiknXurz/Bw0tzvwK/iPV5VmMyCGRPvI3Om4quuahDcU9EYP+To1gEl
GmHUqN9eE5+5cxM3065lx/LgEU75CrERqwuaTvQAQh3nkno6GSU5OZbZPNOFYwySNmgM2x7t8io2
ffUCQFn9VBXR79moqRdXiWSf4nED2Du2IHNQ8zxjVwMA6ZJPHDghAq6gmxsejlyAEMl0ixhax7HX
KRuuQ6dAtKI/ERuqUr/eZtRNBUNZBCUrjOb9kwqHaN54dmIQq0JqTELAi0VIUsFoEDtqjBt2YB05
EmUb3+MYREPm1p3YNpxO7Ulip2AUXGUEQUWkvOxTJ+ufejF2w3UUhtEZWQQuVr2ar8t2EefFFp9q
VuhB9QQGWQs7d8VORB2dKo7P6dBUP2jdCdzHpX2Oah7VjcTbvp3Ba2+HEkj5znVJbCcwqnfBexEQ
y0OkeKi4ujTh1THDm3h247h6r/uovrPmGoNBwvlOcATv5kniWo85qSj0J/iZQt1Vdl2920uFuZbO
DHcwU2my48wme3skbdPR8EQYtaUA9qb+ae6b6r2dqvqljzmvs+uqn6UBagbTVcxpVbIIjxHdiF3n
t82Hj+/5bM2K0PO+9KPziA8SXKxTFNPHnJoW/vAK07iFu2gwwulk8Fpe8D04h7TYUwpWapxKVqgO
gQTBvsZDhTrqnCAneKycOLpBoFYiEHOyoF3CDtFbzKEBOI5NpN2ZYhO1njpOtR4Gkdb1V0vm397y
kSF4Wsq6SGoP6Et+Gud2dO58BRcy9mx24FL3mFiYKj/UGarWVevTxAmSbAiPcdHyD8LeX4JVh7wN
UpQ93WrmOaeNJZtnElynL8/tEeRHlr0OwwkuDvxW7vIursifQfR5nxRx/4RVrHNhr/Elc1vPLl5b
w6ZIY+de82eCdis5xOfJKaRB/qGsX3KFZBiFdPekV2N2SZbLDdTKO9mpEV6U1fOLMoASPupumNca
+aRWw1kDADwB8tGmL30uk502LqwNmvbhRRT4NJQeyxMMAz6xnLMLW/bxEVRg8zEPvaUdZ6ys8UYr
QJ26FW2+ddjFYbmi39LUKxIy4QI7WumChyQghdRuzQkvVkzJtao6GPiHogdoxbFzJ83A2Vl6HYs7
jTUrPudZipe9gJ19q5kpTdx+WrggOviu/uCYpSchPbRfpadRM/V6ka5VMagv6LPGkxWhKO3R1XwS
bocvnkdP3bFazF8lcrV67Qi5IE1Su/sUXocSJuxd7v2q4rQQ1lM3O6IvjHqFwxIZq8i1i9/qrGau
03+iUFd3bShp/CtR3cCpI8yNNNo7o/Wic+gssmwfVWiCrunAOuZDNvJ4vqUWtc8qSUhUrjUC5HoK
yiWOeSo5eUjGr6mJw23VAYsgMUi49E1bQB0qNL0fc+O1N2FRRbs+z/u95RRcGl6bJ7O2UGDbbpTc
OlZTbStpNY911YeQx+KvlqC5bdXADg7CvjLfbT+yt1aFvK6yyChHogeWv0f8bHC+Vkw0rSBra57D
FhT0xSjq8ZZNCCgSKw2fRB6hctTKe2zD1+TAJswidThWLdEVQ+enN9DujjpohGNaVDW/NnPO+lAg
qQUfv3PMmfG6nmjXo6NVZ0kM0L0TivLgjwkpFaAqZtS1DBsVpqwDKqBjP015kPBsXuvRUJ/IJQdF
EeOaZKvPFtBn/EcL9c23Y3XIXLkohHvzo8+toyILgCXN4z8mmX3SMRZuE04KZOzP7Ld1PIpj+e4P
y5ypbLcxneWDItGFaVnMhrRPy+nZG4foost42LpjtXfwCQQ+CCi0Sarce8P8Rv+veM0KFzyuW3KS
BAhtFnoqHNSKaIbXaZY1h0zTiU0LNf2cFVa1bbrOvipCgtYt8kDv+INLUz7UHjqFdMwc/OjSNfwS
NI7ubaf7ckVjGk+lG1pvfuI7TxBT8n2SuE8jRvQd7VIknzpbuVWRTIiYkiG+hmW5BE+JQ2jOxnus
h8O29zR918JewEDQmcHQ8zA2uB9WA6lMm2ianCs2F9Zzatk7aY/llseJBbhMqU4jR/k7P/f9rz7r
xDNcQ+PGL/wZ1UJhPVTxmK5H9rBbm7WLQ2vyJwMLyd3Uc5XsvhnV1mVfuKphJm9Ik68+Z0ZN5FJE
bXKjUm4DYocjaBqjrFjWqgkIeJE267ECy8wAgUAaAL6dS8IRXMb0LSXc/BhhIm7JGyc/xtJO5USi
/ayL5zaB+8mjuE0IjmejZqNJhaR/U1h2+EjOGtsMqycP1tXTVeW1ycXT6znICtO7aqYle0+PN7Gd
w/Y1a/tcVCDd1tBxDIYWOckPU9lfO6goJXs0LeOBcyTRv2N6zlNzAW2nM2ledS0pS3Mt5TFihtZf
o61NXwphOTvboAFPaw2tKcAvWhpdoo23fmiq00Qzm6rOJf1lBVgpO/pDol+guOJrANke9gu5scmu
sfhjN5C4gRsLberEgGclh6aFDpBOK2Bke2PUfDS+5oo6560uJWhwEqpRADrAa1wZk+Hct8bLOFn1
oRTuuzE7nyG45x/sWPMf2ObQJ+MWfnRzW9uSZxdtWrcr7iaHHUuOxYGht9/OgL/DGNKbPu57UfTJ
UTPLwQp6V2+IiMoMZLnScsqzNkS4AeTklmfaN/A9BCk7JWMAVOrco2AtiyKVd0J56I8T+sirZGIB
TeOh/cgbQY5Tk8YfKtTnai1wmp0VKoCjTcTKPRYGb3ip2fFw3RKKnCJ2ct4SGjaRvMK+M/tj9crb
kt7ZjE64o+nPXyE3FA/sj6lMgeJZxygbmw9iztqPpmtoIjRTV3xllqSr0Mxt+EMnGOcddSpv+tKC
iNig2PuBCYUi3AoTzV9jx2g+NJukCOIXet/dzJkt73PCLLhIMRRGkIhtX24tf6CjAcmB2yMWHRuc
Uublfex0BFXgbQ1/4NDlZ/wKXkvgpn5mB5bUuY2kCbsw6Bu+5Sa1kUsFEpWWSxEz8kvTxJLNVTLb
LXWjLuHTrAdoctGWzSufDBVvLA/WQPsxiC1/0kinW7YAJCBwSBRT/imNdUsGTg0gbJ2HDldJI+2B
IPixI82i7mM86x1mt1UY2cWX6Dp+a6cIJgkGPGM/fj+ZNvxwOPaMJ5M1ISQo01xjHssV9US5M307
WpvKaTLggEtTgNhdeW+jH5O7PElp96AsQDQvszHbVwZdoLNQ9mhsW3u2r6a6Le/tAUUFl5B563oI
FceXuTb9kJr4ivSqQcVAdueE8AP2eNt/9Q690VUn7Aokr2bED9nUi53spHwuDN+9y1xfheuKcJaH
Ia6aCbs92YFnq+Og96LX+Y7syvnWiQy5eM40So35Hylya64Jzy69/3gK6MtwFnut5d/PAGk+EqqX
ZMWX9U9T0zefCTF0pIZ1NWaRzidHZafj7xnXuc7zgyPV1ue9pP93HBKIoyvuQ3Z0dmxV6UF3apoo
NbOVlMUlwYDBM0XBzUuY9xd5qjrxXdLrkFWJeURyDZUINu+yhcxdiYmBaNz40SBScoO5SD8yk673
wHnNuyLyxhNapuRphtHzOAir/30M9h8N6l9pUE1e+7+0hoO39u1//Q4IuXkrPv/P/96/DW9J8qsZ
3/j9R/4Gx7Et3Pj4A/F4mDzwDn3Uv8FxHP03XhMWwjN6QAtK8H/M+EL8hgbOFT5jG8YqTHD+R4Jq
QP3Aib+I5OioL7Odf0eCav9xEGgxyyexFvkgMwu62Za39Jx/GYqj6shJDI7EfcO2koJlLqBi9wZS
2cUBtMSPUl3GSV7/rFwK/jjOtIvw1bSTFq4gIl88ew1hjnaBHuZDoMHubn2NpMKxr17JLuJzaBPR
f9X6MrmFvlUR0ceaT4YApW6HUXbzXW7C9MUiuXQXvgvYUkzwgFOoeOi0oc4aWvcpQZvVJLkO1lkb
k/g8yhxOVty0w5sfVdOba8bE8EQxp20dR2AREbrV89bNdXW0J616h3eVvkGdmm61jMWOV9f0OgHe
XPtVROqSOc3tZ19HBhjE3DpEKCPvotihDtBAuOFAF48dvcIs+OV+uf29pf6rDvd7JPX3Tvv3JVgm
MVxVXWdIuYiUf70ExWxZqRbSlplr0z/YUB03lRgxv/glBOeVKVQLLEQU/i2JZuIkB8GhVY5H9nWS
6f1ujtNp47J4HghR7K/n0I5vBL3lDyPJtGep7OYST9pIWmGaXnd2y0TXi9v8Kc8JMCLVDx1EY5Zn
z6sf29xEhLEYlGBzPYhYkIjrf6TKUe//+qD9Pw5QOGhLd5cbGLUn2IJ/mAJXDIqiUCepySqL8NVY
rn5UlsaLISy8Pi5kwi4160ORDi1YakkGVaG187ZZAJJjN+rvVWZwGnx7GM8R0UDHgWzC+3DiTwrl
16eoSuMq0sRwjjvHOJmRAjPhhU9YFAWCXVq9mRz6tZPl+j6BYbOLtVrDNbEkUELnJwyx4J42W72/
0mfzQzrdaaiFsW/JotpPHi5L5EBmkIxTthltUqh1vB28ol/zyk+PBLkOP5MYuGXeEsJU1Rg+vi1P
dYsnFl5iv66+GYjDeOGhzG7cXuNhalASZeaSgJRSqy48vSADrXYF6qlYJwS9dUGS0H8EJujvSLoQ
awHGD2kN1dIouUp4FJP0uoiXHSiA3eeJwdSnlyveb5KRBaN921f7xb+3lXHT7NlRJVd52+rXIb3r
W08a/bWd4Q3C7tXh9VXxnBKiETPNna1IXLSkHc9Na3BCBW/sBGDcfrCXZ5Mo+LuCCv3Zihv17rNL
PFlW7YN+Hse/4mv8cc1Cce0JqGGIzQzT51r6y+jqlzVLMGQNcctoF0DHOHh8gJWaQZ0yjcOC9eww
EPnLvVOX8086pcwwoOwQaTdM8UeKl+ymgll5VK2unl1FACDZdPoONNbLSOs+UJ1TPBaKT8n62qYZ
3xMolXPtT2VI+aK3NBIbOxo3U1GKy6jXIE5dTLNrwHrTNfN80qQMOjM90+FlQQV9WdtVa2xI7xab
hNqJzyTE4wak3Xz3fdtWxA6sCaidrmtlGyejKkMS1z39xdMKuIGMUJ9J81M3hMgDaSUYEvqzacrk
nbyfnSpreF/d6EPnNLuOucc0k7WVebF39nS8Xn8x0P1WKfx9vVpO/yLPRp3yDR7x3OXR/uX0D8po
NCh+dJTqytGClvkyWZ1Ku09nnyMw4IquHdVoD+mUwP6zx8qvMJLJeNx5esLrxeQZhGmUgyj1sr56
y3qHmZVPVy1aV0YdvtKz5GB0kRsHmI/a9l+vPf/sAKzl9QqDgvcy/ec/HoAEO0G8TORiRocnOKbG
eKOqKNoqImxqJpCsM6EaWC+EwxIjYwihuG+rNz3U7StjcEJ6a7XJwjyVb+boGidnoIaNBb2erSIX
7iF3FbvImCRB7y/mst/v4z+dfMu1XAou4foLjuuP330oyM2crcG+lJ1NZ2/AqPnF3Rx6+5rm+JOB
V+86HZvxnLu93LXfhFghpUPAX9Ifv4G6gy/qQ24P1Iuu0h5aaLY7H+12sq5VJ8+z1yQnV3D8Q+Hn
FBYgY796XhNcosR6b8KhOxBUQS4femyU0ExCJLIorF/kfDKQELSIW9q4z4IBxl7z6CI1SH42IfaC
bd6Y0bbC7PXKhGHe1UMfHhKmKptZutJbt0KMn0aEkY+oaktbJGzC2Mxm5ZPclr3TwdqTBibVysTK
d8itPnyVLo86e4Lx9vvRC30t+qhDLe43wDb4ejILj/NYiwtZWBPTmNTsyS5WONmqZt4Svxa+cuf1
n1ZeLCvIcmpSNzxiupmvLZhhwPWxyF+qRV43iSJ70IklguKlnOTFLdKfZkmFrQhwPWSDgL1Zi54g
71ycKBWbwHbz8SalJpd/cSOwSeRK/+FOQCXGngFpj/29HfzTtoG1uuiarFeXmPA+dz3R2xpX32sz
OcFoBBivr9045ABol2PS1svqzWEIdjfTgs2AGzaHWFMuqUBpTostbwYmPnqSrcltTQoa3nLbEoLK
42q4+vs06Pkjy3/7Lgar/+wS19ICXOOFyzjIo9NMwHR+3cvWhhirT9wHFuCNVW7mIQnfRkgR6s8E
hXiRNhKdWbkHhhyPVNMgB1zmSflag2BAW167Q2g+MWTq9O6DsQ5LZCZRDpS06UZjRr25+BdJk1i2
nMt1pTZunxvqTFvDBR6MsDM2vjk9GxXJgbSVzRXfJy5WTcoD4UcWN2sqGkK1oEb+RKZVBHXfZ8eS
wmo/+zkpBPQ21W5WIi6vBXY+WgJdFj/xHkieGi1dctirgRSEMinSZ3LYmKTmmXKifcy+hToO/2FG
p6CCvQw36aL1w7LBoU101L2RV1VTOEHNDDNamTF0aKw8hc7hokMnF3bpqTQDQeirsO2WsjRGa7Kg
UiwryGdDPkRR2xxCxl/WajZS8z02Q3S2Earl7ErD6cT2x5/uaMaRvzpHSn8vAFFE61aBZJ1Y2Zfw
0dk4RTaQ7YkbgdHGAGJEs6a4XNuIZ1+MckZkPOm4Yxmch93KcNPxUrO33Lcak3TM4fP8JZzMO9Br
1zbAD0Eqe05INgf9t2Fj9YCwvcZJYkQiDHWHGq43fVZ2masRYV1Ldrm2Im+eEAVzzr+IYbngFYcn
ggcT4TIeDBIph6y4cQkavBWFS5y8QFy6avxpvvt+G/ynsv2rylaw8f7lxfkPle3us6yjP0Irjd9/
5u/uSnbxGCVpLy3MKJN92n+Xtp7928Jbo2mFP21x4vFXf3NXUmH+jVKp/7YEV+GixHyD1l38O5Us
fMs/LogM80Bo8mE64igLUNifSllfkAUI4iPfm170OgA/59VFhw356wshs/d1r+3lomjwCuNlIgN6
27kA2RE9tIv6gXmVOJgDIUHNoo2QBuHq/qKXqCe9CtxFQwHloP4iBcUJykVhUS5aC21RXSCW1i/a
txJj0WSYOYqRykuSbUjQ76Zjp0EMuHdLymWQeW1xJQeyp5mGL8NQpTaNJkQwLToQ5Bpr1RfnqRE2
ini0IimikXpRj4Dyt4PSHVxIMEP3gHUaouuiN4kX5YmFBGVYtCiga54dqyCabtGpuItipV20K+mi
YtEXPYvhNMgIFo0LQ6qNRSXUIX5ZKtvVtOhhCoQxZWekqx5VV1Avqplk0c9ki5LGXDQ1Va5ofi86
m3pR3AyL9mYg+XaTI8dpF12OtSh0kkWrQ7v+TfSodxCgHOmBwuNIkOCki8ZnbmW04aquhkX/UyAE
ahEEoR84h4tCqNPUuK9M1CYjFOyLvyiJ2kVThONkW/gDL7K2uGT4OU5J7tXdKkWrnTGyzK9rKC2E
B3k9/TOpspeOWegdEnTrYDZau2bvzICnivr6XplaeA9zwb6yMlA1K60gUyFqHUU/rUpu6jIfXkKf
RiA9FP8JaFImsZZ3SBJK9Bxx7xebZsiY3qGEv3MHUrBkbrK0E1Nj71vTq17dJKX3mrp9/iQzaV/Z
EA52y972xpLfvWwjR/oV6RUhrgpAYZWYBifPF0AZ4o7JeCMqeaybEBD6XOryqLSZ+YvypKtWSZ5B
STLKIrmBPVpeLSv8ltCp9Icr6JwHYxjJDWrI8CkVNKfBkxSbsUjKeyNbwBrOCE5o6W1SpaU/qmrZ
LRCgvZR2GcFoRUrboEVCc0vMY3ID7z8iRo0SetNQiuxmdqN7sx3QjdsYG4NaeVCedJN9FAKO97pz
zYNmmh3Zkk3LWa1BeINlGW85gdoayVVCsCLi+wdUENjXWj4SNwCbNF1G060A+/RkEwTMmx1M2WJj
i6YL3Ry+Y1HqzAcdiGUNZFhQ+hPXofJyPtDgfao2kKDkZuqJlBzbonol6TLZJeCwFnMfFXM4JhTD
sEzyJ7I3k5tJMQJP1NzvjM6sPu2RSWnYlWQxL98sxXfqbfvO4ONz9uV3ERQqsDu17axNopnuficy
aW3xRQyDRfiA7B4aUCLr0pnQ+ybLgX+PYFEnt4/uWPAP4dqLgw3dqAkwoE4b3W8wwg1W+uP7Tkvt
lt82Y+Ti/TsxiUvGwYf57JfngU4DQ/YoRb2DdOCJQYR4HuSi0GsLy72rbVAPZQbYzWB/BQ6HeZuI
OtfaV4BTtl1nyaNWLGp/EQ7Vlqib9qN14+RG6qVD0i7QehUa4hLqqXcZiN7bxNyRkGR8O/xB7aBW
g13EFEbhyAf1Hr/RnWS2zaNYuy9n/HyEG5X3KmLOWOaApb6vVjEU5X0CbtNbN1koyYjCXwhdjKd3
ci37ZKiGPCXHy+Me2RgfT3hrRKbeyF0PMR9ArvfqURiuhVpSutL5ppFA+tV022nNQ6+YQvV2+UMm
bGgKZyLE71q0HRPr6Dbu9YxGTLwv0vrLHvwr32TW1jLrkcK9jI3JXCzetc78FNEjCWx99E4O0jVk
UfYGXBD9wKlce0KWl5b3GKXr4hg2EsO50Nd/bAwIm07PGp4ZXgT2hyQjw8XXlxTTTTL6AYT9oAkh
G0k3vKWbOJ6NUaRbr4zQIRJ2HO+cMiPlwO+tzUS008pFMb3ve7KPWy9TcaDVxoeMSIhQ4lPJvrxS
cVJdpdCPN1KQOm4K+2dttHvp2Xe8JkmG6zuTiUsUvtJ7fWk07+fUYaKeZVNscxIL8HlILK6FOQWM
hBmQiqVsqRynvO9My1r3cTp/FL3NIAJl6aKo31bteC/Trjr6brbD4RSvbaIudnDjDEKhunCVDlMG
rcB4dCbGUYxjDtk4FQeaOeZ+YBEOdK+rNiP1GDFfHYPWudpqJF0rnVjyETbTacp0l15Ju+jyHD2w
qe50o1BrjWy2zpi+zKmiDvPcz0Sg7rAGpf9wkaMERpY9tFj13qZJI7gw7ZsFOOKt9Y5U3RAJ14Ju
t9Sqn2fWA7PP91E6m4xlPIJzZ3QTfniviuYjJp1yo0tvukEmPIAniBAZrgm2BwkiZzg8cy9gXhnO
DcVSdsdtVW9giRi3Jil7m0F0Ejp2p6X7TBJNZjXQ4RpDVJ+NLbLNXIgDHSP6uVX11uWlCBShLkFq
9C96SPqKXvK2pzC1sTh2P4EOvKqY4LNJhY+DQe1tmhk0PZQ7a/Jitevash/DSdJp4TFkZiijF9rZ
ZKo3Jh0Z3TuRw0YEup95HySn9BeX6eFjNqllDwEcEK2sMx2HNgTn3As6i3g00sfU7RgHN1bx2YRu
+okSJD/6NZwiGTXkdvYaw3bHGrZUhcchKswNHXP9xg3T8s60EFpGsWJntdC+hqr2bqq+Gn5Ifcp/
DMIwb5wWCoLNDgsWVjIHxKlgTS/aBF1ULG21DlGS+qQep9GpRwRoHBsRGgRxNrNzw8ih23qRKnQe
ieipdUbt7Bi1ByYfKRAXkRBIojU1ok9Swvbs2uKOkSEJyMquxMqayR6zR7BkJTzXo4WCfRMqu9iE
jQqfCBZpLygnknQzN0oCrvKldtNGnn1gp5DBFCrVJhlzWDuDXVqbuB6/6EiLs1FE7eNQJ8O+il31
7CjC5XPWwoCBJ1NblwaAZlXJGifRISvYhaGP0o56yQJWGULtSxxY66puU1SMU4iiE3pPqOACYZJ+
dxu6R00dDmcyL2EkhbLeAhSrdxSmPREqWbhmz3A9ojfHmrljxsKE15tf07ouqyCVPdLsQTHGMTJj
lcRNvi0snRAB+pW7uaSLnsTTrkasuRJdaG7tvOlvZzJ4VhnwLN5cvXeeBnTsKm0GlLiZ9mq2/o0h
q+YTGhAbEGdqt37lRNsuD6sVaMIIsUSSBGQO8IhTxS/qvAtv0PIs3ZFWqN9Nq0Yf7CezGnfjMEYB
sUf3k2O6N8CNjBXSyXSH92/nMDxd50a9Kfsy+iSifGe2vPJ6VeabPkm7zaiP45EUNrIl0yY8DCo8
JZG6WKFtBy550odpdsarMMWXiWhPizNjQ1F/8TNWV+PK7chdXQgWdE6qHejkNLozHVIveYSbIUKs
SosDcqJGm/MpooZmjuvr0cQIfMin8TCy/51PdHfRnKVRkdmbieZCMHqVQMDSZSMRcry3O1JXnQRf
TwN/bPoZZx4aO5oLYSn2vA2fmRLfabrfbwvpL2KGbrgP3XneGNPc3EQpSeJpb1vXjMxf1GyS1V45
l8QvNdJW2vbCrEwQIG+nZ+VW9jtAwWmdCjm/G43RXg+Fq20To/+sowmZqS36a6/vzcD1kKBYI9UP
Q+nmFgmDOCElUJeIrcpGEAQWTBqZ854erlTRpW9AuiZ0frUFlSoMj4UG4CtKdZ3mXwOWsSe3KGRy
zquyyiEVWACQPf/B18gvt4HdziYbbQbeHzQUe5pmRX3jGIA6S+tnTEMOtVniH6eI/tgmNZZNf4Q4
4F1HBvPhZnZ6GgaCdYTXWHuTXI5Dnfr3OrgIfQUBCw5f1rfZYZ5Dr2GTYE0nC135HQi4+Tmv9fy6
iYufFKBRsSmF6hjPt4v6QIZlkMj4pyoK3vqaKj7c3lnWrLBttx08vm1t6PUr2xdnI9DUXdrQn9fs
gS5mktpnJlBRszJEbh51yyc+dZp50jo5PDnd0F0RayRPc07u8FpNbX7OpHJtvBhm/I7VQY9WYZqM
28KIeRXofo2WktKwZB+Q+96HF+ksHH1kGxdUdN5zi0v5Fb4qqP4YeTHCM9PSWPLB9607fZAPRB8R
ObVI1sNFvE56ybghEZaeKsL2apG4l4vYPYmQvRuLAN5RixbelgSWEp00lAh4Sm4hunJnMgnRzctF
Qo8cZZHT05T5Vteze17E9uPv0ntzkeGjf+i/4kWa7y4i/Zrm/X5Et58tAv5mkfKjFztldVdQZyHz
dwq9v40W6b+5mACyxQ4wL8YAe7EIMB9LgnSxDfDFHin8wsD143KrQYw75N8+g/90ff6fshGh0DAy
+L8ztc5Z/haXxduvigb8UcsP/Xfbx7d+IwrEcGEegVkiwIcu0t8UDboJOstxXAANv/eE/t72IV5A
Rz0DAuMPUT/mbw4sAdtz+CXLz3n/Tg/Itv/UFP8meWFqhk+Axdz87jv9OpuqyReWo2Ooo8U2O0Bu
TnZv324hFHt3mKRicKf/xd6ZLMetJFn0i9CGwIxtzplMDikOoriBkRSFeQoExq/vA9WzMinFIlu1
7kWb9eKVgkACAQ/3e8/1Q40vPH4EanvptNp9pOzkO0GvBjq+AWL0VCzzHKbTVmsh1t21+FZBEvtx
cqMQzyOgit1vNjvWISKT9UL1CYQDDYpxrcdxfqBjnG6c1O/IcE6KY1LVgC+LqCovu7GtJjRNRJxi
YVlyiDSqDTNT6X/r4tH0dp4e8QlV9eg8dj3H1BvOfe7KLeOIIGnS09am0xWopEN6S8+d0qLHViLw
IxKlTJmq0EJ2jsrWIxVuADVT2xL3BohzkfexZ/ZXWQRgw914dTZVV2R3cbnR0EiX8K8xsQJwnI4p
B05rta7lHGIt20Pmb9D9sFdp6+bBlUcvGuRDkHE/6T2MedtTttk++Stt1yG7gIov9Fc6T00/rdMo
tns+nUVjo9soCGVFLfavQCLnZzpR8TOpaPhXbFHkTbUlVsgmrWmZOoQIVEtEeUbkpmRFEjWSfJ+C
cYT5vFQAYm0iEMuYyStap3BrpPhYr0hh1PbsivKGk2vAeVUzF3xy5ew+KRh2aB2IjMq4TamwYwhk
Or4vUfQnQVm3cfxZQgIkad1nbbYc0xHnVdnUaG3z9Ij/zdyWVMb7EiH/Ni26GmlzUQKR77I59HZY
um2UbvIc1IWJX+EaQzrfxwhbuWOBP7KUbS4SDpW7ZvKDk5wLgKDQQCikAXXepHUVslPnPi1zipGw
bm76qHNPhKV336IcZEboC9yEyHNPPA/lZkRO84DwJrjJDNTNaVRB0+jbFvGkS+8N56N75ftp8BBV
A9kzkaMhmgnmdGep+RumdeYxYNy51RKNWly4Mh0fqtqD0xtkzn3tiOK2QZkrFnkQcfK0k9ocONBK
NNXlOE37QhoOChWYm/ByCrXvh0lu+ywNKe5K88KfXLqSorL7O8sXDJE8NBAJ8e0y+yF6y6Hz6U72
gKK2KNapUdJ7FIZ9I+PJ3cveJreGuVLSUnVwrnCPYmQ+yylnygpiBtvuug1D40IMQ7kD8dOSKMnJ
DxVqg1Ypc4oH2TBo6QK3eumN6KuoZbdUmecd+KUBmFcmqOSm8i6nMRtOAXzwQ0Fe811IouNja055
PqfiGa9JKfULjckkvafadA99NvgbK6neOrSGO2GTq4eIiYKZw9ItJ632UXegRBBjEn81e3gmS7v2
0q81QxPAILxhjqbkdlZ10fXs1SauHPIsEkLGPTLBE2mO14Vf2Id+aGh64mgAd8b/VrsWREwuJntK
mKY7enwDXW44DFo1yCVoLfToYtag2t6A3BYK9gqr0LiGwlOhrCQUkvuiFq6bRctQ03ETNf2hRIq+
MkfbeLBczbxWmryPJ3mbVJr7fbBLilYKU7omdm9SvRjVlNy5MrEucn0E3KQs+OUU3is6hXvfatzL
sZc1r0bb3JIiBANb6uWr0+oeNQh+D2Kwp5e6L2kdCXxiCz+H3xoS1X0foslELAD9d9Hn9QgYxg8v
EUW235StrYoyg6ybcuibkCBPy2QgLjHGJECedvyWUa4vm64+cn7p1zZD+FVE3+PRQIKxMzXX8KBI
9+PRGCpvZaVO3ywU2fG8cVakX4ma/GtgGxqKdN0rT2nSwBNGp+Ez0BrEVUcGT7AArq6Tms0RYdgZ
kRq+oIqmg5WGvYmtK/Be0j7nBNXGLVJjL6NFh0Zk/GJpOHXKrrCfW1uWFxiBkXONStBza+d2asjZ
FHiKFzX06S390p19KaPQmis3nE9JYWv2K5gLsxwhjvaM7TskX6PAQSiM8oruK5GjnEWXSh9ea755
X5AljPsQGdmSfxTUQRI0pNlW/lbV1nDU1Jyj6lXeK5Zg+0epWd/jqjaOAuuSWo41Z/LMhyYsE/qa
uZZeglD1Ln0zTY/gbpxkkUyvkW5w6NMzzJbDcF/q8naoJ33pCRkBzkPvEJMJy5lD2Fs9nvxTLWS5
1hwjIqEKCcEu1KKrLO1ChgMxFuxCiq9xbVvbBGzRhvf9lZmA96U2mn6Jrbi8C13SNQW6gwNKYfDu
ZNhklzYWtKXdFN1lWejhTutpIi+c3JnRkqI88eTmqwKD6g26evm9HmYNrlEJyvDM8h5CJ7AO/IXj
yuirYlnaFZjdLLXzmzzQ7E2GoAOuEu1SvdGZUjd6fNRk6C6coii3qkV+ZbWD+mZIGa0yr6R0d9Mn
1YiXpK5A5/J5PHZ9jmzaafroxvJqMt2bEuN2HhnL0RyaH8Ls0jW9rPY20R173VnEc5Whl24sr/RW
pmQYMR9rrwBEAOb0zZq/IpbXHRkwYo2+Bt+oZeTeUpMRbI32QsYYU+yif5G6lT3VQ99uQnDF33MG
bnRnaFyx7T1FXvYm07jZmxqfe50pyaq2+f8CIGKLEdTTjgJf3+tJhuQ/FsbGULE4TpWWvPoJAk+V
RdpWgT2mORRkJ/BG5oGwzpimYFLvWwoSvFOZvzOtssFeQ+WloazepjQqLuK8xEWRDVVNX0rTVmgD
FGaQslubblO8KrunP2Jld5x3xLIdI2fXd2ZNd/0SmUu1K6ycc1LlGxvcBa+1Xp3a1iOwOC5mVtC0
ZYsmJcLUHkVM3EAUgQ1mdIF1IsPJnerllVvJEy6Grd8w00ctvdBznOXY4L54GtPypJzCTSErb0Ee
LEEIcUG3KIoOdEXDTWBll2au4RZrhn6bOS2Rb2MSrjiRnUiLvRkJXt2QWEwQXalhjctGYrNbsUpj
5oaNqkpSXBAhwGzyOG63Ylt0JlYLzTWvOSBjqfA1905ZOBWnJCiXACve6sAhj3hMiKHLOTsZcWXz
IUsjvgdme6KP5r/SVq7XrsbjVzbazhm64uTQhudjjC2ysyGG6H7V7odc+rukCLVFiE7vkKvxlMX2
Ezjs+/8/S/1fzlIw+mcw238+S10+x8Xbrwepf/4X/xykHFIf0YpbDu15x/vtIOWCIEY1jjCbg5bw
5vD5f8bnlvs/1N18u9ALw8JDwPbvcbrF4QsnFpJxhvIQltDc/kXo4zwt/0VeZKHr800kybM+GbXl
OehrRH1kqlGbaFKuR59H8tJLrn+5G+8on/9cgmESZz8YhfzJ9nkwG0KyjPEEeem0NRbp5IHEweTl
cEv/fc//i1Xmv+IXuaIMfHieEau4xVOjPZXDm/oMEvbZhZyBWdy4tIqyYwkkM65+QoVeT58IppG3
zv/Kb7/IzCW0XPiRPBkIAM+YM02mVUnYMRmytUK+lq6j98hJkR67PUvbQZp9MXVM2XrWBgdON+2G
0dawdpJBbMeh67dxJeUDmc+mWMZTk6ykck+GzZiHumnojz5t+U0ZSH1lqqHbCFS2t7FuIEVy6QTe
jYD7Fm7iYs5xMKUTUfGUezSaPa9ZQ1Lpdi0GP+TFEXYjXzirVMO7k1WMLtK6LdlZKYQc2Sb7SM/c
C92bnG9a7uKOiewxutTxS15k0NSXk641hHHYhAqE0KvIt1cAEZBHHfHbTPdI0LIV4iqDkXr96iAO
OgQxowhPq7sVQol8axnN0UoNdT8Uo3XqA/ZdrXVJKzBlsrfyeRbYCmvTpF5NYkglLj2d+gKP+oB4
cei+mC4pPBZCjaM7oawv+a5jiQDzfglymfch8amvyjY6BUnXv/oqH0/dZEKqd4KBw3SXsF48vfWF
EzxGFe4/0omy6d7pMe6v+km8STmASLAbS/3QqM4iaCGZevCN2fQ2MCU5dZ3OPzTfYNsSlyVlOhM7
5thLZ7SdVV4F6pg5gQlJZO5tBnbhVhxo6Kv6NkrANku0K4rrN9VolNWjar8n03BvTcabX/j2t8HA
BmW1WvyoaFXvGTFxS2RU83nqrbdJldInehvWblLrjJayih/BJkz+odX593JYARTibnrIfbt5iHGf
YSyr3QuwL9FllfcBcVdSbOmkRyfay8k+LEws4DAlNj3U521pGMSS2AxYlz5Tj7U3kNW15NgQ4tKw
SM1BykYne3KWdZ1QBOVeukvspLtFLt3eqgqy9iT5IC/mrOVTFmKT1bMgPeB0gbqkle26I/7y2oOf
Fy3qWUuRSyA5BnvnlQI4kOxJSs8RoRI4tBjqGHNtKwPxBUpzeBrDWL9NCnr4nFxi+xqZRrKNIC9t
hSWDl8C1TWC3hhZcGb1POlYauS5596JAfRIE1jVSVqQ84KuXwxSSdVHJ+lhrqABFPuFyZ1xyExAb
sMWsa964zI+OvWU/BHmNjh0ZZL8c7E7ftVHt4GCWhClhpc+GJW2c4EUNCIbAARFAb9Ka2pZj5P2w
ktT7oYWkQzda019IkLAvka+LddjSTlnMJPu11igfxIg/349AT50VRr7vWd1wJ5tuyKCkVTppWmIE
3eMbxywMrTudg+06wHPdsZgttp5byK3dW/2jZwTdU4HJ5KTntU7laGTOXBfHy9iNO3ORY3d6Ffgx
DwwQ8iuERf2zZI52WbSQkpFwmneZr0Ykko2nrQf84Re9gd6DyniOqZDeTRLL4nmM7P4kR1wJQxKp
q6GpnaMY3PGyqX37IqXLvhW1zdB6VM5tRfuMWmuEMdxrKJNhArJAjUkUTSUU6ZNEaVOQhROAdy4c
B5YyootNF/T6D1BBKl9EWRnd0idIvtPaa8BMsgmlqO/BUAp7NSA721Rj1WxVyeBz1VRxs+KrYq1b
3aovst6ZOICXdQRcIGfqGDJjz3lpIoeuthssDbeYDvy14Z2BuvJAc6m+wF89LjNSV+pl4hQ4mO08
8fceFcOmTBJnxdwCN1Djlxua+uW6AuqwlXj8OFM4Js+ExyBiQ5Wg1voo5V5j4MFl1N64CVD9rt0A
8gA8ssxfdkhJo8VQTsPCIPvtpshk/dLXSrGNdemJYYy3jRJ9XCp2gac49qFrda67I/yne3P1YtoY
zEIvjEIU2x5SoreYmRrPiOvEi3ILujsZ7dIfjd+i/KFSvvaFnh5+/udG4di3aGLknkg5TDyT7fbX
PSEj1403qnXnEQO25hmeuLvkllmC4DX0uixJiA4SV3SvzDpHgzQEM1P6S5qq5quLVGgFSZH/1JIk
Iv90ThTkPi+NBqm2VQzBt4R8rIcuzvMZ3lBs0SoE63gSOqFber5EOoA1ZWjTA2GXzwRsqz3qdJKa
wzaxiZlK9V3Sz0luo+yuQEVw+37aACSh05dOOnSXQlMhZydRDrtS80eDBpcw99IwGRzqXpcfkoYo
AkgCDoJADirTDisOf7A+oF72kcbdiqHRH1XTTafYavjpKrpAS7vy0Cf3s+9gqlqW/ckhGdDkLwR9
L5KNUOxXsdP3GOz56T2QAKQ5IYFvMzP67guoJSl9xNtcOvZFIEp/GzpNs0ILghWjDjRvSzUq92al
pQ89BIJtgW/odtZdr+3Zr+MpVWzD1Gc8NH/sGpp3i5/Jbb3jamuwOv6y9BtzEQXOcGPK0XpGoZGt
SXWZDpyu0wNA3HhJVK1aM24u3piPtnuj0Zs7+BHTAw9SeONEIFhU0voISnI8WFYD1E1WxdaTpvOo
KEgVHRUjOGY9QrAlwEZ/awRY65E3I1/X9O6tKwLtPncriJZKJWLlac4/v1OqhuDHqPPHDpbZb3Sr
EleQvbS7MEjZZMx0PCRgmdaaPcTfirbxTn7ZDRtNb+2vZjtaXzs5gxPsarziS+VsojrSVmMcayut
sqKdGwTl5RRq8ksZ5cXakEW+1lJzuPp51xXCqFXZeN61keobnbYBH74muaAJJKDaoLAuiEQiOkvo
G9ps+oVbR8W68BO1z0dlrqs6F8uBszwvseuPh9YYs+vAE+FewGSh8z0/y8TaTSdfs4ja5YRyMXnx
cMVROljnmQsl31Jdjc+rSK/1Osn3OJ2dRz8Iuq1CNW4vvJiPoT5Z/PxTPV2SwDpdor3ylyHthnyp
j2nEFijEF/LQXugK41OKILsYVVBcu3KaaIrbAD7on44PUDdsG2kMoTpTO3L0F6l/zHxUTW3qJtdm
GuGxNo30YLXELyc9dhHh9to6kNXA2Lrh0+1Ghdq6dUn7dphyN10ZGIDihScin0CirNvT8pgYOVhN
dQn/uBBLjCLlHQj6YtOy4VADFW5zISxDMcVkrCJbwAiwBGF+ops5cJ7uN6aBIWtRp4V21/y0pILX
omK2zGaR0VrBpDY7TpRdoTVrYjtZeV1tziNmHDSigArX8jjlgAEOph+LFz20MHqhV11ZfY81wvew
Mw0xbj+N/sghangxwX0a+E766SThUxyc3hrXnhrl3huNrlqYY1fVi9x3OlTKXclOh3BnOunOwDuv
maSNAUFwhjs6uSGyoCDqjq0i+TLgP72hF0QGE0q7YIf2zNrGujntmXg42x7WwnxFkKEGY4lgL7rC
EYQtpY3zW2NIaTZ5SYGS4Gc/p1QSg/9oPEGL8hK+DfWt2ZljtgCDfhEG3U1bjS6UBIwkfaK9efhQ
N/j8H7EGikUGO+3IZaSrTC/ZOe2wkRs8pP2apq2xJdCuQzYUqAtEGRIOQa27ayrE6FBNdr5UUIqM
Ki6XaePkr26hvTaTfU2ao7kxBqjQ1G313otchGRTfNeX0bQkZC/csVttuRHdUsyIgzDI5YbG+6NW
QJlViUn2Hv7IYOX1jAuAfgDZ9ZgJFXYFct+tuN6ismFQtURBsGMXl0MVXIL/ClHMIZR1iGHE6Qsl
YzvRbH8CPWjv0kFkjCfaoYMIN5W3FX5tdKChXjeL3IguosSpbgoUX49aiDiYr3r+rdGq9hV0l3Pr
QtQaaBZW6b7txukw67axsETtDlWKDc0xrC06hXK6SUJH3lYhUXFdjjJ9OQySqLvJcdYg2ALUTVG0
RZmebLo65UhO9PUhTOgkonjFcCmn/EIw8NpNZNL4EHzK0ETc6QEUSwGMvFDei2/YtL1L4bdKX0rD
Lk9dnUjUjciZb4KJ3qcakSYjl0GIDSqQfLEczUHqa/NYUvIrIie2X8Ao1D2TrWm8toRKToWN8KAF
yvnNgXyTLgYRGVej56tvRKe6h9SKi68BiAoEJUVrPujzF9IReUXslhfthqJoL6LYsy6jvFFfC4UB
maDBHkpW2F3Awk1fFbQi9K4E4S7KVgU3nVvl3/PG1ZedI6xnAJWlwStSuQeRGtZRqshegIiA0zN2
hcVZt7FaeJfKujcLl5DlgKTARdx10VWpjW9p53qPBkwrFLiTtwzDbNrYTYYkC/Xwghpv4lMY5VG7
aLUB2fco2cmSLNklEE2xYbt0ijO+toeRUwXGAHNa9MJbhU01rZo4v9Oy+HGAkb8I2eUXNG6gffgj
h2JRfSUYyVylTtbHC0JK6nZlUxlvCdQDSJ3m5VFNmbGn8U0phV9rDEJa6WnltdrObHot33FccrQ3
VCaztkXae9E63gOKlmLBudPbcoqZMUYxrBxTU0c+ihktS5k8D0Qh3id1Wj9WbTW420qzRzRiUDjS
LXqtwF6kKSWNpanihBYA6ldTxsMT43KjA2fTJ4fOaN9oNPeAjTxxHCD8X5hUtq9FpTtL1B/NytHS
q6nsGBc0ppZtVerWy56f6ojjk5mUX1fqCuJLeMVsy1kkVpY0a8+z60tJl37ZyMT4wvv/XRWg1lu+
af6idQ3Uk4GaDn7ZtDepTpPBCrPoYZAEoOojHW8BlO7UEBr5YmrVk4WQ6wnGy+3UYvjauA7SYq3o
xTapJ3b2SjOXvGrZrTdP45ZRVMsvts5AfclIcEOkq76ZOuTXNk/8TvNKa0t72T0aqTOyuaBu30e5
z9k0McIXe7QblP9kCcILCVEqDu4dRx2+J6GfPwVY4lbkxHwlqbK/ADJrMLF2UIAOtbq1Yuu7i38B
rbkaX8Ip6DZd2nuoaMwxufT9qd92knw6Hxjutg6ZgdFf4aaYgfvV7SLrLu5KuUnamBdW+oQuFtRU
9NH9ja3ZW2VGxg1nkIc5YfR6qCbnUMNtWaheOesqK4Ln0iedOJO9t9NqMyHoMJiQ/GqcYgxJdTs0
SDPDri++kOUaUuFqpzzP1V55I7wrCHA3bg0C2Ukc40pEnflDhGgUygT9rGxjUgqKqL2GQRUdiYaw
bxFM+0W4HKdAa78lTBTAljRbQiuSNUSzajWpQT8FQevssp5MiVKl5XbszOxWseOCtwHT5jOZ3Mqs
vQuJa8EbojsHc+YQql4+oYpzd0kY8cWiEDywkWq73PS7I6UcA1ysnFdNWKfUv2Xxo1UIm1aZql7M
OoFW4am25ghQR+lLqZOicCFw9F4Q5szgWovhxoaNcdca2jAuNUQR/lWcydBYEjRYDwsT1SXBhsUw
cTSLpH9VjDK7K3KQX7k9+hCGm3BV0cK6c4zmbRjQUOkTpYqsTXw/U/+KSjc/2FDEmEvZHJJqoqLQ
bib7PPaZ/TRih00oOfD+249u7jzkIbWxFZThjqowg7HnvTbgAFYlI9qlDu0XF2W/awfn2eUIMiQo
FqV+ooaazSi0ibTWE6+Wn/UXVkmSgVPjztNTQhLDQOw6Xwt+RPDeb2x4v6dm8H/Ug6U9hLx691gg
GIDZDdDShS+HYNV4AudMYZdb3R/atRHX4IdgoS888uk+cf//2QU1sGlgtrFmrL1xnlzgDJlRdJoH
+Yb5GqQemnFxVfJMQv2O4Gb+ZfMY1IDO9NXE7U5L6pzz7Q7ku9mgQHdjGdoLneQg5jIuTqewyj7h
gPzRRGYpYZjE9tgGZD5jph780qfWG6ei/Si4sMgL70Db8clIOnGpqy79xDz8O3wD2MbPpQghQBzh
s+JZvxqMFKJsk6UKWbTHNFPpzpEJJScP76IOh3xbdjxcf38rZ02WSR8O8cv5onaMp0QDibwbU+4i
7De+0pKWHWfSfxIz/2Oq27kTcL4+XmhGGC4seFRNv9/KlM1/qipN7vIReyxDfDT5Wo0sODXoaGa0
P24YptNBzKboEkLU8Mn9nTvxv3fqWd/EO+xjImZGc9apH0OrivQ0bHZejoGKootGRt3ff3w/54s4
X8QEAjTHKjIrco3fL5J8IjUq3yBGWdG6dfuIKiJ0zeAqM2BQTaMxkH/tA+WVFMkfL/3e80PsINmA
8Gp8MU/Bfn1UfdsaRGiYcm6SjOvKtBXinLkR7Gp6hjk/pAIbI8wUHy/73qtvEptBxgSX6whGX78u
azY+pruYZV3CWA4i7+4d/MC70OGp9V2e34+Xe++FJOkIEwjmVk/85Pb88kKCutWF5o0s1yj7rjbq
LYf/YV2TBfvJLiPOgn1+vpAw00itYLjn8IP+fmX+NP3zWzpT2782P5/NMWi/D4pnUyMB95KWsr51
vEl/joK5mdTTiv/4ct97aE3fc1zHMokG/eOlQcdLXr2Oow+W7ckmQf6ygtL8ySrv3VR+wnl8hRyU
LNXfr9TCT99aOVvPz12gSwJGEf44LAS6qk9+v/cuyEJtjjOZrrw/D1F/fVxSNNkgZns2VGwMKD7A
B3vl09/ftF/XOLuc2FaGw4eaXCJDXU6O3Fpe/i+D+n/czN59OHj+BD8Oj4f7x8OBBKOXBgZKGME8
CK1uHLA6Myjr+vgRVSOPZNHpYKQZs+B71fdeYH62o/356plEPjFC4f1DXHs+e7TsqjW1EnZQKGak
dqmA9om0PsLFxOdVISb72/vKemSN+9RRhnDP372aY5WHTq/e5Th1LyxnPLmRcD8pJf58Fon39YCy
0do1TE+c7aB+iCIeHF+9i1WIkqzCllNW3RHaQfzJo/jOSlwEmXxEd9izCPr3R9FvYpj/o1fu2NpQ
DWnNBTkod5VMHj6+be/8TMK1AJPxW7FzWfPG/cuW5VR5auIpKHdTjDk7e9Y8krPTYhmD2vl4JePP
byzcj1+WOvvG0qNygtxhqRY8NmBLK0Rn7Cq1GJDAkEtfTPejTT1mM/9AG23R3ddlHXyDRKet1WSo
dcL0d2s0tNFyadIAz60pPdheUh2UOWj7sI+mywD8/RerLhB3hkyLOFepdWaoRB3wUw9XfdnSwR5b
J1vSZsNEgbHskws956ywN/MFZ66n8wLMMUdnezNgU43cqJZ72kTqq58XaAc77wvG3vg5n1r3APyU
+WkGtmhAhu2mIz2Twdk7Tr6ObSazYhaHGe09pEwYAg5quTL/UvXITwMaS1gCIQCkpL7Xsemibk0w
ToHk6BayM9wD+tx2OViltWO23a+U8owl6yQrWnjuMUVWzA/sE03Hfk2meb+c3HBYWVQSPnfLmNWN
0Dtf3ADE2cdPwDvPGulhAgUH3yxK/rNnjZzRmupj5L4kWnPs8Ars+dUHvJXQXEn4NPvdxwv+WfDg
GQOHCK8Q2Yt/XvDUJVyRvsrLne8pa0+/FT4Z7Hxw5pXaBl6ojhGt1zsrBlbw8crvvL5UcxgbDLQ4
f5458FB1WtQ6xY421/jYOb14Ahcm7ggYSt4+Xuqdi0TgwW5Er4P/Oy8dmYty3hzbYpd3kqlIJxji
MQnCSJgUcg9wFTRLw4B9XPQGTfuPF3/nOqmrTLBYczIqOpPftw83DVvaTkWxw60cb0nIuAuHEKlH
Msq/LgMgh/A+uSiMXPgfZxsiPaAmhLiT7QzPg6IP9tGAbsdbZJp//ZhSbiCYQhjF6UM/T3iuGlTJ
IagNdAVQGyaHxquZXPe97SAUdL7/7Q20dNLHZ++LYIp8/tmCWACwPau5LDs3dxpBPiUzRGY6DVCI
zzKa/nwBWYzShtKAOFvj/POFdpaw5TbnyjTrLjK1r/XkfYe+cRf2zic1yPwu/37WYCmOpQ6Xxp5/
HmuWI7ceCw0hhlmR3EOv1C8h47lZh4mr6A60KT+rRt9fkVwNZGzzS3f+ebEq1yvnFWvRHVK/ei5H
cWfKFCc4WGjAGMYnMXZ/PvuWTuENk5KqgxXPnki74dyhAjfdaW17GGcov5Vex47+yTJ/FqXzMhwN
SVOn+jhvKOCIJYuQf3rXaYZ2p4EJ2FcDX8SPn8M/dxFWETrFhkesFXXj7y/yoBmEQSci3UmTjhad
nmWWtD/cwjkltWKgDhPRBDz+8aLnIeB8KVmVjcPF0OWzW56tGuST8jn2pTvfHumCZ2AqlkWVYjX2
mdKj7m5wBs5IOTLrU+Bkkw8Lu9HdrRrqcJ8xR970lEWkI9VfQO8Q8FJVFAdzWVCXIDCQxTn3vtE7
OxhY9id//bs/DKF4PHHC863zHwZJQoRBileX7jRm1BGKpzbQ5/z4Hr37lKGrpKXkG+4fJWduQZcs
wjLbFcolY6bsdnpKaIerPqta3nlhCYijtmUfcjjD/v4A2G5mFlVdsBENlYmQJYj2g6MPm4+v5r0d
yKEE8AwyD2l2zPf0l3JzSnRjCFstRTxEzHjn8pkabJBmTZO9dIn191U0Z0ZkonwyMCDDRf99OQD/
TofgKuXsGHyf752MnVMug68fX9V7L4/H2w6xmf4NYOTflxmatICQx8uDXNq7SUfBiC2wvzNsKTcy
tL3XPoPmTbew+eRT9d6ehyLWoq723zn00DrVI5Nsph3mpmtVaM9Tgq0veaiS6Zbt+pPV3nvgOfZA
kLY4Wf7RJMu4Rtch1WNXhVW6zR3bRV5OevHHN/NnlOT5p4ObCGbTgoyNfOn3u+m3xtDatNx3Xtvr
DzF2ko2G4hgbNCAOZnNuf58IryTJS3XXNRyZKztzzW3koemcxgpkbZhUK1EH7TqDlbIhXCb57HQr
3r3zLids3kwTg+rZTy6DRgdMkfO1GSzGBKp+FsovsWx4zT52va/tQHfCJbvpmBVQANO+g8Hnl08R
io7JqdSh6klwoYsEvwLS9MKPuI6Pb+Q77xozbUpQ1zVpLp5/EDOXvwHacAlLZfpeTUJt9AoxJXYM
vxyx834kmX7ndoifGmN7btRSdf/+mxlihB3nKUr7QHzXaTisclt/BtJY7HCeJyRQOeqTCuOdl04I
JnZUNHyx/mjrdxKwgoQAvQOh/xjFobY0UO0wx5BAx4yxvq9lPztIim7399cqBF1MOlIUiOc7paX5
yA29ptxxVruqnR7wssxOdOPDRYSbcfTs8JPa971fkpKNNoAhOP2eByDzrvSqscBZanpYL0fRoUoo
THXqa5/MMtyin6z3zjeHC6SGwg9Nv/Y87DUPpBXFJbd26KAWZ5bE/lKX9cpEEfvfLAWU1PQcCkbv
/CNauVas8oIjmvDL4sYmxGohXeVcxK0Qn2xf7z2jxIbxeFpsK3+0vzskccVEZ2DX5O1dG5Vvtl3f
4TuWC0ggJ1IU1F8fjtjAMF0YtjCY1Jy/gGJg1mY0U7GbZv6r7vZfZCtX1Qz4+viJfGdjpqWu26ZJ
5xkbx/x7/vJVraYeBVjAETAL7a+A2bY4o+8+XuI83XUu1X5b43xX1pI0sSzWQNAvFlYcV4fGbuwv
RusE+LuxSsah3mP/lNWqcZLwvuyli1iIWW3rSUKKRautJS4saEQDCjiAAeveG4kyMpU8TJYVnQwf
33AxAnEKKr3Y5g3iLE63IwlVIdRCG3T4BMblxhYSrW7C+P7L5MPg1QuBu7HMG6yyXR1AB0Q6ep1k
OtVhCYifKER5HQ1utBWyGQEZI9HszCi/7DTZ7bzUv4vLtFlyh7Fj0ysiMgCh4A5xYr4o+6lak2lm
IxZO+2NpmfGyByiz+fj2vvds8hXHyMvkkDnF2f4J/LpWBOwUO2TCz/Wgnr2oImKO/J28XAd44/6L
146am2KP9j0DobP17GgsajMcyVCqo7nndNUb6b5XxSfF658tPziITA1p/NEjcPyzZawhjQAE+MUO
EfmpgoiMZtDDfnrPEPoSQcqytY2nUBafHJnM99elS8sd5XB9XpD5VV7nVW/TE8F6/hgNOi4haWkn
jC56tkYzwxkHmBO8EnDIq6xAJKi1BRt5bXREj6GGTHptb+qQxIWyiIVCGMoDV22ZdzLB9pMXW3Qc
1AekgKk7hStfCYfeizv9L3tnshy3lW7rV6k44wsH+g0MzgRA9mSyE0mREwQlUdjoN/rm6e+Xsu85
Nq2wbs1rUI4K23KSSGDjb9b6VpQY0CFzG1ft6jRB3md2HuDpSzakaVZRX6h3PB/GbeYV606BW9ri
6OLvl6sTEkyRYdMT5lNjOb/6Kn52pkPTMITPGo4v5HLJ/nRGkBlKNHE+Vnu9f1tYhwbwmXc5SL1f
3Fk/O4v+9DkfC6NRjeCDfdK5PKfQw4p5A/FTcvPPj8vPXoiuJehWTfZtxKb/9ZfRG8IaGrut9iyd
AA+DNacZf65ziaa+W35hOvvphzGvpGfxcbd9bCJc8oWqquBZ0aRb0omuu5EcNxSgaKn79BeX72cH
gcvYn7cFlr2/Fb/FssCVQkW1b7P2zuyEG5J9+VwX7Tt85jsCrn5xJT/mz/841y87bxpYJATAL/56
KddOFVxf6rRsxu6frqZx9NZ2OpjM4qPa0uTeVs3Ff+tb9ymRRfslwdQASaO69i42ZJ9MrEeBJQh7
Rkw40y+ux89uW75nKNOMdYDKfDhBpjnutFxS5kyNerf85Ema40NhoSP55zvqp58joGFSUboXy9xf
L0M3aotU6PH2dKKKaU7/Vi3aFNVD+4sX6c/KVoZTiDb0y1/Eh+fQmnwcHGgvgafsDdkhcZ2qu7Z2
jpln3BR186ks/F8MKn52A//pIz8WrNlqF2j09PJift8lQ/3u455OYvfY1uMveg7rZ/cvHSlLMspH
euEPfVE/ebZaZ1FyzJjLay/V94nQwnAsDNCdxiW7VWlpWHIib4hRxGugGRdlZovozx+7Z5uhynMM
53A/mDgWcLXhM5J9+wAfr468qiiID+u87Swm78lzODWx2ncIprRujtb8Mtqsze86gTcbgT1+Vvpr
Vg9npDhq01Pypd44gbKEjTaUi/mgEF3zsged/M9308+ugn9x6jLi4L79uIAlhLcjaktR+an1sELR
CnrdfgYecGJm+tyny/SLD/zZV3xxZiGUEQxbP152lRnJ0lAM7dPGB2moBjJ6VrrfyEpizPTdRZP+
z7/iD+3EhzYdxQy5KiaPC23mh2+awFgISF5R7t1y9UM5De6DLY0xJKvOOcm6AJQLdyDKbJSTP+wC
PyKEyoEAjR5J306bJpTr//xD/eS6U2xcLNA+xsC/tby+u3hlb1rFPgfbD3Vxca/JO1z3S1Z3z1lr
rHt0kV/++TMNg6Ph44W4VDc0P/RMf+t9k9lZScPmie7WGCmrldhbBKnWtotJkfXBnQfcKSgnnWLj
J6AvFnYyOC9AF/3zD2L95Ay7+MKRYxi0OfbH8b6ONMKFjglgrcrIjf3ha0itYr1DWw1GmisjDn2G
GhmLVRckUNI2hlayR01hLN9O1qRvlyXWP0ubwpvcB/0zZTE5RxO3FI6pfIuoz9khyX9fEGNzZI8b
280kEG/Njlqt6vfSbcRmloOIvORk1rn1kAPOvuGxxYQGxmF9lt7gHwtdvOiwEH/RmP/s92cDhgcd
pu4FI//XM5xxWwa3xuL3L/L5QSJLI9NvTp9TkC3bf77WP/sohNdoDXCj89r48NZk6dQ05eW15NeW
jMAgXdx8JJUdfVkkz//8WT++t4832GX6a9G98hr82P6Doi+GqUxpDkYn9oKehTFmr9U2djFUjKgS
hXEyaj2+7WdzOpumltyZF1axbRVqpyqSsX78QP8JQPhVAILNwO9P393fAhAO3yDh/QXf8Puf+APf
wEzlN91m+sDzyV6Rx/R/OXiGIL/PMijBmCD/md7gQ8Fj5cl0mdgWik/qiT/CEGzjN99n4EyuH9sT
zn3r36E3/C71+NNtxvHFLosfC7ccy8i/zbVyI24GR8TuGVUsYoq4mptTRZCxudE8YyFhGhszahG4
67rvFg8roBH/i2GKd1mvzoMtcssJjdr6xHZhfs6Flp4cC+MldlqPV5CqXK+8SAt4j2vWuvT3ZAAn
DVRyxFaPeoXTMKjGFFDcCS9htwNmnWVnYUofejgZSdv0gmQr44X0l2xoQqh4SVRxjEZMspytBEJj
bjJ/uENbRAef6RNuQMjJV91g9rvFHZuj6bfTt9UoXm3gft9sv9NfiqkWO12l6rUtcz0E84sMw+re
MP6TTTIT8JkFwmzlaV3kvNdVbW/5orRzRf4eWeVi3Erdw38Wtj4hYy0T3wGV4cUOglrbTKfsRpPS
fB6X+coeEKsb6axCAE36/dJd4OADuuex158LJ/UfZ2deyCicrZ0y/ed59tzNiMc2tsbyjsC/Zm8P
rXluyxLvJlx+Rp1pelWO9cRqQabXvla8+X3jwM1F8+4QXX9qytzfFbU2fulyER+W2LG27CqK97JI
UQlQcr5fkrua0OtaVBJm+j4MZrshenj+zOhgqiDBZEnQKC8Jm7LwXk1zyDeOACs2e/VzmZbPjcZH
V41acedM40vca84G73a9sfNU4E4VZRWIqRoxzsGNMAIr9csHsc62GxC2rA6XO/KxGTt3S2g1kbuE
MeR7YQ5U+FKANCowFkeVBoqW4Y7lLpEijxxeUm4k93Zu5LcQ/tYboGV6KJnuXUnL1JhF6bPDp1g1
3DRh7+ysQP9Qalb6MLldceWUarmSi2tdI8vNcG7E0y08snZbdd38tb/0QwF2oD4cck1999lVDShs
OHBLkU1X0IrT/exU3RU8L9ItZndKvkky4kPgFc5eGqRUYP9SAjsATFIIa0I/T9WiMyj21yJoK1Ov
wsbFoZJ43fBkzQuMxMZazG1u5Q1GLl2kkZlIfB3SdEJc5VoW1KXpn8ayhGzfKwZxIXBjvGzTfJU2
/FCicZnIrUv3mLSiKoMRltL3mhgLPDKAlgTShavW0b65q6MTIySzLMCxQeJ4q00mTkryAi1lqa3I
dP+ZbIY8wENywsOZ3pYemAlGi/qX0TWKrQnG/mvexCtuxXIksWeU+AhbeLgQ5afPNITWrQbhLmJx
Hm+HvkZwX+XTcqqRoPahR+TK0XPzSUUwtORmGcz1Vjh2vVkbAIiuOzMOmS3z0JGxfF+QSb8DkzY8
ORL/WQqGdwGcQBqQ8JP0pClrwQbve2XoAWoIXJzp8LsKvwvJAGqCtR2XjbGO2W7u42WTTt76OM6Y
L0ZC6bbSwVslffyLbW/H19IDBOm6TWTEXvuJKEz33reGfVtZ680EPDesZ3F0Bh5rGBfmfEjjEs71
5Na3WUnDYUwGjAmQactDThN5XXYjiZhmk72mutEQdArHfphorb0FOMMB6Jh4mLPGDHFIhBatyjUI
Zmjy9XSX2E17tWQqCzk89XMHMBGPR8VyvEwtDoXGjzDr6Ye1Mb4ZCFPOirn2wTRG81B2gxukBp4k
nC/Yn/iSd60ZyyhOFeoBtcSEkln9A7zx5R23ngpXTSxUyLClBVw3MlAx5RAWaMrQSJ18xxpJRekF
BKmba39K5TA/4luyt43CluN6o3utz9hy2BdMBz+RUxTnvvdi1TqzAjUR0zWjLGtt0EBEBzjuCy/B
dY/NQHs3skaDuAfvbXHt4XsWa/XZdtL6HnSDESrGr/CE9bdkLZNNYxRIcutx3HljpxEdR1rZC3P1
/qoti/uLZucofbcKrbZVJ7NI+tsVe8l2woF5qxupf9PJixaENM51Y2Oc3JU26k3Tmr0IrssYDULa
70xEx80k5q8DoRJhzplZBHE+yRBvvHYlNRwWeHamZzVjd7cNtd673uST1FG7L7D5eDYsF0cSGNQD
UaozzcegcWAlUzA5qf2aFyODSNGkZwNl327Va+MN+ptN5Mj6CEkb7MO0mHtnRJYZ6FrsPKSpMUdK
X70DRJj7VTcOVA8Eo7WWcYGVLXzBFb4isIrj3aTy5Fmb8cpmQ9kFi1vJWwpiCElYgqcnPXGbI3w4
cUwYLnucoLG/59zUCLvUrzqgjvfrOtwOSQqnlNn5aeCCwZwZBmIZzfKIwCvgkSC3zTeqK3dN5MH3
tPucIJVwnlqAZZZ10WZXibdPZxesnNcXm84asIh78RXZ3fmudruBKLLMwwKupxHaPPvAAyW3Q4l8
LOkHPMWw0rHNxuVVggeeV1E8vclUVztt1N3TOnbiqyGK4kvbKe3sdO1dZ5XOw+rZj/pid2eUjQ0M
cEsc2l5baVYE0lJHjI8dhsyj45Zv2Yp3XmaC9MY8rXfjpQ8ZVnpZUL5Jd4QiMJBxlNj3XVLVtyuB
chHmb2cMsuzOSJT5ok0V6CPeyjjqjHh8NrD674t1dK5KlWb4dcFxWFkT6qYOiN9+mrXJhvBQFpu0
wlsiQH188r1EYUv2mhvl9Rj4cSBu9SZ+98jLCQkzkTuvQ+syAeHfd3WxXkkbH6By8uTziDY4EN1Y
R2otmsh2nfW70xSfgAtUoZln4iGP+RF6Iye2iOEh3E3reuRU3ShpvMYdBO2ytuUNuabgEgggpUe6
WmLDfizwux8bsEYbm8UIgAXpb9M5j1/bYZl39py2rwC7obn7gw/vg1G5mNiEFG73OhmcK75eGsAE
R3CZQIaKQb5pg0OAz2LpgfAyXJj+EiAZLE5zf4JzYWMYrcvxbBd1EkpPr0OJ4fQx09zqgaIqP1WN
x6veMWCDp1MOTQyUrkFLnahzQZddouPceeSpXk8W3u5qdjSoJHa51aWZIMquOHbMbNgnANQJrZgy
97Zx1HyQdkECiccubskyJwRR89oZnLW4thy1myZjvVEEIoU5VKJjvbbV1vGm+W3wYvDGXQMzL8aE
juW1SDDOukQBRQ6olK8VTN1XdyGZgzL3rUz8OOIH+Q7TptlmICmQB1QaXJNO98Iyy7V9gpjcDUWT
lxl2hry6xs9FNFFuu5tpLDHRa3byLe4BBBH8NPFKc0mAR0hFklGe3VD3hn16WXKZ7rrV6QU36xQb
RzAoCUs2qk3JxGgfW5r+nR7WCXpEasHQk/ADYyTZGMB5A0qPdtMV+Z0jVriwnb6QgoC4gRQsQEw6
X/VrbXQJqqA43ohqUAwOlo6A2g58FfE9XdRAP7aDRsTiMySv1t8ag8Dztup3QvFCYhmXZGdj6o2v
sxLFzTrPHAijWRCElJvbuILQazx4czxkcRSPnqy/pkM54rYvqwLvo5hlntvH2PHS/NTPnl9/mpaR
q1b332YNSINfUSkHWevCCSJFC0BpWCEJiByYKSJaZFJFWh/jpMagNr8rl5TFCUEaBJrO+cyfqV+1
ZIq3F8jCAboUZlljhJ6sd156HEavuW4U/3bdufWLxZMHDqTd8onade7D8h9IS9ilwlF1kKi5IkhU
N66xPnsH1zRWnmCaubMY3E+rBG/ctI77zWY6CGtarOoECRsOLZDO+7aEH5G5ZUvQkirv9EnKyCXl
iTwSRmt7u+i9y2mwRFR9ZgRhATLP1F1CN9OLFa+wN6JwzJNedfax1WHHpmgKN2QjzZHjLiWRlhqf
p+eqfpzT0X6G/QVMuUsVWS2doZkBnNY81Lly9xO2hDAt+uVlcuKbJPO4rECB5od58pNozJI0Dvth
1a9BLMNU64HFoMafiR3DqTQEcaKIEeYtjL6LmJ8DPlRq5E5V5XEus+xT4hX9S0/pSc/UjeelWpOH
0lm7rXe52HEps53GOi0JHLOUZy0Gdx7UFSwFd1D6Ycm65iGOS70HK8K/OoCsOORdW91D12mx4hrN
UytbYsGV13yu6gRUltCvbBM4F8pTHSO8eYmtr3xABcMIT8Uv1cMo566K4lhV4nqYpX1XyeZNrC0y
fabZCYANqa+hN+m89lMwXdMFIOaCiF2K50wn0cnLpnh38VBiVB4wa9MK9Y84vqdvo0ZeqcK8eOrK
RAEoJiUVvTsPIQHHiB3c3iHepmmpdcCLmVEsnenLStVHxa8xpsNRvdw2wsslFIAivW8Tn0qsWSEj
j9lgbkBiGRsTZeQBYHR6kPiirxw5pgdMzOJcOHQOYna5mXTtCwTa9VEm8DXgKbj8cuQj1RvdycGB
c1SY3PkT5ORMrDfaUhO4M6h415tjcV9d6iRr5b4iSxgoAQbuY2zmpNJQ+RJE7df7KosNnAXGJQWr
uhSyhtNeORc4SFrpzuUEI7pvaSaM6V2alc3nmmVBeYNfubM2BaII67oxeAsEhMlIL0S0S/ILVnp3
/QblUZ9ugVVke5coAv6DrGue+2pW86d10shAC7Sehre/HfTOEuZmwPkvEFWxfJ5OXJLW87ZwMyTp
a51RE1n0f0p77OQF+X9ek3kXawIpSFHOvxqSf9j2YLNEIeywz6MqY7rzUbWu4Otm+Ganc6J1ToQH
XAYGRAQC3Q6aR6pc8mqW1m7MzKOVO1vNbreONDaegDEyEBpe9xt+1R0MjygH1PKn2dTt75Odf2GX
vmUX13f//V8fZpi//2wo1wwbBx+2qQ8zzNIYm0qPmRgqBQlfUSvG+/RXC6GffQjhmrbAmIAK8+MF
cLJ+pukdp3Nq6sHlf65WbCtR/z6P/c9I8pcjSXY+f/ra/z6SZLRe4ZH+61Tyxx/6YyrpwYdltYop
wCGokekj/70/0jl84zdHZ6NgoQJj1I36+H+psib/iPhDVEEugjRgI/8zl7Sg1CK88DyyVVmZo837
d+aSyMA+7leYIWJ1ZQpK7hje88vS58/KBTdlfGOA3J8bgiaDSdUO+ozFPalGMOpZZsOGJpj5Dypv
GqyGMcZxKgwPVk7S0UDuW6OMSUSuC/e4rsKON6xDIUT1uj7fDZZd2jsjE4t2l/tZ+9xUVNThiC0y
A0tSuETomN1IpVzibC1iupVgKKFhgUcc3Cs/w9AWoCFjzWesPVCmrPY3dBNWuxkNlpmhNdXxkcx1
RZiRp8HdQbf0lfcyaR+en2ySVbcu8JWi70KUgwRnGAyazCvf7GXU+aV7PdlkUJbjcN8VprYVncHr
mEJOt3ixG+mDyrLlbpZ6f4YsUd5fAjirjZhrTYaZNyfAthw9odvL1H3hKOIqk6lhIlIve0wf/tFU
bXri2N2RpwXZR9ZpvXUqYirNTuZcTHRBRjQ7cbO1e2E+Fz6g/9RqiwfDnN2NL+3XZFzUjVMvfkTy
j3U7mFl7GOvFjqRh3kp3JdK8csVGW8iBmpVW3FpCK85WNd07OjWtg7keKg7qrK9ubKqdLWorZIKV
n4yyLKLUnZv7seVQx8aRIhoaOvuM3p6kcGqQ4QqibWPW9TlWbfk9G2GYjDkstM7B9cQgrLtHlfTV
AcHGUAdup6vJBkQgf5HO+uwTgovcsKxCtnPHcarJ60r96iEDD3Nvzf58spSADN/pzZ3K5ZfMtOSb
U7u4gpL5xGhqiRxorYFrxjZvcqXdjfVcPhRtXjLxKrqzCdCMiHowt7Gf37VF1p+1OR/ClCf2keCj
GDy6OZ+XtCsjNTvmxnD4SaEGJZE+xsmn1RNaCZC9Ibcgq2o6bUwaRAgqZZws2ejHhcjzgn//Jhns
4k6MVSEjIn79e5E66s4j6oQRWJwxfk/W9WxrjDQzxRslB8S2W9E83esmd7Rwhx5MjW2fFswWqrXs
LaV7d13P1vrCHNBJN1rfy6OdSSNSdn6x7FujHTV5Pu0o3ImPaYaTa/ndUZfu9Th2jQgIvCENBnwY
drCZuqsqwFJ03IPRrC9lMMTk6rpr/6TxRiCy794jAhaI3ckefSrTpiIYcMhuEZDdaH3xZCytH/mF
fU/tAT3QU187JcShzOqnxSJykmyw11K0xTZPzX4Jy9Q8OTbTJ1IwT8XyDeCpCmqD9JR10J9tMAfh
uPgx3o1Ru54Q/iDyU0mU6fYLh2F3Y6oSxB9T8ZCEEuewkDX6ZLsauNUMVBEKWZjF2C7R6hwFJVsQ
p+bLKOJmQ+xNuysE0dBZd1z79KoveziKPUAwYmOrmBaCfOuAfLQyYpZbbqZJpdt8ymZITVl3jxW7
uIPYkhzGjMu80JUdQGPMd+WMYqzqczNSvLB3K47Ra7sdj0trTQewinEeMYCc7iYb7q6xaHsiPZwz
Q2tZ8YCRRDPp0BM1u/CjxqAvvl3iySqvpto5l633pW5qZ+O6q/8poyrc2ibAOOml8S2S9vSG6Le3
ylZMaxqiNdfUeHNZRvaBbPX+tYMXsdNLqaJWFeYpKSpacPxsDK6SAmCSXVDfSUhSHLtsSTnvCgKI
6lBUy+s6+CkhZZzP48A9mC7z8oq7P8UbnOrNQ9OSIaq7gE28qryp4YL6wehTl94mTkyMKdabjm2J
TbFXOCNx72tWH0jAiZm6V2Cfa1X5930mvqua+W0CLWU7kW3AUMEzkPlpLm2VctEfx6ENPn+mcR4c
hv0AM5H+rXLdemZfbhfZgCEABUegy/AkC9DJ9h5WWH/E3CsH3i1a8zXXsppAATsbdHbgNOU3eevV
YH7r2dvnAwOQq9lu3buZF/aD1cY8IvnErcekanQ+d0baHuVaLpCWVsv50nP3p6ExNAlzWC0WcJld
Je6bQvNoEgy9Pdam7h2bJda2vQ+1fx83/WFJreRGEkf0AHAVc3A7amIncxSkIVgo+aI8u9uMpl3u
jTSRbxc/qR+UHsFuRIP39lVitQbTJbx0brBOQ3wYFZ3uZI0jVN95JSqPo/17lduU5pZtTtf92HW3
y2w2eiQAR7YAiOCqBpkDxTew53V41mOreWtaPX3hnUwa9FQO15ALy5t4dPzvOmqBNZJFbN1rYz4+
axBWzqUuDoIG5b0sLfebA4I6JY/SaiCqOSOJfz6NjlOPh5LTNuw8w1yipWgv68WYq8igTnpPsPMc
mNdd8U3LUEYAdjLNLnBVOt3Fje0+8R7xN4q9x3Zgxakx/LmwQY3ckMmhTef5a05XY3MYJcR9kt50
O1+oVWiHpHabZm6nAtMq2xeYhvnZKi5hQ0BzbRGaIMeJgW/yb3bf5Li2q4fBWT22U9yWRxZWJemz
kodV1X1zszZWA7tsgm0bmB0LhQ3kWv1aFXJ6caZleo89ALvoD8ZtivGxDWKfuRIQ6kU7tkY23lYO
501gda321daX7mZpQSgGlnZRUAlg0nuhTeoVYXWFTpIsroMyepJisjRrGJ2IMntuPNyFgVdb/T2Z
XgCjtdlqiF5VxYFnLqXFNnW1hItNh89P7m8s0eovsd/H9qZK9XyOQB87u6Gw0/vYx2HCIktALR0q
QpA8m3xOSzLwRTDLhik3xdWCW+aIqMuNXGXr0TJiAivwd+AOVWs4I9TdNDoIMTfD8k8Em28HRqfu
jKHro45NOAiJkaALQX5hNItMHTqBFDQoi6p9ydusZ1iYDB3RIHNXf4ZKp6pNDzGkCRQUt3eXAuo6
1tk+Wab7xU6k/whRtHyrk67eWpJwLshXIkauMuYkZ04+8vCMxayOrUcX1/5qi9fRaXH9SUXctJk4
wM8Wa7G+iIk9cR8b1pNP9ihE0tKaGYy1rD6r2qz3iTfzf3PA9N4+s8j88fK4GcPZlMbb6I9mqKBO
vtKd93eOT6AszHRTf4H+Sp4C0vqBe0nvBghZwvjmA5fJNuAUEu1IHGP8mQzG6hGFDRw6q5LzaeiG
hb5S02S0tsQUlYQ4HrIkv9XXIf3cVOKMRR34IOS3EUzChKoH6X3v39m9r58HUNJR4pesIR1fmTdu
QW0IVFbsGkI1VYCC3v7ii9V0meCq5KmyF8FarpwYLhtI+5fQ6FJ95wMGP3e9uW4mcuAOyHNI+rad
PlqVVWwHXR+ukOYw2GnLd5mZQxuSCCTeXfw15JKQ1g3qsG8fE1QJX1y7jrdjrZNFybe5XlJw7eFa
gig9JJRZxDbHDiOdtE0yO0hyO/umCKSqAppPci01WXC0WNN1zdrouYhn4mPIvSN3yNHoD+LhqmWn
wxQ2d71T3pbAbXVqxHJKUMMiLiTwpRn2XkpYAQuXJP/cecLAJxBPbAEkUJd4o5CPgvpZ11OugZGd
kH9c8RsWVyZmia/xmvbbkiiCfamacZv4VnVoisSKzHx9Vgsr7dAAZPuWsKC5RVzEckxP/yPc+df7
/0/uCuq8f+6Sn9+7/l9P3Btplb79uVX+40/+0SoL8ZsgpM71MaegPMeR/T+tsmf+Bt3q4or8gbf6
kVj5/wJY9N/ci8WfGZDv4nO6aIuZ+vbyv//LEr+R8OICrqGVvkh//H+rVfY+TFts9OJoENGACgPT
KzvAv7bKyULFWwEzPHSlGE61VxEhWJnqAo8p7aiw+7oL/GwtSazQwqVMikBPZ4CGujHtc9lqHCnx
ILZt77cPGMM0JmiF/5SyyNtJX0sQbwx+fapnp9kObtnnIQYP59DFq2i3Q8ZqNXQ0eyLlD/G/E9g5
2ROjv+SRQzW9b4jSqrx8gFOyJIxqSy95NKrOjwPO0zj03eyzP01PRsdoNbDjbnlc+3EN+ZWWbTpq
egTWdbgDdGIc+7pCKjJX3bTpY60Y2WHHzb2zNJTb42pQiOpi3Klau0tjlXWRnLPp4mwHxD2xDyXl
RH9e23Y8ZZa+fIrVYm2XtpO3UOOpNf318psXVU6QMHnMUQp2YksUKQeJhM3wAKzMYdOLkifr+MdC
b4yTb6SPdc5kgq3neO3RgnoQ/UOt0esoGYHjMfS0+4dcZeI2rg3rDksJZLnabW1jW8OjCezC09bI
H/AveWK0N6YajctyiSiTiUtIhq4d2rSA8FkF1JfZesbwrqjj5JWwWUIYg7xJvHXsI3MhHiuC9Gki
aGI2WhXJal+R2DeiBK7cnsSctQ/ist/j0+gf7Y41GBXvamy00WwJyVqsMmi7yuH7cIYr0kz2faa/
pBnTiYHfBSBu/xSjZzn6U/u45Isd+otevYJ5XXixK8YViwfuEdIbwCQnKrIkue/sykLrJOqCWKCy
OReVpJPwi1KKAESLSwfbubeA+OJIkwIhERDbu6Wps42TXBaUq3pH2ZssQUVSN5nnaXILRbw7zj7q
jcy1QgZcMwUfIovCcONoqLT4zrD6z7zXq5CUk/wg3TZOTlOvF+Pd7Cd189YmSfeqT83wPQWceOeW
KLSzpEG26tpZpDmwDp0OMULYj6AKGD2V7TXl0Os028NZU4g+zEl/t6vyVUwTKo7SqRr6NnsIitTS
b1BIGxdW0eK9eIkcPtFw11CC42LjNnExhGs5DCjlbVqObezWVREW1TS9ymSt9QhQc6o2ndYgKsnR
Lgcr3zLaqx5IUNWNOrMGYqRzXepXqvGFFc7sYO9GZd5OjvGCzu5FbxEBw8XZtEIv1d53U4UoVECt
3Y0dd4yemO4zilK8AOqdOQC74owaDK0Ga0OnGMlzlwXBjZVPzkAmXXPPa4vYEwHdWVidPHdNemIK
OB1mMLodN7Mt53BIusm87vxuTXYe67SEsBT1UqYAru/bHjx4q3dbGEVgmQdgJ22Tq2t4rUTxsKSm
KPDJsrfkIc/Xsbkz2YSU+yE2eCN7w5KdcksncDVlnVQEs147151jsZi0aglbNzY2QIKngOABLTKU
6z3bbbmw+FxPFXz/CwRC7nKvSILYZZbmxMvI0nqZtpWdgUKci/zzzMYiKrNmOnmp2NoVoRwqvhj6
vQ4jF+Wlc8cGIt+grhsDd5Lojhg4hRlt8THLrRXHyKAwCHVpOBLWcj2NzsQVIM7hE6IK5+D0Xns9
6732xIxHDqgswD5GZYENh7KVYOtZs8ptpk40U5/NeHajuu3MA6OiFd9ap06Fo9fXxg8HjGNrNFwY
c02dORSj00Pujh4nVdvcAfWyPmHSQJ7lEmYpHUNO4aLWhV1HXIvQL/L8ZUUvSZMmJkYlBnqwdnwt
WLMHhGJKEnyE324vhBfUYeO5WJPl+yBXsi1HIZBOJVDRRaqGHRadr3aMbMoV0mdo4FZGRG+K0KNc
irAmH+oqLYZXXizuFpjsuK/WZrowNmttRco2TcSZUhl9NSveNhthC8KYyphBXmI8JFgM9pZW6qdU
B4zVVl7GcIWZmFzbfafYFmHU9jYsFCg5UQnuiVcglhBr6GXiJg/uZIPTZDlxcvtJpw5vvW2ndPNq
IPbmNFci3cxmcR+7hJWLjvp2Un7nwdRKv0NuIoRqQfwdlIqzdzJoDTAoNYfGJ5snoJhuIn22bluj
DrV6JpvF4RG9lhDZz+gPyfwsFG/ZNfcjB83ccembeDsNzWkGPbvR17n75tTtHCZYFTcZnpGr3mK2
uw62PLSr/wUgenlABPOt8ZNhM+TTl7KES64bi8GCi9cNOZoHr2U5P0yFxUzKOwN/uu+7yjpbpYnS
CBg946C03LbkhCZLds96TLubZEYz63rHmIkjT2NxTkS5kiOVQx5m8oI+0L3oMdnJtqSg+vTszjj0
YWvP/5e981iuG2nT9K1M9B5/wJuImVkcHM9DT5GiNgiWKCU8kLCZuPp5wKqaVkkdVd37f1mGDgdI
fN9r9Se3IIl8HrmuD5KwZhD1fNDjNZoG0exs3pwdslfltKDrjoY4dedGmzsCTRdzl7IeLo/gOpHx
eQb31NsMGoF+CK+nQHMq6mDZUCBcrmT2YFEuJC3xWBRNkG+XaWGU6enkvJkKAgVRw1nOxs5zgsNM
i/VBN5Yibndc5K3dEGK2bckBeHFoonqpGlOdAzo/rlDb9gdWZ7K7JzJ58dZpdnITLSJHf0mFjJrS
4aiB93eAzy3WYMN/03mYb5nniDA3o9GBlg6qh5At6lyZVY9QzttRjDcjIAjFO0AtVU3D7N31OpT7
OURl6HRDznpac7wW0uECFbpQ6IaFeHZ10m6DvBo2XVv0DB2V4x4zKNaJwg1v3JBWZyE29B3oisZt
nauuHat0N9hdS8uKrcco3PDmMhEc827bhPQ70dAU0FVNqH96Bqaq6Z4M+2k8maker8q0ME6GlOQh
mYkJD2o6bnRreeBgBGcvEiDSk2h7wmjptqkz0skmpPnaeyvuq8BR7gmqlg95lOP3xm1D/KGFJQTg
Qu270PSJzErVRG+GAoszNfj7Juj0AG0QRdukj6xLlYcV2gs+/M+Lk7l7v/cOzpCMlIMvw0jrc73m
2hUwOD2tCkeRGeiJDJKwdyT8VTeuxlq+TkASIxjs04ksdPOFBl3wqxZ3YkwPLqbEVrv1xO1CbUHW
DcNnDu+FkrHev2oi6zek6gUPNo44OovHBFoHJR2BsF2R7mY0aPDx+JLjYfCXNnb9tLqtJShT7Bfp
uBu89BoJYIvythouM1qXk5+GACQ1son7vuwQSPdeXR7c2kdJzYd2DseeprmSJfldged8iZi5P9na
D64SN639ONNTcKHwpvYhhC0RXVdY/WNbB5+HyulfQJjoPxCeuy+NBcRBeSah6nrp4p7Wp1endacZ
FAyshzhAzoHSjq7p2tDfKB0TMaoC643zNDtnM0oBxEp0xU9Fr2PW3CABuM9SmrDMhQzBgdxfTaHC
w4iOf+f56L8bHRQ7hAXRIVLVuPPUNF0tAXyu7sX80AcFcFs9qzj3IIaaok3foPhBiuBk4BAyYj83
rdV2kDTTEIPXIaBJBrkz/NTf29j73u3aVpe2z5abUC7tYztb1Edznuff0Xr1T1Ftlp+FZZZiS8dp
dEYRk5yzoDTPJgpQshM9eWVK4d87yzDHMwr9k71Qs20sHlAEQOZOg5cw+1Pu6nkJ+fDBkBYczVW9
B1D1Dnlp1CcFFbhpo3J+agiUo9qn2w2tzG8z/FrAiWjU8iCwrzgkEIpWKQ9LMNkMLJx8TtFlcWrI
doeKy99p16roKJmAm9ZAAiYGN79qM2aUsjIJQ42G8mtaoNnDpJTSxki60/eJirB3v6JAGR4qUteT
bStnP3fuv1ny/97+T+b1yhr//0CbX1jym2/z/zq+VW2fZt23H/f/P77yz/2fTR5VHYFLkNrs3n/Q
5AFcOCkHaHIwnxEGZ7J2/7n7e//izoJZZwBHBuE5MOh/7P4uiEEEp05aTvCRuvY/su+sYo0fzDu/
l68Sa8Jozm/xS9KVa/hKyDBYjkXtQTovhHLYvvgHOcsv8MLa8ApeQfwif+cvcQ5DMxltFOGnHAua
vVXQg9wHNHvSuzbsfrj+/4U45ZcEB34U2RFYoaC3Oe7ATH4k/ZsqUTIX9ImpCT1yViL+s23Us1aD
NLpEo3wkEto4qMVzQRt08w8//pfLCWlA6n0EjkLujvWzbMUul9CbfVtShzw/0Rj6ElLf9/d/4YrF
/OUTW3+ER6ZbRHEreVc/+We7ztCjmVjy6FnzE2vHM69HQq1sK6DmQX77+x9GVuCvP44cxhC9FFqc
1eb+1wvqCA5+hZPl6M6OPIuislp62YzqXHhJdS4n95ObzNSPu0IO5sZzGgqlaeheuk3Fi6JjAqJk
K7CFRdVnHtJNNKOci0EDIhmrskT11ffQUBtbWu28wRvJVh7ZYL6V85udzwcx9cP3GgkEBoPBtKn9
i9rY0NFY0fvKxJrKMdo6aeFsR17Gzzpf1wZfzIBOdkB5hEvW0ZPv4a7MNJKLiATg+0Q03q031MUD
8nzkhmx7pP4O4macaIkVFQLcJmS0QOQi99O4LKciFNdjbkzkqlTf3aB8aDL3q7+E90MH+T+TxX1u
TYWmAYlftJ7nhsf3rChO3BbtIg+F9Cj3YcHx+nz+hkBanjBD3bbaN7aI4LodXevjbm5m/0Yph3pV
w0/OtnCeA8NKznmaDbHsISspE/rm+Eb0BIaVbbWF1W2JpHgafLckbBElZjSJbdDA5ag5mUhnLpNd
Dll2Xfce2riE+S3U7G2C6XU3dwaUt0BpG9Gyko9qnzVB9CSDic0v9KzYZpm9tB8NJXWLEGJfq67z
P7no9F7SYupu68bi+4RK2U/k2E1XZZeNR5OJCUC9Ywe2pZdeUTraXTdssTuKv4jKmQGj2HvzO9mw
fuUznUO8Ee09Lj7z2W2KEG5HqhiDmD2+jtC5qCNNbV0MEoefslQu8Ee03CU+2CT9pT3tiZkVnRaj
Sy6MdN19u2DIqbr+kkTaeSWsdHjCRUfmmpFa15ZyfMK+uRfkQg3xiBzwUFfOa1p0KCoL2uH3eeCo
I6t4dG/6Almp03ZrE19zN5Z6a8OQXAvVtDKO2tLcg17J18b3YPIyHwqTfSI7dJE7XmXJXGySJfXv
sqDfU+mLBDEZArpSLfElH1kz+bIXsrLOzFmS0IH5vtUFIXW92BhwMAe3qukm7n1KpFIooGkU872R
UCtkOxn5BmZbsnSQUOy1vbzSOHkZz4XX3IJdENQyAtPQdJ0I895JpH7rjcZElWDUF3rbjKtB+PYB
sQoSzxLEaovSvNjDLAVbaeKrgwtZS84ig+6iBhX3PmlTfVZGmLyGxUC0TShIYUiS+UqxTSGrHufY
p8DrAMSU8OxX1H25EJ9Qgwp8q4g2DvVT5wXWihYnJ9wnuR89Y/7J46rIaHEJ0jcncV4iawH+Gwbz
gQw682hPzhdKyS7ki7PTNSacXsCVdkjfHtxmpHGUSXJxjWELpVJsZWiBXCz5tdHL9j4HLdvWcnnP
8MuFG5oyWBQSMZ0Sg83YMsx7ZOz7QdFsA7CEcDZqZwQSfFtSLuSnzjKCiuNpNrat7KgesxvnrZ/Q
vzZp6+96tZetcJ48D3istoquPtXB1N+NRuu8cW6Hp6yacR9aaRmzINq7NB35hDyCLm6SshhsRtpW
s46H5YUDaTlZKpo3re29dg1rEqSBsZkxveEOTBgazfSCmOGQ8gJA1mVOAxruCjiksuqbvgpP5WR/
KqoUF1ti1bEIu7NLkd12AeLGWWWE19RSkiEUUWos+10w2u4blbLtb/noTLet21fRxgPFQfSu/dtM
5+pCWXt58iuKP5ByFFsirebPjWLPYhriJ5tI0uiV9XmAqORR+fcoN8oXa5bmUxIsLpN17m/hAazY
KqscmM8rnQPT68Baz/1l4R95rypt3BbEh3KZazaLIF/9evVRR1lTxpLupdhyFTgZebA79Ewlwu3A
xaCbYdJz2mW6rRAyH4klXUucg68YsWkxnCI+d5l4+SnMw4CsNnrJay+rsHW44DWTzo6IllBN+VFK
0nazUhOjd/QGz7v1M/I4U0OIL6G3q0SmD2hQ1pk9VZ8sTq6t7UbhnotUPjmhsGLPtIDgDPQ1j670
dz7hji9ka7tf1OSnN37nLy8AK9umyBCS523X3YxWO+wZ+rnzdJAfUUV1m9LnJuPliUSitzeJ7Iq9
L5L+xPtxBhh2ODOkIkXzarDIH8HQVvbj73PFv6Ww/yiFJU3nh6nolyH/1Mx/4fZgyNYv+GO2j8x/
ERoRkJzhOgGD758SWP9f+JB8Em0ABCH/1knwz9neWSWwRH7AA5JkiwjjP2d7818wcZG3DuIY7dev
+r//+y/9Hf1P//yjUJt01b8Ob8QjUiMAFwkaYyKGdUgh+HEa5uUwTGCV4dmUlboy8r7dzoVdPCjy
9d55uSyn+UN8ggeEQ7X40KR8qFM+hCqU6xl3kPec4mgWpjsXwOW5WBAtXslV6ZIOmLxPzYcUJaFx
0Yjlhy7GSlDFqTJ41t4w34PiO9gRdFVSWEp82fu0KmwmOYbPqWpyTu8PCc7wIcepV2UOQpNTump1
plW1k38IePwPMQ/vaf+dPav8Bi5/EjQm3OSRmkjGke4DaiUkQePUJt+HVSckjOm6wE2GzKLO8tdl
1RO5nP4vbDwVMEmffjcchzd2JDwpN50K7lq81dVWaae/yz2hruEnwdGiztXfg8ow7ps6B1YKJsrd
SNVOTv6H4EkA8qAvbhz3YqfEHWKwXxh34ebTNxLciFf0k37nTUn6ammHrEInrMJDv4qWGRaJRNBW
mt6O3og4aeRdlM2lOBBcFJ6pR5kOZkOy8napKv+xguLJDkudlsFGcyxBBFr2iDgOcz6pBtB879oy
IRh1CHcTo0pBXRl1Q2wnhTyPSZGv9W7+ssIsPk2pKrrqFtSVqyy65kBvQ5CyJsr2CRHLD1NQgTzo
tDkWhtn/lhpJOMRRRk5b7JJF+yjLeThbQYgIylZcnKikJNeAYbm1cHWZm1AsQCG+Xt+nXjB9LpnQ
N/7oDiHK4QY/B82eSmH8CaIz23AybEVFwW9JBNItDlhUHSpDbYQ1FrvirHDEmxll7wOrQbrxUyXu
wqH93vNdmDlXFHJL3m/zfRbAvRtnJsdok7nL8LXuGJmPCS68Z4aR/DQ5tdwtlAc7p7b2p7cWKuDO
nzt0LUhp9nSbdsEmd6Szt5oIZF1l1ny7DL3In6VZJGqiGTrk/YQcGnXrIbCm7IE48fQOp722ync+
XXt2Y1rDM66tcmvsbhdzocEiuzH9oEpuRI8Tu7JoE7UonMQvNfu4uy37kwj5GUkvt3m5PLq9Eru5
Zs2MgbWJ4Etqq90bDSIj5LyEY7Ekwg64BOwwb/F4U02rGyzOopg3QQ1i7EbY43uzrWI5WMk+TxmA
jGCwd5mCwemEU23LwrqyhwjzmckGqRr3AUMGlYimd1laN4m12SFLNGt9RFHNdR+VYpOeQKC3ddhx
B7q1NG8MhNz+tu9H+NQODibLl+FsVx2cI7r1E2PmfBmdBesu0RIH6aHZBOda5JXfy/GM2bJ60Fbt
1puMkfjg5zUxH1F/v6Q8mAWY3hI6nyyD+IYyLN7DrnG3ue+nmybL+ydjtMubclZB3NfIbDLlWY+d
W3BqhVgBNxGCvY3po5PFNwgqN4swRsnIlDAWd/g/nyMXXkAsK17cOMd8EA8+FuhdRexYnEjMsXlm
Th7kfxkeu8XHtVz469Vu5icyhtOtiSD4FDQgxXbpYzO3KZLx21WcVi4FwB51qaAVFVnGEdY54fbj
tRcV5k4qZiyNhe3FKV33c1BRB80SAj9J/PM5GIfgKQi88aqd/RKUWfScKYjckStmXmJ8hQhq2jU5
eLk1C57erBb53TJxNhY46Y4N0ajHkczhy2wZlLOJXqh9Yi9jTNEpK2vviRgPoLypxik7BF216pfs
N5OiMzaHbNorUvYxjUrq1Rnp8XxxUe5nmIBdsqDJxm1ccrVtJ+dBDY0o+pplmpdI6EwIZDM1qDhN
2DUyJMC3eR/iaDM9IsbqYjmQKGXuTFqRSfkKxn3Xh9VnBN/hXToIEHHBx/85J5zF9ka82oWqb61p
ZN2lmPOJ4I3ye6/d4TWwhPsYSFXfS5mKnUbgvS9bxF3TMoQnFNkshqw75I6Edsmhm2bjY+Y6hEik
vfPm9NzSxDHNF0SoZBJabX9Uhmfd9r2HPmWQI0/VrB+FVbFFVYaV3QxTNFzMKJkuvYfnyUy9PJ7y
nsnYDTkyS3FrRX1+zBIjI8hiDMJNMYUBAllHbJ18sBnshnQ5m2Wb7qsir/A2lcmnFItuClXo9V90
ZmfFZjGm7GIDtR97O6H6ebHUb9UwFvHCwPtEbzaKvyQPGBpL6qQ2gew/STHblwVV2QXVH5qR0jfX
7GyZPnj+aD0SMWPvl4Z0cz2TFxv7ekhfWtn2dwB+6i4Fo4EpWE973ujqLS2whTsphOpmJJMHpTmI
BA0TS5xzV569briHcunztQjMgiUxpb/aO7RPUZf5WRsIuY9EXnTZi+vZCfHIQ+OPvIkKEyv20qSY
e2vs/bvRgvzVzkSsL+DJ8o4CBoVGoeu46zKOYCLqLUQ/HaSvgIU6zGb1NCslD1kxix03aUJxd18i
2ajLe6fVA44RSpKE0W6lD7r+MfT9ez7+h/nYAa/92/n4RTeEiIkf4e8/vuaPEdky3X+tUGzgA3+b
lrUK2f4Yk4FJ+U/kWTrgw78P0H9Oyd6/0L5hLwN3dH0mWTRzfyLgJgFWQKwg1gRPfXRb/DQV/+2U
/NOMvFotydUiLpeOFMRvzPA/zsjJOBNXksj5ZqzeBXdTWv5D0B8X60fA9sMv+eMPWAHdH3xonaJy
rFX8gDD3sUYANUZv+CUzwg+r9x8Wk/8C/fZWePsHcJjMqDAEd7aJfKMbE+/bX3+WtnqLvEDXus69
Upt5y8EFVeEj2Q5tMMgvfa5E+DVtmORM8qvs3ljipvR0Vp9NBz6sesfPEQZi9QWlkCOHpBPmQdOu
SwSmGWbVZezc3nCvTJ+EyhLkNumewtzUV77LYPKk5bDPSbI4E0lMWDEyrGwDJCs5BCDs1rdDh/vD
nnDE9Jt5ciKeWepY0uJR/h6E5UPABs2WXwJym9kR7X092mjW2+yTViVUNGljAY2Eupz31e+5X8HA
m9NTPlQg7vT5CziXT+SIIJMmhPKOsZe6zq1LiM1ylQ9RajzOppG59Y6C+CQy2ngosJsmYBMdAWL/
PjX+O9JZqmj/fqu+fut0+VZzg/8uxT29/5//+OOL/mTNOAGICDWJCHVN5GYrPfYncxbhPeVIgVD6
eP55Zv84NpwIqa2N/yTCbknYEOF2fx4biGbJz3Us1mrEQLBD/yPi7GcaJiJgbOXMyNjDA/1LX3Nt
jnlXpQV8rLC8ZZNMbn2hw0x/qiw1xUJ43u/vn79s93/Z5v/6aPP30hiC4gidyFp48HOc9EDJEck0
vj4qlXf3JslmSLTmfzJ3/4QYrD8F9grAwPUQmts/B8IOXk8UvkdmHaqj7DDbSt4XTTfF2UqJm8Zc
4qmg1sGVufHQk3j06R8OsGjlk344wfgFqOYA2ySzEiTN/Dn6fRx1mE06GI7Ybku1J+Vp2ZdBah4n
ygGZ1dLuzNxMQqpOgspCZOckoAttRjpwD/Hw2MBbEH4By0FQfJq1G2EhOAuXuUBpU/D/lo2ucJSg
iZiYtHMmZw/NMCtWqPV3pqPiwYGn2i4EQB1T15viJCAAidYa+TlhHT0kUwUX1QoLL+KKfeALJUbh
aEplPdFD2950M0VLtprU3eCMCYL+vn0LUaqZSFMm/T1lYd1juJyey7HWB07k+pJYBr2SSYZYZG7s
+pImJpUvmW5fLWHyhbPKoksv1QpZ+slDxGY+bCcEac2JS1VXMUoHvjYBa3IOTHv8mWbQ27tgyewn
3ehwi7M3vfXkUlNFELFjlMLGPRtk3X1TTuy4U4C4CQ9MuOl92jAXR2WE71fz1knwlxWjLe/7akjO
yxiog0+o1glrIr+OM0zPuVlNzzJf/Ec+HXu3kKm+I10KQoqV8atuZp4HluQ4m2v9ibLm5nU0SYHc
EARmHv054hmau+TsDHV08S0jOzLP6+/zCDhudnwJK2j/4rMfXBIl3JMUg/U0lgvJvMNcX1TTRJeq
4n2xjXLp5hu3mhH6+SSNkLSDLLVvkzImSdDeoXgsHlofjnG0yBHJ7aZDgcg/ioJSXPYOcsGOhqI9
rHZH+VX1PM4hUO/Bz8by1IR8uDpo560ac/yyvUOp+c7EKnZq+5B81YXIpwBt5QHOrngQTMN7HxvW
DUy1F5eRmL6hF0JMOAxrX4RpcmhYzZdMyemZip/lOpIT3wqHz6FFlAdAzl8czUZ7kxTrw25I79YQ
5hS7mH52CI2jDS8zuNSi4Fac0nr6ZhXg1WwR7q1w+SQSClPZz1uUqYaDb7RsR64r6+FbUEYe6VtJ
npOZZ0C/NGmSPPhmIr+SE7Rc13OqP9mExx7qhoeBHvNibxT18G7mvvWUudm8TUW57HEYljGBV+Yx
H9dLvd6iJaEr33THX7/goiIFcuGTcP1GHxjn9feumNrXUgTJueyL19noCWCDT0CD/t0cI3PaZEbF
at8nlX1Ke++LSScPitZkfBY29yYiriI72CYp3a5LJGcSTN/wz7U3LSPPiZ+PMyrlg0LLO+xx7LW3
LeK42wht3e1IXNVTjQj4dfR88nsGOIAlKJY9QXfNF6fyNMJ+w3tUoQ7bjZGHiIfruXkTYQA7kTka
pV0XFduPPy5MeQj6pjcelG5rLGVgHjiCdf/SEj3/oJEhhWQHcX0ssJezKvMq9mczOw4NmHGsEpUd
PJV1XwnSN/mYKjbGGCGe/EwEXHRhpgqcHdCuvBl8W4T2C4Uj2Ixep6aeh69ZN7qvGfLpQhwnZ6mR
/w2LwUhj4vi6RkuVeOdZOKP7QPCQ3shVg2mFGgWSvyKilqeoyoUA3XMfItxkOUXE2ZAnB99d34xN
ZGOXQjflGsXdsKo/G7N8MLzxxiVmaB+mgXe/dPQneIFybjpPPCZeclMZ0tma9Fochb2kp8ouPvWe
i+q0JBttdPVvWQjL7U7je5HaJJnU4qteVavpQgdSbY3thViveYcjV8WUAgzvVtbLnch6gr/QwNKw
bZ3VqovF1B3EZeBhNltVs+6qnzWidtIxGZtnPw/PRgFomJWSqJyWaLcTGgdYEwMqCTemh0m4oIej
KsvvogUtoG+mDg5YO3UcufUD0q8MC4cRXeWpaK+ppZnJ+uSBlXllXWWEPe1QUIrTovkgbWtCObxq
iKtVTdwOTrgjsZIlfYVqEBTkh9REg2yvamTi/KLjKKxHZ1Uqs/r0F+tDvmxz7XGmr6JmlJQInAHH
1r23HNAmt0jKfWv+Uq+a6LEnA4sk0JHe4siiGSSCH/ZWHbVGUO0083gQHyJrXuAhQaCr8tqmzDiv
ffngrLJsayj6vZhWrTa6zpzdQEF2TZQaO4W6qpWYNuEq844+FN++8vUhyqZsjoNVEg57QaPi5Drs
lY68B7YP9zgRUJHTrYGiXHOIYFwvWC4gM5Pm2l3l5/MqREfdjbJDUbVIkChPVb8TiKFRV3MH6sHy
zq3fqU/L7ORxh3iOdNn6OJdbZzKaswWT9gbf7p1sXS1PLTF0ArdgdETKE50qTAh32aqjn9CEnouq
dWPfLitud/T2JZDwridf+T5Y1fjNhzBfdDM6zjbcS2OiVyiiIXleRfysiPnnwBcsD6vE313F/mM0
GXuZlg3QWHVfwhwTxmvOpyxzlLNxp2krDBE9lxCChzLjjieCC431pJI1iNC9bgg3JQVxNh4qoshu
LLnoMxD9VG5cjyyMHXBF9Q0FzU2KJeoSqcH28S/NHUjOGu1RuWlx3faLdWppGJJxhiPlqoTQeB0J
IHE3gUfsHLleZX+ValGEcW7l5re2WoMwXLo4SSXLzYnUTxkRvGR0h5Et8ZX8tSyj/CDLL+4g+q+o
VXzz2urdaW2dCovceyVFeTnOaUH4gNnUNC8SElLsg9SbfmtyVEdDOa9zQSvvlcI178uJAN9wqrIr
A20P4gcITnAcu0KZ7kzdJZJ948adoiwDvsTLjtiLkx6AFT2OtknHXdK6/c3GO97HHVqI9bPBnL+O
SHnu8B6iS/CYe31NzknicTi3wztZA3OLiIXY+L0Jeyo2NF7jNS/LkM4sI3loadrhGSgYE4IE9edW
eCMDUZqBiqetd7uQw/hgNG37Gk2Zk+7HIoMGF2ii4oohDwmRr9rfFMFK7Q77gryxFt7OWK/k+ffh
S2a29ZRbun/HpZWHWxvIkzm5WhsU1JqDzRjqPyqib/vNOjDWO3tyi21O9O+Jspr6UnbLcnTNft5W
DW6DoctFDiJoS4IAvZ6Xe1Q1xkNNqN5zhpfpVqCn2BK20t6I5eO3iORnx/AZSxMp10OZOIDvQ85M
kkUB40kkpXXHMVi/O61P8rsh/Im39sRRCQWAWgO4fKv7Vh9SQPZnYjP57CxphHVs4kI6iMrXV+aU
8/eP07wVgnd5w7D12vbE//Z6HX8jcu6CQZUnu+dPoMyAstFK6e+hbjPkdkmzq/Ms2ljZ3OuN9hJS
wxrcvKfCjuT93y8RvzQrrDsE8UIwnvgA8G/9JALs7KhohDCGozBseU6oLVnH4YDs5Fx29+U60SyO
DLcTH8yXXnfhtp4JEt+Og/dPC40FTPXLPrP+JpDDFr9O9BP6MzaofjCQD0c3Y/JHmzJ6t4EPBSOG
OTlrl4EwjbiygzDVXSCoGifs1jkuQ/OFKHVuzBrZXe9M+qqeW/l5HF33dsps9Wlm4t7/w4Vb+eCf
l6+QFjGEhQTEEw/Cf/8BqiLtsQgmw+mPBja01UntP+qWB820EKsRykn6AJmFjA8Td3wx9OHW5D11
LmrVvOUtc3PgMgT9/S/1sXL+9ZdyPPqF8KiSh+b+svgKMhHsKBP9kVQH6cT09CXbHnkeWLcxHbpu
TLcczctOg+avOeBMUHnL8hqk62NKy+kDQW/y7JQ+AtTEa97brAzuQ1+0O2LPl2NidI3cyMH7p0ZS
+kN+uZ4BtaeAFyzVEPurmfjH6wl94bSlnrsj1BmxUNie8p2sIo1zk1y8NqONPEqd4Ptk6+mYEZi4
Nyz7Lczbl7kWDgVrjEsGRrDtiNXxekK+8jq1bX2dLU5xZZqV88Wm31hdU6yKUqxL0/CU+FaxNd1s
IYKVB7riKEE9nnm36JCw6KmKebWsogsD5IKcz9FXdDbOW2zqtBatJ4ztjsbDJDr/0fAC/R23relt
7NrFou/0nLG+6zP3zk15GiHeTmnSMLOzLLOXYJ83EGOtd0gnKk7ij1ld4du6r+kq50yJ1rG9YKCP
KjSCrpn5j65TtDsEZu1N4VjhJR8lM6gF5CCmdHoWi4EbKPLs8kvnjIV/HkpsBBeZzIKLlJH3Yqh+
UJg9C5Lcx9ZJSiKDIKXgQj17MHoXwc5Y289N4lqbXjptcQr8pRSngpFmC5XFv0gY6JOtCY3vx0mG
dGOiCza0r/Be9+8UHEOouzMzfWem+Rr3mPIXC3JZd4pDON2UilE+UBbRPsRhx6zT5pHtmyOW1JQX
M2fVtGtI3N4zYGcrzEzXqlsdgCnyK40QcN9lQ3ZAucDzVMzckcvAQoHFY3wesvJLQJBSvCirfQ0x
bGUE4wIff1y7qJhJG12WtXfFS42HjqSpk8WL476AhjskdBjXcegN5WnwwuZNaaN5c6GomfdL6Cge
22Lv4Cy8YxMNL1qa5YbGkBlFYN2/1GTK0CZgOSdTcRoN625Xp1EJbD3gHHGXEssOMOxI4I2oTl2f
s7XUgYPnJAvuK6cbn02LpEmA3+bN67vsYLpsWK3F9rwlw5I3wEBG7IudAyiRwNbeDEGGKiBxOU2G
pCY4EpQaU53rDgHGrYVnpDdHFLrYRj+sJ/IrAZ9clYpw/J7tcENY9nKkO06eZStB5WxKpDaol3mF
phXHpafhtMrKlp/h68OLNQOz9G0aXQRekzMCYQKqBReu4wV6qE0y9PHCT8/oolnvZ50dwhUBQh7U
3lQF+FCQsSZTd7B8R/Ytll0WLu0r7PDdpIL2t2EcWLdND16wdvtNNZMjabl809pYB+f1t1ZuBIiF
mIAbo6Hr6qKdmQzw9VFFx046L0FZ5DXzmvKkGveqQ1u8dlQQVTllICPr8popkwU+Va68N+uOT6bJ
GUU+3sUkrddIBIWtMcCG3KoMveA6js+lWkGJpgz01SJ8wpwn0LWP25CsIwYJAat/VCMxz64A8XB6
Le8/EB/kCCV/SgABbIGcyIotmCTe7EiOSxWXdHtdxoQkvA94wICL+22gijyIARy59CuQt2Sh3hdk
/MaE1X7vwkVfLzxudaz0KmicFVhYKECvzFYVD7J1FeryFAEpRVZomJtA3clxApyrBz5iMZslNlf+
IqhrGxBn4RGkSBAILvGJzhWF6cXtaBAJnnMLEjJkzbu64okRqvJubTw1jww8ZgfwNfUv9ByBCC5u
IfGZIQzYIGGSX0UO4tKbg/5UGzzmid2VJ2MFV5Bfcayx0Sd42kFqjJD3ecio0cX1kvGdKhuwRy4c
cTj4ssMHfvPxklQF2G3dpO7JMI1vprms43Jg8PGVFcOS7CkV/f3WJMJ6j1erPCG2Th5Mq6wvbWOj
dcWIcAmHnkRUizEd1TCYGpXV9WVGIHM7uWxaxJEMHO6G3b83JTXSSjDsdKaMLnPAOdvMxNkRaSe7
r2bt8IEUxWjtetanHUHVQBU5z/R6P8tuPYb7pOmvyr4EkYyygJkXyfSy4SWqrzK42qd0Rb2ZS9a3
AAvaFyvklnCXsX8fZdK8pVYiboOxBTbq1vsHe9iRVQcw0ufPIdOmPH2Mt2EEQioK5PkVmt794vKa
9APLfvp4N1gDEPCIL/424MgHdwJEnQzPvQ2E4fGqmKPwIgmruJa6sJ/mjlztiNTW2G+YhF3W4Tj1
c+uppa5lk418kBEA8UmXZn1ZnLG+eCTJn6r1MyCMp31F/ksnWrc0DOezxWnmiulZz4zJLdm3/4+9
M1mOG8m27RchDXD000A0jCCDPSmRExiplODoAUfnwNe/Bd6sd5XMW5LVvCZlVaZiIAKNw885e699
ZdaFeDTKisWWdexrjZ/uRXpI3ehfYP9fW4JjT9MyEE18SipSDjLN9hOr59wgmyB/FrwPd0it2Zz0
FDsfcgwMvXRB64KHYjbH+hWCIw3qiZ6xncaUCj0bZ9trp62guQx1fr15PpZZDRvtQOdovkQjk3yh
qp8bchvKtZ7oNF0oZetbRdPmCQjecmEgF5ijEXHrDVGM6UGOPEd5iHnQ9MaGGs/mXjPM+F6TVvGK
iqJMj5XjtqepKWgirkslBBOxU+SP3MB7QHAB54eul9Ht7BZl3kbSMuGZVHSnq96fzz7x2I+waobv
fhXrQ89X32AK4MGFmsX2sqib965UbDnabimOsNgpYppU3gi/eh1Hl7O2EDlwFIHkURlzzkFfmFRD
BHN8ZVcCxGfQc8xL2axD9i2Dm15PBoB5woDYTuAqZwc5j/CwBy74HOTLORe01D/+58eDOZcZrxjD
GtQ3l5SD+4aXyrFaen2rhTHv4Uynh3qqeaBTdpWJ77LIkK+V3KAFJFZwcdPl3HgLFdnkz3vd5T8G
Z6m9HaITft/aKPa75tXBZHk/rbuAWbeUZA3KnAONBH7xdPQLsCND4LwsKoHDtE5iYII1u8H1ORj6
9ODUx/1f2b7/FTj8RuCALW+Ntvz3Lr9LJpTDt3z+eVT51x/9NaoMiNTiziUxY9Xs/mTxC8I/XLTB
DhKKEFT+hyHsfyeVvOxDVAym7XnCMhnF/SVwgITLjgLLnGs5TMPWv/oPBA4WeuK/VXWkaX4ka6IG
RrL/j5me7dmSt2ycnLD595j8GJHeTVay7G0wLoe0RX45mu8ZKZ/HpnVwMGUYue+xaPUXQE7Hg91a
7cEkMsD8zUjTFZ/HjYHgx7lMUYUnHOQenwok3bkzBuDAO/ojKPybEF3cTbB4xBoRlOVSMAz1Q2o5
hrNL8an3iQ0BsxkBpqBfjP8MCGC+63ADtmrXzD52u6UxkmuoiwyzHNlZL0QI954C3MtLB22cEWwL
NyNfo4Q53xl0dnojuJjyeNk6JuMNubWKyQFNV+P1Vk9yHhOUTEaZgUEkYx7IZocDiK4toBvGIeEp
ULwvazFnO60wTkFDUwMtv8C+XSxveAprvAGTakt4IQXhMuyus/a9hBRw72AH+rCeESCRyhplbABZ
39qPsZDFiWSYIodeNBfFhloGsHzbbVE9gRxR8bOOE+Og0kWd2iSzDsNgd99SU6obqiq99bLuEpr6
qam97tGvUg0BXc8Hvxt6IhrkiIlnxHXmLy0SMkDE161jz1dVIvdGStrKRuLivjccODA2rg089HVN
l7CQ6xAGRo85uNPZSGAkQaQDh+rLudtN6aivEn95MIekuFEgaIB/hBUZAZNnJfsgN5x31RFXETay
22iXKJ9osCn/7mk0NvcjCScRM6/y1h0Xnwgdm/HRGZVhZz9lCV7qdU96syztDt2p2LchjuvZxHtd
SXhoevVjQ2Gv9s2HSZtW8RCBavJ2y+rh1thsmISG1K+rw1ubeL2RBU+Rtfq/OestMJpc4frCHZ5Y
dnhao6NP0lrN4/HqI29WR3m9esvbD5t5jsXnoV295/bqQrdXP3ri40yHwdfuSgAXG7X61ot5VDvx
YWbnvDt7WvpY3JvV7Z6vvndbgPHoVy/8srriYU9N1/DWx0t36oYdG+rw4NDa2DH3xyA5EeG0rC57
ufrtGaHivFerCb/4MOSzVcKcv6w+fdyjTkQH1tjEQYj5nt3wm0gySXrIau9vk/hMCqWzxbenLqCz
8iZlp+e9dB90gNiX1lGMXqaw/NizjJZ+3VWMtRBkArgdTirRlr6IEIfSEUe5MW+LBFbUxuti49HV
HeBpxyj6Y6gVhKvGrV0qZbbp5Jwr6iCrkFcJktVLaKecPWflfznjKk0fyQubhZttaAs738ACwgRL
Gfs8LlNDzxccBKdvafOz62bx3q5Dko/YY/J0MTcD31c48XhAAmsz6+nD6c6vAPUd/Lz2jnmvnkI5
Le/+uOhdPHXOEXIYuFePIKJtYxEhxUo4vYySxvymCTw28mWyYNnMU5XD9SO9ZwaHq/zXKvbDYcum
mUi1Gt/3CDYFxK222E1tyBSjF2+NvSyvZqABYsN2YzzWiVe7YCgLrAdZHBSQr2F4bcY0ETdd4Ux3
nhpBcyDtHzV+ha64cXgwEGAEZJOj6awNZLIWDOQGCfK1x3JwiVe2SMEhF+Vz3FftfTrYPS2JQsCp
bKf2ymj7utv6dmvepEFWP/rwTYqtNaTO1qz5d497FMaTNcsTlBR1noSUt6mY8qcGTxkQIAKGkhmf
LZwZRLRNzeLrdnn+LUt6A72xk4L6NWzl3XbpXBhfQZ8vcI4ZMtwLm77EzjfJqCLeRHlq75hl+F3R
dT3NpTW9ECUF4Xe2xnurH9sLlMzbhQY2dLehlhemgE1CroV0LmU4Znt/GtUD7ijCUmPLk3dA9sSX
mjHDvT/r0rrogNncIu5r2InNfV5EwpfdKwAZ8uwcuLLuQc1ZsYu9IX+TbdhaUEX1eO4DQhDRh0yU
DdCKwZbnCGNvDN0boOdGmMCUzv34g/U9vMfaOO1bn8wi7LccImFMfuWwNu+z2c6OKhd6105uu2Nt
0MfMz+OvcGkt/oObDr08D3luA6GcGaTQZVmkEZF7JFCXu61/ZSVuiJR3FhK2SmcRuKUn5K0jMuTL
PvC8j8t2YQTysjSVgQrf5keOlr/rpPcNGN20nQKnifJW288ptOpjxv7+NrSlxVHLb6LtGOiGbm7f
aKO5QpDHkuNiO5yDGJlDfQx9yKiea0AVskpjG5gkQTaNk13PLkGXTm00/MGixU3Fgw5SOA2ma5D2
ZiTAgG9LOWM3VfwHIkHjNZvy9k4BurukVMCXTBlbvTDoGr+NNiOqnHbvVsH0OKz7kvfCyOtv3KWg
S6CBpiwdGf7j3SxjeYVgZpQbXqfq0g5aTdfClhDLrA4T4G6YDWjxU6nClcJnpCSjLIP57GV9XzFR
a/N3+kYM/uaQFBJ094mICZIzZuBRRV+SuCf96a3qAvDYDc1AIxpGU70QF5o/s4XjcpFD5WTjjWE6
jPNN7yHXMdyPrCSkitaAv0RVJ+1zl06g8RhIiJs4r5wjW6z6da7jft8PRrmte5PrFZvZXPOwZNWr
7bYln5mOfwqrytGP0O/iJarKc9B21lXHcsZT1M0LZdNI5gf7LgGlOiD6ZgNMJH/Db/bSGZYH2MSy
4UtlYUMIPFEkeF4CA+cLIHcZMXOfqp1Rt+X9JKH81yvv3/Eg/+uPEICVZ5ts1JoNMHTdfRJOvKxJ
JDkTlyi3uuYRu0oxuLnbkHFdh8c9BcDtlg5pLGsKQYyv4xv08RbeVNsg016M8OQ7aK7YYLqEgUJY
D3fzR7iBWnMOUL+u/vs1/aD/CEKgDQ9CXuPqbjd+ltHUtRaX5CPWEea/H3EKbE8U/cE1ZGFEwOIc
Bl76dzy1cI1M7gHGq2s6w5gp3gTgUqv2gimbo7dIWyRpQ4jWQJgXdvBAH9PZ1h/BD3AKvcsAGQrj
73BNAqu9IjsrCV0pYmkvr7Mq0M8Mkdp7ixrutY2Bh9VeQoYWk0F4yVa8wnP9tjq0HQ31CKWpiSnW
WnhltL4cDmnZWLcCUHZ5ChoiBJPBJw20oisfFWZiHpsgK8yoAoux6ezBMxEUtdLuL71gFviyPmqV
/5Z1vyvrQhEw3/r3Zd1VPaRd+lb93dz5P3/1r7ou+IOevwhDrJofdsz/Va6HaNqdVY4J0ISJ2ceQ
8V+Vnf0HlYxg5Bkg/QvFypD5q7ITfGBIuYnEEh43WyPrP6ns7E+VHep5YOl01lyGi4xVxPrvP83r
0llNQ51a6uhy4wbbLDOsexNAwjkY02Zft1lA7lvjm++d4cePYPZIkQModjJUSoeK93/kg5q8Qi9d
HfKP9PYRr/YmYL/+GDRQyug3kOFQm30YWTLTNLKN4XumBB5+GrzPjsAe1JRgHrnXYyxkgBy3lfBH
5kkMYBAvqunQl8ZywTrkPQzVoK9/umS3/zMG/FkV+0mGyxlgIigcl9OwylY/A1eyVUVRMxM7stXU
t/gsgRKANyOGvl9/F9/718db3QA/DSM/jhfa4M1A+QRYED4VrIL2r07gpx4nQ9kbnRTvq3MsSmPO
wa+P9Mk2sB6J4aGFvYFZLIr+T7PYBevNwtu9wKJL7QeyDhH/7BoHEpzTB3LwnMMss/j+1wf9P36e
T6oP/QJuJgaX67//dENlJtP7kt3ncfBYDzfGmlKCnNMH4KpdopD/86Oh//IIA0LQTPLP34+WhMGU
VmXGwMOc3PxcqQ+cIJbbm6EIH399LOtTHNB6PkOfpzXwbRKBLOfTwTT5kZKs7vTYSl1gU5TU8oyd
ynobKIsmOEHdNwPl/NXU5YBTCr9v4IXSD/319/jnGcaVERAebdIRQof+6bIWVufP5cCOsR2gNWx5
0XdbrP7xY+iRNfGbg/3zHsLbsu6GIXai/f2s5lYUynavvAx6/7Lc1YHqtr3BEwyDHvrI3KUYJ/wq
zIPfHPf/+pE+yCsKZY+WmPlpXcqTbILx2GTHampHNuVczckepmlTpWA2/qMTis+Fzw/XPhqXF6vR
p2M5kP6sUYbpMaWe37aamdimMdV8mcyT/fTrY62f9dPT/3EsfEKcSnLZHPczJxvgIjUKezeUf8sE
rZTdwgli72htf32cz22x9Te56B1Cj0WG21X8/cEYvKJTHtA7Mm/R5bGboZ7YOHOFg3BE4y7TFHeM
Vj3RuotqsnhHpSV/o7v4dO+svxXfMwvdqqRBkv/JSkRxlqet2/Mdxi6hQB5b+g1M48+xPZenOgko
Zz17/s16/nEKP51iwRJEbB/KHUFO2N9/+og0qV5in0RCEm2+QGguT57tzMh7K3lQdlORcwI1lTyQ
WSd+FE/DPB4nr9J/ggVgjtXg4D/lcRVfJCaUqphsjFO8ZMbvNEafXjzr6XG5MPjQ2B3gTfl0enLw
wROTCAPake+9z+hYVTQCvuISFd7kXVQGJRjeJ6Db7MKn/Gwi8ig2dhXHxyGvncuwD+OjRvRxDeyp
Q+A5yjpDhx1CIP/13fTPuzbAMYIGhV4rteLnr2qGFY2AYkrJgjZnGIbrxInapfsde+3TU88pCYDR
r4vbirT7h9olNQQnxehSgBr1chemC3PkCrY5I0PHffj1b/q8nH8cDHWX4O3o0itfO/g/v6nmoHM7
R2cs57XKt0kQgz5F3x4VPCr4nJskavQ0X1qD9l+YzyUHSpr+NyfWMj8b7tavYdt4iUKXTQFf59Nb
pVCNIXgy4gt/YNTI5EawmPahtptjwqTzzrA9892VMfmf6UDiytzILOG/54psNXidlx8yvBDbyy32
YjEgUQESE7VFT4qPyMvlXMgOcAYRn/dLYcc/Rj0Uz8Fc4NEolAZO0aLUwQWdY7cP3MtRmSy4OJfF
vYtc5oERuHmBEt26knBEh62JU4Y492m5A4hpwxun4XTDvK1/K+LZfF8MtnGd0VAkh7qKUf8YbnOq
yhYveAVZ42IhwQgMN1UOKda+WvcINak+zPDgCUlydL6RLGk/TYA1IP2tXpmIuaPzoxh7hwlqr21J
9Ggmz4nNk40mINlaakzfB8niXXeJ+4POciAIrGfbSDlmBkmEiCMZCGf2nMPkmGyGKh8GcgDCCE1h
678E7aSCe+z63G88/QkYK0hOdAobZZBlBmyUnsrgvywEmG41YOKzv/5tR6F7TmaX3OoWVSLIhLQw
HsPans+8Z4rntp2nm4/TG3tTj4xFmnconmVOtjMYo2OMh8Q+CQKszjmZJ+SFLxIhn/+xWpGkdan6
hRUqsLSBcjvnjgQobIHgWkWsMNo5dzPpxChdTVM+EpPtfBmgKhtkw5jV7Rp5s/rj+ZxJpvJMsE6y
7Vo/fVcm+H1Q06QhkPC56pYdl5cC1EP7CbWKEhtDcG5LW6TvBTIspu2180abyUAl40KaJXSsXO7c
iUYX1kelb7F8aZBPzijxr1jpK0wnlqbFWtPTiATY2et9WK6BhMEAP2F1KfQoh7XFBgZsKTqyseBe
wpS0nKHJIXuNKb3mTd+Ny13pGgyO1oCq7SDRmEYZP4AucIYkPAJcReJrJ5s3OaGaIvGKu9fNHYbU
MXSYi0FSMXhubTx6sCu4jglK/8QoshM49l240KjT8KVvaqNo9+R1WaQTLqt6AtEiYid1l/QyPZqB
qi4ZnjgR8JJ064kOnbNdLaehhT2McjN+THp/Vzv0B1uvys8zR4sIhvFvysU/5Ck833YdV5tpZr8E
AY9d45SAWWZ4J/mA58HQC01HISLLq9Q+1EAByRYiGZmzKp5Rz4OEreZTZoV7KQGLgIapT8zrmLYY
AyNdmHhIafhZELhURHJ1AQOvHzaicxh7uc6LYuZ0xtF6ozR2hXG09XacAwdbkbD3bps+eeDwdmh4
BaT3IoLRjOqlr6ZDHpZmlMNXhrZietuwcRZUwfK+k/M7ET1vSGO6XWaU9nbGe7sR9JxQpARfW5r5
1WZEv8iEGpocMXfiFSfNaUFwS7Zlei09dINkjj+OY3xZV37ytWeKvZPOrE+yKFmAnXWPVIr52ktt
+9wvXXtnpUV3MkZkEcviXeV+uzptnJJwvDBfF5Gk+w5jpbmYrZo4tSoeY7LsEjs7WbWzMv+MxL8a
3IIvVBckYdDvFcsT/HQbp+DqMulHEV5CS2lv2Cg5cjt56+DMN4sn9OTJEy3L6WGuXfYPddcEaMVH
5EcIxO01FAlwf94Hf2YlCTq68Eh8Bx7JQdlFn/FB3yPymu79aZ539jIMOAp0BhekbkYZpU1b3nY9
TUGfJw2hCQM0sRE5AXFqZi+SBwyr8srrIs/0U5aiaqIlGfNG8JPQv2gySp+B+w+t/1ztw8Wk1zWN
tHRVI8obpEfPfrG0W4tB27UD0RBuNTpm3FuoaLI9M02IJA1qkirL3VuTCCtw/kOCnCmZLu1Bb3tU
8qdsGkzc18EUvtqZJkzcrQgPI7RUGccqVPIEDgNFpZhIAVvGkhszY+9AiVAYdwWWm105K7KxIXOY
SABfBqcKfvSOBioDu188itL1v+hpCZeD6aYg7IdJr3Gn7Mcq3V40yxJea6P1CLRkUgVdEJBn3/oX
VNDhRagt0cN8HtT3Bn/vrllDQdrePvulY57DWJHJ6AACp48MKC5Z7TqY2O6wgyP2wARqU/xn0qFN
oaxHIzXoPmCNwbfphw/aBQzFSxg8ET4d55tezO7O7w26BpDdt0FNfnbgcQsAnkEuEyfuYSJsFPde
P+6YZDhP+dzVt8RA2BvCIrJjnLXizBlMtzY2lXaMrcPoutzYYXUmBciM4jIUt0lbAJVrffsqJC8E
k+riYpNqrW0ZTPWhMJdmj4sxeBvW0C4WmhYlDkO+KOhrhVuE6HoEORX6qGpiNJSgKHquTOxWgxnU
N+YSs+0P7RpQdmdk1W7OjdpZqe7FoQCJ/+LmHk2cuk0uwZoENbLVVeZkhDN2OYSGQLaGux63IiK2
JmSkzjybd7pDNMvamXSvqdibQ16SlbnaFE+FNfc8XX1znrKyuG08t78JOq0v7LaTIeqd4KLUizpO
QWVsEBoElzXZh2fkWcEByVT5nldMT3Z5E7ZfnASuqudl+Y/QLUG2Nz4jWUJF6SVlhXpe9TGolfRO
tTXjg9BdcDwRFjS+mYwkJhaBzjgmeBlzXq4mZFRZkROeLcOlFYOWN8l+4Yqnu7wU3yZsYduUPHI8
UuiadlWSrCKkoX73rWo8LTpj2hHyDqQBuxxmF6wRg7f+1jLH7j1TOWt2W/DWYBFQeQL/3/Hb3H3q
0aH63TcQcIGzMZ1Kyx/SmNuoT7sClaXTV5RJvfGj9WR11m4jrtPJHZ5IEx3fHZUGL8kQkj1XVSEj
OW0uAY1vF0SaX0Z0RKoLw3PmE/NWkn5Lb/yCOQp0VF62W4N4IGuTtevkEp9xxC4KwYOYfWRQiONt
PCNQxApcSabTAzGtMvPsTGkB52nincEoa0alOQwemuS8lsPGylp9YcUryUuVzbDFE1mznM1L8hDY
GeEUhD0AJgs1rxGL7hD3JV35KOkW4zEtQnOP14LrxksBKVjTnxCrDt8aaqN1OgJ90yg5CypIX2ME
aoAS2eKcpd8QM+Ez/b7wTDt+nl1hvxmiMX4IpB9XeLeTR7dassiq+Vjt6JDAp3Rc1VzqNW6clO2k
GULETZ/YGMdkOXm4KPL23rOfE2a2pJ+yvGK/4aYqn023IlQgMO79Ueck1VQLRAg8awwcN6oChwMr
qtxoNidb35cErVf4rgJqbCg1Th2FOn3PCyGryKBOJk24r3lVJhdCG4I0q+k7sZvhgVoeayFDg30O
+S/KS+8kutKNrHS0NqU77IMkTCJIRMbWj7mdzUxbl7NbwrO0gMTxwRJZ1wGva74BikkMQJ/qh9YT
MhKIHc9ZNf4wGsYM7VJW5GyM4pTS2N11dLNOKaiFi9CkPYDtHGBao4ZDI3vzPe9hRlHj89ZhI3Ry
htrZdWHawuDtQZL1OrvKLX3IPcSdNhuuiKLa2/aTvpmQJZFJqr0LV7USG9CIM7xttsUQYMFlK3ir
rY4ZbZE1ezSo33uFwrYx6uVgeSlT8DZ8VbNBgsjcAK1s6B0sDD6yqbsbbOMt9Zx9HcuZfUp4TQTQ
Cefoy1QuN0MeE9LlPTUqJhukpmEE4+jSU8uPrE2erTC890VFQFfekGhcvIVmugJbaVL6ffhuuWYX
IZkbtqFhuU91kRJ5XIt3HVpsrIyERV6KY+EpnOLC3GdDgwLBn/D0ed/KMSSZE5Z+snHxSu+SaRi+
LPbyDY740cugE7d+gQVyDufki4nvaQFMFOQwVpl9zThsiWa2D9ayG9v0K95/YjR7eeW2T2YwDgiD
SMeQXfrg24nE7R7mkWrH4ashFMk9E0KrkRrmahgUqYI6Wx9zUrJcO/W/egRgMVBqvWDbyUkd09aj
PTplaznhh1KjRbTYQqNRcCBFeQtBZq6h9rLU967wwj8BzpH5aTQFDR2knV1gHsQoJvuS6XeHow9V
pL4thFo/T7R59gYX0ZtoXKAVOyaQukLG7znjX7qaTtZvTDLV92iNofHl7IcufHvwjWuk7mQ+QhjO
CMcNaZp63UTJmYdQrwcBMjjJ4x9d7PEAclRGDMRHUYiIgEJqK4Kasijhth/gpMYkSSfrTGOuh/hl
SCgQYgOtMlmYhGyli75uecc9B22M59cBqy1S39j1c+uZ15nhpuOuD2fKjsFnWZq6zIbNu1YnVoot
PVvEdJN5wKRNC+m8laj8JPMpfklKgyZ34vjWvdW5IGpdRSXCBNZ8r6Fyu+d+DTfaAKxBMCvdpvvS
ArHdBoXhmYfGstWRvT0fbXiVsZM1BTrjWSR2voVc3WRC/OrhO9imiu0favbm1lVLlFsjzOCGcSd2
L3UUeceLtLNBIUgXQXlHkR8MPj2CdVLzcbyxcYzdjHIEn4/NzCYnGdP0nfLrx/8lDEpxD9jbeyD7
Jjz4LnERZFw2b6AbqMG0EnQJAnu6mRa2PQbFJrOeBZNXmHMyCc8kCUf27f6jUdwUmjGKxrAz5PSN
izJtzE2ayvBg4MA6lXLKT+TBVQcPK8+XOu35AWnGJ7KOLKjyBn3rpoX1tRxMrnqVm3znSaujcit9
m2v2u4uxugHyATtMM2NN1ya/CxR2/Ni4lH3tKJs6Ir2jPbBVo7YfhsJX2zFfsdrpQleE5iWLwWBR
nZikfNfO6LbHPDbLkvvfXIyrsIZ1QPMP60me0VEMlstQkYu1sYqwpyXTMqzfVMSm7ft8muAKw7C/
dhGEXNYZRvJucWlexUt++rjv4CRgTULdzva/L57Jn1/uJHhuyiRtrN9Pgh41GB7TFKHMuiuG9ZwU
A1M2i//JtdLXBIBw2mhSRo6FDwhfUHWo11ZcN1TL2Z9jSJPFFGzrGgcXUPfl3Dsmnx2O6wcWmfeQ
iNDYhRJEO2Jp+vk+riECqcyvpcmfoEBQR79a/7XuOVuWp7lhcSbO55EP2s2LCt1tiyT6q7Rcwury
Pg8Pacd9Lw2215ZPn5VwUQp+C8Lpj8VyaCphAzjYCx9KIHv9RisRojGv8/Gpxy1yFVo4GUeMYG84
ozT54JJHB9Q6F9MemE1OcEPixqrfcr9DFNZqw97McLRNVANFbN1THPALKySiAzBQuONRgHbhEFap
uKJuUV96KOTppsSVehpqTtPY1eJ+yvuMnRZfXHS5/LNcyuaNTGIOrYduPBX9HB97Wq7wttDZvy2E
7iYmHbm+5e9CtQZDoD4Z3A5DgEVWRNM33yp8fFgbYuisI0QSs+fq9H3Mw75yJeJhDulYVOGhV2O/
S2p8MzYt8HNTjvGLmtCyRou3WJcYbqybygbhD/Kab95T+bjbiuXwYNouzQ/GosHWXe+CqaE15zYu
LQWXtOYoDxD3baZw4C7xF/M9AeIFlDEwiD2XDc90rVzSCahOUQCyPoYOZyohzvdxoSD44ccNPzjs
13tQmVgffBffASIzjDWBPaP491fvc+BT9uEHGr8HHnVyRIGhv3Z1qqFWB0yhiBrAkMS7PdlJthW8
GbGwXlndWF3LqR8e8b4HfzajE/9Ia4162CXaHCcObybIIO1+dv0ZrC4E0iMxD/FL5rlYAjsFGpRs
AhrckEjSet59tIT/K3T4jdBBMGdjOvHvhQ7n9JtMk7fqZ/36X3/0L52D+APY088S9v+P2oJv7TA5
CF1a3QylHKJm/8XacoI/LFJr1vhZutj2xzjsL52DY60hNWtH3LHwPAeQsf8TBfunWRTvJMu2HQYp
zKSZvH+ehbNiAAApOuuyQqzaUyfTCdMXyl09jtygHiQmOZf1VZZbxvSUamRYvFIkuxbSQtw3P6WM
tiBTZDaiHzfzllmB+CmIWErE2hbFGk9WFr0AuFI/nenf6xMo//jCAafWDEht+ccUP+gG2lJqQb+G
v/vekpURuSi2rojuMjGmzAQC/PqADMn+PqRcp5MMfX0HETVZO5yzv09GjLSwGwJDk0tms1e8BIws
KkbL8g6ZA2ICKFJrtBeWMuEdTIghSd50Rt+5CL1hjPduIq36yPyNZWsZfc5K5cXDchC9p2+DKoVJ
U6PiuJWoUh4LYfXLwYmr+jLrrFiBaqlALVh5rDwCzBkaRK4eIEYgnuVcG96o7+liQUhA6fXWV03d
UcoGHCqU8ZjslB9n5XZyY97ok2d0QeRxRQgh77th2Mdo9+jMQrRSls1NMNmF+6ZsGEWzY4Rqt/SN
da0CSPuRD7cfdHIawgm11m9uSqcAeCMT8WghJacF6nf8tk4BMTDkrG8TAPxo1kUaaALfRPMixilf
MI2JVt5oWfKNUF/Yx3lNqntSINKWdNMaApshGXfdpcAxIK6XnL4RnbfZa74KzGTy1KuO+w+u5BIZ
yCjG+0VVGMZskuy+sPQzGrBFz5lLOwQKQFBqXR9VAy4sGlXOH8WewaGLZuRfm4Eu4g5tLMAvvbS8
Pg2iWeRq3u28Ta2qlVUBw4XQVdKc3ujUx8/DTMrGONC7wBlHhb9tU+9OeuCzIrNrOUk0qLkKntP3
3VcJJau5cBY2UDvOoz1Ebrq+v1K661CvXNzyD/MCtzkahSusSxjlpAWSoiIe/fXkhG2ac/0au74M
W2O2APD0xgprHKezpDF/ZwQm0JlM8/CuhIgA/QVq1V1HqYgLELwRikTPn/xtjcBlB9spwa/REjEq
Jj0/Qk3oIU2H2kfIHuOoJeoQOFPWu+d5TrxnY/St62lsiluEtskbDO70gsGAE0SpqPy3KsnHLw05
sBrDMresnNisjBRfQSSziTMOoZ5+j9Cei5+c4urZoHnc3wkGmYgtR5/bZlQ+p3dKS0/dUD679h6O
sgENuRxaGxXJ7ARysbcZdyS9p5Ke5ia16YP/mLN5aF74r2X2g8Gkvk9LEwOlB8M3qhPukY791BBJ
cgYf4dRxeUAXtx7xLRPXFlN4UYKqqpsXzgwPF7s0Hsq8qad435l0fr8y8dD3AUu8IsPO5wSngq7C
IccHd+lCY2qIfu7URTJmeL6zWGhw/m7LgAUG+5VdDZx6Mlw4CjVatmwsnrZwB2qQ80K4F9sHei/1
JXsYoR5zQkWMZ2PAQnIFYNNQtzOAbwBNs83yu4BNDp9SFN/5fYw080KDnGkjlAv2cWEbO26WueRc
KjhoKZv+CdtqGCaciAbayEVcBHD/HFYVeWpaNF8kBHEj59rgwtVwetTWG9eHolcYH6HsY/lnMa/F
YzoYUNzQU0nvqy6CQdxkMeZUzMTWh8R4sphZBORABmsxw+QmyfSFHycqe1WWAiiwcUmB+tOOgz7/
olghyJLRMdL4m7qsKijQOjGINvCLxMDWkVt8ksntdGIqxzXvC2VdZzSD9JeAcMj8u+tXgrgzZ8Zv
sSsZ/4ubkvfPQsjhABPgGFeCem2DD8A0j1LYi0KW7i8UD2ligoVb8KcSXHNdIRD56o5DHNWL9eCP
ica6UtbDE2A/YweFg6ld3XSRPRDgbheEV9lxnFJop+O0sWxrdklbK90LAy/OBP4vY7f9JZHO0O2d
xvUqTAzNzKynoAnbNIH53NGvjOzSfDWqkc0rYyyE8RU4VuwawYWVi+S96GL/u04IVmOTV930hXfF
/Ludd4SZ6Duv9pNX1x6rXclLags5yL6nXq9eLUeWe1GZSRz5C3meJiXKbZjQyPWbvCWYFZ/ROW2S
4klkHeEIZtdTJfbky4waca7CYj+WU3MzFkt55QIS2w040e9Y1pvXLBzkw+gUt5Nv6uyg2s7Zt3Or
6VjU1WGkP/OQdF7xNJVOl+xVX62GEnYFRd4udIfCfE+jjAFyOyExKXyfZW+060deOs3Xyi0buc2W
rtoHqVl/kR4tEotXD901zx2qiGGLvm482q5JOpbbhOiMH/+PvTNbjtvIuu4TwQEgMd6i5iqyOEiU
KN8gKErCPCVmPP2/smT3L5XcVPi77ujuCDnaFIgxT56z99qJZP+Vw2vZm0sabUeIC2c7al1Cq2hJ
zqCBKAfWauN+atqi2nl5Q+5xmovq4MaTuY1s4yENq3qnT3G/lpzjM4ZrQtLYiziHEpbdsJkLtz83
nRW+w1jl7LR2ybY2DZiVlmqLt51nxzlrbOlPfLDnvV6WM8JFlZXFfpdpoZSrDjzGqiEiGz99yywv
GZYvup6nJ0QXy0mW0s9/I276pZgD6ir4Dzp1WC2Y9n+uT5qqEOif2ZZMHdmjWQkhTx8Fi5ClYU4H
VFWdmLjJ/dt10ZUIhqrIpd9Bg1VhTREYXUmqLHK43Hi0/SOepfoT5hU+DHVnUmO8fZwrEczlOEow
Rblsgp+9lr4h4nH61ids1MpUheHqkm+2olTYU8gH498fzNV1tu8UyEpY/POlNHiHtYgi8OjlI/G7
iiagJKMrLen977ur/4qfvdI7cV6olgFdUIvrdLCvhbYNU8pao0NzFHTPziX4iZ09AgNpmVadWpc2
0dun9g/HQ66E/tVAXGWhLLo6Na/itc0LmxFNHH74vgShwGDFsMuWaqRNZi7v28dUl+sH7Zk6R1RS
SJfQVHPzrrcZM3aljrQU6wgDgurKhcyQUJaErMDlpLbQFoBXsdKKgT/rWsry8fYv8OtD6tlKVubp
aKhMhKI/n3RVWo1Omrxz7PtE7scRo/tkjNXp/3AUl3BRB/sGNOGrpyYPzbEMkbYemQnIPezvZOcS
Cvibi/lP54InGnkWIClevKujOB2zKFvjXIC+eWuH7F26ifSq3j6Xf3hMbNT56NvY7bDdvLpiGTmC
4AEq+2iG4DVoYfJQDDNg4s0cdsa5q6dh+c2W7tfvF990viacFtlKHPbnm8QgKpzH3LGOAM+dZ4Pp
zHHRB0qRPsfxUtK5N2l/Lzwib5/qr18WD72hQPOvC9/85Y3wMYAyMrZNaLy83SGewFPn0JNbUpgr
bx/qH06Rh8NFWKliquCm/HyKLpZLDlWY8CIUoYCkmtPSdmBbLR6YTO3gJvXUvH3Qfzo/pOCeQZab
A7z76qADFBsRY2A/5k4j92VhiUOue/GOjc5v3/RrmSmvuk93gpaadTHm//KmxZ7E5BbrRxypICZS
o7DpwKETeUQRInFL5VBSw5kyeRqp60ZqrfY8NBAdtxZQKTYXlf1Cn6/9YgB2oOpcyjy+9zKnzn9z
WX59wsFMCZdcE2E6GAHUe/aDJL9M7DEBY8gTXggOlIRASVQbljzI1OJRS33K+rfvxDUx4HJ1iCdD
PkAsL5mw6nf64ZhRTr8kZI07ap5GrTt5gv1DB+OR7B2DJZNGt3re08Q4N33efALMsRhrkfjTY9Oa
pPQ1Ub+oET+Mmw7eVPyv33of/CLdIF4GvpLX2mQ0gHBcPN76YvEounU7/dOINHFsc1GSxNXov2vj
/PJsOqATeBto5fCI/iKkbxjrU/TPy5Gep/XSwvRKg7kpeUynmt3425f/nw5G3wiDukNo8i+rgLdg
HYoafz5O0TTdpyU0YNhkKjpSr9klvX2wXz7TnJmHOcDQhVrxLgLXH251kWlG3Yb6fHRCm40lCck8
WbyI7BLfPpB5BcOD4sDnUhUPNifn0Bf7+aHKRZzg1HdHKggZt/c6e7h+pXltlz2FDI7bU50OdEKs
CKxRPDLAZEfiCkmasFoGUZM8xtjvkBCMbJZWrQFqa3Gl3OuaQyuLrpfY6rnqfowNMyWs0xGa2hL0
avFvP8QObiuVF8K6hvb3uhRKSjRrLmPMo7lAVh/LvjrB9kp2kT7/66qLQ/EMEIFCw9YV18sbUEiz
GyaAR1J3BBAhEjaDpmKYrDGZO6E7+W3/UK1eP9RAGFIAlVziy5GLE7xwdZfKpRBGI23r6DST9RVw
yXCUVuh/uDREHLelq9MsOdP1aTJ/86Uzrx8R/HSmAwxFcGTl5bLFz4+IlYddgloFtR8M7GJZ6ylk
BlD/UDNJPRqn0PsM3jCz1kPVGu3ZjyreQCGjZG92M6QzFDPzo94XdBGXTPVrGumqjUUPLCO4cINk
4bQp/FsjuXe7WSv5m8bE3vtalOHaz8iPe7DTdvmAJYjlDtYIoqCO9JHjgJKBUFanZaw5TrTG2jCj
75fROAqDpBkid+1FowmaQNcyuWa8XDyMdBvOEsYIGpbEua9mQ1t2lYttni42ZGrdbUz9hra0Xq5a
1+6JyEZPcNNlTLVw5tULSMa5WdhAL8kRHZoBJiG3e+zjBsrEMuibxCZkGQAjkHLiVklPDHKD6DhA
iEZufEEWndEU16ACImOpVTMUPHB8P8wTf3aZqlcHp6JFufMx0MZ7Z8jYFRGYy/+7oFv7XnwycKXz
4pMnYwZNzbsWlyTGfKNbjh4iY4TOxn2Wk58dmNVPj/W0FPG9KKq8usmiZugeWtFyQ8za5e2ujKLO
HqtFZ72QfWc0W0N3psdMN72byHGq7NGtjfYLDAnOAhC0vXwVTtlbt7IxVCtqzLnNAO/4QU7dfrEB
ty7vSPCz/E1mptbNoFDHdDQgUm8ThpvT1qmhMq7pg9C56paYRrhXzKj9BhHyN2J0C43PywhHpJnS
Xns3VQmHbrKFVQtNDRbHIM5Fi/V9HOzu0Ug0hEIZj0t8z36VMZkxuwCImVBah2GQqM3XfYebfKlL
wHmOySfcXiKeoBLBgBOY7kimtoVkkJBLUHfIeycCBM+VzOlpeXXfLruJBB8zMBOfLmPE+Fy+N0pb
5tAHbR6wMsZ2etYSydpwqQPo2fP0gfGj1RA7FX0zLD2APclgnLyGbls1ffO7Jbz3FrQe31twdt7z
y4iY0AorNe2XJIzjkCF0O9b776+VY/Jt0RVra3RJxHgpmeZLmvOz8d6YjDjZ0+2lN28iGOtXEr1E
u2s8h51ZnNtcV9RPnAMEmf7znBABsZ0S+vDfRzO4AV9CW6hCIrKo7TBTWy+FkapOLKHLpGukbH/Q
ytOBvyx/rtPTZIzpXbk3tss8IsDIN6UIFTK9PRVEKxAqV2tMGvLZ4sKCAUERTI58lDwQCsgvYuj0
TrZ1braP5WI005/4QoQGGty1s+zRq/yJVL4pJ8IjTUtr1RPGMX/1NCYZm9RrTOthNmq6wPFMbSx4
/0a3YD1mDIAOJqZdwbNiMc3JeIM74X6kMM/IZiMqDchxkDOVhrMehktBb14DQXTMZUu3fs7FiJoG
GKZHSyK1kFXo+kSrjQ45+hxoYv2Qjt9X/P/NSX8zJ6VSNNlT/Pc56YevUCfK7scx6V8/89eY1DX+
wJOrKkGgdsw3BSXO34lE4g/48a7OuO07sYsj/WUHt2ySzJQHk1iHv1OC/x6TmqQV+azwDOuQqrKr
/Ddj0utSjl02Cjiaa2pUyhDwaun2CElcEtTZe4+iKgB9xb4m4uP8wzX5h4nmdYGg7O6cI4AyFclE
v+TnNTrsh8YUVRTu+xT8VoAQ0wu8ifyMkkrlHr012zYQPcCDGMh9evvY6n79VJ2ogzOGphXFZWML
fnWK9LaQtmaev48snwrVlTDThwnnd2HrcJ4NSLNYcWo/aMtErNtlTr5OGq3ejSMdAShJjWjYtuy6
wctXgkHoES9efIcjicFsmuMa6WYJ/BIV6W3fuuEj8bzj+v9wEhR0Ph0YnSryOslJl1YtsMr4+wai
ymayMNAUWmEdEqwFT40g4SU0MgatWoGAA795/Qk9CHqRCrMSCmMfnzvYqftKsQT1gUBgXwEzBwA2
h8kHmOkN0E+LpO+2M9xCoP0KT/n2OVxtURgs02+kVCRuToERrjdgLcKenmXP3zPdgi8KvTSYqJCQ
p6Tf3j7S1fb3+5HwL9JngT7yS7fYZrZZ1AZHumCV5wsL0fGao+xg6MLW/d3m6+oluhzPR/9rqRYu
7Rb1BP6wHzKNtiwLLed4USIf+KIwZuwj/zcNln+4fgzpmbApPj3dxqu2lS/5XOQj7DlJVwcCCUNB
4Sf7rPXev335LgbEH+t57hSjWLLDePHQw11/FNKIbczIM8gQwsgPiwtXl1AHZuYzN24uBIhbI0aw
WVVd9jgrCjB5NBlyelizMZq0EyOc5kHODsuyM8DwrY2EAmswxLKPVBe/yoGDJTybT9TAJb4OvCta
gAOcedaFHTzVxOwYnpnsW8rnj6OzJL/pV3zfB/10lrAKVC8A0j7tbt92f75rIbUKk0z05GMq0FtH
FRDNKGwPWiOzbZWh+COR49uUS21tM6IKeHjTfV6k/XYw6g4asZRnIECjGncJ0kNL/aNhZsnZ9mfr
T5ca/6PdOLCyRvOd4RdNHmBHMah6wvy9qWeYuhYQzN2ANCCOSnNdoj/YZdHWSIfoTz5n2d7pbJta
zrT3TKKqE6tLvC/q0NyIyEn2WunPEK6TYhOblrFrReW9l6GdHqjdi3VpNHEXMEV8RbLnrArmCger
Xoa7OjfGJoCYZ90UHl2XAfDyph6AvzkWVlind6p81cEC3Geyyj50hBiRiMO0tJi1O9uv5y8ol1vG
oTFqtqwTOzu0UiQZTmyuQBY7a81drAc7Fvp76tLioxvF2bea7O6J+sufCcuRMeX4WOkioOycnl2v
JAKrMOXe9n3orXM63SyN79w5+NrWnZeUfsDUDAEzwLLPKLjtF3o5G23CURCH2Vct07xbxumQGaMk
2miuPBJ7zm/tGA3lvX+YBq08V2HNVm8iBgkAntRItC53ep3eqOu5rlCtrWh5gNapyJg0CvHJVoJm
a4r1Q5QVxY0VEiym5RloNgOV6NnoCbEK5iGGOM36skqLkRC1yvcOPb6yFxk67T3cvLY84PrAdYAT
731mbcu45okYGI4y+hcvVSOrLbFG2lrUE8E/xLjJp3Ju+1WVTSO3BlhcO5HuPs49HkDxYIZYRvm2
DYeOSLpgRuLkBTI2vwjJPZeOUT/MkmloaMcrDbjfeojyfk2GuwwAsFNy6/qxNtUMOrIsuoBT9K5M
cedHzp/xNOv7uOv0xxAo0SaVDg6S7MVkir0e4bQzHUQV0qHB3gopjRt36sdjaYPYroDjraAZQapk
TBx0gx4GLugzPlG9mjqX6cpKq+mkYWfYZe0En1jzwk9aHc/8MjRHYzMj+TzD3IX+sBl4uAbkHCxD
0CyZVOFoBdq/RnFv7mTbaid7qaobDP06qTD2jGal1R/wjpJDV2KONQNQcDWZwTp3yGiN5jTPhnWI
yynfGyIBs1/xujjaXBFQ7TeMj/uNCccuYNbHxqeDATXpafkqByt6TkOj/6I6GM9ikOOx8LzhkBHp
DK64tm4kKopd02XhimyS4dAbvF/aDA6zzxGXYKdJ0QMcSgJVlA2vwWxZ6BG2EW2ZnqxBL7dCN+OD
TrjaxsoJuUHvEQa+6BMMEQ0x2JNqq2GbC+yKf0S+keFLIh/v6Nfgi52qn3eaQ4JGo8DfYUpQ2tDJ
sTrrc5Svw5qiYBngS0lF/sYS6K2TiJXjEkVj6j3ZjANQeM5YHl10MhvM6NnajHXw7p3eflz80bqj
Z62f50Rv+nUWdtDg9boiM07h933caPs5TeVr7E7R1qkSlxiYrrwpwdu+13QVwljV8R04eqoTRT5H
Fa9D+vdh+Yc50D/2RMT+MSDMHiHEEcGh8noynRZGwvD+Hhv5jC+NMIHRIkuujkiaqLqWxLbEbr9c
lOB5iqQnlQqiVVN+OTl+48UH6D/Poj6LGEG2q1IEwHrQHnEEHlJGhIR4SODsxBjFdwD1xrVNq2hz
QdVbthXdLW4dwrS2FhXV5eftR7oMUOQlYpQxI29uNwwdp6SBKQ3YuS2RSoO1N8KP7TtDpdshlU92
TIrJuEGus4KUx2yXqRch3I4fUEfK4wDbBjkAoYXUwMOHBA/2RqAcO6ZzTsYTtY25M/Si2RHoYp86
SZjPzAHitZaz8kK7YNdsz7H9J6lteI/g1nePRIbxpyzqH6VuNmsJlPOZnvipRXeyc4em2rXEFY4B
9aI42ZMOIZqPgiF7cR5EY23ruJkORUaQ1JCn8bbC3qOUe++Bl9FJ67oEm/Vob9xEx2pd+gO4u4g0
lXqY4x2X381epeU18Q371GbgaSa2t5vKHlM3tIC1BF0a3vhhgW/NmuYWmaBnWvF5Gk2U/YdLDfO/
DetvNqxgrRx2mP99w3onv0bVz7Le7z/y134VUecfTO/YKSFApfeuisO/9qvMkf6wYawQmcBOTv9J
1uv8gdRexf+wndUFVOv/4MuQ9ZK8rfQbl560A7P6X8h6mV/9vJ1jw8tuzrWZdNPu9X6Z42Rtj2Ky
95P7FOh86q8Eu50mkFHm3Pn4/CyAhQ19pQo4v9yGITtpm9ToxFllIX1bLCKCZTJwM0xzbUe3DzYu
jpx8+mh7g5bpRAzIIqiHMsNjXOrjPR5J/Uuh16MO7YEtoreSRuzpCLKMCgtcxerlDURbATksINcf
FQr+mwDbD7iwbbzPGjXhanKY+LqZ1fANjJbV1Ln5o+2N4Q4fybIWfEr5TCbVsMIB0PdBY8oiC5a8
lrRzhKU9ubr22ZuceA0ZAdItXLMzSnz4RcuS3kyEIhzcwe7/HDGdbSy99pVL0YkfJeFMhI5W03zP
Pj/0WQVgX25EzRkHXr90HmbAvKZnGcenJkR0C1x21aHK/5wgcnxqBydOzza2RbQTtXuXSB3U95xM
MVRCR+0sMT9ipfbZQwYYzpP5nWuD0lxzJ+bncK5K5Kb+0AfgJaN3TA9DdtkVLa8VtIThkDhhfFrG
aXqGw2jYO8eaqLcIldiQT0jhSYRUYWxdlh1EMewaP9IyluQkN2m78tyhOGptqYPItGmBgoJevDsP
MW0fiNzikUiXRMGHp7hd1uS/tWgAiS751PXYvu45E0UizYZiYiGDQJfovdi0OuOsQkvjb67MrU0c
Jdm+Tax+Sywmcs4moZiqYvehWayJzxfCgbWJ/vaBuAt5nCu4C3yxjQf0puSFDPg5QwsnHa4/2/ky
1iQvwk3tzy5SZiAOc0UWdBDNvmdsmxLEqoVxY77Vy57v+JGaaPRqjMzQRr0NFwJff0Fga31Pzkhc
HZYSxjlaQkTLJQnxCWDgvmitmxGgqJEEcck2HKgV+0lrjU88EQ89BrwYv9/gvivqEg6DSw1dY0ka
gGnaVUsMI6P0kBosBkUhpsmFMgZcoTqmZEj6N04dYZlpXOIU0tzNXPiic6HdDDY5W8QIT9W51bzk
ZgCJfnLCcqR2jB04Fe3Yb0g7LebDFLFgkWhMmRuwjOkx5UNuVthQLQzKHW5xsowXFcKmg6fesiNK
6P7CA13FGLvQHMqw4M0OPTfEsDon3Vqmqsasw3oYbhZcxM3a1CyxqmLu5roeisFYEbMplyBluxTR
A9EVO6XoC/eWkcN4zltb38nM7YmmFRHeUrjxrFzKH5VrbnLWKqKO4auHOLRtpg5yXeTe+GwCON9B
7Gmio6W3j8vUpcCLeu1VA2DOO6UB4iJDiRXw3FWiXbZwiYtuG/Vz9UzbS7cCb+5j7DeeWaGFryWG
Lt2iLvc1kn73fInmd1YDEuRg2g7jlSTP0eXmemyyR01DcRBVLb+NmvVk9wg5BPXQ8m7ITJTYY6bE
+DKcp7VXa8ZJtIBLljA1H8BH8D6Glp+SFxfxNbOJs0Cl2aS7ZRLeMcVAmq09EC/TzUVB5Iq2ZJBU
y2znQbHf5EYUaquEe1VtiUBN1yZ7nQfAP/qwFT3GbcdPzVPllP4GtR5SYC2plbxcDQzqxUrWOhJ2
7nNmReln2bjpS6p32hPthOFTq9ML2gCdsXjXrIm8wRS+RmE4WneQUQS0RPRpu3HiNpIn/gULcyYG
P/rpJrOaKHA8JkhHq9VsE/GJhYVJD6ikrAFOqoMfunV0WuuOpCpHrz7s2eSLahN2xRh1QUVmGoGb
Zd3TlkRb+J6Rl/gwjMtHi0cYEetFaA+M1dw73ug+EHNjrKMunNedGTcHF2i9vmG/Qo6xRqrHqlJi
7TJsrTP+zX4ICiIRjNtRVtXt0i1OuvOaSjw33fTMsH7wg85JGG0ZCTLm1TDoXRvQwme4UADVPi+z
0T4Cxk1Je2L9ih7AUIcSDYeVz8u8L4TbuTZbLC1EQIiAdfTO0AiM75P4/9VTv6un1Fj5rXrqNmlb
9d+6Tn4cApBRoX7ub68UricdJQhITrBKSqP4n6LKx/VkAVu6lEx/w2D/f/Uk9D8wQyFoBL/vm9Q9
3r+pnkC3/Vw9IUGgiwJfnspO+IimrlqViQufLwP6cuCJwjsaYWjWzJZpHFZI2sUd7tqusdnXYNNB
r2IQiGQFg8qXh6UzPy0k5VLDRCoytcocGoG+MTPPzJQ5QCak8bDeobGoM0nUQJsm/XIKE3fuN2Vb
s8HB+3Pru1CbVK8nDOYYEsz5EkNOCCoD8ibBjypjgd8xRRnyiCPEJdcXjJI3jswhVXZZzaaJ3QyD
L5g8qsNYEl/Fr4ldEAto/SJ8LLdMAwj46ZlEzuiUjcCJLa2s9/lcR718Z4RLD4+ZLAGDJgrizi8D
n39nO/quZn7QhzBKNkUfTUACslizP8V0ruAmkhPF2lZ1TBNEMBZNPd43povF2428MToTFxF7dA5n
I3qETOUgLQG/AV8lKnRva7ZDp6+xLwv7wCrDvxkRhuY+TzKrMUQ3OkIaYsrtwJljCUkK6Cecs9GD
nbQiw9uIEjLUnJCmLaaz6HOBOfVucOcK0u4C0x9EaFMHRtR4z0sPjX5TGuO0YdIN9MZZ1h3/pIb+
BBSlzXB2vVRvV5keiX2OtOKBUqlaj2E4PMv8ARV3vitkAfAK0vnO87e1HKAHDYjsTrIAaW81NfCT
zOSBASgRwJ2rVtrshw+DM09PWW1nz7piwbqg4lYCxw0jiMz+qpVT+sicaQpY25o1IBO6oFQrh45g
m0/UaFkwMhwlZ0SWhwSM0NEK8z0ql/wxztPsYZgYyyCxhZAGJHSnGaNzbCvCPPyZ0BI5UFX4fvvZ
VplnBTmG60mI5JBFNF70sStOSPXaTYufZkXvNX+qBmzYjWbEu2iq/FcnylSTNpTp/YCL5yUaDJvM
dZa3sz97Sxx0qaEdSQrkp2a91B9kS39ibJrlgzDz96lWm58cEkKjFQGbrwkc9A+Ox0tljcLaAhax
VCtxCNDIEHwoxq9hCMdnmTJj40NxnYMhjroXuUDWWphkG/FoBVk9ngaLrkKetflWDAsZMoBfq71k
Bn7A9+PchpVrfJrgfZwNtyT92xyxS6eMdUD3+dj0qvZ9i7HvTow2LV1RCNBw83TGMLPsi6i2H+o6
Ns79UKfPTRmnn7ij+W6aenHqqyXf92VJyOZi5a911DnhKpSRCztELPdwPoebokPXWSSQPoOw9tzH
Oe2YcWua4LMipuTWm6V4gEzlEEjBK7HPJxlqQe0lybEkR/iu9/r2ZpAi+Yh6g+gvMY/6bZ0NCeyE
rHnfZ/34Lkmc+ijAN9HzTfxPlTWnH+TgdKfOrrC1T72bHvXFXYDWFTFpMDqMzHqhf9oteoQcyPe2
gDPsb/Ygmx2DqfnjlNIQi3wAVlldEHMZ3uJ4IqSzj3Vs1Di5jDI6mH59mm19XoW+IH/F6r/05Yg6
ISvzvc66HZTEW6wNDM47mZTulsbZBN/OaT6TftufdLBY29yCLeSU1viQVjZJ3Zk37yvaLQ+ogedn
MNzLK8bF4YELEt5NCFA+Lu5sAAwaizXvSQcJbUr3I6bTHRQjpyHprcqe6gRdB7edt0XDOe27Wf1F
aE63W7yCvIMp1MVmciYLOpzs7l2AEeZqQL6ySk2SEYBgmt8WMybbhhwBtmb6XK19TIn1lA23cVjc
10Pnn83KjJ6BauW7hcyWLaGvKB/Ie9NvnSQDrgUCgOq4MB/maYDPa7QzxtHKyHd+Pt3lTQ9E3+BF
RZUeWeuFyMoC7mo3HRLUP8QMkYlKa1eRPkR52zddQDOCT02Zl1g+0TqYjWW8c+bCNlfUiED/Gmd+
xXI3YXTXPFBXfZume0DIzefMcekhpnBV4DRuwqYy/0yxGhyo7RGVsrN8b8i0fYyok85IvjAG9ajR
GOdkzVNbApOZbHeBD1BrL3XV66xoxviYJ1CwAt4e96YcR4YeYErmFdoke1+W9niE3z/swtYYzrRc
ITrmprL5NM2HEabXPW3pcD0Tir4T7JUfWNnqT44CSHld6X6b6TrkgdPRAcPD9mXMplTl8flB2NXb
sfL600zI1do14FRpNHmzla/oVZ6RAbLS23x4AZ9ukIUCkoVIxEVDGhJbzYdQ0bAqbPgH74LIshUt
q7SQPbX+0Hz0otJxNlYVFZ9FFHm7UrG2ekXdGrxSI5EWElcMkguOANAlAgBZT3Kry8+dpft3KeiX
20wBvXqPLWFTad1t2CFvSa3MPo+5i7N0KPuPyBYQLF3oYK2lSGGtgobVUevdkPYwf9VFn/eB3ycs
174ijeVjp72PY9v51CQVn54Lkqy64Mn4aNcOGSJQywh1rQhvLMU50cOSzxJxfOAc4dOkinnmXvBn
KJFAocG6wP7LxGk1Va73Qj+53uqJeLH6tiKEqrTfeQqtRttI3Iydb/EZnM17NHPwZMLyVt1ADD/C
2C00R4e5TNbElpu3vdelh8isBAOXsrqvIlM8uQr2NinsW9NUNs14xYJDCrJBgmjiEksgplSixgGs
4HF2ZL3SbIcoZ3T1su7HwX9n2MCQyqY1YZVK47194dEVoEDuswulzhwmgHUKXYdatFqNurjxLlw7
RyHuGt2A9eFMR78zaRIkWvM17hOYeNrM9JtgKXePlbtetQqeV4Zze1/TVLrP5rrZEyVv7idhlyvi
B7XVOCoGX2hI9yO1gPl+Ej70eBRx7jev0PpPhUL4hVn9DKkQOnHqP9DObVPOT++oOxT+z7yQANMu
jcl6BA+I4gBkBF4BYtiUcPA1qWXRBK3CCprwBe2K5W3OvIhHE0BsoTCEoQISgtYoTv2FUjh60k3X
4kIvpM/VnwXZ3jBNJVg7WdwN40BfJFToQ9a7cjsoHCIG4nmrJYa7N4nDvLvgdIiuhaCoqMkMsuAq
NgAWeyjYhBBkQBddg/Cwg51HxoonGz/gBdAoLQVrdPWK8nVoMSpq2fjoSLLFxkWMB0efsTESJ8l7
gj6Zh8N3v1D4xhvLysxdpvNZwTdEMQ1HGHpkp0CSAwlhT3pW5U+WSQ1oAUWzGB81zV2ddf5pyRyq
lcgODzSByNehJSSw31esYIzFwkPSD3JZ46JMj2mnoq2SwUh6Sky/2hcXFKb4C4yZIaKHkyka7yYc
mHswKpSwReLmAZe8uLUsOZ8h1RprP7v0/BoInOW4bCIK/+fF8U6p5bxn0DyuezM5YykwOEvrWGSu
8WeCVCUAIJavGgYalGQFphZFAZ2ZqwbDGDMPV4zQWiwvMp4/Q1t68BRFFAaNs84VWbRtSIStFG1U
F5q1ygCQTmwRTuB/ik2eRk/cFrHtFa/Ub4nOEjnFjZYnZNQmBOiANzUU53RSxFPCFfJ1piioteKh
Moz1SWwmxdRTtFSEguUxUgTVsve2zNrnI8iXu3i2zA/iAlyld1WsyLOQW7rijLEVmTXM6CAtitZa
gW11Fb91USTXGRX1DrQP3Tjf2/mK90pfNlvVigFb8vi9aK27wbYfvgdB4OxrLZyPtkkTJlYc2UER
ZRfFltVaKLM0VXFctt2yQlAPftbqwcRWXXQuFZzWz9L5DpFSvk4h1yZLV7BPqGW3QhL/u4yBa4kW
pA7TFuIiNnM89oc/qyHi0JrzpPeSQ1q0bOu0yQ2PEsYg+T09cChLL5vXmlqqZMlm+PjDlvkf9GHX
0hZ1cAddjLJk0X5XaJIfBTQIIaQzL3VyMKZKvi6pJEI2yWPauX72+PahrrU6HIpIeP6ndr+/ehKT
Jkkd2AwcqjYbCJgG2C3mxlH19e3jGGon/aO8RB0IDT6xESYsFOdasZVV82zRWYwOgCTnLd4h6+D0
aLfyMunukZjg0Bj8WE+46cVL7UbsqOl9EiUWxmpzHcb8dm//Sr/eYmY66PBc11CGRfdq7w/H1YvR
m0SIlgEi4ZufdyJVCAsr95Ho61EsXyekeq+1Acjocuz/9Y9+3z9ST8Z/n8ep/lGFl+CqeaR+6O/m
kf8HqHgmaObPObG+/YerkoIupJz/CEf1PxxiS3iZUInxPqm/5y/hKAmxWItNGgQGGTTIWax/00qy
xdXjRHQGaxcvETZNvMT2tahTGk7a9E0EzMNWE7g8J4ahI4ktNOegdqzhE1oHF/aGXT0m9VyeIfZq
QePBsFiVfp9uDObI79IuQ20izSm7AxCeZoGjARfwXbmb/EQcu7JHmkUwUbO2PSxlvBe+xcCJMc+W
WUJ8GvKxutEjxplBZeY3Na2Te7cS3q7Q/XgXuiFJdBlVLKhALVy3fMp2SxLLQ0Z3CbUmZfpCYo4G
CAHLBhn1nnma6bV/THqz6lfIktIVX8KI6Jd+2KWaCXWxrMLH6pJ5S4zIdOhBZmZL9eJmuXe7ZFCF
Azl5HTUAjohxcKZtFk7O3RhOHl4Kh1EfsqVKPxhzaKGxMrXXkdX9m6tCv8h68w4VhOev0WSGzSpG
xnifxHW/I91bPlp0d49pxgA2mFkaGNKk5tdURwiT2vA3yNcWoBTBmpyhwUentl60V7bZhJAZdYX8
f2nKw5w0zwPdl8cUhd8ui73hKa677p3vd1MR5NoiPyuGyrPU+EKtetsC1OxEcLWX0se+55UYLLHJ
BCb4yENs+5m7wrMjXxr8IT2dj/Ejn3qTK13mn+FwdnuEg93WYBv2uuh9fpPo8k5bIvuYya4+ynBZ
TnWYM/i03XbrTl5rrqWTzAhN5t6U3NQoe/YTv2HSKpuev63QWnppIj/NhgsouyocThQxWABNqL8x
Elvbp7Ye76aGRj7u6Phj1iUs0LQGhckgsqrA49qpscYfqTOGA3YINIMH8NBIq7/tLX9pVz3yNFD7
BnSjeOELmUcz/bKxhXOXL4KKDqLM+C1JzZ6aY1IGQnJnyQRM4/I+cewpsJrZvYkkw117mWGyS6+4
rTstvTE1YbCRJKdUo7KY3ZnRWx19COlfOGyLIutzM40WYzMwGzsX8SG+FL3YLzW5AGuYSyQeeCVT
gcL2H6KQpNUR2GUdg5QmeXjtSPsMYXd4LV2RHXSJ2WJMNS1eDy1iIQu93WlZOoc0Br8rn/wqDZ+1
AhLcMWzMJt0wyDC+NKPe9kGs/z/2zqy7beTc2r8IvVCYcUuQFClRsyxLvsGSLTfmoQpAYfj15wHd
ztd2Enf6u+4k62QlJzYnoPAOez97HB70ArV1p+dCvPbMa+soqeVwL4ZafkJzY0VhS0psAaNN0yj1
80MHWSM4OHaBik4FlKSZhVYwrGyGEWATU9r2WNjPtjZZN8NX+jww96w3jEMh7fmKeVOb1MGnHJHB
NcnGs8lorwifFl00oMFzPyabM0Ues6WfbPZBWldvGFnCD0yePxvm2G69VtnXYvDmr26rZnoNIZp6
Fwdx/ZInQyeiUuW9z49Vq9feB7e/QdTZHoO46beVoSm40VyGp9Sa+m3bq3sGoCFzlIz7WZmujIgO
c3YBLquoshjELnrotpPTZiy5CM1dxl5eFo3wL6HKwjCy0xx5HgjUi2YYONaUzTQbuDQCIoJ6Hyxt
uBdNZpIdbYR97OwcX5mvVpGGO/bLiDQtk+iDsK4y1DuM5Y7JbMubwolxcxE50T+ASEbGR6BQ/rHI
cjlvpOjtkRMtHo5xMtVBFBhj+4kpMdAMB9vkQZpgJvCEzt2t0ynjS+P6oAM7NKc0wDBfY4jD4Sa3
rVBtQtiCe+JD5SdvnMevskzH19mpxbVNB1ft+rEL4Aa7s4qjMLYlBXUYsz+02morDGiKwFRD+M9m
+5gUXbullhuvlKcymEmF3Hq1f+m0c7/Vdc3IOSVYC/V0fMxJrMbx5ciLyaye6NaHi05R+mcUNmgM
FIQUKDxzHYW99nbSnJb3BUJOtdNo5raNPTDrbVIN/8oM8tvJFKUerpwSeS7x3mpss4+LkZT1YaYr
KMwXVp606ptUsZroXxCod/ltPDGjtMLcuxU5hCI00OrBq0rzwRN+csexONEPFMuRWv7Zder6QSJB
fxhEF6M9zPL4eYQF8WLj9CKNgKHsZYqD7jmoPeQI3chtFWRtvQL3qzvkNExnEqDPDMgdzIlVF6Gn
tHY5oi6ObR550VTN2c1ghcNeBr6kGe4q8iZDk7frFcZeQA/ni8F3yK3OFmkjVOeRi8nbZy9tXYNR
jAEnLX386ATKO+ZZMT4lgxHgUdNx+tVejPm2NpKhApkqG6yFc3xDCHn7uHCNHxM++Jc2k8txnJV7
AVNv2E+xXD6RITA1ZEcT1JeIct7nzkwyp+jJNOkJVSh6l/NoyMRyZfWLfySPpImqMb+T5QC0CD/I
bdwQ8sMhW8QP5HocGy+3rhVy1yaqF8fnXhvg5yNduFi/zyfVrNjQfGE07hj+RS6VgWZGa3tnWaN7
X4ZL+h734LuyyRjRXMgJlJ9r9vPlzFD13iqIFQznMDxqMXTPKm6qOwb8+sD95M0bDLkKTYEfVvxE
qGBwwM3mtgdsOhI6Hsr70TYrtiy5HUYQs8QudZGSwnl34E+Tf7P44XTseDBiRLPGmzoMvphNFn4R
nW01G7dz5Us2lOknE33GsWvQjeKXNgLad44aLr+Uh7RTgtW0keXvM50Xd3HYjJ+I5CUwoxfeq9Vk
wa0119x56XpoAlKxsotlHN1lp/AGNI/1HL5ALYMcpdMgbSEEyWHVPwQAwUEgha+ZEReP+IE6eecp
tpoH24e5tlk8j+SPKhfSPFlen/EcC0VtEqJBEEqLmJGchVODcflREbgzhXYw7+2U5At0Rn6UgrmK
IzIj7hesNDlSxbKrIFkb6Yvb2m72Znnc4hGAMtPdKRT+CWwyRKyLdy0E6+/+okkK1DeXXLIWaGVf
1wwo3mS8vFL7Th+Lwqi/5HoiEqUf/CcC29pLEHBPsvbnXWXL6ujLro38QWP1bKYHr1xeOQB/d7L0
Le+9V0KWhs+ggqggHOXC73OHV+TJ+cHzg/JOinI3OshY+HGwUqq2YCnQy9/txdVMbFpZMGWXdgDZ
acjKg2IgcG+7YzFHw+Ck5AUpchqeAm8gvHaxlvuUKRqGgGZ0K2PzTwtV91k//2UL5QfhL1soDHg/
RbKuGZj8me+aRtMhXXXNxoNcYyL4wyP+XdOI3JEoQNOERiqgXq/use8ePPouAgJBRXhIcx2GIv9q
pRznNxvAEDsJi/7Hw7/3d1opZ/UA/nlWALvExBzFv1A0rkShdWjxJwNRuzSFFVPM3fott15UEoDA
wiy13AgLSTEjWS/seg9vL825EO32OrHIfCpJC37v4mBpWEBXVhtBSkTAmy4S3D+bC+/Loqxwh5OL
wAmnaudTg8eu/Jgtjjw13WK+53YyhRsxFNOwMQHJzWsRpO2LDAHTB7/vfevYyVDry8nO1HitGHLt
UvzRlE0W9N5i9orrlklLJIYYlfpsnMxhbjNiS4jgEnm9WFs5q0+aSp5TOiXiRk9s1OY8EF+BWAzu
ZobpuA8DZh47lvfYFhwvza5LlJpH9gT+wVDQoHVT5e2GLdt0r6VxYaFyJJUi/DjWk32RGiRzR9h3
1nc1L/nHyeU4sAe73Q5gCtNQsE3NFwa8Ykv6Rdwj4Stz9mRwIhAoi5ppC3NiRQwAx+MiNvzyfMvm
MtB6WZl7SUpId9eRLeNdjcJ3v/CNzFdFF+axelq8djkCFewM58pXyVRgnBAb4I3e1F6ooE3LnTVZ
43WDWgfh1MFnYyEQ/nus6tCmjU6a9vYhZ0kEqyLqilYP/hX7exBqS4R5QZAQP6bFkPOIDxMFxe0o
qkKEmrVJmGdokyZayuBso/f9Fn0ng1FtW+Kh6yCUljI0pneq+jb/PcxF9/scmyyNbqy6cyvx6BNM
s+fAX3kHOO39l3aEPcfaMNSnkaHqpVcPAAx8VRAOPpdDfsycsLZ3qizuKaxJSsioHmNg+LcdqnWK
nyznspwK0i7aIoFeKsRlkBfNLklM2O1E2F2s1kmRtdND7w1IwmKjhHC/eoKwGfXJZRBQlkeOzbcd
WSSUH1i0w80u7dk9VpOp9pyv3VtjteUXq5fCZkbaeS5P+3U/HxAQsEn6XCHy6kJx2dk9Jh47KRkJ
Z7kg2WT4lOaO7qOlcdw7g2/QpQlrk0+JcsyrJHeqfTWRl6ttp976vNw16ogWx4SY7uumFxfpWFBV
kubtE1cRjMOmwMp1xYhfjpsRhQdVrlcf9WjShvWI7jZTXzonkA7LJVWYuVlyk73VwJNJ2TkiFeSt
Q5mg5WUysR0c7wTkC6bqVMSfqAnCPdxUTVdJuAR65fpyEH77AdTEjVv77v16Zd+iEzG3TASwq0px
veQ0lDy0+yiwW5eNZEsP7dit+XtDLNtt4xbJS9JmQPqkA9dRF+WhKxFpzpmXEFOviwsgX0SxybZ7
t0YwGq2nwsfEMZClYEo8BYX/vFgmoPJcRr4RE8e1aJdhraTrzrsRy1szppsc+9JpymzrtXJnVuUD
BFjGm6VpP3iWM7Bf7+zfDT8AFNXzbeyLJe+PQ19+AaQTRgRNQ/8y0OmGm0J7zmNrjxMaPl83X5xz
zkuOVBb9kXI/91WTXdRh1/F3tMYRWQMYSrtl0DRoYpBNr7ksJllFQZ7nO8ii096uk+AwuQhdxxbm
/WbwgAL0bkJckj/02ZUI0+GJNV0RlXw/T90k77msm4fAmk/hyKjILeIQJnraIha0pX8ZKAOmY+iU
wfvk1eldWAbZQcdN/c6AK9yWJqXPpq1M0yOFwTFZuAuSGPIHTBHBcaZ32RZc3Y/CaNqKRdpssYG1
Y/wWy4fAZE4xT27ib3xfZjc5kKUNO2r7U1MmI3btwSDoVYDkx0TjvqIoD7c2GQEPENaziHZy/Fik
HSN8O2+urbJl0qH96Ysx1XqnLbv/PSlGg92LXHYNmZEgRyz7xYLncrsIxlF6Cpa7uXabvSiT/s5S
qr2KjdF8ZF22FBFbuILgBxIYd10jzTdU2GrrTEPzQN5B00czeyAwuYOxcdgp/T6R5nKoNTFTNh2B
sV24tHYLR06U9rP2NkGSjtsajeMxGBl7+IH2ri2JuYY70mZRJqwPiUSUEYxuetmEqqV4S/W2lyaN
4Bym81eyzftHVycyj4jXRPhuziVdDm7gKJ4A4wrBimpRBK9GjiW/VlVm79g44C90reZ6yltcbrZU
J0i/431JQgi79/BaasvNNv6cpfHR9oziOjUFdi7mJZ/KTltPeVe2134bzI/mKDrkBV4aPjjhxKgw
QPDQTHHmMLd0xkinmXlLRkjxsWL1/TEJanVXD2X83BZxdjVMgEdTBF8fhHJmIPpNfjErPe/iuZdo
NchG2jp8WvbabBL7Y10umrgRf/iAhRf9UOZ09dZgrx55rkOeoZmadxIRmb3zmW9c1siF+6gqCDhF
mFwRM6iEBbLZsfke+/HFmXx342qIoPOE0DzKqcAvRSa8LxZ/vxE1cZ0RZ0Y/5OVm+HFe3O5gOgsP
+qBmsLfpki7bow3xTj5iyafY1ypBmq88NO4knTsoi6fTIBu1R4EF/vSf4vh/Ko5BZP2yOL75+lm9
dcXbD/uFb3/oj+qYPYItgNq5iEO/0/q/V8dr4QzBzvQCMiZsn73d9+LYpjgG/hV47CD84AeOv/l3
imEQFz8VwyhEqDUdPCwU5S5v7MdiGKG3wQgi1Se7WkKdMlOnu+Uqsh2Zz/UJprYzI9sCqZiidljn
GMU60nDX4Ua3jjnKKmDiUfP2r9U6BkGn4J2m82ykX8ck1nliYtnK2ANJGl6cdaCizrMVkiCHPVEY
2Y21jl6K8xQGoJO1w8LcRaR12Df9Oq6BkyP3pg4q5kFmfdevY53wPOHBkFE8q3kcL1c27UDkNsMg
U45w1c3UAIcUNOFDmQbVg7J6FIIMkrpAMFJah0uedJcHZlbqYQUl79FgMMWJ+2lnjHZ/WbRUhRO0
9kh7Yto5qcMaOEO1+DRk+fTm+5U84EyIES4tgHMkT/E7iI3pR1kVA+aGJm+3dqKtfZj6VH+uTB/c
yct32nQ096pZTycFj+oUyO4Dy2pgNBSgPgUEFWVk2u3yVPdDgUli+lxMk+o2ti44BAydnWRGiuSm
bt3uEzx/SgDJb/ihLPLqJhh1ujf6dLlUFctSjC82iHZN4hmcHnAUeWxkd1bY5QejTG7HIs/3fj4R
9pkia++wnB3MsaGcSOvhVBuCEFFRAdZGuj8/cjIO+4IhcUSopXUbqKk7zOx1r31pjicOxPnAbtZ+
Q0yMjSUU/aMXWCV2ZaQcO0JKeiJPUis4VhxJ1wsDkL0UvrHFA1DfG71pP/az07+C1ix/n9nhP1l6
IAuWBui26lzjhrAtkMtM4viuGNWyVw05coPqxVaZ3ougrbc1ZzUy3AK4nOkaO8NWExP2rrtFAwRn
a+qnKLR1hl2JC2c1gIThF9vO2StIhYd/Yyw2qPipTIudQ3VxX3ca37IXyh5aKQnLldnofQDbcMOk
+k1bOrg6g3Zx0bU3jhJJNGAhphRfIMV3ybSfhBFOO03xe8KU4RzKpA0OPELLr3md5HeYx2quqWS5
LZAmkebpxsaXgI0aIU1JRzScHL1y2rBZH67qzPNp7tP0kmxqPKtVnG9XVNFLhkn+I6Fk08kLC5N4
1264znwSa1hmSH2vjGR5xXdmuSg62umqxUL0FKIjuw2QS9M2JRda+2xSYHkzJac3LFy7R42kl4IS
SdT+6oiG6JSC0996XU9aczfWxrjJAo+HdJ7HR1AqxAjNPJw3gSRKCZS9pMtFi1Q9c4y01DUoYOtE
mjvG/u4uIynvGsMsghTEsMyTGPrv0K7I2yqpkluVOtbWk579qWS/AozNUNPHLk59xD3BMD8yQrNJ
rwVDsFtykR6oL6vLYWHyhZ/MH+NIG9LV+xo1MYR5W4jIcOuiujGQPz0TK4nWzveAFESOlDEnSYZA
bKma9xJMx1qjVtO1vfgVT/nCzTAxz9p4TnTXhbscZEzMyCCZgGmKnJFsTibufmLCho8xaKd7qzTF
R0U07xAl9AOt3Jdew872WrDanZCV20mFMmFPZZJUYZSMM25FJJVDZz7G3WzN3ofEr9r+oV+3oIdm
5efWl0trdcYS9UFeTe3W0VYxPqp8SoIvDsFt9HOpX5qj+6GCRiX9XdAC9t0bw9Dn7zNjDoGpiJ9I
8eBief6PzuCvhmRU5gBh/rvO4BZ54A81wLc/8F1jYP628ilNE3kAA2DsKP+akAXObwFEbbFiZ4D3
OCbinO9FANZenLhE+Qifre55rvZdbBD8tj7AobLh4OWPMzz7G65f8bNACOo7tBcXcAChoNa/Dcji
0UhwibjukflRG2+tfCmwBECSoX7QEe1T9xEzMN4QoI17rA6kjpeQpEJE5R/cOmhfHS/vPtIl4+Wf
YA786Zv8D/Kln5QQDu/OMvn4vEGmjN6qufjz+A7QkgLNFzrHXDvNm4up5Y7qewUhrP4UmZXzBUs/
HXWEUDrfpsL/lbFOzfVjvQTCmqmhcBCHgCDynLNO40/DQ0ZnZesNmWTlF79UMrYjJt5ZeF2EqvHY
iLr+CYVS7fE1ef7V5ITZB/gN2adpqZd3f+ik3rbLbF8mZdLtCmJeLoilGIodSbrevZ8GPNjQ2Lsk
8VX9SbR2u3fMluBIBawinyrmlY7uqtvUmk2OTbFaLgPJMpJhmb8dBlLcsRqnhtzYpOoAIPasVzqf
gglljh21C5orv3PYYTTl8ECeQL1v2DKiJu7tAEOyBFTFfjHNI5t4kI+GUsaOKcTTgFyZdGeoYXiD
vba+QawJ/SUFewLwwtYHkkTjqODxiREYzy8oz1FLWhHcgG2KLaWypvmlRtbMQ4hh0YmIpZj9+dx/
xJe91lVmCa3CJLoHW4IbeIfALub9mJYe0hQriwzHYsttepZ8wPmZ35sdHuYt8DTztWxITSfd3FTb
IJ3C3ThQD+y1PbEwRZbqPQAlTYi5ltIrN4uT9k8CW/Gu7v1xOK7um2RbW3X/MCHISwniGxnJZJ4w
9xW7MigncV+ga3S9lhRPJ1nsq3pS+DmTJLPI2mUTDRJjwfrY5oZzcAkRQd2NCnczuu6Ln88Byyuv
vitqNbF7xGuOzJf6wVGsuxCcTmJPRJDaq3507xDDGBeLFSTvMrX0HoQi5bHWW+7U8OhZfvWwWLO2
2XgM+eWSky4euL3/lrKvPiyQcnZh2fbw4lFC7HurJwLVz3mgRFI7E8nIAEEvkP0IxgoBKuZAxM9o
WoZDMKarqtZ306/OaOpb0YjJ3WCzqL4S1FA0pH4AqZMuwcfo9ROZweJZXHvj+crLt9x7j2li5MRe
F9kAbiInqH18JMoom9qN9Mmqjoj/lkmUTzE8uoA68L3O0zijrFT5hWU24zu7RXLcdYG0It3A5dTm
NZNflb1p3LgAL2vtWLddh1JuGZYVO27n+sWbUOKeZsYJb4thox+PwwHLui+k0X+p4wHyiQoxA0de
3zjZrh8U0Z8YmudrolYBYXWm34vdoI0le5xtJISHWcsVeRzXIGObWlUJCNQ0aT+todvlht3YqqOf
3Rpf/FgQjYkgi0cBFBaVEpKzlabdvHUNgD2BXpdLfTKb40zMxAOj7PUwxH+1KRBg3pKFjT9iABRM
sRjyamr9bHMau4+odMS4k24HFSXVTvexz7ycQo2INPw3ib8cZDMtB5Cd7Ssy1uZ1pI9C9+HitN0S
/mdjiTaHydjAJR0+mzkK0mtonS7GqnjE9ddabfOmupLAQyy9y/58lId8ctYBK9GgzwPO0cLo9c2U
Wctz2ZEw1UTFaC+MKKeV5IXOxnHE/OYOgzLby0BnJv9WJJApuI5w5DnYx8Uy6pc6mcqsw6Pk1m+I
vljqzpiurhq1eDeyE7xjDSbf2I8MA/O1zgPxQ89wO9cpQXBQbqC7IZiYQA4l1q1DFI/akP5Y3iq3
ZNBYJ9RW22DWGv6036MI0H1anYgz8lnp8A64duk2jjUmTX3jSKpkEA9uPGxJkvM/4aEYZ3oBhfiq
BEAhkPt44G2GFOnJJpX++NowKSSUaA7xCHlkesegOtCeIy0txq753In+gz2NHjGKYe5eiD4c7wev
tMutwapbXwTpWmSLIMOLBrEqjhw3j/cCUe91ausYAZlBl52C83+yimEiNyod3C9sQ/FwaVuAhRnZ
clgNtV8p3OnklDnhK6lOT2Q70RPiCIMpKKn3dsGkMKCznzmGlrVQtHex8VTwnAGsbIfz1gkJVsFj
WvkWM6uuo9BtwDGzdwYKd1GPNvImob1cbTnHScJOXAftAQd+V9ndx38Kx/9pgGSbNtXWfy8cb77q
t/cfx0ff/sj35apgRgQlELIno6hv9eH38dHKePxeK1oMjEjwoVB0XLFGtPxrm2oDO2UFCo4vYP96
niX9nVrx54KIVaq/vgxaZ7CrKO1/UpOnvTPpWrX2tR93/vM8Oi5jdmGgBlnKFXJRSbmd2uYSIboU
nApS78yF2gf0dnkxWJ08gfMarBceigXhu6VCrDaxEoqsVtJvDkxnkbA5+qUvKrXtk5lGtCX2IQp1
wByl7fN+iyeg1hfDOIuHwe6a11rH+naBmA0XwqjXxdGifFjjeHn2WeUUBx+CW0TmHrAUH1nUhRfy
FjdtyiQE4gkU460x29OdM8++t08n/MYHpOfLsCV6zfycDzh8OOeK4l1itbnNEldXWC6r6TaOGdCv
JEA+O0ABXLlk6RX+sZmVw05ODGwqafL4/9priNcl2SQz5l5XzkdS6tx8S8b2hFmaNwg9Pl4MOHWy
qoDRBW1zH0KteFjyQt/KEutC7pf9Fg4/U+G4a1DMjso/VGFZyyiHWZogzukxigdDwajaUaQ5XduF
9aFv295fWhzIZtPLQyzcbLioYiux/QssCFARfUWQibklW07VZlQQmHwDeKuqRcTuwDg6nWgGtiyJ
TLE5ek5Q18Uu+8b16drS6ewHXVBzKpbw2ELcLNbTTUEREhKzRuZ7iOsiUdWefjmAY2ejDua8MdI8
ZsE2GxBAGtGNkdv1Nutidkt+fyJDT6db6j3Pbw5mN4r4ylJpGW+l0+n1wuG5uGAgwgo75cRPF9Qg
pb7s+2FozRsxV3lvK56yHaCJalOMlJPiJaGct5ZXuvK5Vu/9KPuK4HPC88r4/p8D73858KjVkWv8
4sD7+Ibzpk76HylZf/yxfx163m+hAETluVjTUYcAD/3Xoef85p/BWX9GOjirmIRFCQkyrsesfW2w
/2iVYT27HIk2XTS160qJ+Dut8o+dMhA5/ADifAwLeg/g0T/2ouCkJM6rwbuvdEnoZp1Nwz2KrN7b
TKPsPv3pi/nLxvf8YjTm9Plm6ND2/kyTSNzJKX3O2/uUxLvXc6Di3Ovwuch6QEoggNvXBNHNW6iJ
dPz/eGnEcGbACsLjS/3xc2ZGIaYenej9wkH5WocK3ow+hzj5gyee7GDN0YTntMZ+cGhlf9F2r3/9
/3P3rJ/ct8jXMAPaMX64n1/esrOkhmNo35cV0AbOdA2mx+yHpb3MmvXlJliRfwEA/inq4o8X5VLB
wiN4yP3MGa5bOoikDa17l+DPp9oO7KNVeYTm4PsJn9seEC/mOF58EAMItLQf+nevBUVYGh7fg6R4
vcBpRARZZyhkgsuyOG8MxFGJx642xZXGqkQC64IFctO12Om3U1kTIPTrn24F6/783Xksk1wcZ0TI
/AwyDkb80JOfWvdiMLhWhpLk5RINEmNsSEFlNjdXUwHh8devSn3x76+KjwZZHzcG//7jBeMZJlsF
V5GPyIjiqabDuqATTH8n21VC6l+mB9chDNj1AWMDJgHC+evX//cbk8A9yM0+BDyum5/vFarxGg3H
JLBfEl6RrTfMTHN4l2gpbn79UoLD5OfPapOB55O/xwsyxf3xs8az39emOYh7Z41XgrRKyoHOBEDU
2LZJyigcVgWmt96d5PZGrT9ysxi5TzoEvJO/+Ln/0we3od/YLi2l/W9XrYUWIJRmbN4PveQmcfyY
lA+rJ92Uhh4X3K8/+3+6SXyOPe5L/sl08qf1oWhzMzNsbd2rrg+29ZySzOEA+LgaMPJeVSp3jrbu
mis0pFzlIWbUmwpDTIIqjSDwjciXBgQBqdN4/ZkonVNG+kKHu3ModJpqwJv1nHOXuUE9jZd4+IZy
/+sP8VPU2PlO9xnFOqbgUcF+9SfWd14m8RDMobiP45xF4zmz6HzdTH3VvipVIbMK6LZrBApwnAly
TDIoMBEUBnlo2e4nLAoc8M4LKcBqK2Kzew8UaeK/fp//4RT0Kf0DEOG82X9LnTLgjmgvdsS9S1AO
PsL1axatal+FGYsnuabb/voFrZ8vJhbUXNU8c4lHwFZp/vTFVH1i5WYxd/fjmhjt9sS5QB9c/48N
Pg1lDNWl7XXeJs5icjhMjSOHOngOHzNmQdih65m03ga6bG5yAphrDhTWAg7O9Zo4f0UA03h4iSwN
T532G3xGdnA6R7WwC115XGQ3/fpT8Ql+umEZ3pn8zjZXrgWC5GcB6II5goXTnNzDm8Py0c6L2uZY
92+lXc49qplUj2DpNJ2F5YLOi0iMjVP2uAkzipK/24zmqQ2RzFk0M1Xv7/WZowelHQl4LXCOEAvt
xgsMtiWE/5yOxofWqJJ+a/oN0vfxjOZzQp+gGpYE3BmouRBqfUP45bTpDtvMewgT6VXQVfiYqqC5
0Tkc2i2BNuawaZGkvojZLxjWzeUXs+jIyaUOSDfWvGCXhhOSvs9uM3uX/UyIbdbz/L7E+VgxyLNz
1Dxn7uB0ZhAC3jCZMTKqQLDkG+0zdrJ8JKTY93GqSTgtMof4uVGWxhhfuQmIv9ALZ8VgzQo+S6NU
QVRX5IRRgi9MYSRybXW05JwZx5hp+slKBvLpWh1fMtkPH+cRWwCsAp2oe3btoBVzt6/dCDJDwayY
iVt7h8i2VNGEATHeBvkYPifpwGO34BqBcMUt5zWEeckqxcFCaUDqM7gr3l3jum8d680sqgNOG0pA
DmJN8u/Dt0DS2UeQsI1t4iSCLi4dNJ0AFletXTHwZBYpi2RU+GcspH1mRAKmlyfojZAjk28YyTab
giMA9PRGF2H/JagLr9kkVmpe4EhRW9K4kxtlOUx1w4z+jTjb0TSXF/xN2SU7Y2CB1AGfYVk25LfL
7gLjaby3Frv5VIWd+9LYKACl16bvXCjT12SI836z4KXfmgM/D47Gvr5Q4IS2lfB1xIV1BoLH9QQB
ZGaiRF5P/+7QK6HmypL2yXCDrLjSddAVDilHZVg9+TRZZhhNaTk3/rbyK6J0NuzfWXqwb2XJuYpA
BKhut40gnsJt2hByOHuMwVDEti9GqlnPVpjma7XFzVQFe4Oh/EW5kHLeFAU/UG0QgGkmAcUQJ7jz
hoSTzIyuHNuZAIC4/DCRhqw35xjQCoQ0/A8/XLGMDWfFt9T7NBA8TB1WrORjIcd8DVXHL+tB1S43
6ASNyDSJJB6RCrab+pzSXmiO7MxJ7gc/WNCezt4aZTQysM9MQkf7MuA0qkb3jeDw8Hm0CIjslnS1
i8N2NHCWnXynQsetUgnrmzs0iOi/+etn6fLm6DiaK8o6BCYe0Z7FXDVX9LrWkzTd9X/UlOGpJ10K
94r245hVQMgUWYie/yZZVsY4/lpxY5lrci2ENTJSApcvR1k8qTc92dKY+VKR32D744hBRETsFhrh
U7jaLf4AVJ553WucFTUcwAkQ7Vc+Fp1D3ATdO4JpvspQOeKp64Z14Lu+2wo0UL6BO00sCWWnxRYi
Y/JwrkWK0nPUbV0V6pAkGj7VQjCrdqgMZ4ugEi2WEEE5wW1DRrthlzkyvBVBhyBgjahYq0f0Gu6b
ILWADRz370py0907sa/TA2rq7l2rGW1zklN9moV2385xyIyUuve2JCFQhol8zQvyM6Mp6+aHc6Gw
FBJ6xJSX3hv6oOC0Sv9e0R6Tem8F+btjlz6wTkI1jo00zBv2EEbEVt+8AalAqhqXEb+dtb7bupE8
eDqy6BiYTw8EkFGEN2tKnyuK9hWLH0/zubBI0owthB3fwmF1483NUXaKd675M4SWNSMid2koEiXP
Bc6wliqrnvb9W/ODwp8vLQf6uSWBzWFlZhQSLC4rQwfWzRyc0sp1WNiA4bzgscMbbK0JN/E6psp3
ECjjz6WRsg+oz7eQIGJi2utJrWUQTx4YrON94Izdexl2/EZtHFDc8R/DRPAArh2QI9jyaFXYpACf
R//OhUkwoccvfYMO2D/ycZorG+baQwasb94YwN6qLUobdRjXINV+vTzduhQ3ZoK8BDD7sEZsoWS9
c4J8Hq7bMTHSQ5XG9IDCQ7zDuHwJoPDwj5PFQoKptFPwnfUiCJ8nnflPeUH4xa6XZnaB2ZFrpCSC
7C2tWDZtprbi858PgaK0pwfSjvlWoPmEJ5jH9lGG3GGtt758NZI/lq93fdmL9jUX5HSco9Ao9+WB
XSy/KgsDaLI8yPkeRkpQxB3xswGE7W7Cqv2m1jDswiyramdlC0ClxOWOV6rjnZyvRCA0orsaM44A
V1Cj74QqOXycRCbdXcj2A8Fss/5AucTSuLeaWB4qJcLnrF9wd/S0o91uATcFlykYqIGsMakeSRB0
31DKiCfLCOgBYBzxaJoC8TQijEMTYuF+xq6bh7CgshB+VdJSvUsxTnfnT8iTiBq58ziBVANi/9zw
LqMB/VHY3KJkmjwhxylAqtHSPg2S/7LxSYjaoasC5ciWtfxWMZ4fm/OCRm7brrmddpDy2Re3DU+1
RShHPliEWwwDncz6rakWJhKZEIKlj1rfTurxKYqMkNV2wCcf1Sk7uLKoua3Ya8db314gyXSlCNhA
JBxHWcHNhcqA0zHtFGvDlEseryZGffJCY/hNI0xktpZuWe3ccCjdh0mNrNjq0SFezsAK/AbBnquG
/3X4XOMyfSpxThwL4EHNjnzcsbyskFRBsvk/9s5kO24jS8OvUqf28AEiMC5qkxMzk2SKIimK9AaH
1oB5HgLA0/cXoN1t0VV2e18buewihUwgEHHvf/9hiEXzYKG6YImERIlsofNZlyRd976JcE7kbxab
PKVIpFtyDLewOy5YE+sNeNuLdOM+poJ9QW+sbeRx4qxrF5UvxxowKtF3XjL/QlhV+HFdn7YYwqsU
IOBqLBs7u/UGnyXimwNKYCcbz3E0t/6vC6JQhf+99sZs3Bbt2B6NFAtfrDKd1wi2w+O6KlxwZiL0
RGhdXJtsKKtBhZ46Gm3IOj2Nc0n2QjHnEIW0nZfMgEElACFaB7OcTaK/kKFwCtww98u3ra34/2YK
IeIBLWFdLJuvwJKzHkleqdROE879rRc2nDCeIKaVTLzpbkgrdntoTh9I9cFxOV5Y1KZhMSHtFZv2
ugPaJDgWuwpZNOqC0NDHN8YS0UZ6itdGH0AIhSKcBrf12LMpAPwi828MP2C7IugLs+ih5zWTzcx1
4fVN9wVWLu6mplV7CqaZws+J+N7DPPqsbmH3Bi5o7WRtWmqh5WFkuDYd+2Eskbp0+DOcSm3k25o6
k9rxEVhy8lesdhMf0vaxdwaKELw/gycTffJViaEA39cL1J09CO9h8Kfig5DOl9gIIesHaXdk0mhu
PLSy1yqL0u8RE4aNJxpcsV1a6u1YSV7gieMxxWAI1XqiIGoBeQZUKLP7hHcE9zmpeaCVo5bpyhhS
gnCJIR83UVOhR0VQjTdRnd5KkHVry6mJzFKK6VhaNWPqvK5LnCeJRwqmnHrB1YmVNkWmnhoLXOWn
qevNc6M3/3MaRgCRRFfQaA82QnuRl/nJqAQoDCgbpq85/J6HKBU8nrao+bNB2rLAulimOxBAhc5C
tUcybtiXmpEap9AlXRP7hIBGPRXe1BjboVG8Mx6rIMPN8VrJgFc1wEUHU/aWjxci0X3KREV9YENl
wTpqPUzCmH0bB7Qq+1ZRY3K6BDWkOn2GWwZabrwDWEFrYxiZUVmfc8KC2PJ69rTKxRsE2dDUHr24
Cm6SILJP2uf9Ek1O8GQZPSqahbxfV2aMaFlOeFChAp8OLRPe41BE7FaLm4jHkStv130T7042RzS2
cr+GRYtc15t1GPg36EWSglwX4CuF6cBLlmNKVWEc8No2vEJ9zuJJQiMjZN45uJHemZcF4euW3i4+
CidOvtmjS/ilUw+8cb1BOKuTNcEN835dYTRgJAYnc8F4xT4xvjC9Ew0bQgbMZQdIPEN7Rf7KgK2l
EHgLdD1RTCjmHn3fArLDCyTZgvNwSzzcv8GaQkEnUbgcLO44u48xiPVuaeAiwATlfVgivR2sJbNj
Ft9dZtgYIpaFecAo1fP37tyLA1eOH+N2mD5NsbvcxDhqfqqHKCPVALH2ngCiHsfgXAxIZNwCT4rZ
ro27dnVgp5zGjV22cjqKyDG+DLV0vqbBsHzLqSq/V/nUUW6rHLsldxYgF52JgQjW7rk2ebf5uC3h
Sdr7vWnKtNnDcmjOjpySC2RWfxelbvIZXmT04HbZOG2HIkfc1eEoP/sO5mqyDj/FBqkoVTPzNzmr
+XyyGtEvqyl9bkaK0N7exGe4DUb3ZYUV/suF/CsupAQd/x0Cs3vtX//xbZ0NXV6Lb//65+Wb+sdL
1WY/8CHffunX+Q6pncyhhe8xK/J+dVj6db7jBT8B4QqbyfKbLhig+bcZ95ra6YODuZqo6GqHrd+G
POZPNoMCh6ER2O8qpfgbM+4fUTAda+jiLYZdG0oJor7ddygYnIhmNM2oOo30yAnj0Mj5IFtVX5Zc
+bvf3Zq7N1z+H+VQ3FVJ2Xf/+uePGN/btWDiYhgGgRxSyjsseWTMuTQ0vez/CvQLntIlHTgIV1gM
8+O/ii//EQpbrwecKFBqo8Zmn3v33VpDCl4uk+vBdkM0aNa6tJ0ATvrJlqey1/UZVDo2Qb1z/vmX
/XE0sV4cJ0gdVMrTAwZ692Vp2shb63CfXtq+/1rkBfVFbo3+zTogWPvzUJh/9ZX/zS1m/udL24Ww
8Edjtr5Dsqp8D1vogljSjGi9ryOuL0BaOrA5+tsR8TqwkkXK5cjwAR54P71KTWOqRdcGR0oKGnXt
Uj3HPRCDL42fZfjbTvQfSarWH+6r5yDmgcEbBDoi8z2+OXcWDItwGo8DWyjpd25IOPayIN3b+MrW
FSNOIRc/Lzl3cBu6b0anfCprBhPb2M0WaIle5933sxDDph2dgdaojrsbawqm51n8VQCm4/2bz4u0
hXff5mnque2PA5QSb8coJTHv6HgI1B+NQjjhdRflYPFRpS2vm8hSZ6uKZw4PzkH6jzKa7zn1qGJN
LMLPSUfLiwclNbTsKB6JoWUtYRHDDGLxLYhsMYEVoyloErAupzYSJvehyZzF2g2iA7Aw2kRs0IMu
/mE9MKGQAQesNW5tUJWuA4kw0UXL0o6V84s/ynqGw7pMIxzZRqTXrXRIfmWXcHeJDzJ4BDMwPqd5
HIT3TStallyYNhTEXjcbkaZVxpb1jVUKjxEIHFUR/rLBaH+cylndlGZM44R5ltqMgW2TQaE3gnYd
N0xjR2Kbgt0RZA3gKx4x9cuge5alNen215j4aQQK8ws53pm44tF0NmSw6bg9LWNowWBaesq3VPNi
DOsXCZ5zbzQG1WpPmm2yJKS3w8MuT3idTC9u1VM+4s5Ag7/CKGC8fFPMutHGMvNuME+i1xZpRrTw
gG70NR8oPNZI81CjUUPAQ1v8BtStWZzXt8lchKiikYoseDz/aUKCyaBR7EhjvH9bq3EagWHFMlGo
WrIJ5IMahumHw5eFDFt3V50a6eIM8vTic+CFSUFnaDQE+bki8Id9j/XrZxD94Mmv2U93aKDpN96a
DHh29mvVQVkHc+blX4G2uQVnJnoUYVeZsDKmrDbehlotMitq/bqiOcJ6gWRjV+dN8XbXLxNsmWIb
VRkT4hFqEY1QbMnTgIlEvVEaf06UTZ3mR8BQ6/2Hk4sDzeATfZRB3iYRE9FbUwbmZf2ZPsQCrAA5
YN9Y4qPBd/0I03fcKXiWh6HpWMAYGVDv9hmZ8F2XhuG1hWCp3o5ME3ZZM/nBvTQ9q4Ux7EumBoCf
ZnrpG7ernY1P9tz0gMmEiXQ0RDg7HvIUZWsoDX6hzBPLPCmr9+BhYudHZn3X9YlxNZsDs4EmIkv9
nsbEyTcxkDvoazz04Y1YgvnFDYT6Os4GsXQK/Xxyp/BxVZ87bn98RXrveNUJ3G83C868G4MgsC3p
kAny1dHhPnePtY7Cm7QtXUjsKgRVnG9jvDYU8CWkIZjGDmmX23FUxzCYp+s+qqZHF7f2bVyHRFQI
Y77QdrvbTmfydSbpfHU8u8Dbk/UBwXB/rwB3SRPEqvdnsCosNWLZKbmNgmS6Hj1jPNo+zt1MuPCq
2JjVcvHbAVJ2x7bpFol3LpPYvdRmGYSbYbHnG4RMBQ8cQLvCdSDSbeXSfw2SmL6zM4Yo2bG4AwIW
SOgjh37s8AHxPOjXZUd+F4jEpx4KNSLh5rW0vBTpOclsxwYbpJEflCy6t352xVpji3/ZsC9P9xxz
rGURlnFydA2mgDj+kL/YocZw4KI+FYzWgR8jzbt3RsasyxSHTzqJ41LbtGJzl01MRzL1OlVIo1LH
ZcMkwJJ8BTP9DK+dFwu+szwx0qTd0X2aX5NfRucQlmCRfvXoOsUer95y1/E1CNSVhe/gfLyYwecF
VsPPRWsYywmEffBPsmixct5S+uMM0Fr4D8GUkL8s0eiQ1Fpm5zyowxtQregOt+v4FPnBI5lnzVPe
t69zQQoYS9B66gosilOSCC44EbLPOyQenzHREj8PRkhCFd5p5BoEynvAbCbzdsmoTg5C13EnVWPR
ploe3Lqq9Q8BzP8P0wAedVgwKC7QX+yqCYHEZmSwtMNkq8EALbcdBksyLC+lZ9i/5Jbk52tOrPYT
6KEIfwGCSlraljqsDotfJfkGI8UBn+UuM25gvA3cuiKsyTt1oufZ87Hqs0u8smNp7lK+EnJUcp9w
bQq7l2ryqUVqTS+RCqvwTBMoFMKMdp/g4MVmYedRi4K2myFapv7F0BhJW1SguDqt8quZpwGcSrTg
OD8t7ENM4xh+RSY91KSDdFnKOCtGcWVd3tDYxhXs6Sl+XU+j4NO4vZ7Ggt/IbZ7riUyxAjWeP6P5
Ixoh2sQZRiGbSQL9uTTCxS4SGfu9hrPmeGQfHJ2o667W6UUAzLhN/Yorpxwm+Gji73zHQJl3yVFM
zb2Zc7xqubAMocgsc8qGv26BkKHBnj0j4lvMyszju16VfrkZakX22jCYeDY6jJDa3ui+ljLj5LAk
+mMtWHBeYUdOd13isE8XTgL2NTf4LmBY7nhUDDMtytXbx7JKBzi+iVMqidAwOL5WtIeJenscZ1gj
/Ujtuw7+rYUw7TNjMQwCgKQKG10frbTcmm0AE180RLAKh8iofULsW7FV48IlyzaZvXu7qXMs2mu3
tyvMP+OoyfKN8k1mrttosl2S7juMPsgMmh9CUIUXN7bYWOcWI0ss3iewP1xhOo4MK3pUHnbZ7Ju5
e2Mv0u/YFz3rIa8MMofR/3zv2ya4igcVTBs+M1VOYoDIiAl3N+KkWw0EBT3MrbbheIraCdijReux
8EkSfUcb4jI2zDA41ofaJ6WjgOFRPoR6HkVyLI9pKPSUo+MxGpDKw00vFpPgUfyAjGSf+7B6wWRm
hPDcJ0rLB1cmxvCARSsWKNtExVHs3xM6HbgcVUit0dj4ERPjw5wlRmR9QoUQVtHVpHpM4aG+34Mz
IRw1bfIMw7xIdr0i00gBJVwVRkAN4jF/PWd2G19kQWBsAnyNQmmGfcw485ynS33L42/uK5+dJRtj
43kyguRs9Hg0jh1RefbsF8dIuKQUTZ5xyAfSV3O/cXelGeKQ6gXX9tyF2wY2buSzpcs2Gg6WGVm7
drGKDbBXc6pGdNxRn1v3pc0WwzAMo9t0JELDyqhIerfIvjO4wyxmrEL8VasC/7JmrHa8gYq0t/J7
iT2tkc8fgslWJ9Y1hcHQmB+CvjY/OAUufyMCY7ebi+M0OM2e2jh8mNwBS0AO0V3axGo/2fYH2+zt
Wxgj5UeeNucygcxnTr7iykaNTUCAxLSmcPdRkN8OGbG+klv1wZzrCKKCO7y0lZCXaiS3asvogQJy
aq5ymMU7d7yThXVP5VfuBe4k39HeOmcJQxszvgIfR8zySk/ZoQ+wvXzDUYsHYg+8wgfHkSreFYMJ
v4GKYKy3Bidwt5nJD2EHiXWE9EoF83rIz0MjCDWQ5CzddkwQavxX2G0St2VFLiMJP2iMcVG5mzOV
Jkj0ASr/vDvVXcf/EefoTn0ITVgtAyxYQBDv234M9tOAE68+1itSuSCGxIZfzw///Dp/6H64kAVQ
Qb4RlHwatx+7H9R2PUg7Cq4cKz5wbs+zHhk6gr7aE0ifa+vWZd0O//y6f2j99RfUUgCXztSmU/zx
urTkOUY1U31cJ6y9UbTHopvy6aC8mP2rKsr53nVj9mI8Wahy//zqPxIE17uLQRxdMS84H2LlZP1O
R4nzJ+iJ5VZHRSaP2GDSLx4xFKiuU69jt0fhz5+mZjetM9W3+dH6Ef6L2P0lYudqDuOfiFA4bON/
bF8RgSbl64+43fqrv+F2zk+0WS4EK5cJkEAT+7+8bHTMktcGKxy0slDWtE72V9wOZ3Q4kiAwDnxJ
wa/xW7/pmOVP/ChjYSED58068G/gdp75HrmDmU2RgmraFbDXYEP+uMQ9bUYFHTs9TpjxUxsEOqZs
QYWpdmJsMWbox5pIW9/0YvcUipmBAgVh4BPzg6X2VihXW1gtU5HtK6eKGjwzKku1TA/BzaF1QV8o
Ego1DFTsE0kS1qVyYDj09sCSnkXavCAWlqc3MqhKCT7mCGeMgNWKfxNgTP7CrLt+qc2FF25MyT3c
KKJkb6xY2K9vOEVA67Wt0Lm5Wq7l11cCDni7p7DUvyJDaq0MM4s70VDuD1gdAGLUmlvSdwxs1slI
kVjTfZsKqnhGojrMdfLaD5Eos4pQv7byz27gwYLx9WAVFghYhKZSEMsF/lDbDIHnfGIbyAYNftSB
ns4JEbVHU4+eTdui1BLMfKrKGI5yjOWnRVHhlVLzLaRJaekWkBUiAVEM5zvIKMS081fDCWUgCOWH
SpECoPuatgl3YCW2J5rrgWh0rTJbfmzdCwtN7poRoNabIeIDOBYTOZzOuJopI81K0WG6g3QhFbvB
xLe2M67pI+B9obfluwdrvTgoUzJYTYrrMvaoFzIqLPJeGCmqZLpNw2Qk8zXAnFSX7RyW+n66kx5N
FVMB5sG65r+8PVDGChSMmClTXQ36Ca8VI4+0657hj8AXUSvPe8oE9RKBUlnyEYSLr1CtvNaaSiQh
Jyyn1XLygfuiUoMKLJ4MXd/MuMHh/ebRU6JOwUG3zooYuw+3s+UBzYFRkQCzfI9DTYkzxxKoOFf3
/dI5BzSULlGucDOfFtGlH0lxxF57Hd/BNhePJQXKy9oLMnBkoWcTVI8DJQB/0xIK/uQg4LPFery2
0ghiVwdYgEGwGkTb8WQD2TNOXVtEwH1ILrnncUDjGM7iMwS1bzgKXj1P1f1XDxlttCfByLrEquEl
xMaXB1wBQOMGG0Bv2GQpE89zmerpVhbkwHVAbaw3i9fypsIC1z6ukbxGOlJ0z0ryuZNloFYtNJ9A
MjSEO6MKVkxoDZCvqaIi0mL1YHrU6wQkC6RMF/W+7MEMnQGMzOr4y9YRP3AXTEI9ckdTGuzXJrkl
uehpXcJrDY2et7qu9Mu+EpJCzV5GV8stUQIx1xTxKuBOi3wrTjVDBIj26a3P6hmry22d+xog0/zo
txP/jU2m54lY8XPz1hqo0aydxEqal3XK2jg63BeOGgQBXOKfDA0tbmqa5AomSlRgta75Yyu5AwE5
U9rYQZu/8lg8E6bYW6qu9gnifYCMiORfUyAZpXF/Vnhubf1mE1/hDTitPK1DVqX5bEvj8gjJG2dJ
VDWc7U1OKpwPBaqL5V3ajJjlGy0WmHsk58HOzGvv6DqteXhrRZvJoPGOkQROVcb6kRO+R4elY9a4
D3gpiFFscV5EpcqOVQgsDe/nbsJ2NR2CfTI39IXYGt5net7rlxm0o8LK+XtsUrlOCMf9XdpX4tHU
LOieaSt3kL7svmZOTXJCnDUvmQlLJ7C66ApffPG4zlbcjIwjXO0BOR66IABuAQeADrPwhSfi4Rfi
LbGx3iHJtx5DE1LtOao8GiFZFszZcd9JrlZW82AL2qZRMyJyTYvpEsHWbIUzayqk4IPh6C48ViTX
THAxkgaDRY/82AzwAlKHbMJd1hagwpgLsV6sjtFAVbJKVTDyRqwT3YT0yceCEQ1E5aLWntOBrhU9
K69mLFN1TSyisPsaZXBXkthhdQdcAnNVoIEEItO1XcNFGSxtpLWueRsixaqh4VMyOObPwXOh/mmG
n4O2gO+5UhRHZTU9RrAOihHivNnf6ANhWMVSr8dg1gy2Bp4XIZQ8yLctLe0sCnp6PpaSEwKdnVK/
w/oaBaBq97VlWHe2y9uV5/Ar8M/g9krqzvWNK0bfflJlPxEG2jhtfFh31qqK6dYVDOUnK5Fl+aSi
aM4+O7hzJdvc1ruUNarkCncH5zXArXWfDk3x0YoHAZJQfiWKITi1NXp3/IlMfTgTOkt4nNYjqEVT
1rD+4Q32K7+2NlOMTp8+fo7nI9uPLGDIRAMlxCaqysqCZLgE1wXQHWxrLwSVwt47yD8uKa5OZpJ7
0Nd6I3paCZVlT9N2tktT83k0Hl7xTra7mC0G7FMJXLcwQXS/VmXxBDepPSNaHSBhzBj4UYdIdOE2
KSWBPog6t8wf4a3X15wx/h3OTGbIuzvKQ9tIiJewTC9MhqrrDpvT7YjF46fEa0Bo5zL8uSEw2xAw
mTtY4Nu297ZIdHgHNkNhFYY69v186uKhhk4QtEV4R2BEtSWn5DMhFIe67pqD4XrBXW2Pm7Tw7kOB
QuHzDPpjcE6QCxKeMKkt2FWx82USBvcAxFnsaiaKO+GKpdx6jG6gbTd2uiUgpThauIvDKrZrH3uP
TB6yUhDP7eEpg32BOjtpnGVb7JzgyYgSAPcwu3PukV9vJPgvdAMGV8KLg+te2ssHf+q9cwfz8qOX
TBizTUbdkzBjfbKtkSBCDB0/JEvmnz0RsnotOl439rHK9dOa3r6eGK8QTH/dTjhPMIUy5YZ08+k1
t6v00+wVn+zUa/KbvOnsj00Wk47ad8rHEaUNaOXl+L1javBL7BM12Ski7hYW2b5xvGTnt3N7mI0U
Y7UR85cZTQmTvxqLVdvGxA29cnrrt3E633K/3K9p75eHZVAh53hiIjRRn3AWqA9ZQkqPF6qfmYxA
Gk+9X6Jmmu9jZwY/zrGgkpmXbkTvtB87sqUof0p370zF9AVC3yNqo3Bjqa679ZN4+UicsbOtvKHA
/cWwr8Jg9G7qILH3UdM9NtpgZdO6VEb7rmiq234hez3LoBU50Kz3EXXDeYDzeGaoaRydoOpOWTDY
N5Uk1JGbVu7HrHEAJapqMzWNvzeCBR00O9aGFZLd4Sy486g6jSWzPnAIkAdgj+UhYm52yknt+BhV
citLWR6F0bVXvj4h5IxVxBQFzAgzHhhUfgPzi6nZpXUbYMTrYBBRiB2JxeZ91qb+DaqI/hM2DcbN
XNT4khq+x+8patdf+jEPqEtQ/p6B4xvy5frqOdVBcACdxB+xvkHARQuE4SlpXEy3MbecvB4ZmPYB
cx6NtWQFfree92pkBTiSRvIsLwf3bNvuYHgsG7JOFPazSz9cmSGqBocZ4ZbNP9otTs5BFMX9aSyd
r3Uc2XtBYjSwuJnr3co6zRgWv4atSRATevLp2a7Enuq6pRJMzBLGtZnBprXdRxh7cMmjsC32SWUx
QkmEhzoao+4CYv+uE/PMQ8stdYN3o4dXthxg5LCR0Go3u94x70eV5RYRiHlLdozXIKG+T0ILfqaV
FtpCe+nG6Cubf3SIU+YoDFNrbKTHsibLET4dfD4ZXvVubLAxtYl79AkRfjKyTqBEcBER4ORvxbu2
Jj8ljZu957YVIV28F4ns1VONCcBpIYN7EzC+O5CWs+zJBeZfUw9/U3Tyn1Q0+SxxWVS2cU4cXfix
kRakPcAAiTQ3/hKPfffZwIkHwZl/62YlGCnVwEMxCPM5UJ2L5w69C5aODQDj586tBxPelRv0Z6Ox
Fu2AI9PgIAMJrY3ZqHY1imjckKPj50E1i0fJZoK15r+ETQ5LPkxTLWIw1Ez88cbBn1deeRCTFwe+
uW2Ym6gzTBVtcSsc5AvGy5y6YoAMuPUTX6KvV6FTXDfApc0hI1GcODinYPg5tgKY3xmoQTGkptoq
VUch4o42Z1MCfDyfTa2dXGn54Ln5tmg0JZco9PovJLfv0SFaZ639QnYLA4Q2+h03Y4hDMDc8WdAU
BEDnRVXJ6fNiL0P3bKMwag6IJKhGKgaAKINUxuH7O8jh3zBhVh+v3+NvfAIf6Q//0OFq8r20UMWu
VS2YGB0dpDdMKMsOzHUIrFBcSLyJI4rNsL5KZBJH130dLuW+drvwEpXA2jBv4Vczix3//m3RbEAH
PBBc4w+pfqUcwgpT8+j4JmmdOP2ZVFbUpCupsMfDvtgNxUJxZIxR/cYx+8/MjvfcFW4Gl8cCzkfO
zc15R9cpEXwRxouzgzOj2WCM3MxEP3fkvKU8kHh2yBeRKH4fMy80TpaeBJU2gdbXI8MH/HPcecyW
jZn1UXzsdQddN1GZfl/H+arUjNK//RChe1jAqGB9TJrfpyCOQYQ81PDzYxmOuNczrR06TTLRpE64
Bc0Wsi5m6lPXvOLLMd83PVhFE9PLJ9XU3hdYWfzFJ9KYz4/LiqwDaeMZYHvS4hj+ERMyHDJ0IPrG
RwiulI0rC2FVKnRAPB1CDN3+rrIgCCuQJzUDtlTQJK4sPJ0QfTLUpAfjzv75B5P/7oO5jCIIrwRv
/gMi6jG4b4u2iY+1G1GhRhW9F9nNiDK8iapIduUDCQdwRdEYsWNMKIWyM7ZY4/1gjxhArRQHrKnp
lu21LrZ62lgjoYmK7IXyPdFcizzUcvNWYz0wDXizMW4DLcmYeA23M8Dg17emNCnUdD8sGgUo5xqm
fqipEGMKSVjXca+rmLhEYUNki+PVdEB/fjvEe1g8sADeiSvG1BAIMXhPDostA4kms/grGTvsgaJa
oCD4g251VgnAytWAjTQaD6XQc+qpiPlYczIsD1PgcrciieBu6yxGvkV3xP/kZvHnRCxEtF/hISk0
yqzaFJQGG78oOVakVRWIitAH7NGKt8dl1tQwR+CtixXtzLiCUNXi6/pl/4tE/xUSDTDLa/Cfkei7
b2Wpwyxey+RHHPrtF3/Doe2foJT4ePn5SFrIdAHd/pU/6murTVrdgBZDW2bq1/03/qj4if+kjZAE
8n3YnYwofsOhYZ1aGtm2wKnBlGDQ/Q0c+m1U9Ps9x8dpRCI3NpEbExf6npCXY6C1FLU5Q3Ars3k3
WBXmhU6us0FCHPE1CmJJZIYJpjiqd0lioLRuT5BQsCFcmlal2zg3jQCBbJ87u5i5urFhTDLgb/el
Hvvwg3Ld+bqYLXNnJ3SZmwUWBlmeRtdRz8z2bnFzUQP5QNLYe8tMbyRi5i57irLlCklH9QR+055n
5ocX3kiTofuyfAqFQV+pXUf2bWDW6R54tSFgjnHx0WwCuEfWZHqvSyrdEqICJyPcbukqGqogY9I3
hbshLo+JtyTfDMuKvijMOm4nfufZmat02GHAbCOJy8OU8rmDocRBgofw4EQUvIZy7jj58+sRZ+4P
SRX3t6PqjCsrTEmMNkM7h48/Tnu0TdkhxWlj3DrclO1ENiZ0PpemviiYf8MpMQH/HPnJb7nNFiRx
LqGnxcR1EjYOQ/UoRBPtRcCdtxPbOhPPXtz1hnQPvbsUH80lr+7SwW8/xCA6AjUg8SCMRGp4DQu+
lyr2DoITsN/q5EliHSNzj3MUxtxtVi8pcZvmZ/g+/c1Q2c+dE/UPVteV/hVOpkG+E4CTjDcHP7sq
20E+TXkmDpD9/CugnnTajksY3lLMJLtZmtm2qMgTdpyxu8fD2E/37jqA1aPYTg9lbaaz3nhX6GFt
p0j2I70DacuAaKjTQ11qp+HF0oNeQKfpw9ilzjZgEmx0fr911uFwzJhY6oExlV94E9Rp+dHR4+TM
Fp8hsbk7atZsN+uhc6nHz7MeRLuGUxwVs2mzsvpthrH4fagH1/jjeLtQD7Px6rvKUuwJC1vBNB3M
aheuA/BAz8JT0r0PWC9n3znyvlhhYByqdYQe62k6ixzyj56wd3rWDkhHmITvkNZG4bhzS+djxWrb
Qi+/rvS0vtBze/h0zwsDms2i5/mxnuwjweRT6ml/NDD3twaYQ7nmAlDrRada8wMc9Da38BaCswdq
hcU2PILWmkZwJs0tGBvWzUo4mDT3oMazcTPAv9qlKzUBpSdWfJqvMGvmAimLNiwG1y5mOA1+mE/J
oQsspR1FrcWG+5C+MSHUGy9iNqAsPgjYNOrB6SgT7I0D3mA9WQTnpHsTfde125reR9CoMP482Qus
ggEFO1qXQPMiczBkrj8ml8CfBT69dWVucviG47YNJZMj+JuG8zwFskxPqtLYfF4tcEwnwEwbWTlt
5vgwJomtHvo3P89oNffM4KKlL1nWt0u5W/D3wlAtdjokILUbLLuxw+F1xzKLopfCSiLO3Ngizj4z
qgJ+gKpmcz/NiwU0YSWTJnuo2cOZngxeHxW/7LPoOPe+/TJUpeq/eFlgZS4ktiWAfpwPmBdgswm/
Fj/WrJeTRraNI/mZCTBabEI9fCyzwcV2v5GCMKO+FRgXG/j2//ek/v/4eCG/0ASB/3xS38fV12//
OHX5a0nx86b/OH391z9//cXfTmrrJwLaGQxjbs1MNtD21r8pPRCBQGM2kfH/KgH5v3Oa36AZ1HWx
rd2E/vectvnrgBlXC23+8984o+n/3/UFsCHgwNqSz8Dnku87lQYyT1sEpOgaXldu0jmuHoIMNhwQ
IcqnRDjPqhjHWyItAIiG+jlH43QyFS6u1ZCzKy9xtqs7u/gYjEV5lw/mEwyoiIDKvEnZyVCKLANy
2xaYCKaR4R0oOtHadd6lzsdsIybrLoWd9Yqu7xbrultpKKYV2G/3NEqA5DA483HwN3CJvg/mkFwK
7uO28WrocOjbEWb6CyAFnsR4911XgXnnWp0EV1Gv1aQmtGftfrYxJIRo973LU85nGc17gLiLJ6cr
Rc3L2K78HmTlrbLG+3ByyHBMhgPjjVsipe7sdL42I36KxgmIPHmliqh2VbN8cXqYm6P1pfLc52bu
DlWOvq4tYvk5bOxj0voABCa9R4U3GK4QPmo4+ZyN+asH9HFAlnVvttmtvgM9p+COCPHvjAEZTpEu
dsCSpdoBwQOVRl7MsHN8jKS6xw0INEW40anNgy9UAMGVFdv4F5AWN4jqtOgJs6E6boxp4rqK8YYe
BkwZTOF4vle1/RzL7Iw9LXq+9BXo5gIdk97Jtbu9zRdSdvK96uc7O+dZzbI/NEENjGhn54UxKSrg
uNiQZgfmWnGjRNxCSHLIFaUMiPcJQrkthNMKZIL9ODL0vYyL18GCQmki2N307IiQ6TtGjPyA0Sx3
qjPvekEgQrxcWz4jPWM0cZqojC22yN8lTl0o0pPbLJuuqRqdI8kmLt61fEOSrZ8QOmM20bv5Lgmk
gTCOC40JDtFxYC83rZOeq3l5am1kq4yHHgvT2U1zqZBvtz0gY/JawpDf52IifmK5HkWUsIG3CbaN
3nMymb/4jfwQqIThh7IOs+iPi8NAqZnGx6VxjsztexaqPEYFz8gw/Xyb9eTTY0h+zUwy3isCI7aB
tCQMfVYCLjH9phGFZIRpPpWR9SWQCrx+IiO6j/Kz5Y2PTTs82lP+vTBTtnXUB+Aq06PEoYUImr4+
5PjporQ3cK1FO7Fd77tVuhdMiJ8rFIQHmu1LjZngode/x/dkku2xFKX7DJg+H5noM+SzpkstjPpn
glGCrZfG8641wvGjZHa/y6co3M6N7WxnfLiPjTeP56ZyxlNXuP5pGg1CcRGl7JulLkj1recDmo3x
XMAu3wojl196q/t5Hlv3xvKBPFg1VdLYuxaiaroLikbuvGxRr6FXEcEV4ekDI9VuyqesxLBjgoe3
W+wOCxnoAji1hBccB34GIB+3sLb3KDRnUq+TXd3P7R5jjxgiImSvdJMwYD1jAZNuXK+54CdxV1Zk
VBFJ9VQZZJQwOnHI4cACpZzbL2WJzKc00nifuw1RI3O6qZfAPRRJMezEXIV3Vk90I2rcBm67+FJZ
FQKNpkDOP5pbdxLWQXoVz23mFcA6JMRnlT5kYm4FC9EbriatlZ4z79kzXKKVG3UKx/a7odpr283O
vzt0/g1q+B4gw6xK0APSstG9ORj3/YjuJLiRIk/IqqM94mcDntszg50uidPcLqHl/gW89Z5fpK8W
cKBJ53/YO5MtuY0siX4RdADHvAUQ85BzkswNDpkkMc8zvr6vB6WWyKqWuvaljSSSycyIABzuz8yu
GaqhOb9aBHGdDqW12OU+4lYPSi07ilxHe6Gp5x++06/jWL6TLB6w+WaqkAjIn1/XZNuznoZ1tRd9
9hmON4weluNUmxZfJ45THfgvdfv37+W/WvT4ng4PcFogXPnvn79npJduDCKJ9u7ejDdmNz7jTc99
RTf2kwJWQL5eXCuntmN1+/tv/S/DsNvrdZnUyekhwbBfxs+MZaY1XZxy3xWtHqRV4dwvlAnI5eKU
Vmm2V935fepmIPkTjanp2HHfuqUOO2d5j6kbjMr1NETM7sB9711cVD4tPxvhTKfJYvlmviq5Rlyr
VXoprRZRfHyci+gVig+Dntm4DvBs/bmq3J1pAnCKyPX5hsPy8Pev9N9cQnSpq4J5n6aaQvzywYo8
gW8ijHIfi25rVOq96q7YR9rmH95R2br709xTvqNgARmRmHjscOD9/Gm6k+bM/CbXqotFjaPU/aKh
+IFCIexjuWnAKO/SR1rxkI/LPTHp4iGWBjBjjb43I+uy3KqkGRsITcynSKElwZ2GZ8W1rno77mKH
5d4kCgA/mVa7Zhbzx8gUy66IRC3DPFTuqW33WGbz64xfejuIxDj2iVNAggZXgR7+PUxMyyuhwOCl
dqrdrKTfw2p9dbBZrz0njbnW98y498jziQ/m4GZlO2U2Az4xrPf2QksBqp5Gxa3y1prURtsae6y/
/8D+zQrD5Fi2jhPSFXgYf34fV1upGgPvzH4lTS63EzMrGyhnCzlI3//992KH/S+fmanynMKpa2M9
kr//F5NsK5YEKXEpET3HR6NLjkX1TwvmLzA8acR1MXYIAxCexozi19kUEaWsz1W13FfuWG+7ZBY+
3Ol3udInq77senoJMmHsXUVcp9CNN3aZH5U5/NCl6RfHoiJTFGNLpiDV95QP8ZB1WZ2gIl4Y+Hxf
rYlGxDDJ9rluwfrAAk6qau3OeWJtRqd+cRiweFbnRAdYA7Au8MN4uKV74glNvRWtiD0K4cUOcHbv
qSL5bkJhpOUlu4xzdszMaPHh8rNB1TjCmlrtl5zF/VHtH6tSxBtDX/8BH2j8mzuWz4KBtMo6DFxY
/PyhlKLu52opyr2Wc1AY4Sz5CUVtnkAKvmgUMEjoShrki3MtaA0Bzd1SRasVd33KtRxmeAdo+t1O
4TqRB9AqRmTqxymt9QAfKpP40bqGeHH8ITSvMZPBgHCKgmNiqgLqRF6B27yvneoldvKEBsCuquEF
t8q8y2L1dWEj5tVhXO/0fNq59fQYmZZsKOH6xAIkPSTjRO8ZhPMizN2dMNdXt27Hy99fuP/mJuGZ
If9hfsrp7Zf3aIoawjfTWO4ntFu2OAgYEz+OwYQvrKN/+EQ0jfnur/eJw1OYZQ1/q/QV//yRNIa+
MAYayn0runKjWV0VABI5hjypXI3PZ6VFwQMNQqxLsEylKTvAKEcpZgM4VKFF14dLJqUYm43LvM9L
iLMiezhfukw7K6NzBzEP2cqVYdCy0gO97t6hVj3OOUNXWz6MucwiPfscTnKXOgk/XdVLM5RBOlfC
Z7u6GanV2PZ8pLfj5WrMepCY/EFXhuCUnq+opxHyyNB7+drHhxmv4u0QBNWvCqYer26JUyrpOUg6
TH79teGoZ67Tc9tH+AwMSnH1kRIJ7R7bG4EMdmuaPQToNEsg/0Mp+BXC5lyQ9UBdntF2G3kbdbMJ
PX16tiJ5gDBBCTkWede8YbekhumFBLkT2DV/umVu1KTwAKECNGfXnN+J7QcTWjz6SnJJKDYjvstW
HMXxI9Q3XJEGPUiVuccufVRGKmsoA/BanFte3+dHDsW7IuTJkkQjFyZ3hzX1F2ou3mL65Y6ZZl5H
Sp510S6+PBjRQZTspqaFHMrOPu+Nj4Jc1T88j61/c3uz1zFNl2QEV5T6y3MyJ1PX4G0q9p29vNP/
99ipPPdGjlmhyW0t91+3o3bVu9q2d9np3e75Mu63y9RNoDL5MgZaQdaX6cbN3MAZW90mdhZh0hNO
uXHnYdnnWqdwQMsKWpLopmnKPHrHH+1e8LPEwUpic9OvxPBKdAZ/tVEKFNaYtF9eR53tltrqtW+p
yeDPEbWKucPOOuJgSL9frFd8IHjcD3ZKtzL2W8Cd2C8cjqTQtS7jMDwaJsTlKrfmDd0netBM64m8
I/7pgrS9piB4Vcs7FLx62+LcsDkd7LPEggnI+Snvh2edwku5m4fc9Pvz9b9a2D9oYaj5GuvW/z1h
e6qG/yOV8fuX/jFjcyDca3A1IJVo6GRc4H+IYfpvxJnYULCBIawhf+ePTIb5m0ByNmFx4gkVps1V
/4cWRpUIzzqTWwKOhSAq9J/M2UxXLv1/1cJIY6imarCl5+cg9vTLWj0kgiqsNKn282jTc+TGGYng
skxIK0K83FolCzm9Pqnz4CY6/g2RlMmV6XgVjPS4OkFL/JELNdE/WF283FeWKJ/Gzgrf4KkQK111
svA2ns593Uo/g8t7dErk8czOymr2pzmDYdpTEoFirtuufmafH18RrzgvEvTV6ZFscuhDbhKtHu3V
7PIYLMczM++0/N4Vkulnu4uxzZTOuIPUCUMkDg1fqZgHbNRG0Y9tuNCUxUdQ0iOixyI+jHNXeyM0
3guMSXonexGCBgB3idIEuYJVUy03c96Mn9SCHyogT9l/47toJDGNktK3cADeSHVWk8T8xfnyw3JP
n5bV+hn7Z/o3kMv2icpub4MPr/ie8IHviQFDpChNPN7amoRfV8tkBc5wAn6oVwxhPs0c3QejNrsP
5aRmj26mwu6ClnE3DWH5XNMXd9d31GKf5maOzABEGuYsijgdKa7lWuirWoPAsMa18zBn/Fxga3kj
Uy0MC0/Vk3DmoDrbD2uy1m9a5Dj38MhpZWItV7UgdLHaB/h1q63tFB2PM/sAD7K+y7TGvTdpjojP
KUXK+473bzsC7DyjbzS7NY6lo82lePOWNqaGu3rCTuo8KJwjOKVQde+ChdoXGs8knjE4uCkDPOAa
1I9Kjh1+HuzqLmsb3AMr2szGslPtaHToUhi8BoNnszC7PfUrPa9Z0+mxT5ovNIc0n1piOB/Qcg2I
tIy+LFmU1H3VlIIC0z6m+QFhw32Ya4SOhafyE8+o6GEmRBSx8LfMmMxRf2OA1+EkyBUTzyItep8d
vKnExTX3XNe6HW2HRY2OsCjLZA/0uV8P8CY4TCXhoMDYVOBTT9TB4dHGHIcdEoG0P8QmqpEXTfXw
SCGQmZ1jfcaw6yia7mlMhl5KlOBL/MOapt98as4P05p1c7BF883Opvxubrs53Zab642AqqwIlF64
+OaLy24eObxK0jDn2I6zjYAhYqQjVa/0x/7msMtvbjtRd/jsTP5pvVIa8uwwUp6WqWVEloUXuIHj
KZEGvhgnH2Dx6Jzf3H3pD6uf+GH8g3Bsl4EtDYGmTi1esuIZVKVdMJTGQVVaCHtdzQ9U2E+wOEUS
KG5cXQhINJuOZ1gqbYgJLbhUbKUCOGXGNfSKdhpZe25v5bmURsaqbfE0Djg8al+VVsdEmh4taX9k
j9bhhCz5GfaLmuCQHAcxBEs/zycFrMahGpipLm75WK3OuU+7kIJKrfNdp5qPEwjKjU3PDKPlGMBZ
xcBdMZSv5spKk4fUD4frbnY0OugTQf6Ygp4reYoncjxRYEeTrO0zX7W2pa1sGAb2skN1R3T8UdN1
5OiWozC1ioT6jUbmXEANOLiItnjmfPTd8qSWdfctXeyruorwU9Nm056CkvypJDZ7l45VB/0W6IGR
d+O9NoT6FrQm2fQkXnaGtV6Txll2uYG+Hcddvl20DJO8wldpzAOgVrRVjTd2/QQGklFpbt+tdXvp
pywEjRIzrSQJtmvCst2mlqJe2jac7qwudzzob19oJWt2ZaI5myRcwi0OJPTy0Oz8ShPNfq3YzOTj
qBxTYmynJccMPtjRmyyGCyKNk09m44CmSLxiY1K1H6a0mfYqqPUX5j09F8ak7Ii3fx9aC+IuNutN
396YxiJ80zOTfqVZhves1ChgAHHKOAwQMbO9XhjmqSRptoW8gK5aRyQraqLSRydk3jAriv0w1LG7
S1YeTWkBHqM3jYKrwlrt69I1dBHjtUvSjdMk/aPbNeGr28DK0M0i3PDsja+EAJsvZQUCGoE6yT7W
GIi32sBhOkyEs4Wn7u6qFYZPTVPTB7eNlE0/EkuspnK9lg4Jo6WZCO1C3HjQ+Y1LZ83KHUfpVxtz
lOprLs79qKNpDzFUm71h7jPtaM5pdHazwnGZkWHAy/tksP1MsGuEOZ6sgTHRIWrCKPBHoelXPURO
x884t55SYyizKVDc2bUN+LCNKFiso8FrlEF57Wu1+8AVVzZBMkz1SdXbRytMqweG/epVTymhcnre
afobmNJOW3UWnT9L0UbgtSaCbyjwkez0m46K9g2DOXM4UiZEa/pwMnkOWgTDGJPofgqKO7DMRHup
qEh+jN3M+UovdLSpsaScm1C8Ke7wPaF26COuoNmjYk/1O8N8KQ1Twc7eZb7QMxAqGibedWnCl6g1
dgxY30JreHdEY+7WygC5Hq7U3SbLx2Vc3KDPKxHYdvu5KfLMG3X1kMUzxa2aqL9FoT2SXVPI8WMl
3o/k7itfrIuBQBFq98Co2k3WTdlDqVlX0KDlmRHfsCl6AXBHRGPS+1PcTvWm04r1Gi19uKmL7uuQ
xs/IEGyl2F8wjdEQL0ZM2USwAtRF0XiuXFwzE1R5rDeO33Oq82Dl6pu4DJPPIsueFWGhn02N+hYL
G4Nb4tjfQK88DqP2PeT04bQJvnTF/gTyWQ0aEwzHnKn20V3C9Vyrg4Enp/lURZwF0OKPE9xe1s66
3kC6zQInGvV9Oi8FNR81DeAE+VJLe0mmJTvnXPMereXaVms7Rg1pTxmsmu7aMa+PVT8/GWvcbbWV
zogc8g+kpPUrWQ7D7/WhemJsD8ShW3mvw0JfmKeU4wY+TU+apSu28wBDo1Wc9zASHwmShJ/UxtTv
CANjinbMh0brua7M90IU2oGEIEJbnNSnukSTAy3wzS4mn30BqdesiYOBH4nAazftnRovUmfUxiYB
COKNjhXv2LHYj7AsooCixnSrsnu8E6Ud3rdhdWz50Ku8JXWlXuOlM3zckFyiKHhQ3mYBNDnVrnqd
voCRslBV42FXT4mJ1UmU1eMQQy1KOQraI3ENCyiYwSP9rDSdFXTW+tqTMpObzUYr7yi4jHxjcjnl
Vd/h+u8R0KAvKepdOHV3FJLAFOk7cma2l9bFG7po6a3d/Dx1w32t9Xe9Ul7YrWFhtVYmbT1BkoUm
BfaAg+xj4TY3nTymbVZPTKQqKkjONPY6Z6to6BfHRC8WWkw9xlzrvWjL7McY578Hv386+OlM///u
4PeMCfJb13379ldfhf7jq34/8znab0Tw8ekz2rf/PPC56m+0ZenUM2KORMqRxsg/TnzWb/gpVLyI
AulKHhT/PPEZvwEGp4cDIc10dJeR8H/grMBV/cuJzxFwCDWGe6gPKjjuXyYq9tICF5nM8qCM7HDr
Hb0IePU2oTJNwusL9lme9AJP517GVYquYWAlIywkxe19UxgJk5ewA9iO3nftZOyFBSrbWDIKE0VW
Z/pTq2+KyJo/FjjEGmxypv7ZlUEaISM1g2uyrZcxGzu0vw5lTfBGJwtKn3EUAIhqfE0GdAifDKR+
VVjPKClwvNy525rsSv28dHAMpkv10SDrSDC/Kw7DHJFTS6zt0MFuU3uk0DFNojtNxobKJcmfRayT
JeKxhnMNT1L1MdaGZidoGz52twQSqBnrS3jLJc23jFLRRtGlohT7JSMGdqYXQH0cplaA/rcfxkFz
L2qq0wBTRNEb6BNSMjzF9qs9jEGWsNbSXtTuyAEzdk2AT8koVVVX9qEFarC1lIyHHav+XWm7x6jM
AmDD2b3CdsazSXt7WBOcDa3klTfI+FZLf/tmagzVxxdmnN107g5Dtyr7UFk5KtFcdWT+XW8y0YBQ
h/USSPj2hagwbtHGUciQTehDGsCojSAhcI7CwtxR+lVsRaOb/K3d+lCPorvYicIjhZSaJeNqC6ft
TTfRVh7aWfewZqzHEznDrQXNMlBqQm+GjL8NLF9kxd/UIul2Ws1TdxgjsSNpHb6OTlJt0zS0vjoJ
pm3UAZFeIsyNDMpk8m6eCeE5RT4GCSOFPU/ndgsEC4MleYGNQ/G8F8koH9E994vTltP3iEPddlVL
MplNSGKB+8Z4MBj45eclrV9iLHgvDrLAZwWZD0FtNdWLUmXjyZHc56pQCZ8lLum5OuLobMkQIn2n
zjGUwURdRhShobyQ+Wd8j8Da7J2hyh5mii2OTqmPd6JowQ81CbsZCjbT1k84cdr7QRmSZUsnCoMS
InjkJVcZnWQbt01vacp1bvVtLCOW4pa2bGTwkvAoe+zVJY3JsEUt/VwMBXuEdRQAhAhzswuhU0+s
xT3FzXtiGpkX00dyaS3xucobOzxTsDDHp1rLP1hJaz8CZthRKq4phy4ZjFDs8p4Nn+2N7lS67xDy
GnxU4bLeQdHp7rtBOMU7ai07DKPEfOD0w4tZz/o9XaUx+6I8s5+NsGN82g6E0/LSPU6VLWgfDzti
bXVs1cS7lSIFmbSM0b427Kx9ETmFAXNgYs7tYW5RFAqorzOdToH/lQr1joWS970Y63UbWimjk00V
heqnNW6m3lcJsl4bop72B5U5WQNjw1y0h3J2h/BrGuLoIIbgeqxwXqwZCsopmxSuXDMDXVAMiCow
LjN/HiWrSO3d9IuthIuyd8oRJr1Z5ZPiVc4wZMF4o0PKnQCdIFEhKX2ASzMN8d+rVNqzD1rcq6NX
NmS7qKk3vjJs6LMdQ4OR2dZCkV4wKonLFJ0xi7spTdm1tUKFIy0+q8S+I2y1TBNy9Iob5J61j5xD
n0HX9ugKJ5xUUGWlM392y+oOrpuoLKCwTaz3JyLBphpUFXiByJ5teA1xad3NozVvTclSUNV8JB5q
8h7TwxMuz0CQxam1iGp6WdUSlVwLd8LHoluX0jWaA00e3PezGQZmlhs9Ui09swBS4l1pj86uitvs
vhT5eY2wBnqtZlbnOTbjUwiQlvrrnraG3HBsbiqac5pgKAfN61NLyJLcnamUqbxXSdJqkZVsWrKj
ylYlJvlk5xjWLYFf2IcvqpD0KUs8XkP16Iw2o2uLaRtl3IINuO6eFlJfXt60WgAGI0L15JgA0H3I
Va/o1uW9WZovPKPaK8NVC0RSCK2R2nNKHdRGfYpWLdxCVnVeTACWD4ahhDwcAO/noHTvqt4BJ6Ys
6nEEJfa+QtLBzaAFnY19jaUz3JM6VT9mtpYEsA2dT6PWzBV4SlHvU7OZT/ZqrxeUSIfCgBmb4bSk
7OZ1DnNNNV4pgtuyt6PJqlcxm/d6TOtuOurGJmUPf4+2j3Eff1yXl/XLalf9YbHGgThTue4oLjYb
xnUMvtZOgdeZV/EdnA6UjpaWnRNh+5p4gk5XfAuiAGFvJl1jmJ6gso3KqzC+r5dowqMeZxsjdbE6
8wK2NVwJErGTEbM0rsZHnYw7z0LTrT+Pjugvmr1q35ifVFuzX/VNpoXa3uoa/YMy8/2EW0VBDa5h
Czu13rRln18zdWpeB+7DC8f69h5EgXvGLlP6HB/SMycx+Ch6PF6zyiSnjJNqn6/jW+MYyXkx4vhD
yHjmGoYakJy0s9gJFCshAKdS/arQqQyaaQHxE+78e5PWlx15kvYzbgkSF1YW6BxhaTgkTu0ZhWMd
aOlyHzIoMyctzaovE0Qhr54LdZMtlXqI1egDspbFgYJTeM6ZVba863hIs9bxVA3wXBmqmwl462UG
cEppewcykqc/rDpFrwODQzFKo9a/KGIAtjDQowIBByaDqzA77cbZIgqCd8ZnhLAkFF8J9PJCWnjI
9llaxN+mTs6qO9zU7dhTzwHKV8zs5WegJKtnqykrQdtmLh7GkdmZ/UTfgwO3DtRrEsXPnbXUycNt
0/rf/f0/7e8Nhgx/t79/6T/HP23tf3zB71t7TaXM2FRxJ6t/6C9/6DmYon9TQdO5kOOAqCOq/O/2
3kC1kb3vuH3+3NfbtCKrtBNiqELhkYXJ/8G+/mYM+YuQA6sOexiiu5SThIuj+2fRnVq7JK4WZ7m4
4HXWzKchc1m21G7zQCsMGqjmWXJRInAVnWkwIl8WRgvsYO5vVRutbBDhJIvMTTh7c4NUxcti3hfc
+Wyh6ItIQgcP36QO47ovCosikUfFXojss6UfMZO/xOHsFjXVHgKrYzSNDTPhPFTu3MIYi2PVpswd
2PholfNdr22igfsJeWweD5FN8CM8hDYeIxypTjM+1SNv8pNSss/Y1AYArk2UTi13uG0a+p0DXchX
+bYserVqcZsI7nlylQvKamEAnZry5AqNK941lOXo/lRaRBIKET+vfaXveVHYSXGAf5kwjDw7qdGS
Ky/ilD2eCWu/bQ7UohCyr8Lhc5jU3+gY4QGfZC0IcHb9vluNDFbR11fmBseUkZFpg2nKpllgrgUt
cRL2raGdQMV8jaOMnvZ5oq8McoMSLU/Kog1UugOrSpkLo/gIeycSOY0Yf9TAA7IMNbkMZSPFuY9W
ribtpZ67isMPnY8Cl8/hvwvC/ydLwenz77MUr0kboWp+/mlR+PFFf2i86LWGxS8JaeDiXI/K+qfI
a9k2+ipCq+lQfsFx+48zvwuvT2rDLAKWJVhZ/lwbgPIRicZhRBODuEH5/oO1gf6NX8/8fHvdtvkr
+SlU1oqfFwdnBP5REXnaO85SApkZK8dvJXhmLZfmnGAK4xn4tpQOdJpBgmrUoWa4JeE15PmHq15Z
CTtq0DamHWrhpsXVeB9L9E0rIThVCdLGYxxyaML+OYSJIh91zWdVr7ljgpY3+AU4SfkqetabupDt
ZyPS61czLIF3xZBE4dqZn0u1kclhQXmhXltydyyJSb1VKd+y2Z5fUC6K+RuDEtdOKRkwpmtc2ZsW
M5ATzelJTbPa2VkjUileF9IKXqQMWEd71pxAxJXyrBgmJzr2KOMGcDmkHLQXryukC9wW+nzV2jkP
Jkrkv1h5jxLW9aPD21IJsce6GJ3TmqLUIbPkysaIfhM602RutUY1vLDLvhjFWp6iie2/6axGYMK7
+9imeKBMLTQCBQka/ps+vd7aGzmkcbYwOmn9QGS9D91VtXc3+YM1UfnUdzmABZyhL7HaxYwUSE17
zTo29iu15mPv2+gLWO5b1F7iYiHwitCVFlGbHjVx1yDXAwnCRfDcsu/6PLCKYu3Lp/qTERmMESWR
ap4kzByXkoRIS6iVm8FagJWIJhPBYUFWrmWPZq/nnIBaSVnrkLgoi+07mG56XYKEc8yRo5IT017k
K20DNGsqqQn+0dR3+8+cRBwZ0driSIQNiz+3xAVfY+r40M+1pGsJd4WdSKcxOELDASNlDqCN+9GQ
IbqYDT20bLh3TpXB3sDxRMPUACvYayH3ctjmsPfMWEMiAcHX7ia7GlDweheCmGRQ1Yj53c7oma5j
Zu1Weghl6eZSQHQVkcaDMTVWXpAt3xQOmyAa+gxU9FFxZNPdxAEg2hBp5d29dTPkkyQ3RuFI2ZrJ
QC0NHHLsRuDYGCCu4ShZZl1P4OjQ1yOB9aiik/JWlZggQqHs/SjQqxo4BnmaEqKvlBJ3FaciCTc0
nJK/frbki3dWjIoeyX/ewXaa+ZVbi9SNtjbPMR/L2sGXJzpLK4JSS9Iesu69k4wWZGgMiZY9QBug
YVI/gJ7h2vzBj00nyI9Tm8E50Q2TKYMxiXHdta1mfFYXCRLjIAPvVoX5ytOPiUZj0vXFQdU0Hm4s
uExv4uoA8QMzGkoNLL1GkDzxIj3nZVFBS71mmFsfjD5dlNfbT+nwzI32+WIkpc+olB/WrC2uMoXT
09Vt85KRUNZxsukwqoK4xAK4PqFcUrNW5fIjxY8v35N0Ubtrv7gUSuIuPC1txf+7i2Qi/AAXKrK0
NqtuBXgFyDp7ylmh7BSEgFGo2rKV+Jbv6yphhqig8prSBCDkyKQQclcNI7shWytmqi7qbAZSkPVT
0Lti3SPgEZCSRM0xXepPZC0GcOPVgIadx2Whea7h1ufeGfyqNh2kO0HxgtcJYjZDgartLygCV0s2
hd0Q7w2rdhzIuDrVrEsPzK/t6k+9MXThFml8fhq5infp5BRbFCfhq2Mk6Up9954qGHoYoXFbwIKe
nxxLKXxboIB5op1aXgxvwNlSDYVXV2SV7q2ViQTdT22uB6Zb0o7GW8ZubnZNez9prv3e1LS/bbSy
ooKNDR6qs+hkfVuU0hx/q99YZGVBa9usIAPHXb5hMd1NmmlsDAZ+ESQuPMVETDSXI5RRH2gM0/G2
OXHsEwaIkNzq8jGnzFUKspSHeHYWixfaYe0tGZTlm2EX+jEkFbdPR0f7mpv2zXI+21tKKdJz01rJ
N72Zp2dSM8sBXEmxWdI89KtEeSEK176yV+wCxLAeCdoFvbhQZUeeT8lpzKHlInfncqs6mEzKSF2/
wW/D6qFPeXciv2xLpoa9GCBhQ/3TkqXdqZ9wfBBnsrXDsJKLY+9lBiYYEBg4c0+4NaFc72xGzbW1
2uIbTsYYmdFBVUP5a9BI+9m5Mm16BOsmZiLDmo5HyBk7jZpOVvOH1dBxJKnurpdDnRV6WdA1WX0h
zFJ5mTKE9+XYsposNuqdUg+PWll+1KOJ5FDvdmu0oyxWP9dUAIiXsNar1ynO2yeGb/exOTbAiSRT
I+q0x5ATylNpg8mjCaZ37hqETGAAeb2BUKZ+jMQ008PgPK9Mwj8MHWnqajaxCphTWbncH3Ve78d2
pmFXx69Qu+yya3HfdahkVlHH0NnVWD1P1Zr7S9j06kMXV9VmFra6ydNWw1Kqt7MXjz1z13xSSzUg
Mz29hRzVc18zBhMtrxgGBqINhaK+ohk5SN2m8p1Z7Z9FmTmfEuGqHY9CnSB7agwwGpX6MFr0dviw
R99Ay9enKR+GK0ru29Q6zaVmWtQz+phry7fLsD+jtqXBaLjiacF3fVoomH3INKv/Phpz+7ZQ79p8
ZnKTjw/AzUNYRu2aHSIaVQErth/FQscobY5hkGFX9tgKzuexB2OQw0lgjtUeh05X7tq2Z2ouSHTC
HSu+Yb6ez410H4TmIh4gnI2fGIWHQUTF/L1buyatF1Nke1kZowHj/quvjCuzC6BMUQZk85UHg1FK
YBsDPPkiZ5RrWPOx7oryLRl6VM6qfgmHGuK+2r72PBI38MFMqQF80kR0SCl+OSuLaXycpkjHDJfR
Fq+FnYbsE8enLjKiO50Sl8tgt8y6Mc1ntiA7oOI+ASdYz8Z5inuDV+hovojpeg7Ixw09Dz8Fci+X
ioo3rKCAZC9y7UOYGrYX5RaSsKgMmmP7LCBQnwcaxzrWQjSImKEJTwo3XKVLhpyJxSN86+IABiMo
av3BiQzrnlrS/qlqjYEHPVIxrycGZrDOMN36EW0mMz36EF8stdFOJb4QwGQzKLRyMbduXxRPFCyS
iEjZfmxFyThvpn8a6VmdFW/oMd95SxfH9+QcwR3q6vKstu14Wjpd/UDsngUKBfjCCjQCMOySLugL
90FnFryryyHmf4VRn7BENI+xiXrho4RPGwLzjOLiqdKOg5EOD0liqUEbWgemonDwsmh5gTqMyd0s
htd4iD/i8g19BmgOG4p5jF5GbBNUUs09T9xOP1p1Me9nNQIDS/4L2YW+Cq9v04npckE6yXfsgcDU
ksUmd0LRZ349m/DAAA1BtMUkT2t6kSNyG85rTSWON9Zz+4QRxN52cxOmGx6H6OzQroMm54ybUnwz
U2YEYkiWakAkAVeyRN2JWKuhQ9lehtPcGtUWKNOMM4n1FNfYHFNYy3rzNW0G6zu69UTo1jLXfez2
+Xtt0yjstm64yeXWCi9Fi8dgIcBoaEXlU+5kYZhs6k3KUNl3Bme4TLUmghBqoL+McBoz2F8noD/j
dQXRrb/wfCMeVRLvo7bXnYv7tE/ot81MNHyKaazH3AWB6puK23p4/dkWUF/8JSPPF21d2nq5gVT2
gkznMtDb81M05vO5zOCzIMG7Mx4AJ3zo2AZcBPwJVt5Fjz7axVhWJNjwqoaG+ykCHPO4hmRFvCKK
t002LGezM81rU8YNcK2mUYKhMoejXuX9aQYOtnPKZL7XzL57jqfi2EzNqXbWOWhc0dwVXdW9U7yo
7sa+aY/aaIa7NnJe2ahNW7trg9FujYeUuUPumSN95NuUhFx+7OKVDHDiruviAVSsU7/KyyolpWqt
j4Ou1l/mrKCpjSUvpzoOXK6no/KgY6H3ZEOrFO+LlIEUF0FIiXH1b6IaR8QXp6+f62EpEY7aHzIS
ABtdOYQzgTLMuo8VelN9U57Kmwqll+rnfnLry2yykSPt3AwHSHShDKou2cbJ0th+dG+k0gRmKVl4
gCxleF/V4EyphMFAkvtmPX2gnqjyDb11IvuevFpzz9Pv0P8Ao/5ltHf/Yz72dwWPsgEQTV2jXcbQ
DMP6RQyPyMwtIpIdtm1Lfa1s0DGTWDyvCwh2t9X+CaNnMu/72W+tSqK+KTAGqEgEv8aVMHQszLy6
al8iIZ5xqNafOhbmz5nSowMBL3gHLWQYV7KSA3iCFuzh4oMJiotLaqZgeW8EMaspjfaOvmrtCgAd
FnLLfOp1jGEVjxlOPc9Yy5BtWyELiKCnuhzojX59ErRSEU6egSYmA6jtvqYInQT11D9hdjU7gn0a
bmS/tJgyvq2cJ/CjODMHtiikdirRI8nNZcV4LmwdJHK+dF+5ZMrv1Mr9D3vn1tu4kUThvzLIOwXe
xMtDAqwl+RbbO544iXdfBNmWKYoUKZEUdfn1+zWbckTa48xMewFisXwIkLHdJJvd1VWnTp1KfrP8
AI++qFqhIZi3hD1tb7dXAbGRJmynToBlaONberKv81OfNsD5WdVJY8cvZv+00yWqwtnMoA4iNzzE
0AUVsBJcfv+jt+v4fJ0WBLboKEKhMOBM66NHeMhjJ9dTZPtEvIx8K7HB2kA6XkJqXxUIFAMdYbJ2
dSMEq3ADEE8026vLy4jgVjTKOY9niE0DTtDnvkhWfJ+qtVIeijYIdEsjCCER9HfyhK/v7umWB9nD
s3WfDg4tRJg2iYar77Yp0npLsvkbSpVCRNzwH0WDpy2STCdO4RIEyN7k78+x0S4C83UQcFOnJBuu
C/mZ1iRvIAyP03GWnsMxIShE15z8qktjxrtknhM224ZQMS/tHaIMsrtIlqwJ/JLAjc8De2vc/R/e
/BZ4EwomU//1Oha6VSTTxyJ8XBfHAKf8swO+afQosdUF7QcIsYFvulaPslsXCLNuFwyIWeObIukB
HmpS/k+RhMBFX/BNW4fTRD25R/9V8uion39P7sOm6KW50cg3s8Z0NAzA/ynJb1WxUNiMwE0alue0
5hBQH8xurBLk/qK43znRg4dY0sky3Rc0ud/6tOhAjWy73UWXnhFBLS+8O6/0oNDGRXS9XcdXpYci
taioAgsixNY1moTOSx9Q097SCzzZn9rWAnpmsLROUEH3T5e+huaFs0azwjdvl+MSbH82xvUEyxoZ
KyQjA4N7aoFeQkZErlcnTz2cR/k93CNCWWSTVktqE+kv+uBoS30YY7qpDIHxmnLuo3uZ3RtYi8Ge
eoWT+b6vjRZj9w9kxr7MLeOhxPflb5HBSZFJCQoLaQsXJNAxEV2H4WImQmF7uS1Gera6d4y5jwvp
kkDWeL0kEMXcC+KxUoOdlHkXQVIUIwBNWlfiswUFNen7efRsRtr2xHGYytTL8qG+YtC4ZAqgM/zO
KzANuncBASgfIoNOKE3if1AubW00G5v0Z5uZ6TmZliVYDlRlB3ozWir27cZbF/jk3sWc6BNaDi0S
ycnT9nbHFCxjqxj1C2OPDHV86yNOOIpzbhkH+/6vfXvF428sc7Re8UBgxtGQXru/Rzk6c2MX8Ro/
TZ53ySo9X1mZOeiPd9FwE3HiozUfPI5jDe5C5t/5ul7QSADSaa7PEfejmPQUsNCD/1GaCOz4+d2Y
UuGrle/Aodfi/elyr++ppmX2LJGR3vTdC+g2d9UiCVd0vd/Zq3y4REV0aOysW2T0KQrW/bsNWmAU
WvAfJF9uy5CHCuYALJaGcrkxX+dDGl1uL10fefhyKVZRwe9S+nwT5kY0XKW5OXLL2XzgjOEe7U0W
1jqmOmKB28l6ft76kSi659HjTfhA4Rnffs//zak8OikNLaF21csHbpnyN0KND+vsDWk6vb/WV2Tn
sjy7r773IqCxX0lfB+Ai3jeYsWRcn17t6QrwG2w2Rvs4eGaTs6odfheAZ0kswlJJxV4IVsXu93jG
/zre/MFCThDCu49e0jIKb9ZMFzmTu92eL7+hFOHEdTfjSzCu/fXMZXegSnMPLkRNpcsX9tYsJuTI
b6rJoJcnxAiNX6X3ysMi3Zijse6uLmMz74NZsWiBEMeXO+q0vizy+XJgLjdw1jJ0WqxiCW16YSK0
iGbeEHyKKdVLniGYgf/kVG0HJGqurNWYfjjF3hxFLpuSvibkSOZ0UlunrDKo3IPtJomuPfiMQ0vH
EHjlLIZtEMQjchDPgAfhbTnr31Tby5rv9+cE0iaN4GLYA6m3PUlpMXYC2JEPbejyl8AvydlWt6JR
aYhtGHnpoPq2GqI0J9o4uSKpIUwISwDdFx+8irmpVvkeyZrTlCrVM4L4aLRbxP6pY83IYmgs52oB
iBXOFr8NcQrPkKvxB37J/rb3Pnlc8ZmL9YaWtBnLiK441EZTLjYhAkBMHpnZwR416wEsH6iGlDQP
5v3wgW6NfAIjeg4ins+32D26xm5eWAUJ3sQYX+rZOrmC9rO96W/7Z95m/qAFIRLd7ia5GkdmNKIt
QzggBYpqXJ99iuCTcbWjfcApGMr8JKEBxxUlNNw9wXy588UkyTEOBt2ww6195s/i/ESHnXI1Njbl
wM4t0J1Ct4ZZBiV6ZebZxQYVg6GbIDmyDRf6uU7jiJEWo6PkBgbGbcOn05C1OwMtv53Buj3bG8nu
bFlgTGiqgHblitcelzzCZm2wi1zUXuB08B8atUnbZPpke6tNW4ZOOdAC7Y6xZ5/7GUsiAyY3d/Pd
mQMTjwIOILRoToX5brVF18EJ+X5pDAS20pMrkP7tzdpFa5E+uSOo9dxZzDUSqtGQRoWzz3in/qmd
OLB6tkU+1FC9FeWRAAWxNv4MPE91RkrzTm+8el65/DM9QkdsetzLEHtiU2UH7T979HStP0qE6lBK
HgkR93QUIUikbdY3MJHmpPe94HIXbgHSNSAtgx43KAWa0YaqwkRKIMX7f0f9eEGuAo/AGfm060Hm
ep/NH0z61wHxzMkrhrp51w+iGBmTzXJ+DX6wvgw3Op/Q0scoL40DAL/RXF/NyTuFxWcocdR+nTgG
DC0IlNtyTglUITQKfbILe3u2ROqKgPqSkvyJVqTpU+6Xj3YI8A6KtI2evZWl7an2QyeVIit/uzkv
kiw99RfR1l8SWK7o9DOnH+Zibpca3Q1NakOAXK598ErYYBbS7jeROfPcC1hy+eK8oFWAdk8LshJp
TNCBq/HMtwpIOrGBzNsuWoU3/dIxERMzk7H2JVnjPsxcRzqt3xxA4NfQqB72t+PCDfetlnADIIa5
t9Nsfe6Gu90Zmb7nMOJwsRLvbp0B6PcLdp0dstKPXMBvCIur+yKhpOO3666lt/wpShxMJLaW63Nj
Uxk79qAVRk/JhmLS7TJ6fv9u7Zi4upvrGI5pG74Ocwbv7khXZb8JNDvcJ2sSQywQ4Qn40VhDpi3X
5Xv9z5Ce6hcZTorJqHLub9fTbPdlSoeYIj8wAMRPP6dhUtylP/ZL7w9Uq0VKGtVjuk4K8QRBmCbH
8QEKNUcf+eWRqud9b4R4UiC/8jT9+SfL7/VBX2gTSGAa45jX/675MKwMz7KoLYIawcXPiV+O5uZr
b//+i8lpfP93Go8+oV1gMgzzIgsfi+OXJ5oXQhSNoKp6ptev3xrjr9cnBDJY7zBAKMIQFwMez4Ln
I6bpOcBTfflzAquOzQJBn+IkWGYPYQTbhKYtPzUDNibBoQOlDqMAVp28ujYJBMRCB0ptKbg9oEeL
yhrr5S2PZwGGUA/NfbpzShEfv3NLgaymfCZ5sr1jDr66Hyy3B3vKgXZSLwUApcYkGH6Ppj7kWTkk
qqtrS4GaKk42pZVg2T1TfGfwQvmOUEibk0BlmSO6UvSdasMwSR0zCrBf1ScB1BLs0qgtX8sy+mYP
XWCjD59OGg056106HxwOCNVZcHuQPtHJEsjp8RrwIBuiP0cSgJpAcUnz06XXN3ThqSrtBBPZHJ+s
J8Uerdfn6wuHkcrtlyOjW1uAbJLyx/d6PvxxDgQ+7vHHdyGN4yfD72aL/Pc//vf4M0YPUSLKW+nG
dDBNjSfnqK9qXs3ObVcT3ryy5faFmBP6g9bb7hx9RqgJ7ltCfeUwPd1atm5VM6C0aS2WLUXK6EnB
wxNX+wzX+4hh0T/MkY5jh2yWiVuharNsp2eJBmmgRW++vm/3UO5lsZnyTh16fcT2lY9twjY0WB2q
z6Rpahlut48TK3JBRm26OmcHYH/oqr48EQ2HP7qtvuD1c7W2gGfh65MPs0mPVlf3dgIWDLdTyRDY
FnIGUMv9w2HQiutccViwVEB75Cx0bkPQ5lBUUajNgt3jmNZdAWtVV8uTEwVjDiUh+HIdfH8Storv
D8JDNEc5Rn0kihjx2CXwHDxZQEZgbLkKOufJwl3wVANbG5cNpwj2dA1ntfaCqCgkpDNMKDXVhHfo
WCAM9ZRtATQAl+oo9wDntd7ft8ABAfmo55OroHtwH1LcyqejR9hiuzQLgCshrta54HvYCmBPPFFp
K+S0d2ktoEauahEtwfvgYHQ4GuTVtAi+Qdchg4o31Lyrq3s7Av0d1ejO7uMnChjn6Fsf20XH79GT
yYCbVqNAnZsFElKihlD1dHTAO6lzPBwPzbUAAA78AQZA/ri65OLr0I6goExXPiMJi2HJuS8of/uM
5HBAGxgPoQ6pOmcdEa61Ve0CVDGgXbxikWsUV8s64i86VN3T/6RzZpFPo3xEirhZgH2i5+mxIXCd
nqvTBoIuaNIcdnALGL5ckT+O/Nt2j46sLnX9b7vJAJ4sC1HVW/+8c1uAJJ2t6iDgJtp00kAJghcV
Fyv9eC0QnPb6IEywamVkKW/YLXOoDKGwEyw6Rb28pLCvx7MgsP+qjr1fgwidWwv4Lo5yyEB4TKKL
in2Z5Xk1C34PLwpn8gA0dQ5KoV7XUA4cyJDTrgQPoYZSWmvBJXrm3DRpOCmvDrpJ1IWqukkmmCrd
OVGbkW/ZBhF0EkV9alcIouQvdC2IZC0op4NIjNrIG5P8rXcEJ+GxXUA6s0cHKJaLENXEL+2SXaS4
SPl0YBXAcLcFFaK6Wu8PuIqTCJXmkDjunl20HFEjohQyWKQPLPCylyRL64x04czAfPREr43q6t4s
2CSbFGcB5pBN9ptUQw0ltNaCR0hBwQ+qiAfD2LkdgUKVdGV/3GsUawFVT4Al+anbIYOPWcQg6BR4
SbMoD+Uu2QWb7aq6FizsAq2Yyd29vGXDLlZeo4dj2T2zSFirugjYClQYOAc36HXc6PY8S7TUY0NU
F4dnxw4HwX9TXQRExyayzgefuE0lFNkWQwjWQRyqLjntHdoKb3Vb+l5CpcVWoJIVN6F2F9tmUawV
0m70q5Oz0LnDAVDwlTThd88CPASAFHJrtV1sOc28vfCapaZYx/aCWAVyg/74sQCYYONp2KQX5Vdu
uQisjR5HMOnZett1aRe8IT3/3d+/D2OWwJBUu3z/VrhAzo02ejAtO5t5JWVc8yOUVgE13lTXi767
x+ehS3qeTUZNdE217VzkbLELlMlIBlQLy6MatjaFHP7HswDDHnq9yEXVtOrOHYtviTJ+91bAAwQ8
pQT97cSr6/UcpsCzD2yl7q0FYjpVgwiiBsG+Eph90yB6OrRqixJ9/a9j81tdpG+wnS9VKwOKrp+q
epVwmr9V1vK1XzgUbLz+eV2scfH080+iHKXxi6J8Rd57+lIl/0uDfF5BBEc/PEAG1X3qP69f8PWt
G/c6vNXhH8/DaTbJHmdIiFHssqsf82ayoOrlH/HkYbKYNKpJqjqKv57k558az3nkHP7NwHnUGldk
KpXHzcJ9mjQHroju6gNHFG1O8sMjis+IxgimSnXkwSSmyj1rSbbKGgXlsdEZzCZP6eEpxVNL5qT6
yO8JMbws4h9bHcNpPNlMsunxY0vOn+pjH+qjPqXPn1AWWi8emkq5kg2tepdTZj18aq5CyTJXHfls
miLv2xxZ8gBVRz5nxsPweMbpuCOK3VQHvniazBoLsCarKY8bx2GShs0dKUvdlIdOnsJJy4oIqeQP
mIx00/x4krKk+sC/vrZNkgWkPDADrB+j3eHNK7Mn60VUh75K12H+apolbUd17OtJmDSsB0zmjzhe
rifZLp4kT8fTUafU1R85zyePs3U+LYrGmq4ZC8rjh4+zMJg0y2IBFz5gh1+HosdYWjRWdk1RV3/s
HK3CnFYdDdtUk1k+YvR0nbWHFolh5aHTpGjZkJqfqTryzfQhm7S8pzqPqz50OWmeW3W1ifrAm0/n
k8Uyn4XNY53xBXfgI8a/nGb5tGGp6rzuRwx+Pd2Gj41jrE4UfsTg/0L78zAHVXwgc3DKQ9PvdvZp
MMlSTsrm5pTprY+5wXAStfe+LDNWHf6fs7A54zIdpTxsFOORNKMaU+Z4lIfOpkFbeaBKm6gO/Jk2
jjlyUZNWmGDKtITq8F9m6dP000X+6myTeL/q8L+l668sxBpK/5gbvF6INUarOvy7TTQVY5276bYZ
VdaQmuozf60xkOLj/jHNFpxsx9aqhkBVH/i9xiWKD/3nhHOHzsjNrVnz4FSf+89pXnx68+ElHqY8
fpg/pkkeNjy3mtKsPPYuRTQkaHxNp2IBvT/yW0jTC4vlNf500DJ568+a4Jr4jcd4Osl++Q8AAAD/
/w==</cx:binary>
              </cx:geoCache>
            </cx:geography>
          </cx:layoutPr>
          <cx:valueColors>
            <cx:minColor>
              <a:schemeClr val="accent6">
                <a:lumMod val="60000"/>
                <a:lumOff val="40000"/>
              </a:schemeClr>
            </cx:minColor>
            <cx:midColor>
              <a:schemeClr val="accent5">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C1CF049-96B1-4B14-8582-3FDB148E39E3}">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411954</xdr:colOff>
      <xdr:row>1</xdr:row>
      <xdr:rowOff>52387</xdr:rowOff>
    </xdr:from>
    <xdr:to>
      <xdr:col>11</xdr:col>
      <xdr:colOff>514349</xdr:colOff>
      <xdr:row>16</xdr:row>
      <xdr:rowOff>80962</xdr:rowOff>
    </xdr:to>
    <xdr:graphicFrame macro="">
      <xdr:nvGraphicFramePr>
        <xdr:cNvPr id="2" name="Chart 1">
          <a:extLst>
            <a:ext uri="{FF2B5EF4-FFF2-40B4-BE49-F238E27FC236}">
              <a16:creationId xmlns:a16="http://schemas.microsoft.com/office/drawing/2014/main" id="{3A294D76-DCC7-FE56-0AFB-D23387A8D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383380</xdr:colOff>
      <xdr:row>1</xdr:row>
      <xdr:rowOff>152400</xdr:rowOff>
    </xdr:from>
    <xdr:to>
      <xdr:col>12</xdr:col>
      <xdr:colOff>169067</xdr:colOff>
      <xdr:row>17</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E37E50-EFF9-2273-BED4-1891D1BEA2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0568" y="333375"/>
              <a:ext cx="4571999"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238125</xdr:colOff>
      <xdr:row>9</xdr:row>
      <xdr:rowOff>4762</xdr:rowOff>
    </xdr:from>
    <xdr:to>
      <xdr:col>2</xdr:col>
      <xdr:colOff>347662</xdr:colOff>
      <xdr:row>22</xdr:row>
      <xdr:rowOff>176212</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96F8390-1030-3FDF-05E6-21D5D026851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8125" y="163353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114300</xdr:colOff>
      <xdr:row>9</xdr:row>
      <xdr:rowOff>28575</xdr:rowOff>
    </xdr:from>
    <xdr:to>
      <xdr:col>5</xdr:col>
      <xdr:colOff>142875</xdr:colOff>
      <xdr:row>23</xdr:row>
      <xdr:rowOff>19050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456A849-6633-A0AC-7EA5-FDD5926FCAD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81263" y="1657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476250</xdr:colOff>
      <xdr:row>2</xdr:row>
      <xdr:rowOff>157162</xdr:rowOff>
    </xdr:from>
    <xdr:to>
      <xdr:col>15</xdr:col>
      <xdr:colOff>361950</xdr:colOff>
      <xdr:row>16</xdr:row>
      <xdr:rowOff>147637</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B570F20-9D74-3789-3879-32438599DC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29750" y="51911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30955</xdr:colOff>
      <xdr:row>1</xdr:row>
      <xdr:rowOff>152400</xdr:rowOff>
    </xdr:from>
    <xdr:to>
      <xdr:col>10</xdr:col>
      <xdr:colOff>69055</xdr:colOff>
      <xdr:row>17</xdr:row>
      <xdr:rowOff>0</xdr:rowOff>
    </xdr:to>
    <xdr:graphicFrame macro="">
      <xdr:nvGraphicFramePr>
        <xdr:cNvPr id="2" name="Chart 1">
          <a:extLst>
            <a:ext uri="{FF2B5EF4-FFF2-40B4-BE49-F238E27FC236}">
              <a16:creationId xmlns:a16="http://schemas.microsoft.com/office/drawing/2014/main" id="{103A3740-CEBE-0BE2-364D-6A6C38808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21430</xdr:colOff>
      <xdr:row>1</xdr:row>
      <xdr:rowOff>157163</xdr:rowOff>
    </xdr:from>
    <xdr:to>
      <xdr:col>13</xdr:col>
      <xdr:colOff>59530</xdr:colOff>
      <xdr:row>17</xdr:row>
      <xdr:rowOff>4763</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E856E22-4024-F762-2A34-94DF01879A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8293" y="338138"/>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21430</xdr:colOff>
      <xdr:row>2</xdr:row>
      <xdr:rowOff>4762</xdr:rowOff>
    </xdr:from>
    <xdr:to>
      <xdr:col>10</xdr:col>
      <xdr:colOff>59530</xdr:colOff>
      <xdr:row>17</xdr:row>
      <xdr:rowOff>33337</xdr:rowOff>
    </xdr:to>
    <xdr:graphicFrame macro="">
      <xdr:nvGraphicFramePr>
        <xdr:cNvPr id="2" name="Chart 1">
          <a:extLst>
            <a:ext uri="{FF2B5EF4-FFF2-40B4-BE49-F238E27FC236}">
              <a16:creationId xmlns:a16="http://schemas.microsoft.com/office/drawing/2014/main" id="{48D14BE7-7412-32EA-D295-F1AFF26CF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4763</xdr:colOff>
      <xdr:row>19</xdr:row>
      <xdr:rowOff>71438</xdr:rowOff>
    </xdr:from>
    <xdr:to>
      <xdr:col>2</xdr:col>
      <xdr:colOff>248603</xdr:colOff>
      <xdr:row>22</xdr:row>
      <xdr:rowOff>168593</xdr:rowOff>
    </xdr:to>
    <xdr:graphicFrame macro="">
      <xdr:nvGraphicFramePr>
        <xdr:cNvPr id="2" name="Chart 1">
          <a:extLst>
            <a:ext uri="{FF2B5EF4-FFF2-40B4-BE49-F238E27FC236}">
              <a16:creationId xmlns:a16="http://schemas.microsoft.com/office/drawing/2014/main" id="{2008B6A9-790C-50E2-F719-C6A142616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609599</xdr:colOff>
      <xdr:row>19</xdr:row>
      <xdr:rowOff>90489</xdr:rowOff>
    </xdr:from>
    <xdr:to>
      <xdr:col>5</xdr:col>
      <xdr:colOff>239076</xdr:colOff>
      <xdr:row>23</xdr:row>
      <xdr:rowOff>6669</xdr:rowOff>
    </xdr:to>
    <xdr:graphicFrame macro="">
      <xdr:nvGraphicFramePr>
        <xdr:cNvPr id="3" name="Chart 2">
          <a:extLst>
            <a:ext uri="{FF2B5EF4-FFF2-40B4-BE49-F238E27FC236}">
              <a16:creationId xmlns:a16="http://schemas.microsoft.com/office/drawing/2014/main" id="{7048EBB8-66C8-BAC2-DC17-E38D1F079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64293</xdr:colOff>
      <xdr:row>19</xdr:row>
      <xdr:rowOff>95250</xdr:rowOff>
    </xdr:from>
    <xdr:to>
      <xdr:col>8</xdr:col>
      <xdr:colOff>60483</xdr:colOff>
      <xdr:row>23</xdr:row>
      <xdr:rowOff>11430</xdr:rowOff>
    </xdr:to>
    <xdr:graphicFrame macro="">
      <xdr:nvGraphicFramePr>
        <xdr:cNvPr id="4" name="Chart 3">
          <a:extLst>
            <a:ext uri="{FF2B5EF4-FFF2-40B4-BE49-F238E27FC236}">
              <a16:creationId xmlns:a16="http://schemas.microsoft.com/office/drawing/2014/main" id="{2998F592-C714-0A24-C76E-734CCBED5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33339</xdr:colOff>
      <xdr:row>19</xdr:row>
      <xdr:rowOff>76200</xdr:rowOff>
    </xdr:from>
    <xdr:to>
      <xdr:col>10</xdr:col>
      <xdr:colOff>1024891</xdr:colOff>
      <xdr:row>22</xdr:row>
      <xdr:rowOff>173355</xdr:rowOff>
    </xdr:to>
    <xdr:graphicFrame macro="">
      <xdr:nvGraphicFramePr>
        <xdr:cNvPr id="5" name="Chart 4">
          <a:extLst>
            <a:ext uri="{FF2B5EF4-FFF2-40B4-BE49-F238E27FC236}">
              <a16:creationId xmlns:a16="http://schemas.microsoft.com/office/drawing/2014/main" id="{4230CCF3-49D0-6BCD-37F2-BB11C5A3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276224</xdr:colOff>
      <xdr:row>19</xdr:row>
      <xdr:rowOff>123825</xdr:rowOff>
    </xdr:from>
    <xdr:to>
      <xdr:col>13</xdr:col>
      <xdr:colOff>1266824</xdr:colOff>
      <xdr:row>23</xdr:row>
      <xdr:rowOff>40005</xdr:rowOff>
    </xdr:to>
    <xdr:graphicFrame macro="">
      <xdr:nvGraphicFramePr>
        <xdr:cNvPr id="6" name="Chart 5">
          <a:extLst>
            <a:ext uri="{FF2B5EF4-FFF2-40B4-BE49-F238E27FC236}">
              <a16:creationId xmlns:a16="http://schemas.microsoft.com/office/drawing/2014/main" id="{E25875BD-C43A-EB15-6185-DDA57BA6E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1676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476250</xdr:colOff>
      <xdr:row>22</xdr:row>
      <xdr:rowOff>57150</xdr:rowOff>
    </xdr:from>
    <xdr:ext cx="3109913"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467350" y="4038600"/>
          <a:ext cx="3109913"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23813</xdr:colOff>
      <xdr:row>22</xdr:row>
      <xdr:rowOff>47625</xdr:rowOff>
    </xdr:from>
    <xdr:ext cx="3224213"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58238" y="4029075"/>
          <a:ext cx="3224213"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61353</xdr:colOff>
      <xdr:row>22</xdr:row>
      <xdr:rowOff>106456</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95778" y="4087906"/>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478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224115</xdr:colOff>
      <xdr:row>4</xdr:row>
      <xdr:rowOff>22414</xdr:rowOff>
    </xdr:from>
    <xdr:to>
      <xdr:col>3</xdr:col>
      <xdr:colOff>461455</xdr:colOff>
      <xdr:row>5</xdr:row>
      <xdr:rowOff>117439</xdr:rowOff>
    </xdr:to>
    <xdr:sp macro="" textlink="KPI!B17">
      <xdr:nvSpPr>
        <xdr:cNvPr id="41" name="Rectangle 40">
          <a:extLst>
            <a:ext uri="{FF2B5EF4-FFF2-40B4-BE49-F238E27FC236}">
              <a16:creationId xmlns:a16="http://schemas.microsoft.com/office/drawing/2014/main" id="{D6190778-3D50-1436-2C1B-37A03D6B13FA}"/>
            </a:ext>
          </a:extLst>
        </xdr:cNvPr>
        <xdr:cNvSpPr/>
      </xdr:nvSpPr>
      <xdr:spPr>
        <a:xfrm>
          <a:off x="224115" y="739590"/>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2DF4FF27-FD71-4482-A1F3-258FDC53173A}"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0</xdr:col>
      <xdr:colOff>224115</xdr:colOff>
      <xdr:row>5</xdr:row>
      <xdr:rowOff>149039</xdr:rowOff>
    </xdr:from>
    <xdr:to>
      <xdr:col>3</xdr:col>
      <xdr:colOff>461455</xdr:colOff>
      <xdr:row>8</xdr:row>
      <xdr:rowOff>81580</xdr:rowOff>
    </xdr:to>
    <xdr:graphicFrame macro="">
      <xdr:nvGraphicFramePr>
        <xdr:cNvPr id="42" name="Chart 41">
          <a:extLst>
            <a:ext uri="{FF2B5EF4-FFF2-40B4-BE49-F238E27FC236}">
              <a16:creationId xmlns:a16="http://schemas.microsoft.com/office/drawing/2014/main" id="{90FA4A60-D2A7-4BF6-BC55-DAF979DE8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238403</xdr:colOff>
      <xdr:row>8</xdr:row>
      <xdr:rowOff>61914</xdr:rowOff>
    </xdr:from>
    <xdr:to>
      <xdr:col>3</xdr:col>
      <xdr:colOff>475743</xdr:colOff>
      <xdr:row>10</xdr:row>
      <xdr:rowOff>19050</xdr:rowOff>
    </xdr:to>
    <xdr:sp macro="" textlink="">
      <xdr:nvSpPr>
        <xdr:cNvPr id="43" name="Rectangle 42">
          <a:extLst>
            <a:ext uri="{FF2B5EF4-FFF2-40B4-BE49-F238E27FC236}">
              <a16:creationId xmlns:a16="http://schemas.microsoft.com/office/drawing/2014/main" id="{EB12B69A-926B-4ACC-80C1-FD17FF598957}"/>
            </a:ext>
          </a:extLst>
        </xdr:cNvPr>
        <xdr:cNvSpPr/>
      </xdr:nvSpPr>
      <xdr:spPr>
        <a:xfrm>
          <a:off x="238403" y="1509714"/>
          <a:ext cx="2109003" cy="319086"/>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 </a:t>
          </a:r>
          <a:endPar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225236</xdr:colOff>
      <xdr:row>4</xdr:row>
      <xdr:rowOff>40344</xdr:rowOff>
    </xdr:from>
    <xdr:to>
      <xdr:col>7</xdr:col>
      <xdr:colOff>462576</xdr:colOff>
      <xdr:row>5</xdr:row>
      <xdr:rowOff>135369</xdr:rowOff>
    </xdr:to>
    <xdr:sp macro="" textlink="KPI!$E$17">
      <xdr:nvSpPr>
        <xdr:cNvPr id="46" name="Rectangle 45">
          <a:extLst>
            <a:ext uri="{FF2B5EF4-FFF2-40B4-BE49-F238E27FC236}">
              <a16:creationId xmlns:a16="http://schemas.microsoft.com/office/drawing/2014/main" id="{84DDF95A-746A-4AE2-8A28-42340E733BEB}"/>
            </a:ext>
          </a:extLst>
        </xdr:cNvPr>
        <xdr:cNvSpPr/>
      </xdr:nvSpPr>
      <xdr:spPr>
        <a:xfrm>
          <a:off x="2712942" y="757520"/>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D0B1EEC9-F22D-4F12-B5AD-139E94C282B7}"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$286,397.02 </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192458</xdr:colOff>
      <xdr:row>8</xdr:row>
      <xdr:rowOff>60232</xdr:rowOff>
    </xdr:from>
    <xdr:to>
      <xdr:col>7</xdr:col>
      <xdr:colOff>429798</xdr:colOff>
      <xdr:row>10</xdr:row>
      <xdr:rowOff>18322</xdr:rowOff>
    </xdr:to>
    <xdr:sp macro="" textlink="">
      <xdr:nvSpPr>
        <xdr:cNvPr id="47" name="Rectangle 46">
          <a:extLst>
            <a:ext uri="{FF2B5EF4-FFF2-40B4-BE49-F238E27FC236}">
              <a16:creationId xmlns:a16="http://schemas.microsoft.com/office/drawing/2014/main" id="{D5DC9F7A-21E6-4C74-B38B-80642B9DE8C0}"/>
            </a:ext>
          </a:extLst>
        </xdr:cNvPr>
        <xdr:cNvSpPr/>
      </xdr:nvSpPr>
      <xdr:spPr>
        <a:xfrm>
          <a:off x="2688008" y="1508032"/>
          <a:ext cx="2109003" cy="3200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 YOY GROWTH </a:t>
          </a:r>
        </a:p>
      </xdr:txBody>
    </xdr:sp>
    <xdr:clientData fLocksWithSheet="0"/>
  </xdr:twoCellAnchor>
  <xdr:twoCellAnchor>
    <xdr:from>
      <xdr:col>8</xdr:col>
      <xdr:colOff>93566</xdr:colOff>
      <xdr:row>8</xdr:row>
      <xdr:rowOff>64434</xdr:rowOff>
    </xdr:from>
    <xdr:to>
      <xdr:col>11</xdr:col>
      <xdr:colOff>330906</xdr:colOff>
      <xdr:row>10</xdr:row>
      <xdr:rowOff>22524</xdr:rowOff>
    </xdr:to>
    <xdr:sp macro="" textlink="">
      <xdr:nvSpPr>
        <xdr:cNvPr id="48" name="Rectangle 47">
          <a:extLst>
            <a:ext uri="{FF2B5EF4-FFF2-40B4-BE49-F238E27FC236}">
              <a16:creationId xmlns:a16="http://schemas.microsoft.com/office/drawing/2014/main" id="{DC17E128-A364-4EA1-9C35-AF2C0877951B}"/>
            </a:ext>
          </a:extLst>
        </xdr:cNvPr>
        <xdr:cNvSpPr/>
      </xdr:nvSpPr>
      <xdr:spPr>
        <a:xfrm>
          <a:off x="5084666" y="1512234"/>
          <a:ext cx="2109003" cy="3200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 YOY GROWTH </a:t>
          </a:r>
        </a:p>
      </xdr:txBody>
    </xdr:sp>
    <xdr:clientData fLocksWithSheet="0"/>
  </xdr:twoCellAnchor>
  <xdr:twoCellAnchor>
    <xdr:from>
      <xdr:col>11</xdr:col>
      <xdr:colOff>529474</xdr:colOff>
      <xdr:row>8</xdr:row>
      <xdr:rowOff>58271</xdr:rowOff>
    </xdr:from>
    <xdr:to>
      <xdr:col>15</xdr:col>
      <xdr:colOff>144888</xdr:colOff>
      <xdr:row>10</xdr:row>
      <xdr:rowOff>16361</xdr:rowOff>
    </xdr:to>
    <xdr:sp macro="" textlink="">
      <xdr:nvSpPr>
        <xdr:cNvPr id="49" name="Rectangle 48">
          <a:extLst>
            <a:ext uri="{FF2B5EF4-FFF2-40B4-BE49-F238E27FC236}">
              <a16:creationId xmlns:a16="http://schemas.microsoft.com/office/drawing/2014/main" id="{19E6052B-6912-44BB-BFA4-DD2D644F32E5}"/>
            </a:ext>
          </a:extLst>
        </xdr:cNvPr>
        <xdr:cNvSpPr/>
      </xdr:nvSpPr>
      <xdr:spPr>
        <a:xfrm>
          <a:off x="7392237" y="1506071"/>
          <a:ext cx="2110964" cy="3200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 </a:t>
          </a:r>
          <a:endPar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15</xdr:col>
      <xdr:colOff>383237</xdr:colOff>
      <xdr:row>8</xdr:row>
      <xdr:rowOff>49866</xdr:rowOff>
    </xdr:from>
    <xdr:to>
      <xdr:col>18</xdr:col>
      <xdr:colOff>620859</xdr:colOff>
      <xdr:row>10</xdr:row>
      <xdr:rowOff>7956</xdr:rowOff>
    </xdr:to>
    <xdr:sp macro="" textlink="">
      <xdr:nvSpPr>
        <xdr:cNvPr id="50" name="Rectangle 49">
          <a:extLst>
            <a:ext uri="{FF2B5EF4-FFF2-40B4-BE49-F238E27FC236}">
              <a16:creationId xmlns:a16="http://schemas.microsoft.com/office/drawing/2014/main" id="{9155C969-5FFE-4168-95DE-209F0E6736B1}"/>
            </a:ext>
          </a:extLst>
        </xdr:cNvPr>
        <xdr:cNvSpPr/>
      </xdr:nvSpPr>
      <xdr:spPr>
        <a:xfrm>
          <a:off x="9741550" y="1497666"/>
          <a:ext cx="2109284" cy="3200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 </a:t>
          </a:r>
          <a:endPar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8</xdr:col>
      <xdr:colOff>119900</xdr:colOff>
      <xdr:row>4</xdr:row>
      <xdr:rowOff>47067</xdr:rowOff>
    </xdr:from>
    <xdr:to>
      <xdr:col>11</xdr:col>
      <xdr:colOff>357240</xdr:colOff>
      <xdr:row>5</xdr:row>
      <xdr:rowOff>142092</xdr:rowOff>
    </xdr:to>
    <xdr:sp macro="" textlink="KPI!$H$17">
      <xdr:nvSpPr>
        <xdr:cNvPr id="51" name="Rectangle 50">
          <a:extLst>
            <a:ext uri="{FF2B5EF4-FFF2-40B4-BE49-F238E27FC236}">
              <a16:creationId xmlns:a16="http://schemas.microsoft.com/office/drawing/2014/main" id="{D56B1311-B1BE-4F0C-B83D-E412470BB26D}"/>
            </a:ext>
          </a:extLst>
        </xdr:cNvPr>
        <xdr:cNvSpPr/>
      </xdr:nvSpPr>
      <xdr:spPr>
        <a:xfrm>
          <a:off x="5095312" y="764243"/>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CD6FCA29-AFC8-499D-AB97-6FDE8B554078}"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37873</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11</xdr:col>
      <xdr:colOff>541240</xdr:colOff>
      <xdr:row>4</xdr:row>
      <xdr:rowOff>31379</xdr:rowOff>
    </xdr:from>
    <xdr:to>
      <xdr:col>15</xdr:col>
      <xdr:colOff>156654</xdr:colOff>
      <xdr:row>5</xdr:row>
      <xdr:rowOff>126404</xdr:rowOff>
    </xdr:to>
    <xdr:sp macro="" textlink="KPI!$K$17">
      <xdr:nvSpPr>
        <xdr:cNvPr id="52" name="Rectangle 51">
          <a:extLst>
            <a:ext uri="{FF2B5EF4-FFF2-40B4-BE49-F238E27FC236}">
              <a16:creationId xmlns:a16="http://schemas.microsoft.com/office/drawing/2014/main" id="{EDFAAFE4-C8C1-4D75-BE3B-F524A1183721}"/>
            </a:ext>
          </a:extLst>
        </xdr:cNvPr>
        <xdr:cNvSpPr/>
      </xdr:nvSpPr>
      <xdr:spPr>
        <a:xfrm>
          <a:off x="7382432" y="748555"/>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30B7916C-2229-406A-803A-86858AD456C1}"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9994</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15</xdr:col>
      <xdr:colOff>435905</xdr:colOff>
      <xdr:row>4</xdr:row>
      <xdr:rowOff>49308</xdr:rowOff>
    </xdr:from>
    <xdr:to>
      <xdr:col>19</xdr:col>
      <xdr:colOff>40114</xdr:colOff>
      <xdr:row>5</xdr:row>
      <xdr:rowOff>144333</xdr:rowOff>
    </xdr:to>
    <xdr:sp macro="" textlink="KPI!$N$17">
      <xdr:nvSpPr>
        <xdr:cNvPr id="53" name="Rectangle 52">
          <a:extLst>
            <a:ext uri="{FF2B5EF4-FFF2-40B4-BE49-F238E27FC236}">
              <a16:creationId xmlns:a16="http://schemas.microsoft.com/office/drawing/2014/main" id="{7634084D-C903-4DB5-9175-5A56AF94DA13}"/>
            </a:ext>
          </a:extLst>
        </xdr:cNvPr>
        <xdr:cNvSpPr/>
      </xdr:nvSpPr>
      <xdr:spPr>
        <a:xfrm>
          <a:off x="9764803" y="766484"/>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5BC55241-AF33-4E24-B5E4-1103B7D9E596}"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12.47%</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240926</xdr:colOff>
      <xdr:row>5</xdr:row>
      <xdr:rowOff>145675</xdr:rowOff>
    </xdr:from>
    <xdr:to>
      <xdr:col>7</xdr:col>
      <xdr:colOff>478266</xdr:colOff>
      <xdr:row>8</xdr:row>
      <xdr:rowOff>74137</xdr:rowOff>
    </xdr:to>
    <xdr:graphicFrame macro="">
      <xdr:nvGraphicFramePr>
        <xdr:cNvPr id="54" name="Chart 53">
          <a:extLst>
            <a:ext uri="{FF2B5EF4-FFF2-40B4-BE49-F238E27FC236}">
              <a16:creationId xmlns:a16="http://schemas.microsoft.com/office/drawing/2014/main" id="{EB97CD0C-9997-4C7A-96D4-C43B95791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11204</xdr:colOff>
      <xdr:row>5</xdr:row>
      <xdr:rowOff>117661</xdr:rowOff>
    </xdr:from>
    <xdr:to>
      <xdr:col>15</xdr:col>
      <xdr:colOff>248544</xdr:colOff>
      <xdr:row>8</xdr:row>
      <xdr:rowOff>46123</xdr:rowOff>
    </xdr:to>
    <xdr:graphicFrame macro="">
      <xdr:nvGraphicFramePr>
        <xdr:cNvPr id="55" name="Chart 54">
          <a:extLst>
            <a:ext uri="{FF2B5EF4-FFF2-40B4-BE49-F238E27FC236}">
              <a16:creationId xmlns:a16="http://schemas.microsoft.com/office/drawing/2014/main" id="{8DD7926F-1662-412E-8D00-A4990C78B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184897</xdr:colOff>
      <xdr:row>5</xdr:row>
      <xdr:rowOff>145676</xdr:rowOff>
    </xdr:from>
    <xdr:to>
      <xdr:col>11</xdr:col>
      <xdr:colOff>422237</xdr:colOff>
      <xdr:row>8</xdr:row>
      <xdr:rowOff>74138</xdr:rowOff>
    </xdr:to>
    <xdr:graphicFrame macro="">
      <xdr:nvGraphicFramePr>
        <xdr:cNvPr id="57" name="Chart 56">
          <a:extLst>
            <a:ext uri="{FF2B5EF4-FFF2-40B4-BE49-F238E27FC236}">
              <a16:creationId xmlns:a16="http://schemas.microsoft.com/office/drawing/2014/main" id="{093867ED-9B83-4B67-AFC2-CBA63F766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493058</xdr:colOff>
      <xdr:row>5</xdr:row>
      <xdr:rowOff>128868</xdr:rowOff>
    </xdr:from>
    <xdr:to>
      <xdr:col>19</xdr:col>
      <xdr:colOff>97267</xdr:colOff>
      <xdr:row>8</xdr:row>
      <xdr:rowOff>57330</xdr:rowOff>
    </xdr:to>
    <xdr:graphicFrame macro="">
      <xdr:nvGraphicFramePr>
        <xdr:cNvPr id="58" name="Chart 57">
          <a:extLst>
            <a:ext uri="{FF2B5EF4-FFF2-40B4-BE49-F238E27FC236}">
              <a16:creationId xmlns:a16="http://schemas.microsoft.com/office/drawing/2014/main" id="{DCE7B524-4943-4F81-A597-8E3327946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357188</xdr:colOff>
          <xdr:row>8</xdr:row>
          <xdr:rowOff>84326</xdr:rowOff>
        </xdr:from>
        <xdr:to>
          <xdr:col>3</xdr:col>
          <xdr:colOff>458041</xdr:colOff>
          <xdr:row>9</xdr:row>
          <xdr:rowOff>176213</xdr:rowOff>
        </xdr:to>
        <xdr:pic>
          <xdr:nvPicPr>
            <xdr:cNvPr id="63" name="Picture 62">
              <a:extLst>
                <a:ext uri="{FF2B5EF4-FFF2-40B4-BE49-F238E27FC236}">
                  <a16:creationId xmlns:a16="http://schemas.microsoft.com/office/drawing/2014/main" id="{67335E4D-D10F-CEDD-E26B-6934BACF49FE}"/>
                </a:ext>
              </a:extLst>
            </xdr:cNvPr>
            <xdr:cNvPicPr>
              <a:picLocks noChangeAspect="1" noChangeArrowheads="1"/>
              <a:extLst>
                <a:ext uri="{84589F7E-364E-4C9E-8A38-B11213B215E9}">
                  <a14:cameraTool cellRange="'KPI YOY'!$H$8" spid="_x0000_s7200"/>
                </a:ext>
              </a:extLst>
            </xdr:cNvPicPr>
          </xdr:nvPicPr>
          <xdr:blipFill>
            <a:blip xmlns:r="http://schemas.openxmlformats.org/officeDocument/2006/relationships" r:embed="rId6"/>
            <a:srcRect/>
            <a:stretch>
              <a:fillRect/>
            </a:stretch>
          </xdr:blipFill>
          <xdr:spPr bwMode="auto">
            <a:xfrm>
              <a:off x="1604963" y="1532126"/>
              <a:ext cx="724741" cy="27286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285752</xdr:colOff>
          <xdr:row>8</xdr:row>
          <xdr:rowOff>85724</xdr:rowOff>
        </xdr:from>
        <xdr:to>
          <xdr:col>7</xdr:col>
          <xdr:colOff>404812</xdr:colOff>
          <xdr:row>9</xdr:row>
          <xdr:rowOff>179069</xdr:rowOff>
        </xdr:to>
        <xdr:pic>
          <xdr:nvPicPr>
            <xdr:cNvPr id="67" name="Picture 66">
              <a:extLst>
                <a:ext uri="{FF2B5EF4-FFF2-40B4-BE49-F238E27FC236}">
                  <a16:creationId xmlns:a16="http://schemas.microsoft.com/office/drawing/2014/main" id="{82529089-6F7E-9667-0B33-76340723032F}"/>
                </a:ext>
              </a:extLst>
            </xdr:cNvPr>
            <xdr:cNvPicPr>
              <a:picLocks noChangeAspect="1" noChangeArrowheads="1"/>
              <a:extLst>
                <a:ext uri="{84589F7E-364E-4C9E-8A38-B11213B215E9}">
                  <a14:cameraTool cellRange="'KPI YOY'!$I$8" spid="_x0000_s7201"/>
                </a:ext>
              </a:extLst>
            </xdr:cNvPicPr>
          </xdr:nvPicPr>
          <xdr:blipFill>
            <a:blip xmlns:r="http://schemas.openxmlformats.org/officeDocument/2006/relationships" r:embed="rId7"/>
            <a:srcRect/>
            <a:stretch>
              <a:fillRect/>
            </a:stretch>
          </xdr:blipFill>
          <xdr:spPr bwMode="auto">
            <a:xfrm>
              <a:off x="4029077" y="1533524"/>
              <a:ext cx="742948"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209550</xdr:colOff>
          <xdr:row>8</xdr:row>
          <xdr:rowOff>100012</xdr:rowOff>
        </xdr:from>
        <xdr:to>
          <xdr:col>11</xdr:col>
          <xdr:colOff>309562</xdr:colOff>
          <xdr:row>10</xdr:row>
          <xdr:rowOff>4763</xdr:rowOff>
        </xdr:to>
        <xdr:pic>
          <xdr:nvPicPr>
            <xdr:cNvPr id="69" name="Picture 68">
              <a:extLst>
                <a:ext uri="{FF2B5EF4-FFF2-40B4-BE49-F238E27FC236}">
                  <a16:creationId xmlns:a16="http://schemas.microsoft.com/office/drawing/2014/main" id="{0E0A273D-CB9A-9D7F-B85B-A1E73C5A9C5E}"/>
                </a:ext>
              </a:extLst>
            </xdr:cNvPr>
            <xdr:cNvPicPr>
              <a:picLocks noChangeAspect="1" noChangeArrowheads="1"/>
              <a:extLst>
                <a:ext uri="{84589F7E-364E-4C9E-8A38-B11213B215E9}">
                  <a14:cameraTool cellRange="'KPI YOY'!$J$8" spid="_x0000_s7202"/>
                </a:ext>
              </a:extLst>
            </xdr:cNvPicPr>
          </xdr:nvPicPr>
          <xdr:blipFill>
            <a:blip xmlns:r="http://schemas.openxmlformats.org/officeDocument/2006/relationships" r:embed="rId8"/>
            <a:srcRect/>
            <a:stretch>
              <a:fillRect/>
            </a:stretch>
          </xdr:blipFill>
          <xdr:spPr bwMode="auto">
            <a:xfrm>
              <a:off x="6448425" y="1547812"/>
              <a:ext cx="723900" cy="2667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571499</xdr:colOff>
          <xdr:row>8</xdr:row>
          <xdr:rowOff>100013</xdr:rowOff>
        </xdr:from>
        <xdr:to>
          <xdr:col>15</xdr:col>
          <xdr:colOff>114300</xdr:colOff>
          <xdr:row>9</xdr:row>
          <xdr:rowOff>176213</xdr:rowOff>
        </xdr:to>
        <xdr:pic>
          <xdr:nvPicPr>
            <xdr:cNvPr id="71" name="Picture 70">
              <a:extLst>
                <a:ext uri="{FF2B5EF4-FFF2-40B4-BE49-F238E27FC236}">
                  <a16:creationId xmlns:a16="http://schemas.microsoft.com/office/drawing/2014/main" id="{8EA0E9CB-9367-715A-7939-FD7F97C7A8AA}"/>
                </a:ext>
              </a:extLst>
            </xdr:cNvPr>
            <xdr:cNvPicPr>
              <a:picLocks noChangeAspect="1" noChangeArrowheads="1"/>
              <a:extLst>
                <a:ext uri="{84589F7E-364E-4C9E-8A38-B11213B215E9}">
                  <a14:cameraTool cellRange="'KPI YOY'!$K$8" spid="_x0000_s7203"/>
                </a:ext>
              </a:extLst>
            </xdr:cNvPicPr>
          </xdr:nvPicPr>
          <xdr:blipFill>
            <a:blip xmlns:r="http://schemas.openxmlformats.org/officeDocument/2006/relationships" r:embed="rId9"/>
            <a:srcRect/>
            <a:stretch>
              <a:fillRect/>
            </a:stretch>
          </xdr:blipFill>
          <xdr:spPr bwMode="auto">
            <a:xfrm>
              <a:off x="8682037" y="1547813"/>
              <a:ext cx="790576"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481012</xdr:colOff>
          <xdr:row>8</xdr:row>
          <xdr:rowOff>66675</xdr:rowOff>
        </xdr:from>
        <xdr:to>
          <xdr:col>18</xdr:col>
          <xdr:colOff>600075</xdr:colOff>
          <xdr:row>9</xdr:row>
          <xdr:rowOff>166688</xdr:rowOff>
        </xdr:to>
        <xdr:pic>
          <xdr:nvPicPr>
            <xdr:cNvPr id="72" name="Picture 71">
              <a:extLst>
                <a:ext uri="{FF2B5EF4-FFF2-40B4-BE49-F238E27FC236}">
                  <a16:creationId xmlns:a16="http://schemas.microsoft.com/office/drawing/2014/main" id="{33B404D5-B109-419A-800F-8DDE6B5D3D96}"/>
                </a:ext>
              </a:extLst>
            </xdr:cNvPr>
            <xdr:cNvPicPr>
              <a:picLocks noChangeAspect="1" noChangeArrowheads="1"/>
              <a:extLst>
                <a:ext uri="{84589F7E-364E-4C9E-8A38-B11213B215E9}">
                  <a14:cameraTool cellRange="'KPI YOY'!$L$8" spid="_x0000_s7204"/>
                </a:ext>
              </a:extLst>
            </xdr:cNvPicPr>
          </xdr:nvPicPr>
          <xdr:blipFill>
            <a:blip xmlns:r="http://schemas.openxmlformats.org/officeDocument/2006/relationships" r:embed="rId10"/>
            <a:srcRect/>
            <a:stretch>
              <a:fillRect/>
            </a:stretch>
          </xdr:blipFill>
          <xdr:spPr bwMode="auto">
            <a:xfrm>
              <a:off x="11087100" y="1514475"/>
              <a:ext cx="742950" cy="2809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209551</xdr:colOff>
      <xdr:row>12</xdr:row>
      <xdr:rowOff>14287</xdr:rowOff>
    </xdr:from>
    <xdr:to>
      <xdr:col>8</xdr:col>
      <xdr:colOff>38101</xdr:colOff>
      <xdr:row>21</xdr:row>
      <xdr:rowOff>171449</xdr:rowOff>
    </xdr:to>
    <xdr:graphicFrame macro="">
      <xdr:nvGraphicFramePr>
        <xdr:cNvPr id="73" name="Chart 72">
          <a:extLst>
            <a:ext uri="{FF2B5EF4-FFF2-40B4-BE49-F238E27FC236}">
              <a16:creationId xmlns:a16="http://schemas.microsoft.com/office/drawing/2014/main" id="{36BB4F1E-FD6F-4959-B3C1-1F1BF14A3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276224</xdr:colOff>
      <xdr:row>24</xdr:row>
      <xdr:rowOff>61913</xdr:rowOff>
    </xdr:from>
    <xdr:to>
      <xdr:col>8</xdr:col>
      <xdr:colOff>57149</xdr:colOff>
      <xdr:row>33</xdr:row>
      <xdr:rowOff>9524</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FF3B4D2C-03B2-4F8E-BFE3-00228688D3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76224" y="4405313"/>
              <a:ext cx="4772025" cy="1576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214312</xdr:colOff>
      <xdr:row>12</xdr:row>
      <xdr:rowOff>123824</xdr:rowOff>
    </xdr:from>
    <xdr:to>
      <xdr:col>14</xdr:col>
      <xdr:colOff>419100</xdr:colOff>
      <xdr:row>21</xdr:row>
      <xdr:rowOff>123824</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B231C1AC-23CB-4368-BC99-7562A2FD16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205412" y="2295524"/>
              <a:ext cx="3948113" cy="1628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590550</xdr:colOff>
      <xdr:row>12</xdr:row>
      <xdr:rowOff>11206</xdr:rowOff>
    </xdr:from>
    <xdr:to>
      <xdr:col>19</xdr:col>
      <xdr:colOff>100853</xdr:colOff>
      <xdr:row>22</xdr:row>
      <xdr:rowOff>0</xdr:rowOff>
    </xdr:to>
    <xdr:graphicFrame macro="">
      <xdr:nvGraphicFramePr>
        <xdr:cNvPr id="76" name="Chart 75">
          <a:extLst>
            <a:ext uri="{FF2B5EF4-FFF2-40B4-BE49-F238E27FC236}">
              <a16:creationId xmlns:a16="http://schemas.microsoft.com/office/drawing/2014/main" id="{F353973D-E31A-490A-AC23-586647E28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552450</xdr:colOff>
      <xdr:row>23</xdr:row>
      <xdr:rowOff>171450</xdr:rowOff>
    </xdr:from>
    <xdr:to>
      <xdr:col>13</xdr:col>
      <xdr:colOff>447675</xdr:colOff>
      <xdr:row>32</xdr:row>
      <xdr:rowOff>109538</xdr:rowOff>
    </xdr:to>
    <xdr:graphicFrame macro="">
      <xdr:nvGraphicFramePr>
        <xdr:cNvPr id="77" name="Chart 76">
          <a:extLst>
            <a:ext uri="{FF2B5EF4-FFF2-40B4-BE49-F238E27FC236}">
              <a16:creationId xmlns:a16="http://schemas.microsoft.com/office/drawing/2014/main" id="{94BC5A8F-CDC3-4003-AB63-AD09D7D43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66675</xdr:colOff>
      <xdr:row>24</xdr:row>
      <xdr:rowOff>4763</xdr:rowOff>
    </xdr:from>
    <xdr:to>
      <xdr:col>15</xdr:col>
      <xdr:colOff>376236</xdr:colOff>
      <xdr:row>32</xdr:row>
      <xdr:rowOff>176213</xdr:rowOff>
    </xdr:to>
    <mc:AlternateContent xmlns:mc="http://schemas.openxmlformats.org/markup-compatibility/2006" xmlns:a14="http://schemas.microsoft.com/office/drawing/2010/main">
      <mc:Choice Requires="a14">
        <xdr:graphicFrame macro="">
          <xdr:nvGraphicFramePr>
            <xdr:cNvPr id="78" name="Year 1">
              <a:extLst>
                <a:ext uri="{FF2B5EF4-FFF2-40B4-BE49-F238E27FC236}">
                  <a16:creationId xmlns:a16="http://schemas.microsoft.com/office/drawing/2014/main" id="{087DD38B-2CCD-4585-B9C1-50E301AB7B0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73646" y="4307822"/>
              <a:ext cx="931488" cy="1605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407194</xdr:colOff>
      <xdr:row>23</xdr:row>
      <xdr:rowOff>169069</xdr:rowOff>
    </xdr:from>
    <xdr:to>
      <xdr:col>17</xdr:col>
      <xdr:colOff>235741</xdr:colOff>
      <xdr:row>32</xdr:row>
      <xdr:rowOff>169070</xdr:rowOff>
    </xdr:to>
    <mc:AlternateContent xmlns:mc="http://schemas.openxmlformats.org/markup-compatibility/2006" xmlns:a14="http://schemas.microsoft.com/office/drawing/2010/main">
      <mc:Choice Requires="a14">
        <xdr:graphicFrame macro="">
          <xdr:nvGraphicFramePr>
            <xdr:cNvPr id="79" name="Segment 1">
              <a:extLst>
                <a:ext uri="{FF2B5EF4-FFF2-40B4-BE49-F238E27FC236}">
                  <a16:creationId xmlns:a16="http://schemas.microsoft.com/office/drawing/2014/main" id="{E37D5246-F9B6-4A79-ABBE-4094301FCC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36092" y="4292834"/>
              <a:ext cx="1072400" cy="1613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266699</xdr:colOff>
      <xdr:row>23</xdr:row>
      <xdr:rowOff>157163</xdr:rowOff>
    </xdr:from>
    <xdr:to>
      <xdr:col>19</xdr:col>
      <xdr:colOff>98108</xdr:colOff>
      <xdr:row>32</xdr:row>
      <xdr:rowOff>176212</xdr:rowOff>
    </xdr:to>
    <mc:AlternateContent xmlns:mc="http://schemas.openxmlformats.org/markup-compatibility/2006" xmlns:a14="http://schemas.microsoft.com/office/drawing/2010/main">
      <mc:Choice Requires="a14">
        <xdr:graphicFrame macro="">
          <xdr:nvGraphicFramePr>
            <xdr:cNvPr id="80" name="Region 1">
              <a:extLst>
                <a:ext uri="{FF2B5EF4-FFF2-40B4-BE49-F238E27FC236}">
                  <a16:creationId xmlns:a16="http://schemas.microsoft.com/office/drawing/2014/main" id="{5F936907-7B27-4667-8314-FCA6B61689F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39450" y="4280928"/>
              <a:ext cx="1086467" cy="16326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52387</xdr:colOff>
      <xdr:row>24</xdr:row>
      <xdr:rowOff>4763</xdr:rowOff>
    </xdr:from>
    <xdr:to>
      <xdr:col>15</xdr:col>
      <xdr:colOff>361948</xdr:colOff>
      <xdr:row>32</xdr:row>
      <xdr:rowOff>176213</xdr:rowOff>
    </xdr:to>
    <mc:AlternateContent xmlns:mc="http://schemas.openxmlformats.org/markup-compatibility/2006" xmlns:a14="http://schemas.microsoft.com/office/drawing/2010/main">
      <mc:Choice Requires="a14">
        <xdr:graphicFrame macro="">
          <xdr:nvGraphicFramePr>
            <xdr:cNvPr id="81" name="Year 2">
              <a:extLst>
                <a:ext uri="{FF2B5EF4-FFF2-40B4-BE49-F238E27FC236}">
                  <a16:creationId xmlns:a16="http://schemas.microsoft.com/office/drawing/2014/main" id="{F9A20685-11EC-61F1-6465-E1D8FED94E1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759358" y="4307822"/>
              <a:ext cx="931488" cy="1605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58.4405275463" createdVersion="8" refreshedVersion="8" minRefreshableVersion="3" recordCount="9994" xr:uid="{5EAE8711-2296-47D4-8745-F23DC48F3E8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199229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BA0161-0B03-410B-9FFF-5579989DBB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6">
    <format dxfId="1015">
      <pivotArea collapsedLevelsAreSubtotals="1" fieldPosition="0">
        <references count="1">
          <reference field="22" count="1">
            <x v="1"/>
          </reference>
        </references>
      </pivotArea>
    </format>
    <format dxfId="1014">
      <pivotArea collapsedLevelsAreSubtotals="1" fieldPosition="0">
        <references count="1">
          <reference field="22" count="1">
            <x v="2"/>
          </reference>
        </references>
      </pivotArea>
    </format>
    <format dxfId="1013">
      <pivotArea collapsedLevelsAreSubtotals="1" fieldPosition="0">
        <references count="1">
          <reference field="22" count="1">
            <x v="3"/>
          </reference>
        </references>
      </pivotArea>
    </format>
    <format dxfId="1012">
      <pivotArea collapsedLevelsAreSubtotals="1" fieldPosition="0">
        <references count="1">
          <reference field="22" count="1">
            <x v="4"/>
          </reference>
        </references>
      </pivotArea>
    </format>
    <format dxfId="1011">
      <pivotArea collapsedLevelsAreSubtotals="1" fieldPosition="0">
        <references count="1">
          <reference field="22" count="1">
            <x v="5"/>
          </reference>
        </references>
      </pivotArea>
    </format>
    <format dxfId="1010">
      <pivotArea collapsedLevelsAreSubtotals="1" fieldPosition="0">
        <references count="1">
          <reference field="22" count="1">
            <x v="6"/>
          </reference>
        </references>
      </pivotArea>
    </format>
    <format dxfId="1009">
      <pivotArea collapsedLevelsAreSubtotals="1" fieldPosition="0">
        <references count="1">
          <reference field="22" count="1">
            <x v="7"/>
          </reference>
        </references>
      </pivotArea>
    </format>
    <format dxfId="1008">
      <pivotArea collapsedLevelsAreSubtotals="1" fieldPosition="0">
        <references count="1">
          <reference field="22" count="1">
            <x v="8"/>
          </reference>
        </references>
      </pivotArea>
    </format>
    <format dxfId="1007">
      <pivotArea collapsedLevelsAreSubtotals="1" fieldPosition="0">
        <references count="1">
          <reference field="22" count="1">
            <x v="9"/>
          </reference>
        </references>
      </pivotArea>
    </format>
    <format dxfId="1006">
      <pivotArea collapsedLevelsAreSubtotals="1" fieldPosition="0">
        <references count="1">
          <reference field="22" count="1">
            <x v="10"/>
          </reference>
        </references>
      </pivotArea>
    </format>
    <format dxfId="1005">
      <pivotArea collapsedLevelsAreSubtotals="1" fieldPosition="0">
        <references count="1">
          <reference field="22" count="1">
            <x v="11"/>
          </reference>
        </references>
      </pivotArea>
    </format>
    <format dxfId="1004">
      <pivotArea collapsedLevelsAreSubtotals="1" fieldPosition="0">
        <references count="1">
          <reference field="22" count="1">
            <x v="12"/>
          </reference>
        </references>
      </pivotArea>
    </format>
    <format dxfId="1003">
      <pivotArea field="22" type="button" dataOnly="0" labelOnly="1" outline="0" axis="axisRow" fieldPosition="0"/>
    </format>
    <format dxfId="1002">
      <pivotArea dataOnly="0" labelOnly="1" outline="0" fieldPosition="0">
        <references count="1">
          <reference field="4294967294" count="2">
            <x v="0"/>
            <x v="1"/>
          </reference>
        </references>
      </pivotArea>
    </format>
    <format dxfId="1001">
      <pivotArea grandRow="1" outline="0" collapsedLevelsAreSubtotals="1" fieldPosition="0"/>
    </format>
    <format dxfId="1000">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0FCDC1-B62C-48C7-ABB4-2641418796F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4">
    <format dxfId="999">
      <pivotArea field="15" type="button" dataOnly="0" labelOnly="1" outline="0" axis="axisRow" fieldPosition="0"/>
    </format>
    <format dxfId="998">
      <pivotArea dataOnly="0" labelOnly="1" outline="0" axis="axisValues" fieldPosition="0"/>
    </format>
    <format dxfId="997">
      <pivotArea grandRow="1" outline="0" collapsedLevelsAreSubtotals="1" fieldPosition="0"/>
    </format>
    <format dxfId="996">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91C461-33DB-4769-818A-B5258CC3C73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995">
      <pivotArea field="15" type="button" dataOnly="0" labelOnly="1" outline="0" axis="axisRow" fieldPosition="0"/>
    </format>
    <format dxfId="994">
      <pivotArea dataOnly="0" labelOnly="1" outline="0" axis="axisValues" fieldPosition="0"/>
    </format>
    <format dxfId="993">
      <pivotArea grandRow="1" outline="0" collapsedLevelsAreSubtotals="1" fieldPosition="0"/>
    </format>
    <format dxfId="992">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99C33E-5DC0-4FB5-B6D8-0AB677F7FF4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991">
      <pivotArea field="11" type="button" dataOnly="0" labelOnly="1" outline="0" axis="axisRow" fieldPosition="0"/>
    </format>
    <format dxfId="990">
      <pivotArea dataOnly="0" labelOnly="1" outline="0" axis="axisValues" fieldPosition="0"/>
    </format>
    <format dxfId="989">
      <pivotArea grandRow="1" outline="0" collapsedLevelsAreSubtotals="1" fieldPosition="0"/>
    </format>
    <format dxfId="988">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284CA4-8709-4E3C-9993-7D1189E9BF7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4">
    <format dxfId="987">
      <pivotArea field="16" type="button" dataOnly="0" labelOnly="1" outline="0" axis="axisRow" fieldPosition="0"/>
    </format>
    <format dxfId="986">
      <pivotArea dataOnly="0" labelOnly="1" outline="0" axis="axisValues" fieldPosition="0"/>
    </format>
    <format dxfId="985">
      <pivotArea grandRow="1" outline="0" collapsedLevelsAreSubtotals="1" fieldPosition="0"/>
    </format>
    <format dxfId="984">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71EC60-C059-43F2-B5DE-C62CE2F3DB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6">
    <format dxfId="967">
      <pivotArea field="22" type="button" dataOnly="0" labelOnly="1" outline="0" axis="axisRow" fieldPosition="0"/>
    </format>
    <format dxfId="966">
      <pivotArea dataOnly="0" labelOnly="1" outline="0" axis="axisValues" fieldPosition="0"/>
    </format>
    <format dxfId="965">
      <pivotArea grandRow="1" outline="0" collapsedLevelsAreSubtotals="1" fieldPosition="0"/>
    </format>
    <format dxfId="964">
      <pivotArea dataOnly="0" labelOnly="1" grandRow="1" outline="0" fieldPosition="0"/>
    </format>
    <format dxfId="963">
      <pivotArea collapsedLevelsAreSubtotals="1" fieldPosition="0">
        <references count="1">
          <reference field="22" count="12">
            <x v="1"/>
            <x v="2"/>
            <x v="3"/>
            <x v="4"/>
            <x v="5"/>
            <x v="6"/>
            <x v="7"/>
            <x v="8"/>
            <x v="9"/>
            <x v="10"/>
            <x v="11"/>
            <x v="12"/>
          </reference>
        </references>
      </pivotArea>
    </format>
    <format dxfId="962">
      <pivotArea grandRow="1" outline="0" collapsedLevelsAreSubtotals="1" fieldPosition="0"/>
    </format>
  </formats>
  <chartFormats count="2">
    <chartFormat chart="1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4A71D1-AE3A-4499-96FF-644B30267E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971">
      <pivotArea field="22" type="button" dataOnly="0" labelOnly="1" outline="0" axis="axisRow" fieldPosition="0"/>
    </format>
    <format dxfId="970">
      <pivotArea dataOnly="0" labelOnly="1" outline="0" axis="axisValues" fieldPosition="0"/>
    </format>
    <format dxfId="969">
      <pivotArea grandRow="1" outline="0" collapsedLevelsAreSubtotals="1" fieldPosition="0"/>
    </format>
    <format dxfId="968">
      <pivotArea dataOnly="0" labelOnly="1" grandRow="1" outline="0"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542306-2242-4734-A36B-6E700A69471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975">
      <pivotArea field="22" type="button" dataOnly="0" labelOnly="1" outline="0" axis="axisRow" fieldPosition="0"/>
    </format>
    <format dxfId="974">
      <pivotArea dataOnly="0" labelOnly="1" outline="0" axis="axisValues" fieldPosition="0"/>
    </format>
    <format dxfId="973">
      <pivotArea grandRow="1" outline="0" collapsedLevelsAreSubtotals="1" fieldPosition="0"/>
    </format>
    <format dxfId="972">
      <pivotArea dataOnly="0" labelOnly="1" grandRow="1" outline="0" fieldPosition="0"/>
    </format>
  </formats>
  <chartFormats count="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63F8CB-0516-4ACD-8245-2919131A181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979">
      <pivotArea field="22" type="button" dataOnly="0" labelOnly="1" outline="0" axis="axisRow" fieldPosition="0"/>
    </format>
    <format dxfId="978">
      <pivotArea dataOnly="0" labelOnly="1" outline="0" axis="axisValues" fieldPosition="0"/>
    </format>
    <format dxfId="977">
      <pivotArea grandRow="1" outline="0" collapsedLevelsAreSubtotals="1" fieldPosition="0"/>
    </format>
    <format dxfId="976">
      <pivotArea dataOnly="0" labelOnly="1" grandRow="1" outline="0" fieldPosition="0"/>
    </format>
  </format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C6935D-BD73-4DE9-A42B-AC0C0BA3E8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983">
      <pivotArea field="22" type="button" dataOnly="0" labelOnly="1" outline="0" axis="axisRow" fieldPosition="0"/>
    </format>
    <format dxfId="982">
      <pivotArea dataOnly="0" labelOnly="1" outline="0" axis="axisValues" fieldPosition="0"/>
    </format>
    <format dxfId="981">
      <pivotArea grandRow="1" outline="0" collapsedLevelsAreSubtotals="1" fieldPosition="0"/>
    </format>
    <format dxfId="98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802800-A451-414A-8919-1998326B994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4">
    <format dxfId="961">
      <pivotArea field="2" type="button" dataOnly="0" labelOnly="1" outline="0" axis="axisRow" fieldPosition="0"/>
    </format>
    <format dxfId="960">
      <pivotArea dataOnly="0" labelOnly="1" outline="0" fieldPosition="0">
        <references count="1">
          <reference field="4294967294" count="5">
            <x v="0"/>
            <x v="1"/>
            <x v="2"/>
            <x v="3"/>
            <x v="4"/>
          </reference>
        </references>
      </pivotArea>
    </format>
    <format dxfId="959">
      <pivotArea grandRow="1" outline="0" collapsedLevelsAreSubtotals="1" fieldPosition="0"/>
    </format>
    <format dxfId="958">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6300B6-FF46-4D2C-8B4D-2772FFE58D6D}" sourceName="Year">
  <pivotTables>
    <pivotTable tabId="4" name="PivotTable2"/>
    <pivotTable tabId="3" name="PivotTable1"/>
    <pivotTable tabId="8" name="PivotTable1"/>
    <pivotTable tabId="8" name="PivotTable10"/>
    <pivotTable tabId="8" name="PivotTable11"/>
    <pivotTable tabId="8" name="PivotTable8"/>
    <pivotTable tabId="8" name="PivotTable9"/>
    <pivotTable tabId="6" name="PivotTable6"/>
    <pivotTable tabId="5" name="PivotTable5"/>
    <pivotTable tabId="7" name="PivotTable7"/>
  </pivotTables>
  <data>
    <tabular pivotCacheId="3199229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71D10DC-04BB-4E9A-A322-B6EA91F7CF63}" sourceName="Segment">
  <pivotTables>
    <pivotTable tabId="4" name="PivotTable2"/>
    <pivotTable tabId="3" name="PivotTable1"/>
    <pivotTable tabId="8" name="PivotTable1"/>
    <pivotTable tabId="8" name="PivotTable10"/>
    <pivotTable tabId="8" name="PivotTable11"/>
    <pivotTable tabId="8" name="PivotTable8"/>
    <pivotTable tabId="8" name="PivotTable9"/>
    <pivotTable tabId="9" name="PivotTable2"/>
    <pivotTable tabId="6" name="PivotTable6"/>
    <pivotTable tabId="5" name="PivotTable5"/>
    <pivotTable tabId="7" name="PivotTable7"/>
  </pivotTables>
  <data>
    <tabular pivotCacheId="3199229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27B85A-46B0-4780-B360-DBCB74F84DE4}" sourceName="Region">
  <pivotTables>
    <pivotTable tabId="4" name="PivotTable2"/>
    <pivotTable tabId="3" name="PivotTable1"/>
    <pivotTable tabId="8" name="PivotTable1"/>
    <pivotTable tabId="8" name="PivotTable10"/>
    <pivotTable tabId="8" name="PivotTable11"/>
    <pivotTable tabId="8" name="PivotTable8"/>
    <pivotTable tabId="8" name="PivotTable9"/>
    <pivotTable tabId="9" name="PivotTable2"/>
    <pivotTable tabId="6" name="PivotTable6"/>
    <pivotTable tabId="5" name="PivotTable5"/>
    <pivotTable tabId="7" name="PivotTable7"/>
  </pivotTables>
  <data>
    <tabular pivotCacheId="3199229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29BAB81-8C1F-4B57-9801-D126F7A0F17A}" cache="Slicer_Year" caption="Year" rowHeight="241300"/>
  <slicer name="Segment" xr10:uid="{5044B959-F4EC-4DF7-8708-4819CE7CFD52}" cache="Slicer_Segment" caption="Segment" rowHeight="241300"/>
  <slicer name="Region" xr10:uid="{8C20A9A3-F343-4E2F-803A-A4597A5E3DC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81C0D6-EE12-4423-9C1D-20F919AEFCCD}" cache="Slicer_Year" caption="Year" style="AB1" rowHeight="274320"/>
  <slicer name="Year 2" xr10:uid="{608F9FE9-A2A2-4AD9-895F-462DF7670176}" cache="Slicer_Year" caption="Year" style="AB1" rowHeight="274320"/>
  <slicer name="Segment 1" xr10:uid="{D58ABF48-D93A-41D5-82ED-E0086B6634EE}" cache="Slicer_Segment" caption="Segment" style="AB1" rowHeight="274320"/>
  <slicer name="Region 1" xr10:uid="{F5689BFF-9DBD-4CE0-995A-3E6CFE56B1F9}" cache="Slicer_Region" caption="Region" style="AB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C9" sqref="C9"/>
    </sheetView>
  </sheetViews>
  <sheetFormatPr defaultColWidth="14.3984375" defaultRowHeight="15" customHeight="1" x14ac:dyDescent="0.45"/>
  <cols>
    <col min="1" max="1" width="12.53125" customWidth="1"/>
    <col min="2" max="2" width="28.53125" customWidth="1"/>
    <col min="3" max="3" width="14" customWidth="1"/>
    <col min="4" max="4" width="12.53125" customWidth="1"/>
    <col min="5" max="5" width="13.73046875" customWidth="1"/>
    <col min="6" max="6" width="15" customWidth="1"/>
    <col min="7" max="7" width="18.73046875" customWidth="1"/>
    <col min="8" max="8" width="16.9296875" customWidth="1"/>
    <col min="9" max="11" width="12.53125" customWidth="1"/>
    <col min="12" max="12" width="14.53125" customWidth="1"/>
    <col min="13" max="13" width="12.53125" customWidth="1"/>
    <col min="14" max="14" width="13.53125" customWidth="1"/>
    <col min="15" max="15" width="12.53125" customWidth="1"/>
    <col min="16" max="16" width="16.265625" customWidth="1"/>
    <col min="17" max="17" width="17.265625" customWidth="1"/>
    <col min="18" max="18" width="39.6640625" customWidth="1"/>
    <col min="19" max="22" width="12.53125"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F83A7-8292-428B-8261-45B7058DE442}">
  <dimension ref="A3:C16"/>
  <sheetViews>
    <sheetView workbookViewId="0">
      <selection activeCell="A4" sqref="A4"/>
    </sheetView>
  </sheetViews>
  <sheetFormatPr defaultRowHeight="14.25" x14ac:dyDescent="0.45"/>
  <cols>
    <col min="1" max="1" width="11.73046875" bestFit="1" customWidth="1"/>
    <col min="2" max="2" width="10.73046875" bestFit="1" customWidth="1"/>
    <col min="3" max="3" width="11.73046875" bestFit="1" customWidth="1"/>
  </cols>
  <sheetData>
    <row r="3" spans="1:3" x14ac:dyDescent="0.45">
      <c r="A3" s="8" t="s">
        <v>10933</v>
      </c>
      <c r="B3" s="8" t="s">
        <v>10947</v>
      </c>
      <c r="C3" s="9" t="s">
        <v>10948</v>
      </c>
    </row>
    <row r="4" spans="1:3" x14ac:dyDescent="0.45">
      <c r="A4" s="5" t="s">
        <v>10935</v>
      </c>
      <c r="B4" s="6">
        <v>95365.937600000019</v>
      </c>
      <c r="C4" s="7">
        <v>9199.2699999999986</v>
      </c>
    </row>
    <row r="5" spans="1:3" x14ac:dyDescent="0.45">
      <c r="A5" s="11" t="s">
        <v>10936</v>
      </c>
      <c r="B5" s="20">
        <v>60172.649400000024</v>
      </c>
      <c r="C5" s="21">
        <v>10288.898699999991</v>
      </c>
    </row>
    <row r="6" spans="1:3" x14ac:dyDescent="0.45">
      <c r="A6" s="11" t="s">
        <v>10937</v>
      </c>
      <c r="B6" s="20">
        <v>199252.98399999991</v>
      </c>
      <c r="C6" s="21">
        <v>26806.573700000015</v>
      </c>
    </row>
    <row r="7" spans="1:3" x14ac:dyDescent="0.45">
      <c r="A7" s="11" t="s">
        <v>10938</v>
      </c>
      <c r="B7" s="20">
        <v>141851.5674</v>
      </c>
      <c r="C7" s="21">
        <v>13437.806799999998</v>
      </c>
    </row>
    <row r="8" spans="1:3" x14ac:dyDescent="0.45">
      <c r="A8" s="11" t="s">
        <v>10939</v>
      </c>
      <c r="B8" s="20">
        <v>156122.28669999994</v>
      </c>
      <c r="C8" s="21">
        <v>22308.51279999999</v>
      </c>
    </row>
    <row r="9" spans="1:3" x14ac:dyDescent="0.45">
      <c r="A9" s="11" t="s">
        <v>10940</v>
      </c>
      <c r="B9" s="20">
        <v>147082.61130000011</v>
      </c>
      <c r="C9" s="21">
        <v>20899.334500000012</v>
      </c>
    </row>
    <row r="10" spans="1:3" x14ac:dyDescent="0.45">
      <c r="A10" s="11" t="s">
        <v>10941</v>
      </c>
      <c r="B10" s="20">
        <v>149580.83800000031</v>
      </c>
      <c r="C10" s="21">
        <v>13535.38299999998</v>
      </c>
    </row>
    <row r="11" spans="1:3" x14ac:dyDescent="0.45">
      <c r="A11" s="11" t="s">
        <v>10942</v>
      </c>
      <c r="B11" s="20">
        <v>159589.45099999988</v>
      </c>
      <c r="C11" s="21">
        <v>21896.715399999972</v>
      </c>
    </row>
    <row r="12" spans="1:3" x14ac:dyDescent="0.45">
      <c r="A12" s="11" t="s">
        <v>10943</v>
      </c>
      <c r="B12" s="20">
        <v>309770.09970000025</v>
      </c>
      <c r="C12" s="21">
        <v>37293.192500000034</v>
      </c>
    </row>
    <row r="13" spans="1:3" x14ac:dyDescent="0.45">
      <c r="A13" s="11" t="s">
        <v>10944</v>
      </c>
      <c r="B13" s="20">
        <v>197115.20170000009</v>
      </c>
      <c r="C13" s="21">
        <v>31469.663800000035</v>
      </c>
    </row>
    <row r="14" spans="1:3" x14ac:dyDescent="0.45">
      <c r="A14" s="11" t="s">
        <v>10945</v>
      </c>
      <c r="B14" s="20">
        <v>349120.07400000008</v>
      </c>
      <c r="C14" s="21">
        <v>35825.536599999927</v>
      </c>
    </row>
    <row r="15" spans="1:3" x14ac:dyDescent="0.45">
      <c r="A15" s="11" t="s">
        <v>10946</v>
      </c>
      <c r="B15" s="20">
        <v>332177.15950000001</v>
      </c>
      <c r="C15" s="21">
        <v>43436.13390000003</v>
      </c>
    </row>
    <row r="16" spans="1:3" x14ac:dyDescent="0.45">
      <c r="A16" s="10" t="s">
        <v>10934</v>
      </c>
      <c r="B16" s="37">
        <v>2297200.8603000008</v>
      </c>
      <c r="C16" s="38">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E196E-3F02-4DB1-9E00-BA580B4467F6}">
  <dimension ref="A3:E7"/>
  <sheetViews>
    <sheetView workbookViewId="0">
      <selection activeCell="A4" sqref="A4:A6"/>
      <pivotSelection pane="bottomRight" showHeader="1" activeRow="3" click="1" r:id="rId1">
        <pivotArea dataOnly="0" labelOnly="1" fieldPosition="0">
          <references count="1">
            <reference field="15" count="0"/>
          </references>
        </pivotArea>
      </pivotSelection>
    </sheetView>
  </sheetViews>
  <sheetFormatPr defaultRowHeight="14.25" x14ac:dyDescent="0.45"/>
  <cols>
    <col min="1" max="1" width="12.33203125" bestFit="1" customWidth="1"/>
    <col min="2" max="2" width="11.73046875" bestFit="1" customWidth="1"/>
    <col min="4" max="6" width="12.59765625" customWidth="1"/>
  </cols>
  <sheetData>
    <row r="3" spans="1:5" x14ac:dyDescent="0.45">
      <c r="A3" s="8" t="s">
        <v>10933</v>
      </c>
      <c r="B3" s="12" t="s">
        <v>10948</v>
      </c>
      <c r="D3" s="13" t="s">
        <v>15</v>
      </c>
      <c r="E3" s="13" t="s">
        <v>21</v>
      </c>
    </row>
    <row r="4" spans="1:5" x14ac:dyDescent="0.45">
      <c r="A4" s="5" t="s">
        <v>71</v>
      </c>
      <c r="B4" s="30">
        <v>145454.9480999998</v>
      </c>
      <c r="D4" s="5" t="s">
        <v>32</v>
      </c>
      <c r="E4" s="14">
        <f>GETPIVOTDATA("Profit",$A$3,"Category",A4)</f>
        <v>145454.9480999998</v>
      </c>
    </row>
    <row r="5" spans="1:5" x14ac:dyDescent="0.45">
      <c r="A5" s="11" t="s">
        <v>46</v>
      </c>
      <c r="B5" s="31">
        <v>122490.8008000001</v>
      </c>
      <c r="D5" s="11" t="s">
        <v>46</v>
      </c>
      <c r="E5" s="14">
        <f t="shared" ref="E5:E6" si="0">GETPIVOTDATA("Profit",$A$3,"Category",A5)</f>
        <v>122490.8008000001</v>
      </c>
    </row>
    <row r="6" spans="1:5" x14ac:dyDescent="0.45">
      <c r="A6" s="11" t="s">
        <v>32</v>
      </c>
      <c r="B6" s="31">
        <v>18451.272799999992</v>
      </c>
      <c r="D6" s="11" t="s">
        <v>71</v>
      </c>
      <c r="E6" s="14">
        <f t="shared" si="0"/>
        <v>18451.272799999992</v>
      </c>
    </row>
    <row r="7" spans="1:5" x14ac:dyDescent="0.45">
      <c r="A7" s="10" t="s">
        <v>10934</v>
      </c>
      <c r="B7" s="32">
        <v>286397.02169999992</v>
      </c>
      <c r="D7" s="10" t="s">
        <v>10934</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8A1A-A803-47A8-A402-4D6C260D452B}">
  <dimension ref="A3:B7"/>
  <sheetViews>
    <sheetView workbookViewId="0">
      <selection activeCell="O13" sqref="O13"/>
    </sheetView>
  </sheetViews>
  <sheetFormatPr defaultRowHeight="14.25" x14ac:dyDescent="0.45"/>
  <cols>
    <col min="1" max="1" width="12.33203125" bestFit="1" customWidth="1"/>
    <col min="2" max="2" width="10.59765625" bestFit="1" customWidth="1"/>
  </cols>
  <sheetData>
    <row r="3" spans="1:2" x14ac:dyDescent="0.45">
      <c r="A3" s="8" t="s">
        <v>10933</v>
      </c>
      <c r="B3" s="12" t="s">
        <v>10947</v>
      </c>
    </row>
    <row r="4" spans="1:2" x14ac:dyDescent="0.45">
      <c r="A4" s="5" t="s">
        <v>32</v>
      </c>
      <c r="B4" s="16">
        <v>0.32300170530281774</v>
      </c>
    </row>
    <row r="5" spans="1:2" x14ac:dyDescent="0.45">
      <c r="A5" s="11" t="s">
        <v>46</v>
      </c>
      <c r="B5" s="17">
        <v>0.31301008302169103</v>
      </c>
    </row>
    <row r="6" spans="1:2" x14ac:dyDescent="0.45">
      <c r="A6" s="11" t="s">
        <v>71</v>
      </c>
      <c r="B6" s="17">
        <v>0.36398821167549117</v>
      </c>
    </row>
    <row r="7" spans="1:2" x14ac:dyDescent="0.45">
      <c r="A7" s="10" t="s">
        <v>10934</v>
      </c>
      <c r="B7" s="1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3792B-14CA-4B38-87DD-2C14E6D17E91}">
  <dimension ref="A3:E53"/>
  <sheetViews>
    <sheetView workbookViewId="0">
      <selection activeCell="N18" sqref="N18"/>
    </sheetView>
  </sheetViews>
  <sheetFormatPr defaultRowHeight="14.25" x14ac:dyDescent="0.45"/>
  <cols>
    <col min="1" max="1" width="16.3984375" bestFit="1" customWidth="1"/>
    <col min="2" max="2" width="11.73046875" bestFit="1" customWidth="1"/>
    <col min="4" max="4" width="17.46484375" customWidth="1"/>
    <col min="5" max="5" width="11.53125" customWidth="1"/>
  </cols>
  <sheetData>
    <row r="3" spans="1:5" x14ac:dyDescent="0.45">
      <c r="A3" s="8" t="s">
        <v>10933</v>
      </c>
      <c r="B3" s="12" t="s">
        <v>10947</v>
      </c>
      <c r="D3" s="13" t="s">
        <v>11</v>
      </c>
      <c r="E3" s="13" t="s">
        <v>18</v>
      </c>
    </row>
    <row r="4" spans="1:5" x14ac:dyDescent="0.45">
      <c r="A4" s="5" t="s">
        <v>358</v>
      </c>
      <c r="B4" s="30">
        <v>19510.639999999992</v>
      </c>
      <c r="D4" s="5" t="s">
        <v>358</v>
      </c>
      <c r="E4" s="19">
        <f>GETPIVOTDATA("Sales",$A$3,"State",A4)</f>
        <v>19510.639999999992</v>
      </c>
    </row>
    <row r="5" spans="1:5" x14ac:dyDescent="0.45">
      <c r="A5" s="11" t="s">
        <v>310</v>
      </c>
      <c r="B5" s="31">
        <v>35282.000999999997</v>
      </c>
      <c r="D5" s="11" t="s">
        <v>310</v>
      </c>
      <c r="E5" s="19">
        <f t="shared" ref="E5:E52" si="0">GETPIVOTDATA("Sales",$A$3,"State",A5)</f>
        <v>35282.000999999997</v>
      </c>
    </row>
    <row r="6" spans="1:5" x14ac:dyDescent="0.45">
      <c r="A6" s="11" t="s">
        <v>1707</v>
      </c>
      <c r="B6" s="31">
        <v>11678.129999999997</v>
      </c>
      <c r="D6" s="11" t="s">
        <v>1707</v>
      </c>
      <c r="E6" s="19">
        <f t="shared" si="0"/>
        <v>11678.129999999997</v>
      </c>
    </row>
    <row r="7" spans="1:5" x14ac:dyDescent="0.45">
      <c r="A7" s="11" t="s">
        <v>43</v>
      </c>
      <c r="B7" s="31">
        <v>457687.63150000101</v>
      </c>
      <c r="D7" s="11" t="s">
        <v>43</v>
      </c>
      <c r="E7" s="19">
        <f t="shared" si="0"/>
        <v>457687.63150000101</v>
      </c>
    </row>
    <row r="8" spans="1:5" x14ac:dyDescent="0.45">
      <c r="A8" s="11" t="s">
        <v>457</v>
      </c>
      <c r="B8" s="31">
        <v>32108.117999999995</v>
      </c>
      <c r="D8" s="11" t="s">
        <v>457</v>
      </c>
      <c r="E8" s="19">
        <f t="shared" si="0"/>
        <v>32108.117999999995</v>
      </c>
    </row>
    <row r="9" spans="1:5" x14ac:dyDescent="0.45">
      <c r="A9" s="11" t="s">
        <v>747</v>
      </c>
      <c r="B9" s="31">
        <v>13384.356999999996</v>
      </c>
      <c r="D9" s="11" t="s">
        <v>747</v>
      </c>
      <c r="E9" s="19">
        <f t="shared" si="0"/>
        <v>13384.356999999996</v>
      </c>
    </row>
    <row r="10" spans="1:5" x14ac:dyDescent="0.45">
      <c r="A10" s="11" t="s">
        <v>245</v>
      </c>
      <c r="B10" s="31">
        <v>27451.068999999992</v>
      </c>
      <c r="D10" s="11" t="s">
        <v>245</v>
      </c>
      <c r="E10" s="19">
        <f t="shared" si="0"/>
        <v>27451.068999999992</v>
      </c>
    </row>
    <row r="11" spans="1:5" x14ac:dyDescent="0.45">
      <c r="A11" s="11" t="s">
        <v>3034</v>
      </c>
      <c r="B11" s="31">
        <v>2865.0199999999995</v>
      </c>
      <c r="D11" s="11" t="s">
        <v>3034</v>
      </c>
      <c r="E11" s="19">
        <f t="shared" si="0"/>
        <v>2865.0199999999995</v>
      </c>
    </row>
    <row r="12" spans="1:5" x14ac:dyDescent="0.45">
      <c r="A12" s="11" t="s">
        <v>54</v>
      </c>
      <c r="B12" s="31">
        <v>89473.707999999999</v>
      </c>
      <c r="D12" s="11" t="s">
        <v>54</v>
      </c>
      <c r="E12" s="19">
        <f t="shared" si="0"/>
        <v>89473.707999999999</v>
      </c>
    </row>
    <row r="13" spans="1:5" x14ac:dyDescent="0.45">
      <c r="A13" s="11" t="s">
        <v>1272</v>
      </c>
      <c r="B13" s="31">
        <v>49095.840000000004</v>
      </c>
      <c r="D13" s="11" t="s">
        <v>1272</v>
      </c>
      <c r="E13" s="19">
        <f t="shared" si="0"/>
        <v>49095.840000000004</v>
      </c>
    </row>
    <row r="14" spans="1:5" x14ac:dyDescent="0.45">
      <c r="A14" s="11" t="s">
        <v>6260</v>
      </c>
      <c r="B14" s="31">
        <v>4382.4860000000017</v>
      </c>
      <c r="D14" s="11" t="s">
        <v>6260</v>
      </c>
      <c r="E14" s="19">
        <f t="shared" si="0"/>
        <v>4382.4860000000017</v>
      </c>
    </row>
    <row r="15" spans="1:5" x14ac:dyDescent="0.45">
      <c r="A15" s="11" t="s">
        <v>211</v>
      </c>
      <c r="B15" s="31">
        <v>80166.10099999985</v>
      </c>
      <c r="D15" s="11" t="s">
        <v>211</v>
      </c>
      <c r="E15" s="19">
        <f t="shared" si="0"/>
        <v>80166.10099999985</v>
      </c>
    </row>
    <row r="16" spans="1:5" x14ac:dyDescent="0.45">
      <c r="A16" s="11" t="s">
        <v>254</v>
      </c>
      <c r="B16" s="31">
        <v>53555.360000000001</v>
      </c>
      <c r="D16" s="11" t="s">
        <v>254</v>
      </c>
      <c r="E16" s="19">
        <f t="shared" si="0"/>
        <v>53555.360000000001</v>
      </c>
    </row>
    <row r="17" spans="1:5" x14ac:dyDescent="0.45">
      <c r="A17" s="11" t="s">
        <v>489</v>
      </c>
      <c r="B17" s="31">
        <v>4579.7599999999993</v>
      </c>
      <c r="D17" s="11" t="s">
        <v>489</v>
      </c>
      <c r="E17" s="19">
        <f t="shared" si="0"/>
        <v>4579.7599999999993</v>
      </c>
    </row>
    <row r="18" spans="1:5" x14ac:dyDescent="0.45">
      <c r="A18" s="11" t="s">
        <v>4530</v>
      </c>
      <c r="B18" s="31">
        <v>2914.31</v>
      </c>
      <c r="D18" s="11" t="s">
        <v>4530</v>
      </c>
      <c r="E18" s="19">
        <f t="shared" si="0"/>
        <v>2914.31</v>
      </c>
    </row>
    <row r="19" spans="1:5" x14ac:dyDescent="0.45">
      <c r="A19" s="11" t="s">
        <v>29</v>
      </c>
      <c r="B19" s="31">
        <v>36591.749999999971</v>
      </c>
      <c r="D19" s="11" t="s">
        <v>29</v>
      </c>
      <c r="E19" s="19">
        <f t="shared" si="0"/>
        <v>36591.749999999971</v>
      </c>
    </row>
    <row r="20" spans="1:5" x14ac:dyDescent="0.45">
      <c r="A20" s="11" t="s">
        <v>736</v>
      </c>
      <c r="B20" s="31">
        <v>9217.0299999999988</v>
      </c>
      <c r="D20" s="11" t="s">
        <v>736</v>
      </c>
      <c r="E20" s="19">
        <f t="shared" si="0"/>
        <v>9217.0299999999988</v>
      </c>
    </row>
    <row r="21" spans="1:5" x14ac:dyDescent="0.45">
      <c r="A21" s="11" t="s">
        <v>5235</v>
      </c>
      <c r="B21" s="31">
        <v>1270.53</v>
      </c>
      <c r="D21" s="11" t="s">
        <v>5235</v>
      </c>
      <c r="E21" s="19">
        <f t="shared" si="0"/>
        <v>1270.53</v>
      </c>
    </row>
    <row r="22" spans="1:5" x14ac:dyDescent="0.45">
      <c r="A22" s="11" t="s">
        <v>2735</v>
      </c>
      <c r="B22" s="31">
        <v>23705.523000000005</v>
      </c>
      <c r="D22" s="11" t="s">
        <v>2735</v>
      </c>
      <c r="E22" s="19">
        <f t="shared" si="0"/>
        <v>23705.523000000005</v>
      </c>
    </row>
    <row r="23" spans="1:5" x14ac:dyDescent="0.45">
      <c r="A23" s="11" t="s">
        <v>1245</v>
      </c>
      <c r="B23" s="31">
        <v>28634.43399999999</v>
      </c>
      <c r="D23" s="11" t="s">
        <v>1245</v>
      </c>
      <c r="E23" s="19">
        <f t="shared" si="0"/>
        <v>28634.43399999999</v>
      </c>
    </row>
    <row r="24" spans="1:5" x14ac:dyDescent="0.45">
      <c r="A24" s="11" t="s">
        <v>238</v>
      </c>
      <c r="B24" s="31">
        <v>76269.614000000016</v>
      </c>
      <c r="D24" s="11" t="s">
        <v>238</v>
      </c>
      <c r="E24" s="19">
        <f t="shared" si="0"/>
        <v>76269.614000000016</v>
      </c>
    </row>
    <row r="25" spans="1:5" x14ac:dyDescent="0.45">
      <c r="A25" s="11" t="s">
        <v>229</v>
      </c>
      <c r="B25" s="31">
        <v>29863.149999999994</v>
      </c>
      <c r="D25" s="11" t="s">
        <v>229</v>
      </c>
      <c r="E25" s="19">
        <f t="shared" si="0"/>
        <v>29863.149999999994</v>
      </c>
    </row>
    <row r="26" spans="1:5" x14ac:dyDescent="0.45">
      <c r="A26" s="11" t="s">
        <v>1487</v>
      </c>
      <c r="B26" s="31">
        <v>10771.34</v>
      </c>
      <c r="D26" s="11" t="s">
        <v>1487</v>
      </c>
      <c r="E26" s="19">
        <f t="shared" si="0"/>
        <v>10771.34</v>
      </c>
    </row>
    <row r="27" spans="1:5" x14ac:dyDescent="0.45">
      <c r="A27" s="11" t="s">
        <v>596</v>
      </c>
      <c r="B27" s="31">
        <v>22205.149999999998</v>
      </c>
      <c r="D27" s="11" t="s">
        <v>596</v>
      </c>
      <c r="E27" s="19">
        <f t="shared" si="0"/>
        <v>22205.149999999998</v>
      </c>
    </row>
    <row r="28" spans="1:5" x14ac:dyDescent="0.45">
      <c r="A28" s="11" t="s">
        <v>1762</v>
      </c>
      <c r="B28" s="31">
        <v>5589.3519999999971</v>
      </c>
      <c r="D28" s="11" t="s">
        <v>1762</v>
      </c>
      <c r="E28" s="19">
        <f t="shared" si="0"/>
        <v>5589.3519999999971</v>
      </c>
    </row>
    <row r="29" spans="1:5" x14ac:dyDescent="0.45">
      <c r="A29" s="11" t="s">
        <v>138</v>
      </c>
      <c r="B29" s="31">
        <v>7464.9299999999985</v>
      </c>
      <c r="D29" s="11" t="s">
        <v>138</v>
      </c>
      <c r="E29" s="19">
        <f t="shared" si="0"/>
        <v>7464.9299999999985</v>
      </c>
    </row>
    <row r="30" spans="1:5" x14ac:dyDescent="0.45">
      <c r="A30" s="11" t="s">
        <v>1392</v>
      </c>
      <c r="B30" s="31">
        <v>16729.101999999999</v>
      </c>
      <c r="D30" s="11" t="s">
        <v>1392</v>
      </c>
      <c r="E30" s="19">
        <f t="shared" si="0"/>
        <v>16729.101999999999</v>
      </c>
    </row>
    <row r="31" spans="1:5" x14ac:dyDescent="0.45">
      <c r="A31" s="11" t="s">
        <v>2694</v>
      </c>
      <c r="B31" s="31">
        <v>7292.5239999999994</v>
      </c>
      <c r="D31" s="11" t="s">
        <v>2694</v>
      </c>
      <c r="E31" s="19">
        <f t="shared" si="0"/>
        <v>7292.5239999999994</v>
      </c>
    </row>
    <row r="32" spans="1:5" x14ac:dyDescent="0.45">
      <c r="A32" s="11" t="s">
        <v>788</v>
      </c>
      <c r="B32" s="31">
        <v>35764.312000000013</v>
      </c>
      <c r="D32" s="11" t="s">
        <v>788</v>
      </c>
      <c r="E32" s="19">
        <f t="shared" si="0"/>
        <v>35764.312000000013</v>
      </c>
    </row>
    <row r="33" spans="1:5" x14ac:dyDescent="0.45">
      <c r="A33" s="11" t="s">
        <v>668</v>
      </c>
      <c r="B33" s="31">
        <v>4783.5220000000008</v>
      </c>
      <c r="D33" s="11" t="s">
        <v>668</v>
      </c>
      <c r="E33" s="19">
        <f t="shared" si="0"/>
        <v>4783.5220000000008</v>
      </c>
    </row>
    <row r="34" spans="1:5" x14ac:dyDescent="0.45">
      <c r="A34" s="11" t="s">
        <v>267</v>
      </c>
      <c r="B34" s="31">
        <v>310876.27099999978</v>
      </c>
      <c r="D34" s="11" t="s">
        <v>267</v>
      </c>
      <c r="E34" s="19">
        <f t="shared" si="0"/>
        <v>310876.27099999978</v>
      </c>
    </row>
    <row r="35" spans="1:5" x14ac:dyDescent="0.45">
      <c r="A35" s="11" t="s">
        <v>88</v>
      </c>
      <c r="B35" s="31">
        <v>55603.163999999968</v>
      </c>
      <c r="D35" s="11" t="s">
        <v>88</v>
      </c>
      <c r="E35" s="19">
        <f t="shared" si="0"/>
        <v>55603.163999999968</v>
      </c>
    </row>
    <row r="36" spans="1:5" x14ac:dyDescent="0.45">
      <c r="A36" s="11" t="s">
        <v>7449</v>
      </c>
      <c r="B36" s="31">
        <v>919.91</v>
      </c>
      <c r="D36" s="11" t="s">
        <v>7449</v>
      </c>
      <c r="E36" s="19">
        <f t="shared" si="0"/>
        <v>919.91</v>
      </c>
    </row>
    <row r="37" spans="1:5" x14ac:dyDescent="0.45">
      <c r="A37" s="11" t="s">
        <v>498</v>
      </c>
      <c r="B37" s="31">
        <v>78258.135999999926</v>
      </c>
      <c r="D37" s="11" t="s">
        <v>498</v>
      </c>
      <c r="E37" s="19">
        <f t="shared" si="0"/>
        <v>78258.135999999926</v>
      </c>
    </row>
    <row r="38" spans="1:5" x14ac:dyDescent="0.45">
      <c r="A38" s="11" t="s">
        <v>649</v>
      </c>
      <c r="B38" s="31">
        <v>19683.390000000003</v>
      </c>
      <c r="D38" s="11" t="s">
        <v>649</v>
      </c>
      <c r="E38" s="19">
        <f t="shared" si="0"/>
        <v>19683.390000000003</v>
      </c>
    </row>
    <row r="39" spans="1:5" x14ac:dyDescent="0.45">
      <c r="A39" s="11" t="s">
        <v>420</v>
      </c>
      <c r="B39" s="31">
        <v>17431.149999999991</v>
      </c>
      <c r="D39" s="11" t="s">
        <v>420</v>
      </c>
      <c r="E39" s="19">
        <f t="shared" si="0"/>
        <v>17431.149999999991</v>
      </c>
    </row>
    <row r="40" spans="1:5" x14ac:dyDescent="0.45">
      <c r="A40" s="11" t="s">
        <v>147</v>
      </c>
      <c r="B40" s="31">
        <v>116511.91400000003</v>
      </c>
      <c r="D40" s="11" t="s">
        <v>147</v>
      </c>
      <c r="E40" s="19">
        <f t="shared" si="0"/>
        <v>116511.91400000003</v>
      </c>
    </row>
    <row r="41" spans="1:5" x14ac:dyDescent="0.45">
      <c r="A41" s="11" t="s">
        <v>1399</v>
      </c>
      <c r="B41" s="31">
        <v>22627.955999999995</v>
      </c>
      <c r="D41" s="11" t="s">
        <v>1399</v>
      </c>
      <c r="E41" s="19">
        <f t="shared" si="0"/>
        <v>22627.955999999995</v>
      </c>
    </row>
    <row r="42" spans="1:5" x14ac:dyDescent="0.45">
      <c r="A42" s="11" t="s">
        <v>383</v>
      </c>
      <c r="B42" s="31">
        <v>8481.7099999999991</v>
      </c>
      <c r="D42" s="11" t="s">
        <v>383</v>
      </c>
      <c r="E42" s="19">
        <f t="shared" si="0"/>
        <v>8481.7099999999991</v>
      </c>
    </row>
    <row r="43" spans="1:5" x14ac:dyDescent="0.45">
      <c r="A43" s="11" t="s">
        <v>5326</v>
      </c>
      <c r="B43" s="31">
        <v>1315.5600000000002</v>
      </c>
      <c r="D43" s="11" t="s">
        <v>5326</v>
      </c>
      <c r="E43" s="19">
        <f t="shared" si="0"/>
        <v>1315.5600000000002</v>
      </c>
    </row>
    <row r="44" spans="1:5" x14ac:dyDescent="0.45">
      <c r="A44" s="11" t="s">
        <v>335</v>
      </c>
      <c r="B44" s="31">
        <v>30661.872999999981</v>
      </c>
      <c r="D44" s="11" t="s">
        <v>335</v>
      </c>
      <c r="E44" s="19">
        <f t="shared" si="0"/>
        <v>30661.872999999981</v>
      </c>
    </row>
    <row r="45" spans="1:5" x14ac:dyDescent="0.45">
      <c r="A45" s="11" t="s">
        <v>104</v>
      </c>
      <c r="B45" s="31">
        <v>170188.04580000002</v>
      </c>
      <c r="D45" s="11" t="s">
        <v>104</v>
      </c>
      <c r="E45" s="19">
        <f t="shared" si="0"/>
        <v>170188.04580000002</v>
      </c>
    </row>
    <row r="46" spans="1:5" x14ac:dyDescent="0.45">
      <c r="A46" s="11" t="s">
        <v>121</v>
      </c>
      <c r="B46" s="31">
        <v>11220.055999999999</v>
      </c>
      <c r="D46" s="11" t="s">
        <v>121</v>
      </c>
      <c r="E46" s="19">
        <f t="shared" si="0"/>
        <v>11220.055999999999</v>
      </c>
    </row>
    <row r="47" spans="1:5" x14ac:dyDescent="0.45">
      <c r="A47" s="11" t="s">
        <v>5203</v>
      </c>
      <c r="B47" s="31">
        <v>8929.369999999999</v>
      </c>
      <c r="D47" s="11" t="s">
        <v>5203</v>
      </c>
      <c r="E47" s="19">
        <f t="shared" si="0"/>
        <v>8929.369999999999</v>
      </c>
    </row>
    <row r="48" spans="1:5" x14ac:dyDescent="0.45">
      <c r="A48" s="11" t="s">
        <v>319</v>
      </c>
      <c r="B48" s="31">
        <v>70636.719999999987</v>
      </c>
      <c r="D48" s="11" t="s">
        <v>319</v>
      </c>
      <c r="E48" s="19">
        <f t="shared" si="0"/>
        <v>70636.719999999987</v>
      </c>
    </row>
    <row r="49" spans="1:5" x14ac:dyDescent="0.45">
      <c r="A49" s="11" t="s">
        <v>96</v>
      </c>
      <c r="B49" s="31">
        <v>138641.26999999993</v>
      </c>
      <c r="D49" s="11" t="s">
        <v>96</v>
      </c>
      <c r="E49" s="19">
        <f t="shared" si="0"/>
        <v>138641.26999999993</v>
      </c>
    </row>
    <row r="50" spans="1:5" x14ac:dyDescent="0.45">
      <c r="A50" s="11" t="s">
        <v>9726</v>
      </c>
      <c r="B50" s="31">
        <v>1209.8240000000001</v>
      </c>
      <c r="D50" s="11" t="s">
        <v>9726</v>
      </c>
      <c r="E50" s="19">
        <f t="shared" si="0"/>
        <v>1209.8240000000001</v>
      </c>
    </row>
    <row r="51" spans="1:5" x14ac:dyDescent="0.45">
      <c r="A51" s="11" t="s">
        <v>114</v>
      </c>
      <c r="B51" s="31">
        <v>32114.610000000019</v>
      </c>
      <c r="D51" s="11" t="s">
        <v>114</v>
      </c>
      <c r="E51" s="19">
        <f t="shared" si="0"/>
        <v>32114.610000000019</v>
      </c>
    </row>
    <row r="52" spans="1:5" x14ac:dyDescent="0.45">
      <c r="A52" s="11" t="s">
        <v>8542</v>
      </c>
      <c r="B52" s="31">
        <v>1603.1360000000002</v>
      </c>
      <c r="D52" s="11" t="s">
        <v>8542</v>
      </c>
      <c r="E52" s="19">
        <f t="shared" si="0"/>
        <v>1603.1360000000002</v>
      </c>
    </row>
    <row r="53" spans="1:5" x14ac:dyDescent="0.45">
      <c r="A53" s="10" t="s">
        <v>10934</v>
      </c>
      <c r="B53" s="32">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626F6-FCFA-45C5-B09D-FD78FC2298A2}">
  <dimension ref="A3:B9"/>
  <sheetViews>
    <sheetView workbookViewId="0">
      <selection activeCell="E30" sqref="E30"/>
    </sheetView>
  </sheetViews>
  <sheetFormatPr defaultRowHeight="14.25" x14ac:dyDescent="0.45"/>
  <cols>
    <col min="1" max="1" width="11.73046875" bestFit="1" customWidth="1"/>
    <col min="2" max="2" width="10.73046875" bestFit="1" customWidth="1"/>
  </cols>
  <sheetData>
    <row r="3" spans="1:2" x14ac:dyDescent="0.45">
      <c r="A3" s="8" t="s">
        <v>10933</v>
      </c>
      <c r="B3" s="12" t="s">
        <v>10947</v>
      </c>
    </row>
    <row r="4" spans="1:2" x14ac:dyDescent="0.45">
      <c r="A4" s="5" t="s">
        <v>75</v>
      </c>
      <c r="B4" s="30">
        <v>203412.73300000009</v>
      </c>
    </row>
    <row r="5" spans="1:2" x14ac:dyDescent="0.45">
      <c r="A5" s="11" t="s">
        <v>56</v>
      </c>
      <c r="B5" s="31">
        <v>206965.53200000009</v>
      </c>
    </row>
    <row r="6" spans="1:2" x14ac:dyDescent="0.45">
      <c r="A6" s="11" t="s">
        <v>59</v>
      </c>
      <c r="B6" s="31">
        <v>223843.60800000012</v>
      </c>
    </row>
    <row r="7" spans="1:2" x14ac:dyDescent="0.45">
      <c r="A7" s="11" t="s">
        <v>36</v>
      </c>
      <c r="B7" s="31">
        <v>328449.1030000007</v>
      </c>
    </row>
    <row r="8" spans="1:2" x14ac:dyDescent="0.45">
      <c r="A8" s="11" t="s">
        <v>72</v>
      </c>
      <c r="B8" s="31">
        <v>330007.05400000012</v>
      </c>
    </row>
    <row r="9" spans="1:2" x14ac:dyDescent="0.45">
      <c r="A9" s="10" t="s">
        <v>10934</v>
      </c>
      <c r="B9" s="3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B46CA-9C02-491E-85AD-4FC24A93A284}">
  <dimension ref="A3:N17"/>
  <sheetViews>
    <sheetView workbookViewId="0">
      <selection activeCell="N17" sqref="N17"/>
    </sheetView>
  </sheetViews>
  <sheetFormatPr defaultRowHeight="14.25" x14ac:dyDescent="0.45"/>
  <cols>
    <col min="1" max="2" width="11.73046875" bestFit="1" customWidth="1"/>
    <col min="3" max="3" width="8.59765625" customWidth="1"/>
    <col min="4" max="5" width="11.73046875" bestFit="1" customWidth="1"/>
    <col min="6" max="6" width="8.59765625" customWidth="1"/>
    <col min="7" max="7" width="11.73046875" bestFit="1" customWidth="1"/>
    <col min="8" max="8" width="13.6640625" bestFit="1" customWidth="1"/>
    <col min="9" max="9" width="8.59765625" customWidth="1"/>
    <col min="10" max="10" width="11.73046875" bestFit="1" customWidth="1"/>
    <col min="11" max="11" width="14.6640625" bestFit="1" customWidth="1"/>
    <col min="13" max="13" width="11.73046875" bestFit="1" customWidth="1"/>
    <col min="14" max="14" width="17.33203125" bestFit="1" customWidth="1"/>
  </cols>
  <sheetData>
    <row r="3" spans="1:14" x14ac:dyDescent="0.45">
      <c r="A3" s="8" t="s">
        <v>10933</v>
      </c>
      <c r="B3" s="12" t="s">
        <v>10947</v>
      </c>
      <c r="D3" s="8" t="s">
        <v>10933</v>
      </c>
      <c r="E3" s="12" t="s">
        <v>10948</v>
      </c>
      <c r="G3" s="8" t="s">
        <v>10933</v>
      </c>
      <c r="H3" s="12" t="s">
        <v>10949</v>
      </c>
      <c r="J3" s="8" t="s">
        <v>10933</v>
      </c>
      <c r="K3" s="12" t="s">
        <v>10950</v>
      </c>
      <c r="M3" s="8" t="s">
        <v>10933</v>
      </c>
      <c r="N3" s="12" t="s">
        <v>10951</v>
      </c>
    </row>
    <row r="4" spans="1:14" x14ac:dyDescent="0.45">
      <c r="A4" s="5" t="s">
        <v>10935</v>
      </c>
      <c r="B4" s="30">
        <v>95365.937600000019</v>
      </c>
      <c r="D4" s="5" t="s">
        <v>10935</v>
      </c>
      <c r="E4" s="30">
        <v>9199.2699999999986</v>
      </c>
      <c r="G4" s="5" t="s">
        <v>10935</v>
      </c>
      <c r="H4" s="30">
        <v>1500</v>
      </c>
      <c r="J4" s="5" t="s">
        <v>10935</v>
      </c>
      <c r="K4" s="30">
        <v>387</v>
      </c>
      <c r="M4" s="5" t="s">
        <v>10935</v>
      </c>
      <c r="N4" s="16">
        <v>9.6462848596792869E-2</v>
      </c>
    </row>
    <row r="5" spans="1:14" x14ac:dyDescent="0.45">
      <c r="A5" s="11" t="s">
        <v>10936</v>
      </c>
      <c r="B5" s="31">
        <v>60172.649400000024</v>
      </c>
      <c r="D5" s="11" t="s">
        <v>10936</v>
      </c>
      <c r="E5" s="31">
        <v>10288.898699999991</v>
      </c>
      <c r="G5" s="11" t="s">
        <v>10936</v>
      </c>
      <c r="H5" s="31">
        <v>1068</v>
      </c>
      <c r="J5" s="11" t="s">
        <v>10936</v>
      </c>
      <c r="K5" s="31">
        <v>301</v>
      </c>
      <c r="M5" s="11" t="s">
        <v>10936</v>
      </c>
      <c r="N5" s="17">
        <v>0.17098962406664425</v>
      </c>
    </row>
    <row r="6" spans="1:14" x14ac:dyDescent="0.45">
      <c r="A6" s="11" t="s">
        <v>10937</v>
      </c>
      <c r="B6" s="31">
        <v>199252.98399999991</v>
      </c>
      <c r="D6" s="11" t="s">
        <v>10937</v>
      </c>
      <c r="E6" s="31">
        <v>26806.573700000015</v>
      </c>
      <c r="G6" s="11" t="s">
        <v>10937</v>
      </c>
      <c r="H6" s="31">
        <v>2491</v>
      </c>
      <c r="J6" s="11" t="s">
        <v>10937</v>
      </c>
      <c r="K6" s="31">
        <v>680</v>
      </c>
      <c r="M6" s="11" t="s">
        <v>10937</v>
      </c>
      <c r="N6" s="17">
        <v>0.13453536886554246</v>
      </c>
    </row>
    <row r="7" spans="1:14" x14ac:dyDescent="0.45">
      <c r="A7" s="11" t="s">
        <v>10938</v>
      </c>
      <c r="B7" s="31">
        <v>141851.5674</v>
      </c>
      <c r="D7" s="11" t="s">
        <v>10938</v>
      </c>
      <c r="E7" s="31">
        <v>13437.806799999998</v>
      </c>
      <c r="G7" s="11" t="s">
        <v>10938</v>
      </c>
      <c r="H7" s="31">
        <v>2441</v>
      </c>
      <c r="J7" s="11" t="s">
        <v>10938</v>
      </c>
      <c r="K7" s="31">
        <v>663</v>
      </c>
      <c r="M7" s="11" t="s">
        <v>10938</v>
      </c>
      <c r="N7" s="17">
        <v>9.4731465053942004E-2</v>
      </c>
    </row>
    <row r="8" spans="1:14" x14ac:dyDescent="0.45">
      <c r="A8" s="11" t="s">
        <v>10939</v>
      </c>
      <c r="B8" s="31">
        <v>156122.28669999994</v>
      </c>
      <c r="D8" s="11" t="s">
        <v>10939</v>
      </c>
      <c r="E8" s="31">
        <v>22308.51279999999</v>
      </c>
      <c r="G8" s="11" t="s">
        <v>10939</v>
      </c>
      <c r="H8" s="31">
        <v>2850</v>
      </c>
      <c r="J8" s="11" t="s">
        <v>10939</v>
      </c>
      <c r="K8" s="31">
        <v>750</v>
      </c>
      <c r="M8" s="11" t="s">
        <v>10939</v>
      </c>
      <c r="N8" s="17">
        <v>0.14289127626517142</v>
      </c>
    </row>
    <row r="9" spans="1:14" x14ac:dyDescent="0.45">
      <c r="A9" s="11" t="s">
        <v>10940</v>
      </c>
      <c r="B9" s="31">
        <v>147082.61130000011</v>
      </c>
      <c r="D9" s="11" t="s">
        <v>10940</v>
      </c>
      <c r="E9" s="31">
        <v>20899.334500000012</v>
      </c>
      <c r="G9" s="11" t="s">
        <v>10940</v>
      </c>
      <c r="H9" s="31">
        <v>2644</v>
      </c>
      <c r="J9" s="11" t="s">
        <v>10940</v>
      </c>
      <c r="K9" s="31">
        <v>709</v>
      </c>
      <c r="M9" s="11" t="s">
        <v>10940</v>
      </c>
      <c r="N9" s="17">
        <v>0.1420924901678027</v>
      </c>
    </row>
    <row r="10" spans="1:14" x14ac:dyDescent="0.45">
      <c r="A10" s="11" t="s">
        <v>10941</v>
      </c>
      <c r="B10" s="31">
        <v>149580.83800000031</v>
      </c>
      <c r="D10" s="11" t="s">
        <v>10941</v>
      </c>
      <c r="E10" s="31">
        <v>13535.38299999998</v>
      </c>
      <c r="G10" s="11" t="s">
        <v>10941</v>
      </c>
      <c r="H10" s="31">
        <v>2705</v>
      </c>
      <c r="J10" s="11" t="s">
        <v>10941</v>
      </c>
      <c r="K10" s="31">
        <v>708</v>
      </c>
      <c r="M10" s="11" t="s">
        <v>10941</v>
      </c>
      <c r="N10" s="17">
        <v>9.0488749635163512E-2</v>
      </c>
    </row>
    <row r="11" spans="1:14" x14ac:dyDescent="0.45">
      <c r="A11" s="11" t="s">
        <v>10942</v>
      </c>
      <c r="B11" s="31">
        <v>159589.45099999988</v>
      </c>
      <c r="D11" s="11" t="s">
        <v>10942</v>
      </c>
      <c r="E11" s="31">
        <v>21896.715399999972</v>
      </c>
      <c r="G11" s="11" t="s">
        <v>10942</v>
      </c>
      <c r="H11" s="31">
        <v>2796</v>
      </c>
      <c r="J11" s="11" t="s">
        <v>10942</v>
      </c>
      <c r="K11" s="31">
        <v>710</v>
      </c>
      <c r="M11" s="11" t="s">
        <v>10942</v>
      </c>
      <c r="N11" s="17">
        <v>0.13720653378273723</v>
      </c>
    </row>
    <row r="12" spans="1:14" x14ac:dyDescent="0.45">
      <c r="A12" s="11" t="s">
        <v>10943</v>
      </c>
      <c r="B12" s="31">
        <v>309770.09970000025</v>
      </c>
      <c r="D12" s="11" t="s">
        <v>10943</v>
      </c>
      <c r="E12" s="31">
        <v>37293.192500000034</v>
      </c>
      <c r="G12" s="11" t="s">
        <v>10943</v>
      </c>
      <c r="H12" s="31">
        <v>5073</v>
      </c>
      <c r="J12" s="11" t="s">
        <v>10943</v>
      </c>
      <c r="K12" s="31">
        <v>1386</v>
      </c>
      <c r="M12" s="11" t="s">
        <v>10943</v>
      </c>
      <c r="N12" s="17">
        <v>0.12038990379031732</v>
      </c>
    </row>
    <row r="13" spans="1:14" x14ac:dyDescent="0.45">
      <c r="A13" s="11" t="s">
        <v>10944</v>
      </c>
      <c r="B13" s="31">
        <v>197115.20170000009</v>
      </c>
      <c r="D13" s="11" t="s">
        <v>10944</v>
      </c>
      <c r="E13" s="31">
        <v>31469.663800000035</v>
      </c>
      <c r="G13" s="11" t="s">
        <v>10944</v>
      </c>
      <c r="H13" s="31">
        <v>3095</v>
      </c>
      <c r="J13" s="11" t="s">
        <v>10944</v>
      </c>
      <c r="K13" s="31">
        <v>817</v>
      </c>
      <c r="M13" s="11" t="s">
        <v>10944</v>
      </c>
      <c r="N13" s="17">
        <v>0.15965112547684351</v>
      </c>
    </row>
    <row r="14" spans="1:14" x14ac:dyDescent="0.45">
      <c r="A14" s="11" t="s">
        <v>10945</v>
      </c>
      <c r="B14" s="31">
        <v>349120.07400000008</v>
      </c>
      <c r="D14" s="11" t="s">
        <v>10945</v>
      </c>
      <c r="E14" s="31">
        <v>35825.536599999927</v>
      </c>
      <c r="G14" s="11" t="s">
        <v>10945</v>
      </c>
      <c r="H14" s="31">
        <v>5741</v>
      </c>
      <c r="J14" s="11" t="s">
        <v>10945</v>
      </c>
      <c r="K14" s="31">
        <v>1462</v>
      </c>
      <c r="M14" s="11" t="s">
        <v>10945</v>
      </c>
      <c r="N14" s="17">
        <v>0.10261666191099604</v>
      </c>
    </row>
    <row r="15" spans="1:14" x14ac:dyDescent="0.45">
      <c r="A15" s="11" t="s">
        <v>10946</v>
      </c>
      <c r="B15" s="31">
        <v>332177.15950000001</v>
      </c>
      <c r="D15" s="11" t="s">
        <v>10946</v>
      </c>
      <c r="E15" s="31">
        <v>43436.13390000003</v>
      </c>
      <c r="G15" s="11" t="s">
        <v>10946</v>
      </c>
      <c r="H15" s="31">
        <v>5469</v>
      </c>
      <c r="J15" s="11" t="s">
        <v>10946</v>
      </c>
      <c r="K15" s="31">
        <v>1421</v>
      </c>
      <c r="M15" s="11" t="s">
        <v>10946</v>
      </c>
      <c r="N15" s="17">
        <v>0.13076195234308405</v>
      </c>
    </row>
    <row r="16" spans="1:14" x14ac:dyDescent="0.45">
      <c r="A16" s="10" t="s">
        <v>10934</v>
      </c>
      <c r="B16" s="32">
        <v>2297200.8603000008</v>
      </c>
      <c r="D16" s="10" t="s">
        <v>10934</v>
      </c>
      <c r="E16" s="32">
        <v>286397.02169999998</v>
      </c>
      <c r="G16" s="10" t="s">
        <v>10934</v>
      </c>
      <c r="H16" s="32">
        <v>37873</v>
      </c>
      <c r="J16" s="10" t="s">
        <v>10934</v>
      </c>
      <c r="K16" s="32">
        <v>9994</v>
      </c>
      <c r="M16" s="10" t="s">
        <v>10934</v>
      </c>
      <c r="N16" s="18">
        <v>0.12467217240315856</v>
      </c>
    </row>
    <row r="17" spans="2:14" x14ac:dyDescent="0.45">
      <c r="B17" s="23">
        <f>GETPIVOTDATA("Sales",$A$3)</f>
        <v>2297200.8603000008</v>
      </c>
      <c r="E17" s="23">
        <f>GETPIVOTDATA("Profit",$D$3)</f>
        <v>286397.02169999998</v>
      </c>
      <c r="H17" s="24">
        <f>GETPIVOTDATA("Quantity",$G$3)</f>
        <v>37873</v>
      </c>
      <c r="K17" s="24">
        <f>GETPIVOTDATA("Order ID",$J$3)</f>
        <v>9994</v>
      </c>
      <c r="N17" s="22">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4D70A-0AF2-41A9-83E6-80359CCC08CB}">
  <dimension ref="A3:L8"/>
  <sheetViews>
    <sheetView workbookViewId="0">
      <selection activeCell="K15" sqref="K15"/>
    </sheetView>
  </sheetViews>
  <sheetFormatPr defaultRowHeight="14.25" x14ac:dyDescent="0.45"/>
  <cols>
    <col min="1" max="2" width="11.73046875" bestFit="1" customWidth="1"/>
    <col min="3" max="3" width="11.06640625" bestFit="1" customWidth="1"/>
    <col min="4" max="4" width="13.6640625" bestFit="1" customWidth="1"/>
    <col min="5" max="5" width="14.6640625" bestFit="1" customWidth="1"/>
    <col min="6" max="6" width="17.33203125" bestFit="1" customWidth="1"/>
    <col min="8" max="8" width="11.3984375" customWidth="1"/>
    <col min="9" max="9" width="12.59765625" customWidth="1"/>
    <col min="10" max="10" width="12.46484375" customWidth="1"/>
    <col min="11" max="11" width="11" customWidth="1"/>
    <col min="12" max="12" width="10.06640625" customWidth="1"/>
  </cols>
  <sheetData>
    <row r="3" spans="1:12" x14ac:dyDescent="0.45">
      <c r="A3" s="8" t="s">
        <v>10933</v>
      </c>
      <c r="B3" s="8" t="s">
        <v>10947</v>
      </c>
      <c r="C3" s="25" t="s">
        <v>10948</v>
      </c>
      <c r="D3" s="25" t="s">
        <v>10949</v>
      </c>
      <c r="E3" s="25" t="s">
        <v>10950</v>
      </c>
      <c r="F3" s="9" t="s">
        <v>10951</v>
      </c>
    </row>
    <row r="4" spans="1:12" x14ac:dyDescent="0.45">
      <c r="A4" s="5">
        <v>2011</v>
      </c>
      <c r="B4" s="33">
        <v>484247.49810000096</v>
      </c>
      <c r="C4" s="39">
        <v>49543.974100000007</v>
      </c>
      <c r="D4" s="39">
        <v>7581</v>
      </c>
      <c r="E4" s="39">
        <v>1993</v>
      </c>
      <c r="F4" s="34">
        <v>0.10231126499236715</v>
      </c>
    </row>
    <row r="5" spans="1:12" x14ac:dyDescent="0.45">
      <c r="A5" s="11">
        <v>2012</v>
      </c>
      <c r="B5" s="35">
        <v>470532.50899999985</v>
      </c>
      <c r="C5" s="40">
        <v>61618.603700000051</v>
      </c>
      <c r="D5" s="40">
        <v>7979</v>
      </c>
      <c r="E5" s="40">
        <v>2102</v>
      </c>
      <c r="F5" s="36">
        <v>0.13095504034557592</v>
      </c>
    </row>
    <row r="6" spans="1:12" x14ac:dyDescent="0.45">
      <c r="A6" s="11">
        <v>2013</v>
      </c>
      <c r="B6" s="35">
        <v>608473.83000000066</v>
      </c>
      <c r="C6" s="40">
        <v>81726.930800000177</v>
      </c>
      <c r="D6" s="40">
        <v>9810</v>
      </c>
      <c r="E6" s="40">
        <v>2580</v>
      </c>
      <c r="F6" s="36">
        <v>0.13431461924993568</v>
      </c>
    </row>
    <row r="7" spans="1:12" x14ac:dyDescent="0.45">
      <c r="A7" s="26">
        <v>2014</v>
      </c>
      <c r="B7" s="41">
        <v>733947.0231999997</v>
      </c>
      <c r="C7" s="42">
        <v>93507.513099999967</v>
      </c>
      <c r="D7" s="42">
        <v>12503</v>
      </c>
      <c r="E7" s="42">
        <v>3319</v>
      </c>
      <c r="F7" s="43">
        <v>0.12740362743390987</v>
      </c>
    </row>
    <row r="8" spans="1:12" ht="16.899999999999999" x14ac:dyDescent="0.65">
      <c r="A8" s="27">
        <f>GETPIVOTDATA("Sum of Sales",$A$3,"Year",2014)/GETPIVOTDATA("Sum of Sales",$A$3,"Year",2013)-1</f>
        <v>0.20620967905883303</v>
      </c>
      <c r="B8" s="27">
        <f>GETPIVOTDATA("Sum of Profit",$A$3,"Year",2014)/GETPIVOTDATA("Sum of Profit",$A$3,"Year",2013)-1</f>
        <v>0.14414565902185772</v>
      </c>
      <c r="C8" s="27">
        <f>GETPIVOTDATA("Sum of Quantity",$A$3,"Year",2014)/GETPIVOTDATA("Sum of Quantity",$A$3,"Year",2013)-1</f>
        <v>0.27451580020387367</v>
      </c>
      <c r="D8" s="27">
        <f>GETPIVOTDATA("Count of Order ID",$A$3,"Year",2014)/GETPIVOTDATA("Count of Order ID",$A$3,"Year",2013)-1</f>
        <v>0.2864341085271318</v>
      </c>
      <c r="E8" s="27">
        <f>GETPIVOTDATA("Sum of Profit Margin",$A$3,"Year",2014)/GETPIVOTDATA("Sum of Profit Margin",$A$3,"Year",2013)-1</f>
        <v>-5.1453757264990463E-2</v>
      </c>
      <c r="H8" s="27"/>
      <c r="I8" s="27"/>
      <c r="J8" s="27"/>
      <c r="K8" s="27"/>
      <c r="L8" s="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zoomScale="85" zoomScaleNormal="85" workbookViewId="0">
      <selection activeCell="V20" sqref="V20"/>
    </sheetView>
  </sheetViews>
  <sheetFormatPr defaultColWidth="14.3984375" defaultRowHeight="15" customHeight="1" x14ac:dyDescent="0.45"/>
  <cols>
    <col min="1" max="18" width="8.73046875" customWidth="1"/>
    <col min="19" max="19" width="8.86328125" customWidth="1"/>
    <col min="20" max="26" width="8.73046875" customWidth="1"/>
  </cols>
  <sheetData>
    <row r="1" spans="1:22" ht="14.25" customHeight="1" x14ac:dyDescent="0.45"/>
    <row r="2" spans="1:22" ht="14.25" customHeight="1" x14ac:dyDescent="0.45"/>
    <row r="3" spans="1:22" ht="14.25" customHeight="1" x14ac:dyDescent="0.45"/>
    <row r="4" spans="1:22" ht="14.25" customHeight="1" x14ac:dyDescent="0.45"/>
    <row r="5" spans="1:22" ht="14.25" customHeight="1" x14ac:dyDescent="0.45"/>
    <row r="6" spans="1:22" ht="14.25" customHeight="1" x14ac:dyDescent="0.45"/>
    <row r="7" spans="1:22" ht="14.25" customHeight="1" x14ac:dyDescent="0.45"/>
    <row r="8" spans="1:22" ht="14.25" customHeight="1" x14ac:dyDescent="0.45">
      <c r="V8">
        <v>0.20620967905883303</v>
      </c>
    </row>
    <row r="9" spans="1:22" ht="14.25" customHeight="1" x14ac:dyDescent="0.45"/>
    <row r="10" spans="1:22" ht="14.25" customHeight="1" x14ac:dyDescent="0.45">
      <c r="U10" s="28"/>
    </row>
    <row r="11" spans="1:22" ht="14.25" customHeight="1" x14ac:dyDescent="0.65">
      <c r="A11" s="4" t="s">
        <v>10932</v>
      </c>
      <c r="B11" s="2" t="e">
        <f>#REF!</f>
        <v>#REF!</v>
      </c>
      <c r="Q11" s="4"/>
    </row>
    <row r="12" spans="1:22" ht="14.25" customHeight="1" x14ac:dyDescent="0.45"/>
    <row r="13" spans="1:22" ht="14.25" customHeight="1" x14ac:dyDescent="0.45">
      <c r="U13" s="29"/>
    </row>
    <row r="14" spans="1:22" ht="14.25" customHeight="1" x14ac:dyDescent="0.45"/>
    <row r="15" spans="1:22" ht="14.25" customHeight="1" x14ac:dyDescent="0.45"/>
    <row r="16" spans="1:22"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 Sub</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Bui, Dang Quan</cp:lastModifiedBy>
  <dcterms:created xsi:type="dcterms:W3CDTF">2015-06-05T18:17:20Z</dcterms:created>
  <dcterms:modified xsi:type="dcterms:W3CDTF">2024-09-24T04:35:54Z</dcterms:modified>
</cp:coreProperties>
</file>