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/Documents/Datascience Projects/Website/US_Crime_Data/US_Crime_Data_Shiny/raw_data/Crime_In_US_By_State/"/>
    </mc:Choice>
  </mc:AlternateContent>
  <xr:revisionPtr revIDLastSave="0" documentId="8_{B39A29F9-5CC3-BC45-87DF-64A801935BB0}" xr6:coauthVersionLast="45" xr6:coauthVersionMax="45" xr10:uidLastSave="{00000000-0000-0000-0000-000000000000}"/>
  <bookViews>
    <workbookView xWindow="0" yWindow="460" windowWidth="25600" windowHeight="15540"/>
  </bookViews>
  <sheets>
    <sheet name="Table5" sheetId="1" r:id="rId1"/>
  </sheets>
  <definedNames>
    <definedName name="_xlnm.Print_Area" localSheetId="0">Table5!$A$1:$O$643</definedName>
    <definedName name="_xlnm.Print_Titles" localSheetId="0">Table5!$1:$4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6" i="1" l="1"/>
  <c r="E195" i="1"/>
  <c r="E481" i="1"/>
  <c r="E479" i="1"/>
  <c r="E406" i="1"/>
  <c r="E405" i="1"/>
  <c r="E255" i="1"/>
  <c r="E254" i="1"/>
  <c r="J619" i="1"/>
  <c r="F617" i="1"/>
  <c r="E617" i="1"/>
  <c r="C617" i="1" s="1"/>
  <c r="F616" i="1"/>
  <c r="E616" i="1"/>
  <c r="C616" i="1" s="1"/>
  <c r="F614" i="1"/>
  <c r="E614" i="1"/>
  <c r="C614" i="1" s="1"/>
  <c r="F613" i="1"/>
  <c r="E613" i="1"/>
  <c r="C613" i="1"/>
  <c r="F611" i="1"/>
  <c r="E611" i="1"/>
  <c r="C611" i="1"/>
  <c r="F610" i="1"/>
  <c r="E610" i="1"/>
  <c r="C610" i="1" s="1"/>
  <c r="F603" i="1"/>
  <c r="E603" i="1"/>
  <c r="C603" i="1" s="1"/>
  <c r="F597" i="1"/>
  <c r="E597" i="1"/>
  <c r="C597" i="1"/>
  <c r="N472" i="1"/>
  <c r="M472" i="1"/>
  <c r="L472" i="1"/>
  <c r="K472" i="1"/>
  <c r="J472" i="1"/>
  <c r="I472" i="1"/>
  <c r="H472" i="1"/>
  <c r="G472" i="1"/>
  <c r="F471" i="1"/>
  <c r="F472" i="1" s="1"/>
  <c r="E471" i="1"/>
  <c r="E472" i="1"/>
  <c r="C471" i="1"/>
  <c r="C472" i="1" s="1"/>
  <c r="E202" i="1"/>
  <c r="F202" i="1"/>
  <c r="C202" i="1" s="1"/>
  <c r="C203" i="1" s="1"/>
  <c r="F126" i="1"/>
  <c r="E126" i="1"/>
  <c r="C126" i="1"/>
  <c r="F103" i="1"/>
  <c r="F101" i="1"/>
  <c r="F99" i="1"/>
  <c r="F42" i="1"/>
  <c r="E42" i="1"/>
  <c r="C42" i="1" s="1"/>
  <c r="E23" i="1"/>
  <c r="F23" i="1"/>
  <c r="C23" i="1" s="1"/>
  <c r="F16" i="1"/>
  <c r="N631" i="1"/>
  <c r="M631" i="1"/>
  <c r="L631" i="1"/>
  <c r="J631" i="1"/>
  <c r="I631" i="1"/>
  <c r="H631" i="1"/>
  <c r="G631" i="1"/>
  <c r="F630" i="1"/>
  <c r="F631" i="1"/>
  <c r="E630" i="1"/>
  <c r="E631" i="1" s="1"/>
  <c r="K631" i="1"/>
  <c r="F629" i="1"/>
  <c r="F627" i="1"/>
  <c r="F626" i="1"/>
  <c r="F624" i="1"/>
  <c r="E629" i="1"/>
  <c r="E627" i="1"/>
  <c r="E626" i="1"/>
  <c r="E624" i="1"/>
  <c r="C629" i="1"/>
  <c r="C627" i="1"/>
  <c r="C626" i="1"/>
  <c r="C624" i="1"/>
  <c r="N619" i="1"/>
  <c r="M619" i="1"/>
  <c r="L619" i="1"/>
  <c r="I619" i="1"/>
  <c r="H619" i="1"/>
  <c r="G619" i="1"/>
  <c r="F618" i="1"/>
  <c r="F619" i="1"/>
  <c r="E618" i="1"/>
  <c r="E619" i="1" s="1"/>
  <c r="K619" i="1"/>
  <c r="C618" i="1"/>
  <c r="C619" i="1" s="1"/>
  <c r="N605" i="1"/>
  <c r="M605" i="1"/>
  <c r="L605" i="1"/>
  <c r="J605" i="1"/>
  <c r="I605" i="1"/>
  <c r="H605" i="1"/>
  <c r="G605" i="1"/>
  <c r="F604" i="1"/>
  <c r="F605" i="1"/>
  <c r="E604" i="1"/>
  <c r="C604" i="1" s="1"/>
  <c r="C605" i="1" s="1"/>
  <c r="E605" i="1"/>
  <c r="K605" i="1"/>
  <c r="F602" i="1"/>
  <c r="F600" i="1"/>
  <c r="F599" i="1"/>
  <c r="F596" i="1"/>
  <c r="E602" i="1"/>
  <c r="E600" i="1"/>
  <c r="E599" i="1"/>
  <c r="E596" i="1"/>
  <c r="C602" i="1"/>
  <c r="C600" i="1"/>
  <c r="C599" i="1"/>
  <c r="C596" i="1"/>
  <c r="N591" i="1"/>
  <c r="M591" i="1"/>
  <c r="L591" i="1"/>
  <c r="J591" i="1"/>
  <c r="I591" i="1"/>
  <c r="H591" i="1"/>
  <c r="G591" i="1"/>
  <c r="F590" i="1"/>
  <c r="F591" i="1"/>
  <c r="E590" i="1"/>
  <c r="E591" i="1" s="1"/>
  <c r="K591" i="1"/>
  <c r="C590" i="1"/>
  <c r="C591" i="1" s="1"/>
  <c r="F589" i="1"/>
  <c r="F587" i="1"/>
  <c r="F586" i="1"/>
  <c r="C586" i="1" s="1"/>
  <c r="F584" i="1"/>
  <c r="F583" i="1"/>
  <c r="E589" i="1"/>
  <c r="E587" i="1"/>
  <c r="C587" i="1" s="1"/>
  <c r="E586" i="1"/>
  <c r="E584" i="1"/>
  <c r="E583" i="1"/>
  <c r="C589" i="1"/>
  <c r="C584" i="1"/>
  <c r="C583" i="1"/>
  <c r="N578" i="1"/>
  <c r="M578" i="1"/>
  <c r="L578" i="1"/>
  <c r="J578" i="1"/>
  <c r="I578" i="1"/>
  <c r="H578" i="1"/>
  <c r="G578" i="1"/>
  <c r="F577" i="1"/>
  <c r="F578" i="1" s="1"/>
  <c r="E577" i="1"/>
  <c r="C577" i="1" s="1"/>
  <c r="C578" i="1" s="1"/>
  <c r="E578" i="1"/>
  <c r="K578" i="1"/>
  <c r="F576" i="1"/>
  <c r="F574" i="1"/>
  <c r="C574" i="1" s="1"/>
  <c r="F573" i="1"/>
  <c r="F571" i="1"/>
  <c r="F570" i="1"/>
  <c r="E576" i="1"/>
  <c r="C576" i="1" s="1"/>
  <c r="E574" i="1"/>
  <c r="E573" i="1"/>
  <c r="E571" i="1"/>
  <c r="E570" i="1"/>
  <c r="C570" i="1" s="1"/>
  <c r="C573" i="1"/>
  <c r="C571" i="1"/>
  <c r="N565" i="1"/>
  <c r="M565" i="1"/>
  <c r="L565" i="1"/>
  <c r="J565" i="1"/>
  <c r="I565" i="1"/>
  <c r="H565" i="1"/>
  <c r="G565" i="1"/>
  <c r="F564" i="1"/>
  <c r="F565" i="1"/>
  <c r="E564" i="1"/>
  <c r="C564" i="1" s="1"/>
  <c r="C565" i="1" s="1"/>
  <c r="E565" i="1"/>
  <c r="K565" i="1"/>
  <c r="F563" i="1"/>
  <c r="C563" i="1" s="1"/>
  <c r="F562" i="1"/>
  <c r="F560" i="1"/>
  <c r="F559" i="1"/>
  <c r="F557" i="1"/>
  <c r="C557" i="1" s="1"/>
  <c r="E563" i="1"/>
  <c r="E562" i="1"/>
  <c r="E560" i="1"/>
  <c r="E559" i="1"/>
  <c r="C559" i="1" s="1"/>
  <c r="E557" i="1"/>
  <c r="C562" i="1"/>
  <c r="C560" i="1"/>
  <c r="N552" i="1"/>
  <c r="M552" i="1"/>
  <c r="L552" i="1"/>
  <c r="J552" i="1"/>
  <c r="I552" i="1"/>
  <c r="H552" i="1"/>
  <c r="G552" i="1"/>
  <c r="F551" i="1"/>
  <c r="F552" i="1"/>
  <c r="E551" i="1"/>
  <c r="E552" i="1" s="1"/>
  <c r="K552" i="1"/>
  <c r="F550" i="1"/>
  <c r="F549" i="1"/>
  <c r="F547" i="1"/>
  <c r="F546" i="1"/>
  <c r="F544" i="1"/>
  <c r="F543" i="1"/>
  <c r="E550" i="1"/>
  <c r="C550" i="1" s="1"/>
  <c r="E549" i="1"/>
  <c r="C549" i="1" s="1"/>
  <c r="E547" i="1"/>
  <c r="E546" i="1"/>
  <c r="E544" i="1"/>
  <c r="C544" i="1" s="1"/>
  <c r="E543" i="1"/>
  <c r="C543" i="1" s="1"/>
  <c r="C547" i="1"/>
  <c r="C546" i="1"/>
  <c r="N538" i="1"/>
  <c r="M538" i="1"/>
  <c r="L538" i="1"/>
  <c r="J538" i="1"/>
  <c r="I538" i="1"/>
  <c r="H538" i="1"/>
  <c r="G538" i="1"/>
  <c r="F537" i="1"/>
  <c r="F538" i="1"/>
  <c r="E537" i="1"/>
  <c r="E538" i="1" s="1"/>
  <c r="K538" i="1"/>
  <c r="F536" i="1"/>
  <c r="F535" i="1"/>
  <c r="F533" i="1"/>
  <c r="F532" i="1"/>
  <c r="F530" i="1"/>
  <c r="F529" i="1"/>
  <c r="E536" i="1"/>
  <c r="C536" i="1" s="1"/>
  <c r="E535" i="1"/>
  <c r="C535" i="1" s="1"/>
  <c r="E533" i="1"/>
  <c r="E532" i="1"/>
  <c r="E530" i="1"/>
  <c r="C530" i="1" s="1"/>
  <c r="E529" i="1"/>
  <c r="C529" i="1" s="1"/>
  <c r="C533" i="1"/>
  <c r="C532" i="1"/>
  <c r="N524" i="1"/>
  <c r="M524" i="1"/>
  <c r="L524" i="1"/>
  <c r="J524" i="1"/>
  <c r="I524" i="1"/>
  <c r="H524" i="1"/>
  <c r="G524" i="1"/>
  <c r="F523" i="1"/>
  <c r="F524" i="1"/>
  <c r="E523" i="1"/>
  <c r="E524" i="1" s="1"/>
  <c r="K524" i="1"/>
  <c r="F522" i="1"/>
  <c r="F521" i="1"/>
  <c r="F519" i="1"/>
  <c r="F518" i="1"/>
  <c r="F516" i="1"/>
  <c r="F515" i="1"/>
  <c r="E522" i="1"/>
  <c r="C522" i="1" s="1"/>
  <c r="E521" i="1"/>
  <c r="C521" i="1" s="1"/>
  <c r="E519" i="1"/>
  <c r="E518" i="1"/>
  <c r="E516" i="1"/>
  <c r="C516" i="1" s="1"/>
  <c r="E515" i="1"/>
  <c r="C515" i="1" s="1"/>
  <c r="C519" i="1"/>
  <c r="C518" i="1"/>
  <c r="N510" i="1"/>
  <c r="M510" i="1"/>
  <c r="L510" i="1"/>
  <c r="J510" i="1"/>
  <c r="I510" i="1"/>
  <c r="H510" i="1"/>
  <c r="G510" i="1"/>
  <c r="F509" i="1"/>
  <c r="F510" i="1"/>
  <c r="E509" i="1"/>
  <c r="E510" i="1"/>
  <c r="K510" i="1"/>
  <c r="C509" i="1"/>
  <c r="C510" i="1" s="1"/>
  <c r="F508" i="1"/>
  <c r="F507" i="1"/>
  <c r="F505" i="1"/>
  <c r="F504" i="1"/>
  <c r="F502" i="1"/>
  <c r="F501" i="1"/>
  <c r="E508" i="1"/>
  <c r="E507" i="1"/>
  <c r="C507" i="1" s="1"/>
  <c r="E505" i="1"/>
  <c r="C505" i="1" s="1"/>
  <c r="E504" i="1"/>
  <c r="E502" i="1"/>
  <c r="E501" i="1"/>
  <c r="C501" i="1" s="1"/>
  <c r="C508" i="1"/>
  <c r="C504" i="1"/>
  <c r="C502" i="1"/>
  <c r="N496" i="1"/>
  <c r="M496" i="1"/>
  <c r="L496" i="1"/>
  <c r="J496" i="1"/>
  <c r="I496" i="1"/>
  <c r="H496" i="1"/>
  <c r="G496" i="1"/>
  <c r="F495" i="1"/>
  <c r="F496" i="1"/>
  <c r="E495" i="1"/>
  <c r="E496" i="1"/>
  <c r="K496" i="1"/>
  <c r="C495" i="1"/>
  <c r="C496" i="1" s="1"/>
  <c r="F494" i="1"/>
  <c r="C494" i="1" s="1"/>
  <c r="F492" i="1"/>
  <c r="F491" i="1"/>
  <c r="F489" i="1"/>
  <c r="F488" i="1"/>
  <c r="C488" i="1" s="1"/>
  <c r="E494" i="1"/>
  <c r="E492" i="1"/>
  <c r="C492" i="1" s="1"/>
  <c r="E491" i="1"/>
  <c r="E489" i="1"/>
  <c r="C489" i="1" s="1"/>
  <c r="E488" i="1"/>
  <c r="C491" i="1"/>
  <c r="N483" i="1"/>
  <c r="M483" i="1"/>
  <c r="L483" i="1"/>
  <c r="J483" i="1"/>
  <c r="I483" i="1"/>
  <c r="H483" i="1"/>
  <c r="G483" i="1"/>
  <c r="F482" i="1"/>
  <c r="F483" i="1"/>
  <c r="E482" i="1"/>
  <c r="C482" i="1" s="1"/>
  <c r="C483" i="1" s="1"/>
  <c r="K483" i="1"/>
  <c r="F481" i="1"/>
  <c r="F479" i="1"/>
  <c r="F477" i="1"/>
  <c r="E477" i="1"/>
  <c r="C477" i="1" s="1"/>
  <c r="C481" i="1"/>
  <c r="C479" i="1"/>
  <c r="F470" i="1"/>
  <c r="F468" i="1"/>
  <c r="E470" i="1"/>
  <c r="E468" i="1"/>
  <c r="C468" i="1" s="1"/>
  <c r="C470" i="1"/>
  <c r="N463" i="1"/>
  <c r="M463" i="1"/>
  <c r="L463" i="1"/>
  <c r="J463" i="1"/>
  <c r="I463" i="1"/>
  <c r="H463" i="1"/>
  <c r="G463" i="1"/>
  <c r="F462" i="1"/>
  <c r="F463" i="1"/>
  <c r="E462" i="1"/>
  <c r="E463" i="1"/>
  <c r="K463" i="1"/>
  <c r="C462" i="1"/>
  <c r="C463" i="1" s="1"/>
  <c r="F461" i="1"/>
  <c r="C461" i="1" s="1"/>
  <c r="F459" i="1"/>
  <c r="F458" i="1"/>
  <c r="F456" i="1"/>
  <c r="F455" i="1"/>
  <c r="C455" i="1" s="1"/>
  <c r="E461" i="1"/>
  <c r="E459" i="1"/>
  <c r="E458" i="1"/>
  <c r="E456" i="1"/>
  <c r="C456" i="1" s="1"/>
  <c r="E455" i="1"/>
  <c r="C459" i="1"/>
  <c r="C458" i="1"/>
  <c r="N450" i="1"/>
  <c r="M450" i="1"/>
  <c r="L450" i="1"/>
  <c r="J450" i="1"/>
  <c r="I450" i="1"/>
  <c r="H450" i="1"/>
  <c r="G450" i="1"/>
  <c r="F449" i="1"/>
  <c r="F450" i="1"/>
  <c r="E449" i="1"/>
  <c r="C449" i="1" s="1"/>
  <c r="C450" i="1" s="1"/>
  <c r="K450" i="1"/>
  <c r="F448" i="1"/>
  <c r="F446" i="1"/>
  <c r="F445" i="1"/>
  <c r="F443" i="1"/>
  <c r="C443" i="1" s="1"/>
  <c r="F442" i="1"/>
  <c r="E448" i="1"/>
  <c r="E446" i="1"/>
  <c r="E445" i="1"/>
  <c r="C445" i="1" s="1"/>
  <c r="E443" i="1"/>
  <c r="E442" i="1"/>
  <c r="C448" i="1"/>
  <c r="C446" i="1"/>
  <c r="C442" i="1"/>
  <c r="N437" i="1"/>
  <c r="M437" i="1"/>
  <c r="L437" i="1"/>
  <c r="J437" i="1"/>
  <c r="I437" i="1"/>
  <c r="H437" i="1"/>
  <c r="G437" i="1"/>
  <c r="F436" i="1"/>
  <c r="F437" i="1"/>
  <c r="E436" i="1"/>
  <c r="E437" i="1" s="1"/>
  <c r="K437" i="1"/>
  <c r="C436" i="1"/>
  <c r="C437" i="1" s="1"/>
  <c r="F435" i="1"/>
  <c r="F433" i="1"/>
  <c r="F431" i="1"/>
  <c r="F430" i="1"/>
  <c r="E435" i="1"/>
  <c r="E433" i="1"/>
  <c r="E431" i="1"/>
  <c r="E430" i="1"/>
  <c r="C435" i="1"/>
  <c r="C433" i="1"/>
  <c r="C431" i="1"/>
  <c r="C430" i="1"/>
  <c r="N425" i="1"/>
  <c r="M425" i="1"/>
  <c r="L425" i="1"/>
  <c r="J425" i="1"/>
  <c r="I425" i="1"/>
  <c r="H425" i="1"/>
  <c r="G425" i="1"/>
  <c r="F424" i="1"/>
  <c r="F425" i="1" s="1"/>
  <c r="E424" i="1"/>
  <c r="C424" i="1" s="1"/>
  <c r="C425" i="1" s="1"/>
  <c r="E425" i="1"/>
  <c r="K425" i="1"/>
  <c r="F423" i="1"/>
  <c r="F422" i="1"/>
  <c r="F420" i="1"/>
  <c r="F419" i="1"/>
  <c r="F417" i="1"/>
  <c r="F416" i="1"/>
  <c r="E423" i="1"/>
  <c r="E422" i="1"/>
  <c r="E420" i="1"/>
  <c r="C420" i="1" s="1"/>
  <c r="E419" i="1"/>
  <c r="C419" i="1" s="1"/>
  <c r="E417" i="1"/>
  <c r="E416" i="1"/>
  <c r="C423" i="1"/>
  <c r="C422" i="1"/>
  <c r="C417" i="1"/>
  <c r="C416" i="1"/>
  <c r="N411" i="1"/>
  <c r="M411" i="1"/>
  <c r="L411" i="1"/>
  <c r="J411" i="1"/>
  <c r="I411" i="1"/>
  <c r="H411" i="1"/>
  <c r="G411" i="1"/>
  <c r="F410" i="1"/>
  <c r="F411" i="1" s="1"/>
  <c r="E410" i="1"/>
  <c r="C410" i="1" s="1"/>
  <c r="C411" i="1" s="1"/>
  <c r="E411" i="1"/>
  <c r="K411" i="1"/>
  <c r="F406" i="1"/>
  <c r="F405" i="1"/>
  <c r="F409" i="1"/>
  <c r="F408" i="1"/>
  <c r="F403" i="1"/>
  <c r="F402" i="1"/>
  <c r="E409" i="1"/>
  <c r="E408" i="1"/>
  <c r="E403" i="1"/>
  <c r="C403" i="1" s="1"/>
  <c r="E402" i="1"/>
  <c r="C409" i="1"/>
  <c r="C408" i="1"/>
  <c r="C406" i="1"/>
  <c r="C405" i="1"/>
  <c r="C402" i="1"/>
  <c r="N397" i="1"/>
  <c r="M397" i="1"/>
  <c r="L397" i="1"/>
  <c r="J397" i="1"/>
  <c r="I397" i="1"/>
  <c r="H397" i="1"/>
  <c r="G397" i="1"/>
  <c r="F396" i="1"/>
  <c r="F397" i="1"/>
  <c r="E396" i="1"/>
  <c r="E397" i="1" s="1"/>
  <c r="K397" i="1"/>
  <c r="C396" i="1"/>
  <c r="C397" i="1" s="1"/>
  <c r="F395" i="1"/>
  <c r="F394" i="1"/>
  <c r="F392" i="1"/>
  <c r="F391" i="1"/>
  <c r="F389" i="1"/>
  <c r="F388" i="1"/>
  <c r="E395" i="1"/>
  <c r="C395" i="1" s="1"/>
  <c r="E394" i="1"/>
  <c r="E392" i="1"/>
  <c r="E391" i="1"/>
  <c r="E389" i="1"/>
  <c r="C389" i="1" s="1"/>
  <c r="E388" i="1"/>
  <c r="C394" i="1"/>
  <c r="C392" i="1"/>
  <c r="C391" i="1"/>
  <c r="C388" i="1"/>
  <c r="N383" i="1"/>
  <c r="M383" i="1"/>
  <c r="L383" i="1"/>
  <c r="J383" i="1"/>
  <c r="I383" i="1"/>
  <c r="H383" i="1"/>
  <c r="G383" i="1"/>
  <c r="F382" i="1"/>
  <c r="F383" i="1"/>
  <c r="E382" i="1"/>
  <c r="E383" i="1" s="1"/>
  <c r="K383" i="1"/>
  <c r="C382" i="1"/>
  <c r="C383" i="1" s="1"/>
  <c r="F381" i="1"/>
  <c r="F379" i="1"/>
  <c r="F378" i="1"/>
  <c r="F376" i="1"/>
  <c r="C376" i="1" s="1"/>
  <c r="F375" i="1"/>
  <c r="E381" i="1"/>
  <c r="E379" i="1"/>
  <c r="C379" i="1" s="1"/>
  <c r="E378" i="1"/>
  <c r="C378" i="1" s="1"/>
  <c r="E376" i="1"/>
  <c r="E375" i="1"/>
  <c r="C381" i="1"/>
  <c r="C375" i="1"/>
  <c r="N370" i="1"/>
  <c r="M370" i="1"/>
  <c r="L370" i="1"/>
  <c r="J370" i="1"/>
  <c r="I370" i="1"/>
  <c r="H370" i="1"/>
  <c r="G370" i="1"/>
  <c r="F369" i="1"/>
  <c r="F370" i="1" s="1"/>
  <c r="E369" i="1"/>
  <c r="E370" i="1" s="1"/>
  <c r="K370" i="1"/>
  <c r="F368" i="1"/>
  <c r="F367" i="1"/>
  <c r="F365" i="1"/>
  <c r="F364" i="1"/>
  <c r="F362" i="1"/>
  <c r="F361" i="1"/>
  <c r="E368" i="1"/>
  <c r="C368" i="1" s="1"/>
  <c r="E367" i="1"/>
  <c r="E365" i="1"/>
  <c r="E364" i="1"/>
  <c r="C364" i="1" s="1"/>
  <c r="E362" i="1"/>
  <c r="C362" i="1" s="1"/>
  <c r="E361" i="1"/>
  <c r="C367" i="1"/>
  <c r="C365" i="1"/>
  <c r="C361" i="1"/>
  <c r="N356" i="1"/>
  <c r="M356" i="1"/>
  <c r="L356" i="1"/>
  <c r="J356" i="1"/>
  <c r="I356" i="1"/>
  <c r="H356" i="1"/>
  <c r="G356" i="1"/>
  <c r="F355" i="1"/>
  <c r="F356" i="1" s="1"/>
  <c r="E355" i="1"/>
  <c r="E356" i="1" s="1"/>
  <c r="K356" i="1"/>
  <c r="F352" i="1"/>
  <c r="E352" i="1"/>
  <c r="C352" i="1" s="1"/>
  <c r="N347" i="1"/>
  <c r="M347" i="1"/>
  <c r="L347" i="1"/>
  <c r="J347" i="1"/>
  <c r="I347" i="1"/>
  <c r="H347" i="1"/>
  <c r="G347" i="1"/>
  <c r="F346" i="1"/>
  <c r="F347" i="1" s="1"/>
  <c r="E346" i="1"/>
  <c r="C346" i="1" s="1"/>
  <c r="C347" i="1" s="1"/>
  <c r="E347" i="1"/>
  <c r="K347" i="1"/>
  <c r="N342" i="1"/>
  <c r="M342" i="1"/>
  <c r="L342" i="1"/>
  <c r="J342" i="1"/>
  <c r="I342" i="1"/>
  <c r="H342" i="1"/>
  <c r="G342" i="1"/>
  <c r="F341" i="1"/>
  <c r="F342" i="1"/>
  <c r="E341" i="1"/>
  <c r="E342" i="1" s="1"/>
  <c r="K342" i="1"/>
  <c r="C341" i="1"/>
  <c r="C342" i="1" s="1"/>
  <c r="F340" i="1"/>
  <c r="F338" i="1"/>
  <c r="F336" i="1"/>
  <c r="E340" i="1"/>
  <c r="E338" i="1"/>
  <c r="E336" i="1"/>
  <c r="C336" i="1" s="1"/>
  <c r="C340" i="1"/>
  <c r="C338" i="1"/>
  <c r="N331" i="1"/>
  <c r="M331" i="1"/>
  <c r="L331" i="1"/>
  <c r="J331" i="1"/>
  <c r="I331" i="1"/>
  <c r="H331" i="1"/>
  <c r="G331" i="1"/>
  <c r="F330" i="1"/>
  <c r="F331" i="1"/>
  <c r="E330" i="1"/>
  <c r="E331" i="1" s="1"/>
  <c r="K331" i="1"/>
  <c r="F329" i="1"/>
  <c r="F328" i="1"/>
  <c r="F326" i="1"/>
  <c r="F325" i="1"/>
  <c r="F323" i="1"/>
  <c r="E329" i="1"/>
  <c r="C329" i="1" s="1"/>
  <c r="E328" i="1"/>
  <c r="E326" i="1"/>
  <c r="E325" i="1"/>
  <c r="E323" i="1"/>
  <c r="C323" i="1" s="1"/>
  <c r="C328" i="1"/>
  <c r="C326" i="1"/>
  <c r="C325" i="1"/>
  <c r="N318" i="1"/>
  <c r="M318" i="1"/>
  <c r="L318" i="1"/>
  <c r="J318" i="1"/>
  <c r="I318" i="1"/>
  <c r="H318" i="1"/>
  <c r="G318" i="1"/>
  <c r="F317" i="1"/>
  <c r="F318" i="1"/>
  <c r="E317" i="1"/>
  <c r="E318" i="1"/>
  <c r="K318" i="1"/>
  <c r="C317" i="1"/>
  <c r="C318" i="1" s="1"/>
  <c r="N313" i="1"/>
  <c r="M313" i="1"/>
  <c r="L313" i="1"/>
  <c r="J313" i="1"/>
  <c r="I313" i="1"/>
  <c r="H313" i="1"/>
  <c r="G313" i="1"/>
  <c r="F312" i="1"/>
  <c r="F313" i="1"/>
  <c r="E312" i="1"/>
  <c r="E313" i="1"/>
  <c r="K313" i="1"/>
  <c r="C312" i="1"/>
  <c r="C313" i="1" s="1"/>
  <c r="F311" i="1"/>
  <c r="F310" i="1"/>
  <c r="F308" i="1"/>
  <c r="F307" i="1"/>
  <c r="F305" i="1"/>
  <c r="F304" i="1"/>
  <c r="E311" i="1"/>
  <c r="E310" i="1"/>
  <c r="E308" i="1"/>
  <c r="C308" i="1" s="1"/>
  <c r="E307" i="1"/>
  <c r="E305" i="1"/>
  <c r="E304" i="1"/>
  <c r="C311" i="1"/>
  <c r="C310" i="1"/>
  <c r="C307" i="1"/>
  <c r="C305" i="1"/>
  <c r="C304" i="1"/>
  <c r="N299" i="1"/>
  <c r="M299" i="1"/>
  <c r="L299" i="1"/>
  <c r="J299" i="1"/>
  <c r="I299" i="1"/>
  <c r="H299" i="1"/>
  <c r="G299" i="1"/>
  <c r="F298" i="1"/>
  <c r="F299" i="1" s="1"/>
  <c r="E298" i="1"/>
  <c r="C298" i="1" s="1"/>
  <c r="C299" i="1" s="1"/>
  <c r="E299" i="1"/>
  <c r="K299" i="1"/>
  <c r="F297" i="1"/>
  <c r="C297" i="1" s="1"/>
  <c r="F296" i="1"/>
  <c r="F294" i="1"/>
  <c r="F293" i="1"/>
  <c r="F291" i="1"/>
  <c r="C291" i="1" s="1"/>
  <c r="F290" i="1"/>
  <c r="E297" i="1"/>
  <c r="E296" i="1"/>
  <c r="E294" i="1"/>
  <c r="C294" i="1" s="1"/>
  <c r="E293" i="1"/>
  <c r="C293" i="1" s="1"/>
  <c r="E291" i="1"/>
  <c r="E290" i="1"/>
  <c r="C296" i="1"/>
  <c r="C290" i="1"/>
  <c r="N285" i="1"/>
  <c r="M285" i="1"/>
  <c r="L285" i="1"/>
  <c r="J285" i="1"/>
  <c r="I285" i="1"/>
  <c r="H285" i="1"/>
  <c r="G285" i="1"/>
  <c r="F284" i="1"/>
  <c r="F285" i="1" s="1"/>
  <c r="E284" i="1"/>
  <c r="C284" i="1" s="1"/>
  <c r="C285" i="1" s="1"/>
  <c r="E285" i="1"/>
  <c r="K285" i="1"/>
  <c r="F283" i="1"/>
  <c r="F281" i="1"/>
  <c r="F280" i="1"/>
  <c r="F278" i="1"/>
  <c r="E283" i="1"/>
  <c r="E281" i="1"/>
  <c r="E280" i="1"/>
  <c r="E278" i="1"/>
  <c r="C283" i="1"/>
  <c r="C281" i="1"/>
  <c r="C280" i="1"/>
  <c r="C278" i="1"/>
  <c r="N273" i="1"/>
  <c r="M273" i="1"/>
  <c r="L273" i="1"/>
  <c r="J273" i="1"/>
  <c r="I273" i="1"/>
  <c r="H273" i="1"/>
  <c r="G273" i="1"/>
  <c r="F272" i="1"/>
  <c r="F273" i="1"/>
  <c r="E272" i="1"/>
  <c r="E273" i="1" s="1"/>
  <c r="K273" i="1"/>
  <c r="F271" i="1"/>
  <c r="C271" i="1" s="1"/>
  <c r="F270" i="1"/>
  <c r="C270" i="1" s="1"/>
  <c r="F268" i="1"/>
  <c r="F267" i="1"/>
  <c r="F265" i="1"/>
  <c r="C265" i="1" s="1"/>
  <c r="F264" i="1"/>
  <c r="C264" i="1" s="1"/>
  <c r="E271" i="1"/>
  <c r="E270" i="1"/>
  <c r="E268" i="1"/>
  <c r="E267" i="1"/>
  <c r="E265" i="1"/>
  <c r="E264" i="1"/>
  <c r="C272" i="1"/>
  <c r="C273" i="1" s="1"/>
  <c r="C268" i="1"/>
  <c r="C267" i="1"/>
  <c r="N259" i="1"/>
  <c r="M259" i="1"/>
  <c r="L259" i="1"/>
  <c r="J259" i="1"/>
  <c r="I259" i="1"/>
  <c r="H259" i="1"/>
  <c r="G259" i="1"/>
  <c r="F258" i="1"/>
  <c r="F259" i="1"/>
  <c r="E258" i="1"/>
  <c r="E259" i="1" s="1"/>
  <c r="K259" i="1"/>
  <c r="C258" i="1"/>
  <c r="C259" i="1" s="1"/>
  <c r="F257" i="1"/>
  <c r="F255" i="1"/>
  <c r="F254" i="1"/>
  <c r="F252" i="1"/>
  <c r="F251" i="1"/>
  <c r="E257" i="1"/>
  <c r="E252" i="1"/>
  <c r="C252" i="1" s="1"/>
  <c r="E251" i="1"/>
  <c r="C251" i="1" s="1"/>
  <c r="C257" i="1"/>
  <c r="C255" i="1"/>
  <c r="C254" i="1"/>
  <c r="N246" i="1"/>
  <c r="M246" i="1"/>
  <c r="L246" i="1"/>
  <c r="J246" i="1"/>
  <c r="I246" i="1"/>
  <c r="H246" i="1"/>
  <c r="G246" i="1"/>
  <c r="F245" i="1"/>
  <c r="F246" i="1"/>
  <c r="E245" i="1"/>
  <c r="C245" i="1" s="1"/>
  <c r="C246" i="1" s="1"/>
  <c r="K246" i="1"/>
  <c r="F244" i="1"/>
  <c r="F242" i="1"/>
  <c r="F240" i="1"/>
  <c r="F239" i="1"/>
  <c r="E244" i="1"/>
  <c r="E242" i="1"/>
  <c r="E240" i="1"/>
  <c r="E239" i="1"/>
  <c r="C239" i="1" s="1"/>
  <c r="C244" i="1"/>
  <c r="C242" i="1"/>
  <c r="C240" i="1"/>
  <c r="N234" i="1"/>
  <c r="M234" i="1"/>
  <c r="L234" i="1"/>
  <c r="J234" i="1"/>
  <c r="I234" i="1"/>
  <c r="H234" i="1"/>
  <c r="G234" i="1"/>
  <c r="F233" i="1"/>
  <c r="F234" i="1" s="1"/>
  <c r="E233" i="1"/>
  <c r="E234" i="1" s="1"/>
  <c r="K234" i="1"/>
  <c r="F232" i="1"/>
  <c r="F230" i="1"/>
  <c r="F229" i="1"/>
  <c r="F227" i="1"/>
  <c r="E232" i="1"/>
  <c r="E230" i="1"/>
  <c r="C230" i="1" s="1"/>
  <c r="E229" i="1"/>
  <c r="E227" i="1"/>
  <c r="C232" i="1"/>
  <c r="C229" i="1"/>
  <c r="C227" i="1"/>
  <c r="N222" i="1"/>
  <c r="M222" i="1"/>
  <c r="L222" i="1"/>
  <c r="J222" i="1"/>
  <c r="I222" i="1"/>
  <c r="H222" i="1"/>
  <c r="G222" i="1"/>
  <c r="F221" i="1"/>
  <c r="F222" i="1"/>
  <c r="E221" i="1"/>
  <c r="C221" i="1" s="1"/>
  <c r="C222" i="1" s="1"/>
  <c r="K222" i="1"/>
  <c r="F220" i="1"/>
  <c r="F219" i="1"/>
  <c r="F217" i="1"/>
  <c r="F216" i="1"/>
  <c r="F214" i="1"/>
  <c r="F213" i="1"/>
  <c r="E220" i="1"/>
  <c r="E219" i="1"/>
  <c r="C219" i="1" s="1"/>
  <c r="E217" i="1"/>
  <c r="C217" i="1" s="1"/>
  <c r="E216" i="1"/>
  <c r="E214" i="1"/>
  <c r="E213" i="1"/>
  <c r="C213" i="1" s="1"/>
  <c r="C220" i="1"/>
  <c r="C216" i="1"/>
  <c r="C214" i="1"/>
  <c r="N208" i="1"/>
  <c r="M208" i="1"/>
  <c r="L208" i="1"/>
  <c r="J208" i="1"/>
  <c r="I208" i="1"/>
  <c r="H208" i="1"/>
  <c r="G208" i="1"/>
  <c r="F207" i="1"/>
  <c r="F208" i="1"/>
  <c r="E207" i="1"/>
  <c r="C207" i="1" s="1"/>
  <c r="C208" i="1" s="1"/>
  <c r="K208" i="1"/>
  <c r="N203" i="1"/>
  <c r="M203" i="1"/>
  <c r="L203" i="1"/>
  <c r="J203" i="1"/>
  <c r="I203" i="1"/>
  <c r="H203" i="1"/>
  <c r="G203" i="1"/>
  <c r="F203" i="1"/>
  <c r="E203" i="1"/>
  <c r="K203" i="1"/>
  <c r="N198" i="1"/>
  <c r="M198" i="1"/>
  <c r="L198" i="1"/>
  <c r="J198" i="1"/>
  <c r="I198" i="1"/>
  <c r="H198" i="1"/>
  <c r="G198" i="1"/>
  <c r="F197" i="1"/>
  <c r="F198" i="1"/>
  <c r="E197" i="1"/>
  <c r="E198" i="1" s="1"/>
  <c r="K198" i="1"/>
  <c r="C197" i="1"/>
  <c r="C198" i="1" s="1"/>
  <c r="F196" i="1"/>
  <c r="F195" i="1"/>
  <c r="F193" i="1"/>
  <c r="F192" i="1"/>
  <c r="F190" i="1"/>
  <c r="F189" i="1"/>
  <c r="E193" i="1"/>
  <c r="C193" i="1" s="1"/>
  <c r="E192" i="1"/>
  <c r="C192" i="1" s="1"/>
  <c r="E190" i="1"/>
  <c r="E189" i="1"/>
  <c r="C196" i="1"/>
  <c r="C195" i="1"/>
  <c r="C190" i="1"/>
  <c r="C189" i="1"/>
  <c r="N184" i="1"/>
  <c r="M184" i="1"/>
  <c r="L184" i="1"/>
  <c r="J184" i="1"/>
  <c r="I184" i="1"/>
  <c r="H184" i="1"/>
  <c r="G184" i="1"/>
  <c r="F183" i="1"/>
  <c r="F184" i="1" s="1"/>
  <c r="E183" i="1"/>
  <c r="C183" i="1" s="1"/>
  <c r="C184" i="1" s="1"/>
  <c r="E184" i="1"/>
  <c r="K184" i="1"/>
  <c r="F182" i="1"/>
  <c r="F181" i="1"/>
  <c r="F179" i="1"/>
  <c r="F178" i="1"/>
  <c r="F176" i="1"/>
  <c r="F175" i="1"/>
  <c r="E182" i="1"/>
  <c r="E181" i="1"/>
  <c r="E179" i="1"/>
  <c r="C179" i="1" s="1"/>
  <c r="E178" i="1"/>
  <c r="C178" i="1" s="1"/>
  <c r="E176" i="1"/>
  <c r="E175" i="1"/>
  <c r="C182" i="1"/>
  <c r="C181" i="1"/>
  <c r="C176" i="1"/>
  <c r="C175" i="1"/>
  <c r="N170" i="1"/>
  <c r="M170" i="1"/>
  <c r="L170" i="1"/>
  <c r="J170" i="1"/>
  <c r="I170" i="1"/>
  <c r="H170" i="1"/>
  <c r="G170" i="1"/>
  <c r="F169" i="1"/>
  <c r="F170" i="1" s="1"/>
  <c r="E169" i="1"/>
  <c r="C169" i="1" s="1"/>
  <c r="C170" i="1" s="1"/>
  <c r="E170" i="1"/>
  <c r="K170" i="1"/>
  <c r="N165" i="1"/>
  <c r="M165" i="1"/>
  <c r="L165" i="1"/>
  <c r="J165" i="1"/>
  <c r="I165" i="1"/>
  <c r="H165" i="1"/>
  <c r="G165" i="1"/>
  <c r="F164" i="1"/>
  <c r="F165" i="1"/>
  <c r="E164" i="1"/>
  <c r="E165" i="1" s="1"/>
  <c r="K165" i="1"/>
  <c r="C164" i="1"/>
  <c r="C165" i="1" s="1"/>
  <c r="F163" i="1"/>
  <c r="F162" i="1"/>
  <c r="F160" i="1"/>
  <c r="F159" i="1"/>
  <c r="C159" i="1" s="1"/>
  <c r="F157" i="1"/>
  <c r="E163" i="1"/>
  <c r="E162" i="1"/>
  <c r="C162" i="1" s="1"/>
  <c r="E160" i="1"/>
  <c r="C160" i="1" s="1"/>
  <c r="E159" i="1"/>
  <c r="E157" i="1"/>
  <c r="C163" i="1"/>
  <c r="C157" i="1"/>
  <c r="N152" i="1"/>
  <c r="M152" i="1"/>
  <c r="L152" i="1"/>
  <c r="J152" i="1"/>
  <c r="I152" i="1"/>
  <c r="H152" i="1"/>
  <c r="G152" i="1"/>
  <c r="F151" i="1"/>
  <c r="F152" i="1" s="1"/>
  <c r="E151" i="1"/>
  <c r="E152" i="1" s="1"/>
  <c r="K152" i="1"/>
  <c r="F150" i="1"/>
  <c r="F147" i="1"/>
  <c r="C147" i="1" s="1"/>
  <c r="E150" i="1"/>
  <c r="C150" i="1" s="1"/>
  <c r="E147" i="1"/>
  <c r="N142" i="1"/>
  <c r="M142" i="1"/>
  <c r="L142" i="1"/>
  <c r="J142" i="1"/>
  <c r="I142" i="1"/>
  <c r="H142" i="1"/>
  <c r="G142" i="1"/>
  <c r="F141" i="1"/>
  <c r="F142" i="1" s="1"/>
  <c r="E141" i="1"/>
  <c r="E142" i="1" s="1"/>
  <c r="K142" i="1"/>
  <c r="F140" i="1"/>
  <c r="F139" i="1"/>
  <c r="F137" i="1"/>
  <c r="F136" i="1"/>
  <c r="F134" i="1"/>
  <c r="F133" i="1"/>
  <c r="E140" i="1"/>
  <c r="C140" i="1" s="1"/>
  <c r="E139" i="1"/>
  <c r="E137" i="1"/>
  <c r="E136" i="1"/>
  <c r="C136" i="1" s="1"/>
  <c r="E134" i="1"/>
  <c r="C134" i="1" s="1"/>
  <c r="E133" i="1"/>
  <c r="C139" i="1"/>
  <c r="C137" i="1"/>
  <c r="C133" i="1"/>
  <c r="N128" i="1"/>
  <c r="M128" i="1"/>
  <c r="L128" i="1"/>
  <c r="J128" i="1"/>
  <c r="I128" i="1"/>
  <c r="H128" i="1"/>
  <c r="G128" i="1"/>
  <c r="F127" i="1"/>
  <c r="F128" i="1" s="1"/>
  <c r="E127" i="1"/>
  <c r="E128" i="1" s="1"/>
  <c r="K128" i="1"/>
  <c r="F125" i="1"/>
  <c r="F123" i="1"/>
  <c r="F122" i="1"/>
  <c r="C122" i="1" s="1"/>
  <c r="F120" i="1"/>
  <c r="F119" i="1"/>
  <c r="E125" i="1"/>
  <c r="C125" i="1" s="1"/>
  <c r="E123" i="1"/>
  <c r="C123" i="1" s="1"/>
  <c r="E122" i="1"/>
  <c r="E120" i="1"/>
  <c r="E119" i="1"/>
  <c r="C119" i="1" s="1"/>
  <c r="C120" i="1"/>
  <c r="N114" i="1"/>
  <c r="M114" i="1"/>
  <c r="L114" i="1"/>
  <c r="J114" i="1"/>
  <c r="I114" i="1"/>
  <c r="H114" i="1"/>
  <c r="G114" i="1"/>
  <c r="F113" i="1"/>
  <c r="F114" i="1" s="1"/>
  <c r="E113" i="1"/>
  <c r="E114" i="1"/>
  <c r="C113" i="1"/>
  <c r="C114" i="1" s="1"/>
  <c r="F110" i="1"/>
  <c r="E110" i="1"/>
  <c r="C110" i="1" s="1"/>
  <c r="N105" i="1"/>
  <c r="M105" i="1"/>
  <c r="L105" i="1"/>
  <c r="J105" i="1"/>
  <c r="I105" i="1"/>
  <c r="H105" i="1"/>
  <c r="G105" i="1"/>
  <c r="F104" i="1"/>
  <c r="F105" i="1" s="1"/>
  <c r="E104" i="1"/>
  <c r="E105" i="1"/>
  <c r="C104" i="1"/>
  <c r="C105" i="1" s="1"/>
  <c r="N94" i="1"/>
  <c r="M94" i="1"/>
  <c r="L94" i="1"/>
  <c r="J94" i="1"/>
  <c r="I94" i="1"/>
  <c r="H94" i="1"/>
  <c r="G94" i="1"/>
  <c r="F93" i="1"/>
  <c r="F94" i="1"/>
  <c r="E93" i="1"/>
  <c r="E94" i="1" s="1"/>
  <c r="F92" i="1"/>
  <c r="F90" i="1"/>
  <c r="F88" i="1"/>
  <c r="E92" i="1"/>
  <c r="C92" i="1" s="1"/>
  <c r="E90" i="1"/>
  <c r="C90" i="1" s="1"/>
  <c r="E88" i="1"/>
  <c r="C88" i="1"/>
  <c r="N83" i="1"/>
  <c r="M83" i="1"/>
  <c r="L83" i="1"/>
  <c r="J83" i="1"/>
  <c r="I83" i="1"/>
  <c r="H83" i="1"/>
  <c r="G83" i="1"/>
  <c r="F82" i="1"/>
  <c r="C82" i="1" s="1"/>
  <c r="C83" i="1" s="1"/>
  <c r="E82" i="1"/>
  <c r="E83" i="1" s="1"/>
  <c r="F81" i="1"/>
  <c r="F80" i="1"/>
  <c r="F78" i="1"/>
  <c r="F77" i="1"/>
  <c r="F75" i="1"/>
  <c r="F74" i="1"/>
  <c r="E81" i="1"/>
  <c r="C81" i="1" s="1"/>
  <c r="E80" i="1"/>
  <c r="C80" i="1" s="1"/>
  <c r="E78" i="1"/>
  <c r="E77" i="1"/>
  <c r="E75" i="1"/>
  <c r="C75" i="1" s="1"/>
  <c r="E74" i="1"/>
  <c r="C74" i="1" s="1"/>
  <c r="C78" i="1"/>
  <c r="C77" i="1"/>
  <c r="N69" i="1"/>
  <c r="M69" i="1"/>
  <c r="L69" i="1"/>
  <c r="J69" i="1"/>
  <c r="I69" i="1"/>
  <c r="H69" i="1"/>
  <c r="G69" i="1"/>
  <c r="F68" i="1"/>
  <c r="F69" i="1"/>
  <c r="F67" i="1"/>
  <c r="F65" i="1"/>
  <c r="F64" i="1"/>
  <c r="F62" i="1"/>
  <c r="C62" i="1" s="1"/>
  <c r="F61" i="1"/>
  <c r="E68" i="1"/>
  <c r="E69" i="1" s="1"/>
  <c r="E67" i="1"/>
  <c r="C67" i="1" s="1"/>
  <c r="E65" i="1"/>
  <c r="E64" i="1"/>
  <c r="E62" i="1"/>
  <c r="E61" i="1"/>
  <c r="C61" i="1" s="1"/>
  <c r="C68" i="1"/>
  <c r="C69" i="1" s="1"/>
  <c r="C65" i="1"/>
  <c r="C64" i="1"/>
  <c r="N56" i="1"/>
  <c r="M56" i="1"/>
  <c r="L56" i="1"/>
  <c r="J56" i="1"/>
  <c r="I56" i="1"/>
  <c r="H56" i="1"/>
  <c r="G56" i="1"/>
  <c r="F55" i="1"/>
  <c r="F56" i="1"/>
  <c r="F54" i="1"/>
  <c r="F52" i="1"/>
  <c r="F51" i="1"/>
  <c r="F49" i="1"/>
  <c r="E55" i="1"/>
  <c r="C55" i="1" s="1"/>
  <c r="C56" i="1" s="1"/>
  <c r="E54" i="1"/>
  <c r="E52" i="1"/>
  <c r="C52" i="1" s="1"/>
  <c r="E51" i="1"/>
  <c r="C51" i="1" s="1"/>
  <c r="E49" i="1"/>
  <c r="C54" i="1"/>
  <c r="C49" i="1"/>
  <c r="N44" i="1"/>
  <c r="M44" i="1"/>
  <c r="L44" i="1"/>
  <c r="J44" i="1"/>
  <c r="I44" i="1"/>
  <c r="H44" i="1"/>
  <c r="G44" i="1"/>
  <c r="F43" i="1"/>
  <c r="C43" i="1" s="1"/>
  <c r="C44" i="1" s="1"/>
  <c r="E43" i="1"/>
  <c r="E44" i="1" s="1"/>
  <c r="F41" i="1"/>
  <c r="F39" i="1"/>
  <c r="F38" i="1"/>
  <c r="C38" i="1" s="1"/>
  <c r="F36" i="1"/>
  <c r="C36" i="1" s="1"/>
  <c r="F35" i="1"/>
  <c r="E41" i="1"/>
  <c r="E39" i="1"/>
  <c r="E38" i="1"/>
  <c r="E36" i="1"/>
  <c r="E35" i="1"/>
  <c r="J30" i="1"/>
  <c r="L30" i="1"/>
  <c r="M30" i="1"/>
  <c r="N30" i="1"/>
  <c r="I30" i="1"/>
  <c r="H30" i="1"/>
  <c r="G30" i="1"/>
  <c r="F29" i="1"/>
  <c r="F30" i="1"/>
  <c r="E29" i="1"/>
  <c r="C29" i="1" s="1"/>
  <c r="C30" i="1" s="1"/>
  <c r="F28" i="1"/>
  <c r="F26" i="1"/>
  <c r="F25" i="1"/>
  <c r="E28" i="1"/>
  <c r="E26" i="1"/>
  <c r="E25" i="1"/>
  <c r="C41" i="1"/>
  <c r="C39" i="1"/>
  <c r="C35" i="1"/>
  <c r="C28" i="1"/>
  <c r="C26" i="1"/>
  <c r="C25" i="1"/>
  <c r="N18" i="1"/>
  <c r="M18" i="1"/>
  <c r="L18" i="1"/>
  <c r="J18" i="1"/>
  <c r="I18" i="1"/>
  <c r="H18" i="1"/>
  <c r="G18" i="1"/>
  <c r="F17" i="1"/>
  <c r="F15" i="1"/>
  <c r="F13" i="1"/>
  <c r="C13" i="1" s="1"/>
  <c r="F12" i="1"/>
  <c r="F10" i="1"/>
  <c r="E17" i="1"/>
  <c r="E16" i="1"/>
  <c r="C16" i="1" s="1"/>
  <c r="E15" i="1"/>
  <c r="C15" i="1" s="1"/>
  <c r="E13" i="1"/>
  <c r="E12" i="1"/>
  <c r="E10" i="1"/>
  <c r="C10" i="1" s="1"/>
  <c r="F18" i="1"/>
  <c r="E18" i="1"/>
  <c r="C17" i="1"/>
  <c r="C18" i="1"/>
  <c r="C12" i="1"/>
  <c r="F9" i="1"/>
  <c r="E9" i="1"/>
  <c r="C9" i="1"/>
  <c r="E30" i="1" l="1"/>
  <c r="E56" i="1"/>
  <c r="C93" i="1"/>
  <c r="C94" i="1" s="1"/>
  <c r="C523" i="1"/>
  <c r="C524" i="1" s="1"/>
  <c r="C537" i="1"/>
  <c r="C538" i="1" s="1"/>
  <c r="C551" i="1"/>
  <c r="C552" i="1" s="1"/>
  <c r="C630" i="1"/>
  <c r="C631" i="1" s="1"/>
  <c r="F44" i="1"/>
  <c r="F83" i="1"/>
  <c r="C127" i="1"/>
  <c r="C128" i="1" s="1"/>
  <c r="C141" i="1"/>
  <c r="C142" i="1" s="1"/>
  <c r="C151" i="1"/>
  <c r="C152" i="1" s="1"/>
  <c r="E208" i="1"/>
  <c r="E222" i="1"/>
  <c r="C233" i="1"/>
  <c r="C234" i="1" s="1"/>
  <c r="E246" i="1"/>
  <c r="C330" i="1"/>
  <c r="C331" i="1" s="1"/>
  <c r="C355" i="1"/>
  <c r="C356" i="1" s="1"/>
  <c r="C369" i="1"/>
  <c r="C370" i="1" s="1"/>
  <c r="E450" i="1"/>
  <c r="E483" i="1"/>
</calcChain>
</file>

<file path=xl/sharedStrings.xml><?xml version="1.0" encoding="utf-8"?>
<sst xmlns="http://schemas.openxmlformats.org/spreadsheetml/2006/main" count="864" uniqueCount="91">
  <si>
    <t>Robbery</t>
  </si>
  <si>
    <t>Burglary</t>
  </si>
  <si>
    <t>Forcible rape</t>
  </si>
  <si>
    <t>Aggravated assault</t>
  </si>
  <si>
    <t>Larceny-theft</t>
  </si>
  <si>
    <t>Motor vehicle theft</t>
  </si>
  <si>
    <t>Murder and non-negligent man-     slaughter</t>
  </si>
  <si>
    <t>Population</t>
  </si>
  <si>
    <t>Crime Index Total</t>
  </si>
  <si>
    <t>--</t>
  </si>
  <si>
    <t>Index of Crime</t>
  </si>
  <si>
    <t>Metropolitan Statistical Area</t>
  </si>
  <si>
    <r>
      <t>Modified Crime Index Total</t>
    </r>
    <r>
      <rPr>
        <vertAlign val="superscript"/>
        <sz val="12"/>
        <color indexed="8"/>
        <rFont val="Times New Roman"/>
        <family val="1"/>
      </rPr>
      <t>1</t>
    </r>
  </si>
  <si>
    <r>
      <t>Violent Crime</t>
    </r>
    <r>
      <rPr>
        <vertAlign val="superscript"/>
        <sz val="12"/>
        <color indexed="8"/>
        <rFont val="Times New Roman"/>
        <family val="1"/>
      </rPr>
      <t>2</t>
    </r>
  </si>
  <si>
    <r>
      <t>Property Crime</t>
    </r>
    <r>
      <rPr>
        <vertAlign val="superscript"/>
        <sz val="12"/>
        <color indexed="8"/>
        <rFont val="Times New Roman"/>
        <family val="1"/>
      </rPr>
      <t>3</t>
    </r>
  </si>
  <si>
    <t>Table 5</t>
  </si>
  <si>
    <t>Area</t>
  </si>
  <si>
    <t>ALABAMA</t>
  </si>
  <si>
    <t>Rural</t>
  </si>
  <si>
    <t>State Total</t>
  </si>
  <si>
    <t>ALASKA</t>
  </si>
  <si>
    <t>ARIZONA</t>
  </si>
  <si>
    <t>ARKANSAS</t>
  </si>
  <si>
    <t>CALIFORNIA</t>
  </si>
  <si>
    <t>COLORADO</t>
  </si>
  <si>
    <t>CONNECTICUT</t>
  </si>
  <si>
    <t>None</t>
  </si>
  <si>
    <t>FLORIDA</t>
  </si>
  <si>
    <t>GEORGIA</t>
  </si>
  <si>
    <t>HAWAII</t>
  </si>
  <si>
    <t>IDAHO</t>
  </si>
  <si>
    <t>INDIANA</t>
  </si>
  <si>
    <t>IOWA</t>
  </si>
  <si>
    <t>MARYLAND</t>
  </si>
  <si>
    <t>LOUISIANA</t>
  </si>
  <si>
    <t>MASSACHUSETTS</t>
  </si>
  <si>
    <t>MICHIGAN</t>
  </si>
  <si>
    <t>MISSISSIPPI</t>
  </si>
  <si>
    <t>MISSOURI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</si>
  <si>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</si>
  <si>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</si>
  <si>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</si>
  <si>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</si>
  <si>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</si>
  <si>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</si>
  <si>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</si>
  <si>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</si>
  <si>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</si>
  <si>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</si>
  <si>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</si>
  <si>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</si>
  <si>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</si>
  <si>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</si>
  <si>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</si>
  <si>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</si>
  <si>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</si>
  <si>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</si>
  <si>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</si>
  <si>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WYOMING</t>
  </si>
  <si>
    <t>Offense totals are based on all reporting agencies and estimates for unreported areas.</t>
  </si>
  <si>
    <t>Total</t>
  </si>
  <si>
    <t xml:space="preserve">   Area actually reporting</t>
  </si>
  <si>
    <t xml:space="preserve">   Estimated totals</t>
  </si>
  <si>
    <t>Cities outside metropolitan areas</t>
  </si>
  <si>
    <t xml:space="preserve">   Rate per 100,000 inhabitants</t>
  </si>
  <si>
    <r>
      <t>DELAWARE</t>
    </r>
    <r>
      <rPr>
        <b/>
        <vertAlign val="superscript"/>
        <sz val="12"/>
        <rFont val="Times New Roman"/>
        <family val="1"/>
      </rPr>
      <t>4</t>
    </r>
  </si>
  <si>
    <r>
      <t>DISTRICT OF COLUMBIA</t>
    </r>
    <r>
      <rPr>
        <b/>
        <vertAlign val="superscript"/>
        <sz val="12"/>
        <rFont val="Times New Roman"/>
        <family val="1"/>
      </rPr>
      <t>5</t>
    </r>
  </si>
  <si>
    <r>
      <t>ILLINOIS</t>
    </r>
    <r>
      <rPr>
        <b/>
        <vertAlign val="superscript"/>
        <sz val="12"/>
        <rFont val="Times New Roman"/>
        <family val="1"/>
      </rPr>
      <t>6</t>
    </r>
  </si>
  <si>
    <r>
      <t>KANSAS</t>
    </r>
    <r>
      <rPr>
        <b/>
        <vertAlign val="superscript"/>
        <sz val="12"/>
        <rFont val="Times New Roman"/>
        <family val="1"/>
      </rPr>
      <t>6</t>
    </r>
  </si>
  <si>
    <r>
      <t>KENTUCKY</t>
    </r>
    <r>
      <rPr>
        <b/>
        <vertAlign val="superscript"/>
        <sz val="12"/>
        <rFont val="Times New Roman"/>
        <family val="1"/>
      </rPr>
      <t>6</t>
    </r>
  </si>
  <si>
    <r>
      <t>MONTANA</t>
    </r>
    <r>
      <rPr>
        <b/>
        <vertAlign val="superscript"/>
        <sz val="12"/>
        <rFont val="Times New Roman"/>
        <family val="1"/>
      </rPr>
      <t>6</t>
    </r>
  </si>
  <si>
    <r>
      <t>NEW HAMPSHIRE</t>
    </r>
    <r>
      <rPr>
        <b/>
        <vertAlign val="superscript"/>
        <sz val="12"/>
        <rFont val="Times New Roman"/>
        <family val="1"/>
      </rPr>
      <t>6</t>
    </r>
  </si>
  <si>
    <t xml:space="preserve"> </t>
  </si>
  <si>
    <t>by State, 1999</t>
  </si>
  <si>
    <r>
      <t>2</t>
    </r>
    <r>
      <rPr>
        <sz val="12"/>
        <rFont val="Times New Roman"/>
        <family val="1"/>
      </rPr>
      <t xml:space="preserve">  Violent crimes are offenses of murder, forcible rape, robbery, and aggravated assault.</t>
    </r>
  </si>
  <si>
    <r>
      <t>3</t>
    </r>
    <r>
      <rPr>
        <sz val="12"/>
        <rFont val="Times New Roman"/>
        <family val="1"/>
      </rPr>
      <t xml:space="preserve">  Property crimes are offenses of burglary, larceny-theft, and motor vehicle theft.  Data are not included for the property crime of arson.</t>
    </r>
  </si>
  <si>
    <r>
      <t>5</t>
    </r>
    <r>
      <rPr>
        <sz val="12"/>
        <rFont val="Times New Roman"/>
        <family val="1"/>
      </rPr>
      <t xml:space="preserve">  Includes offenses reported by the Zoological Police.</t>
    </r>
  </si>
  <si>
    <t>WISCONSIN</t>
  </si>
  <si>
    <t>VERMONT</t>
  </si>
  <si>
    <r>
      <t>WEST VIRGINIA</t>
    </r>
    <r>
      <rPr>
        <b/>
        <vertAlign val="superscript"/>
        <sz val="12"/>
        <rFont val="Times New Roman"/>
        <family val="1"/>
      </rPr>
      <t>8</t>
    </r>
  </si>
  <si>
    <t>PUERTO RICO</t>
  </si>
  <si>
    <r>
      <t>1</t>
    </r>
    <r>
      <rPr>
        <sz val="12"/>
        <rFont val="Times New Roman"/>
        <family val="1"/>
      </rPr>
      <t xml:space="preserve">  Although arson data are included in the trend and clearance tables, sufficient data are not available to estimate totals for this offense.</t>
    </r>
  </si>
  <si>
    <r>
      <t>4</t>
    </r>
    <r>
      <rPr>
        <sz val="12"/>
        <rFont val="Times New Roman"/>
        <family val="1"/>
      </rPr>
      <t xml:space="preserve">  An aggregated Delaware state total for forcible rape for 1999 was supplied by the Delaware State Bureau of Investigation.</t>
    </r>
  </si>
  <si>
    <r>
      <t>7</t>
    </r>
    <r>
      <rPr>
        <sz val="12"/>
        <rFont val="Times New Roman"/>
        <family val="1"/>
      </rPr>
      <t xml:space="preserve">  Forcible rape figures furnished by the state Uniform Crime Reporting Program administered by the Minnesota Department of Public Safety</t>
    </r>
  </si>
  <si>
    <r>
      <t xml:space="preserve">6 </t>
    </r>
    <r>
      <rPr>
        <sz val="12"/>
        <rFont val="Times New Roman"/>
        <family val="1"/>
      </rPr>
      <t xml:space="preserve"> Limited data for 1999 were available for Illinois, Kansas, Kentucky, Maine, Montana, and New Hampshire; therefore, it was necessary </t>
    </r>
  </si>
  <si>
    <t xml:space="preserve">   that their crime counts be estimated.  See Offense Estimation, Appendix I, for details.</t>
  </si>
  <si>
    <t xml:space="preserve">   are not comparable to those for previous years.</t>
  </si>
  <si>
    <r>
      <t>8</t>
    </r>
    <r>
      <rPr>
        <sz val="12"/>
        <rFont val="Times New Roman"/>
        <family val="1"/>
      </rPr>
      <t xml:space="preserve">  Due to reporting changes, data are not comparable to previous years' data. </t>
    </r>
  </si>
  <si>
    <r>
      <t>MAINE</t>
    </r>
    <r>
      <rPr>
        <b/>
        <vertAlign val="superscript"/>
        <sz val="12"/>
        <rFont val="Times New Roman"/>
        <family val="1"/>
      </rPr>
      <t>6</t>
    </r>
  </si>
  <si>
    <r>
      <t>MINNESOTA</t>
    </r>
    <r>
      <rPr>
        <b/>
        <vertAlign val="superscript"/>
        <sz val="12"/>
        <rFont val="Times New Roman"/>
        <family val="1"/>
      </rPr>
      <t>7</t>
    </r>
  </si>
  <si>
    <r>
      <t>Arson</t>
    </r>
    <r>
      <rPr>
        <vertAlign val="superscript"/>
        <sz val="12"/>
        <color indexed="8"/>
        <rFont val="Times New Roman"/>
        <family val="1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</si>
</sst>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#,##0.0"/>
    <numFmt numFmtId="168" formatCode="0.0%"/>
  </numFmts>
  <fonts count="11">
    <font>
      <sz val="10"/>
      <name val="MS Sans Serif"/>
    </font>
    <font>
      <sz val="12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6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quotePrefix="1" applyNumberFormat="1" applyFont="1" applyFill="1" applyBorder="1" applyAlignment="1" applyProtection="1">
      <alignment horizontal="right"/>
    </xf>
    <xf numFmtId="168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3" fontId="2" fillId="0" borderId="0" xfId="0" quotePrefix="1" applyNumberFormat="1" applyFont="1" applyFill="1" applyBorder="1" applyAlignment="1" applyProtection="1">
      <alignment horizontal="right"/>
    </xf>
    <xf numFmtId="3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indent="1"/>
    </xf>
    <xf numFmtId="0" fontId="7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3"/>
  <sheetViews>
    <sheetView tabSelected="1" zoomScale="75" zoomScaleNormal="75" workbookViewId="0">
      <selection activeCell="E17" sqref="E17"/>
    </sheetView>
  </sheetViews>
  <sheetFormatPr baseColWidth="10" defaultColWidth="10" defaultRowHeight="16"/>
  <cols>
    <col min="1" max="1" width="42.19921875" style="1" customWidth="1"/>
    <col min="2" max="2" width="11.796875" style="10" customWidth="1"/>
    <col min="3" max="6" width="10.796875" style="10" customWidth="1"/>
    <col min="7" max="7" width="9.796875" style="10" customWidth="1"/>
    <col min="8" max="8" width="8.19921875" style="10" customWidth="1"/>
    <col min="9" max="9" width="9.59765625" style="10" customWidth="1"/>
    <col min="10" max="10" width="12.796875" style="10" customWidth="1"/>
    <col min="11" max="11" width="1.19921875" style="8" hidden="1" customWidth="1"/>
    <col min="12" max="12" width="10.19921875" style="10" customWidth="1"/>
    <col min="13" max="13" width="9.3984375" style="10" customWidth="1"/>
    <col min="14" max="14" width="9.19921875" style="10" customWidth="1"/>
    <col min="15" max="15" width="8.59765625" style="10" customWidth="1"/>
    <col min="16" max="16384" width="10" style="1"/>
  </cols>
  <sheetData>
    <row r="1" spans="1:15" s="4" customFormat="1" ht="20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s="6" customFormat="1" ht="20.25" customHeight="1">
      <c r="A2" s="5" t="s">
        <v>10</v>
      </c>
      <c r="B2" s="5"/>
      <c r="H2" s="7"/>
    </row>
    <row r="3" spans="1:15" s="25" customFormat="1" ht="20.25" customHeight="1">
      <c r="A3" s="24" t="s">
        <v>73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102">
      <c r="A4" s="21" t="s">
        <v>16</v>
      </c>
      <c r="B4" s="2" t="s">
        <v>7</v>
      </c>
      <c r="C4" s="2" t="s">
        <v>8</v>
      </c>
      <c r="D4" s="2" t="s">
        <v>12</v>
      </c>
      <c r="E4" s="2" t="s">
        <v>13</v>
      </c>
      <c r="F4" s="2" t="s">
        <v>14</v>
      </c>
      <c r="G4" s="2" t="s">
        <v>6</v>
      </c>
      <c r="H4" s="2" t="s">
        <v>2</v>
      </c>
      <c r="I4" s="2" t="s">
        <v>0</v>
      </c>
      <c r="J4" s="2" t="s">
        <v>3</v>
      </c>
      <c r="K4" s="2"/>
      <c r="L4" s="2" t="s">
        <v>1</v>
      </c>
      <c r="M4" s="2" t="s">
        <v>4</v>
      </c>
      <c r="N4" s="2" t="s">
        <v>5</v>
      </c>
      <c r="O4" s="2" t="s">
        <v>90</v>
      </c>
    </row>
    <row r="5" spans="1: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>
      <c r="A6" s="15" t="s">
        <v>17</v>
      </c>
      <c r="B6" s="8"/>
      <c r="G6" s="11"/>
      <c r="K6" s="10"/>
    </row>
    <row r="7" spans="1:15">
      <c r="A7" s="15"/>
      <c r="B7" s="8"/>
      <c r="G7" s="11"/>
      <c r="K7" s="10"/>
    </row>
    <row r="8" spans="1:15">
      <c r="A8" s="1" t="s">
        <v>11</v>
      </c>
      <c r="B8" s="8">
        <v>2960883</v>
      </c>
      <c r="K8" s="10"/>
    </row>
    <row r="9" spans="1:15">
      <c r="A9" s="1" t="s">
        <v>61</v>
      </c>
      <c r="B9" s="12">
        <v>0.93100000000000005</v>
      </c>
      <c r="C9" s="8">
        <f>(E9+F9)</f>
        <v>144894</v>
      </c>
      <c r="E9" s="8">
        <f>+(G9+H9+I9+J9)</f>
        <v>15328</v>
      </c>
      <c r="F9" s="8">
        <f>(L9+M9+N9)</f>
        <v>129566</v>
      </c>
      <c r="G9" s="10">
        <v>265</v>
      </c>
      <c r="H9" s="8">
        <v>1078</v>
      </c>
      <c r="I9" s="8">
        <v>4507</v>
      </c>
      <c r="J9" s="8">
        <v>9478</v>
      </c>
      <c r="K9" s="10"/>
      <c r="L9" s="8">
        <v>28256</v>
      </c>
      <c r="M9" s="8">
        <v>90661</v>
      </c>
      <c r="N9" s="8">
        <v>10649</v>
      </c>
    </row>
    <row r="10" spans="1:15">
      <c r="A10" s="1" t="s">
        <v>62</v>
      </c>
      <c r="B10" s="12">
        <v>1</v>
      </c>
      <c r="C10" s="8">
        <f t="shared" ref="C10:C17" si="0">(E10+F10)</f>
        <v>149880</v>
      </c>
      <c r="D10" s="10" t="s">
        <v>72</v>
      </c>
      <c r="E10" s="8">
        <f>+(G10+H10+I10+J10)</f>
        <v>15835</v>
      </c>
      <c r="F10" s="8">
        <f t="shared" ref="F10:F17" si="1">(L10+M10+N10)</f>
        <v>134045</v>
      </c>
      <c r="G10" s="10">
        <v>273</v>
      </c>
      <c r="H10" s="8">
        <v>1128</v>
      </c>
      <c r="I10" s="8">
        <v>4602</v>
      </c>
      <c r="J10" s="8">
        <v>9832</v>
      </c>
      <c r="K10" s="10"/>
      <c r="L10" s="8">
        <v>29432</v>
      </c>
      <c r="M10" s="8">
        <v>93614</v>
      </c>
      <c r="N10" s="8">
        <v>10999</v>
      </c>
    </row>
    <row r="11" spans="1:15">
      <c r="A11" s="1" t="s">
        <v>63</v>
      </c>
      <c r="B11" s="8">
        <v>597141</v>
      </c>
      <c r="C11" s="8"/>
      <c r="E11" s="8"/>
      <c r="F11" s="8"/>
      <c r="K11" s="10"/>
    </row>
    <row r="12" spans="1:15">
      <c r="A12" s="1" t="s">
        <v>61</v>
      </c>
      <c r="B12" s="12">
        <v>0.90200000000000002</v>
      </c>
      <c r="C12" s="8">
        <f t="shared" si="0"/>
        <v>28522</v>
      </c>
      <c r="D12" s="10" t="s">
        <v>72</v>
      </c>
      <c r="E12" s="8">
        <f>+(G12+H12+I12+J12)</f>
        <v>3621</v>
      </c>
      <c r="F12" s="8">
        <f t="shared" si="1"/>
        <v>24901</v>
      </c>
      <c r="G12" s="10">
        <v>37</v>
      </c>
      <c r="H12" s="8">
        <v>207</v>
      </c>
      <c r="I12" s="8">
        <v>519</v>
      </c>
      <c r="J12" s="8">
        <v>2858</v>
      </c>
      <c r="K12" s="10"/>
      <c r="L12" s="8">
        <v>5044</v>
      </c>
      <c r="M12" s="8">
        <v>18600</v>
      </c>
      <c r="N12" s="8">
        <v>1257</v>
      </c>
    </row>
    <row r="13" spans="1:15">
      <c r="A13" s="1" t="s">
        <v>62</v>
      </c>
      <c r="B13" s="12">
        <v>1</v>
      </c>
      <c r="C13" s="8">
        <f t="shared" si="0"/>
        <v>31637</v>
      </c>
      <c r="D13" s="10" t="s">
        <v>72</v>
      </c>
      <c r="E13" s="8">
        <f>+(G13+H13+I13+J13)</f>
        <v>4017</v>
      </c>
      <c r="F13" s="8">
        <f t="shared" si="1"/>
        <v>27620</v>
      </c>
      <c r="G13" s="10">
        <v>41</v>
      </c>
      <c r="H13" s="8">
        <v>230</v>
      </c>
      <c r="I13" s="8">
        <v>576</v>
      </c>
      <c r="J13" s="8">
        <v>3170</v>
      </c>
      <c r="K13" s="10"/>
      <c r="L13" s="8">
        <v>5595</v>
      </c>
      <c r="M13" s="8">
        <v>20631</v>
      </c>
      <c r="N13" s="8">
        <v>1394</v>
      </c>
    </row>
    <row r="14" spans="1:15">
      <c r="A14" s="1" t="s">
        <v>18</v>
      </c>
      <c r="B14" s="8">
        <v>811976</v>
      </c>
      <c r="C14" s="8"/>
      <c r="F14" s="8"/>
      <c r="K14" s="10"/>
    </row>
    <row r="15" spans="1:15">
      <c r="A15" s="1" t="s">
        <v>61</v>
      </c>
      <c r="B15" s="12">
        <v>0.81299999999999994</v>
      </c>
      <c r="C15" s="8">
        <f t="shared" si="0"/>
        <v>9183</v>
      </c>
      <c r="D15" s="10" t="s">
        <v>72</v>
      </c>
      <c r="E15" s="8">
        <f>+(G15+H15+I15+J15)</f>
        <v>1275</v>
      </c>
      <c r="F15" s="8">
        <f t="shared" si="1"/>
        <v>7908</v>
      </c>
      <c r="G15" s="10">
        <v>25</v>
      </c>
      <c r="H15" s="8">
        <v>126</v>
      </c>
      <c r="I15" s="8">
        <v>97</v>
      </c>
      <c r="J15" s="8">
        <v>1027</v>
      </c>
      <c r="K15" s="10"/>
      <c r="L15" s="8">
        <v>2942</v>
      </c>
      <c r="M15" s="8">
        <v>4364</v>
      </c>
      <c r="N15" s="8">
        <v>602</v>
      </c>
    </row>
    <row r="16" spans="1:15">
      <c r="A16" s="1" t="s">
        <v>62</v>
      </c>
      <c r="B16" s="12">
        <v>1</v>
      </c>
      <c r="C16" s="8">
        <f t="shared" si="0"/>
        <v>11302</v>
      </c>
      <c r="D16" s="10" t="s">
        <v>72</v>
      </c>
      <c r="E16" s="8">
        <f>+(G16+H16+I16+J16)</f>
        <v>1569</v>
      </c>
      <c r="F16" s="8">
        <f t="shared" si="1"/>
        <v>9733</v>
      </c>
      <c r="G16" s="10">
        <v>31</v>
      </c>
      <c r="H16" s="8">
        <v>155</v>
      </c>
      <c r="I16" s="8">
        <v>119</v>
      </c>
      <c r="J16" s="8">
        <v>1264</v>
      </c>
      <c r="K16" s="10"/>
      <c r="L16" s="8">
        <v>3621</v>
      </c>
      <c r="M16" s="8">
        <v>5371</v>
      </c>
      <c r="N16" s="8">
        <v>741</v>
      </c>
    </row>
    <row r="17" spans="1:15" s="9" customFormat="1">
      <c r="A17" s="9" t="s">
        <v>19</v>
      </c>
      <c r="B17" s="17">
        <v>4370000</v>
      </c>
      <c r="C17" s="17">
        <f t="shared" si="0"/>
        <v>192819</v>
      </c>
      <c r="D17" s="17" t="s">
        <v>72</v>
      </c>
      <c r="E17" s="17">
        <f>+(G17+H17+I17+J17)</f>
        <v>21421</v>
      </c>
      <c r="F17" s="17">
        <f t="shared" si="1"/>
        <v>171398</v>
      </c>
      <c r="G17" s="17">
        <v>345</v>
      </c>
      <c r="H17" s="17">
        <v>1513</v>
      </c>
      <c r="I17" s="17">
        <v>5297</v>
      </c>
      <c r="J17" s="17">
        <v>14266</v>
      </c>
      <c r="K17" s="17"/>
      <c r="L17" s="17">
        <v>38648</v>
      </c>
      <c r="M17" s="17">
        <v>119616</v>
      </c>
      <c r="N17" s="17">
        <v>13134</v>
      </c>
      <c r="O17" s="18"/>
    </row>
    <row r="18" spans="1:15">
      <c r="A18" s="1" t="s">
        <v>64</v>
      </c>
      <c r="B18" s="12"/>
      <c r="C18" s="14">
        <f>ROUND((C17/B17)*10^5,1)</f>
        <v>4412.3</v>
      </c>
      <c r="D18" s="14"/>
      <c r="E18" s="14">
        <f>ROUND((E17/B17)*10^5,1)</f>
        <v>490.2</v>
      </c>
      <c r="F18" s="14">
        <f>ROUND((F17/B17)*10^5,1)</f>
        <v>3922.2</v>
      </c>
      <c r="G18" s="14">
        <f>ROUND((G17/B17)*10^5,1)</f>
        <v>7.9</v>
      </c>
      <c r="H18" s="14">
        <f>ROUND((H17/B17)*10^5,1)</f>
        <v>34.6</v>
      </c>
      <c r="I18" s="14">
        <f>ROUND((I17/B17)*10^5,1)</f>
        <v>121.2</v>
      </c>
      <c r="J18" s="14">
        <f>ROUND((J17/B17)*10^5,1)</f>
        <v>326.5</v>
      </c>
      <c r="K18" s="14"/>
      <c r="L18" s="14">
        <f>ROUND((L17/B17)*10^5,1)</f>
        <v>884.4</v>
      </c>
      <c r="M18" s="14">
        <f>ROUND((M17/B17)*10^5,1)</f>
        <v>2737.2</v>
      </c>
      <c r="N18" s="14">
        <f>ROUND((N17/B17)*10^5,1)</f>
        <v>300.5</v>
      </c>
    </row>
    <row r="19" spans="1:15">
      <c r="B19" s="12"/>
      <c r="C19" s="14"/>
      <c r="D19" s="14"/>
      <c r="E19" s="14"/>
      <c r="F19" s="14" t="s">
        <v>72</v>
      </c>
      <c r="G19" s="14" t="s">
        <v>72</v>
      </c>
      <c r="H19" s="14" t="s">
        <v>72</v>
      </c>
      <c r="I19" s="14"/>
      <c r="J19" s="14" t="s">
        <v>72</v>
      </c>
      <c r="K19" s="14"/>
      <c r="L19" s="14" t="s">
        <v>72</v>
      </c>
      <c r="M19" s="14"/>
      <c r="N19" s="14" t="s">
        <v>72</v>
      </c>
    </row>
    <row r="20" spans="1:15">
      <c r="A20" s="15" t="s">
        <v>20</v>
      </c>
      <c r="B20" s="8"/>
      <c r="C20" s="10" t="s">
        <v>72</v>
      </c>
      <c r="D20" s="10" t="s">
        <v>72</v>
      </c>
      <c r="E20" s="10" t="s">
        <v>72</v>
      </c>
      <c r="G20" s="10" t="s">
        <v>72</v>
      </c>
      <c r="I20" s="10" t="s">
        <v>72</v>
      </c>
      <c r="J20" s="10" t="s">
        <v>72</v>
      </c>
      <c r="K20" s="10"/>
      <c r="L20" s="10" t="s">
        <v>72</v>
      </c>
      <c r="N20" s="10" t="s">
        <v>72</v>
      </c>
    </row>
    <row r="21" spans="1:15">
      <c r="A21" s="15"/>
      <c r="B21" s="8"/>
      <c r="G21" s="10" t="s">
        <v>72</v>
      </c>
      <c r="H21" s="10" t="s">
        <v>72</v>
      </c>
      <c r="J21" s="10" t="s">
        <v>72</v>
      </c>
      <c r="K21" s="10"/>
    </row>
    <row r="22" spans="1:15">
      <c r="A22" s="1" t="s">
        <v>11</v>
      </c>
      <c r="B22" s="8">
        <v>257762</v>
      </c>
      <c r="K22" s="10"/>
    </row>
    <row r="23" spans="1:15">
      <c r="A23" s="1" t="s">
        <v>61</v>
      </c>
      <c r="B23" s="12">
        <v>1</v>
      </c>
      <c r="C23" s="8">
        <f t="shared" ref="C23:C29" si="2">(E23+F23)</f>
        <v>12950</v>
      </c>
      <c r="E23" s="8">
        <f t="shared" ref="E23:E29" si="3">+(G23+H23+I23+J23)</f>
        <v>1685</v>
      </c>
      <c r="F23" s="8">
        <f t="shared" ref="F23:F29" si="4">(L23+M23+N23)</f>
        <v>11265</v>
      </c>
      <c r="G23" s="10">
        <v>19</v>
      </c>
      <c r="H23" s="8">
        <v>162</v>
      </c>
      <c r="I23" s="8">
        <v>398</v>
      </c>
      <c r="J23" s="8">
        <v>1106</v>
      </c>
      <c r="K23" s="10"/>
      <c r="L23" s="8">
        <v>1543</v>
      </c>
      <c r="M23" s="8">
        <v>8471</v>
      </c>
      <c r="N23" s="8">
        <v>1251</v>
      </c>
    </row>
    <row r="24" spans="1:15">
      <c r="A24" s="1" t="s">
        <v>63</v>
      </c>
      <c r="B24" s="8">
        <v>167739</v>
      </c>
      <c r="C24" s="8"/>
      <c r="E24" s="8"/>
      <c r="F24" s="8"/>
      <c r="K24" s="10"/>
    </row>
    <row r="25" spans="1:15">
      <c r="A25" s="1" t="s">
        <v>61</v>
      </c>
      <c r="B25" s="12">
        <v>0.69099999999999995</v>
      </c>
      <c r="C25" s="8">
        <f t="shared" si="2"/>
        <v>6514</v>
      </c>
      <c r="E25" s="8">
        <f t="shared" si="3"/>
        <v>1010</v>
      </c>
      <c r="F25" s="8">
        <f t="shared" si="4"/>
        <v>5504</v>
      </c>
      <c r="G25" s="10">
        <v>9</v>
      </c>
      <c r="H25" s="8">
        <v>144</v>
      </c>
      <c r="I25" s="8">
        <v>95</v>
      </c>
      <c r="J25" s="8">
        <v>762</v>
      </c>
      <c r="K25" s="10"/>
      <c r="L25" s="8">
        <v>755</v>
      </c>
      <c r="M25" s="8">
        <v>4085</v>
      </c>
      <c r="N25" s="8">
        <v>664</v>
      </c>
    </row>
    <row r="26" spans="1:15">
      <c r="A26" s="1" t="s">
        <v>62</v>
      </c>
      <c r="B26" s="12">
        <v>1</v>
      </c>
      <c r="C26" s="8">
        <f t="shared" si="2"/>
        <v>9423</v>
      </c>
      <c r="E26" s="8">
        <f t="shared" si="3"/>
        <v>1460</v>
      </c>
      <c r="F26" s="8">
        <f t="shared" si="4"/>
        <v>7963</v>
      </c>
      <c r="G26" s="10">
        <v>13</v>
      </c>
      <c r="H26" s="8">
        <v>208</v>
      </c>
      <c r="I26" s="8">
        <v>137</v>
      </c>
      <c r="J26" s="8">
        <v>1102</v>
      </c>
      <c r="K26" s="10"/>
      <c r="L26" s="8">
        <v>1092</v>
      </c>
      <c r="M26" s="8">
        <v>5910</v>
      </c>
      <c r="N26" s="8">
        <v>961</v>
      </c>
    </row>
    <row r="27" spans="1:15">
      <c r="A27" s="1" t="s">
        <v>18</v>
      </c>
      <c r="B27" s="8">
        <v>193499</v>
      </c>
      <c r="C27" s="8"/>
      <c r="E27" s="8"/>
      <c r="F27" s="8"/>
      <c r="K27" s="10"/>
    </row>
    <row r="28" spans="1:15">
      <c r="A28" s="1" t="s">
        <v>61</v>
      </c>
      <c r="B28" s="12">
        <v>1</v>
      </c>
      <c r="C28" s="8">
        <f t="shared" si="2"/>
        <v>4635</v>
      </c>
      <c r="D28" s="10" t="s">
        <v>72</v>
      </c>
      <c r="E28" s="8">
        <f t="shared" si="3"/>
        <v>764</v>
      </c>
      <c r="F28" s="8">
        <f t="shared" si="4"/>
        <v>3871</v>
      </c>
      <c r="G28" s="10">
        <v>21</v>
      </c>
      <c r="H28" s="8">
        <v>147</v>
      </c>
      <c r="I28" s="8">
        <v>31</v>
      </c>
      <c r="J28" s="8">
        <v>565</v>
      </c>
      <c r="K28" s="10"/>
      <c r="L28" s="8">
        <v>1152</v>
      </c>
      <c r="M28" s="8">
        <v>2273</v>
      </c>
      <c r="N28" s="8">
        <v>446</v>
      </c>
    </row>
    <row r="29" spans="1:15" s="9" customFormat="1">
      <c r="A29" s="9" t="s">
        <v>19</v>
      </c>
      <c r="B29" s="17">
        <v>619000</v>
      </c>
      <c r="C29" s="17">
        <f t="shared" si="2"/>
        <v>27008</v>
      </c>
      <c r="D29" s="17" t="s">
        <v>72</v>
      </c>
      <c r="E29" s="17">
        <f t="shared" si="3"/>
        <v>3909</v>
      </c>
      <c r="F29" s="17">
        <f t="shared" si="4"/>
        <v>23099</v>
      </c>
      <c r="G29" s="17">
        <v>53</v>
      </c>
      <c r="H29" s="17">
        <v>517</v>
      </c>
      <c r="I29" s="17">
        <v>566</v>
      </c>
      <c r="J29" s="17">
        <v>2773</v>
      </c>
      <c r="K29" s="17"/>
      <c r="L29" s="17">
        <v>3787</v>
      </c>
      <c r="M29" s="17">
        <v>16654</v>
      </c>
      <c r="N29" s="17">
        <v>2658</v>
      </c>
      <c r="O29" s="18"/>
    </row>
    <row r="30" spans="1:15">
      <c r="A30" s="1" t="s">
        <v>64</v>
      </c>
      <c r="B30" s="12"/>
      <c r="C30" s="14">
        <f>ROUND((C29/B29)*10^5,1)</f>
        <v>4363.2</v>
      </c>
      <c r="D30" s="14"/>
      <c r="E30" s="14">
        <f>ROUND((E29/B29)*10^5,1)</f>
        <v>631.5</v>
      </c>
      <c r="F30" s="14">
        <f>ROUND((F29/B29)*10^5,1)</f>
        <v>3731.7</v>
      </c>
      <c r="G30" s="14">
        <f>ROUND((G29/B29)*10^5,1)</f>
        <v>8.6</v>
      </c>
      <c r="H30" s="14">
        <f>ROUND((H29/B29)*10^5,1)</f>
        <v>83.5</v>
      </c>
      <c r="I30" s="14">
        <f>ROUND((I29/B29)*10^5,1)</f>
        <v>91.4</v>
      </c>
      <c r="J30" s="14">
        <f>ROUND((J29/B29)*10^5,1)</f>
        <v>448</v>
      </c>
      <c r="K30" s="14"/>
      <c r="L30" s="14">
        <f>ROUND((L29/B29)*10^5,1)</f>
        <v>611.79999999999995</v>
      </c>
      <c r="M30" s="14">
        <f>ROUND((M29/B29)*10^5,1)</f>
        <v>2690.5</v>
      </c>
      <c r="N30" s="14">
        <f>ROUND((N29/B29)*10^5,1)</f>
        <v>429.4</v>
      </c>
    </row>
    <row r="31" spans="1:15">
      <c r="B31" s="1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5">
      <c r="A32" s="15" t="s">
        <v>21</v>
      </c>
      <c r="B32" s="8"/>
      <c r="C32" s="10" t="s">
        <v>72</v>
      </c>
      <c r="D32" s="10" t="s">
        <v>72</v>
      </c>
      <c r="E32" s="10" t="s">
        <v>72</v>
      </c>
      <c r="G32" s="10" t="s">
        <v>72</v>
      </c>
      <c r="K32" s="10"/>
    </row>
    <row r="33" spans="1:15">
      <c r="A33" s="15"/>
      <c r="B33" s="8"/>
      <c r="G33" s="11"/>
      <c r="K33" s="10"/>
    </row>
    <row r="34" spans="1:15">
      <c r="A34" s="1" t="s">
        <v>11</v>
      </c>
      <c r="B34" s="8">
        <v>4197878</v>
      </c>
      <c r="K34" s="10"/>
    </row>
    <row r="35" spans="1:15">
      <c r="A35" s="1" t="s">
        <v>61</v>
      </c>
      <c r="B35" s="12">
        <v>0.999</v>
      </c>
      <c r="C35" s="8">
        <f t="shared" ref="C35:C43" si="5">(E35+F35)</f>
        <v>262622</v>
      </c>
      <c r="E35" s="8">
        <f t="shared" ref="E35:E43" si="6">+(G35+H35+I35+J35)</f>
        <v>24418</v>
      </c>
      <c r="F35" s="8">
        <f t="shared" ref="F35:F43" si="7">(L35+M35+N35)</f>
        <v>238204</v>
      </c>
      <c r="G35" s="10">
        <v>363</v>
      </c>
      <c r="H35" s="8">
        <v>1303</v>
      </c>
      <c r="I35" s="8">
        <v>7145</v>
      </c>
      <c r="J35" s="8">
        <v>15607</v>
      </c>
      <c r="K35" s="10"/>
      <c r="L35" s="8">
        <v>45669</v>
      </c>
      <c r="M35" s="8">
        <v>155434</v>
      </c>
      <c r="N35" s="8">
        <v>37101</v>
      </c>
    </row>
    <row r="36" spans="1:15">
      <c r="A36" s="1" t="s">
        <v>62</v>
      </c>
      <c r="B36" s="12">
        <v>1</v>
      </c>
      <c r="C36" s="8">
        <f t="shared" si="5"/>
        <v>262859</v>
      </c>
      <c r="E36" s="8">
        <f t="shared" si="6"/>
        <v>24433</v>
      </c>
      <c r="F36" s="8">
        <f t="shared" si="7"/>
        <v>238426</v>
      </c>
      <c r="G36" s="10">
        <v>363</v>
      </c>
      <c r="H36" s="8">
        <v>1304</v>
      </c>
      <c r="I36" s="8">
        <v>7149</v>
      </c>
      <c r="J36" s="8">
        <v>15617</v>
      </c>
      <c r="K36" s="10"/>
      <c r="L36" s="8">
        <v>45714</v>
      </c>
      <c r="M36" s="8">
        <v>155584</v>
      </c>
      <c r="N36" s="8">
        <v>37128</v>
      </c>
    </row>
    <row r="37" spans="1:15">
      <c r="A37" s="1" t="s">
        <v>63</v>
      </c>
      <c r="B37" s="8">
        <v>282508</v>
      </c>
      <c r="C37" s="8"/>
      <c r="E37" s="8"/>
      <c r="F37" s="8"/>
      <c r="G37" s="10" t="s">
        <v>72</v>
      </c>
      <c r="K37" s="10"/>
    </row>
    <row r="38" spans="1:15">
      <c r="A38" s="1" t="s">
        <v>61</v>
      </c>
      <c r="B38" s="12">
        <v>0.98499999999999999</v>
      </c>
      <c r="C38" s="8">
        <f t="shared" si="5"/>
        <v>12769</v>
      </c>
      <c r="E38" s="8">
        <f t="shared" si="6"/>
        <v>995</v>
      </c>
      <c r="F38" s="8">
        <f t="shared" si="7"/>
        <v>11774</v>
      </c>
      <c r="G38" s="10">
        <v>10</v>
      </c>
      <c r="H38" s="8">
        <v>44</v>
      </c>
      <c r="I38" s="8">
        <v>96</v>
      </c>
      <c r="J38" s="8">
        <v>845</v>
      </c>
      <c r="K38" s="10"/>
      <c r="L38" s="8">
        <v>2168</v>
      </c>
      <c r="M38" s="8">
        <v>8919</v>
      </c>
      <c r="N38" s="8">
        <v>687</v>
      </c>
    </row>
    <row r="39" spans="1:15">
      <c r="A39" s="1" t="s">
        <v>62</v>
      </c>
      <c r="B39" s="12">
        <v>1</v>
      </c>
      <c r="C39" s="8">
        <f t="shared" si="5"/>
        <v>12966</v>
      </c>
      <c r="E39" s="8">
        <f t="shared" si="6"/>
        <v>1010</v>
      </c>
      <c r="F39" s="8">
        <f t="shared" si="7"/>
        <v>11956</v>
      </c>
      <c r="G39" s="10">
        <v>10</v>
      </c>
      <c r="H39" s="8">
        <v>45</v>
      </c>
      <c r="I39" s="8">
        <v>97</v>
      </c>
      <c r="J39" s="8">
        <v>858</v>
      </c>
      <c r="K39" s="10"/>
      <c r="L39" s="8">
        <v>2201</v>
      </c>
      <c r="M39" s="8">
        <v>9057</v>
      </c>
      <c r="N39" s="8">
        <v>698</v>
      </c>
    </row>
    <row r="40" spans="1:15">
      <c r="A40" s="1" t="s">
        <v>18</v>
      </c>
      <c r="B40" s="8">
        <v>297614</v>
      </c>
      <c r="C40" s="8"/>
      <c r="D40" s="10" t="s">
        <v>72</v>
      </c>
      <c r="E40" s="8"/>
      <c r="F40" s="8"/>
      <c r="K40" s="10"/>
    </row>
    <row r="41" spans="1:15">
      <c r="A41" s="1" t="s">
        <v>61</v>
      </c>
      <c r="B41" s="12">
        <v>0.92500000000000004</v>
      </c>
      <c r="C41" s="8">
        <f t="shared" si="5"/>
        <v>5463</v>
      </c>
      <c r="E41" s="8">
        <f t="shared" si="6"/>
        <v>823</v>
      </c>
      <c r="F41" s="8">
        <f t="shared" si="7"/>
        <v>4640</v>
      </c>
      <c r="G41" s="10">
        <v>10</v>
      </c>
      <c r="H41" s="8">
        <v>31</v>
      </c>
      <c r="I41" s="8">
        <v>39</v>
      </c>
      <c r="J41" s="8">
        <v>743</v>
      </c>
      <c r="K41" s="10"/>
      <c r="L41" s="8">
        <v>1394</v>
      </c>
      <c r="M41" s="8">
        <v>2857</v>
      </c>
      <c r="N41" s="8">
        <v>389</v>
      </c>
    </row>
    <row r="42" spans="1:15">
      <c r="A42" s="1" t="s">
        <v>62</v>
      </c>
      <c r="B42" s="12">
        <v>1</v>
      </c>
      <c r="C42" s="8">
        <f>(E42+F42)</f>
        <v>5910</v>
      </c>
      <c r="E42" s="8">
        <f>+(G42+H42+I42+J42)</f>
        <v>891</v>
      </c>
      <c r="F42" s="8">
        <f>(L42+M42+N42)</f>
        <v>5019</v>
      </c>
      <c r="G42" s="10">
        <v>11</v>
      </c>
      <c r="H42" s="8">
        <v>34</v>
      </c>
      <c r="I42" s="8">
        <v>42</v>
      </c>
      <c r="J42" s="8">
        <v>804</v>
      </c>
      <c r="K42" s="10"/>
      <c r="L42" s="8">
        <v>1508</v>
      </c>
      <c r="M42" s="8">
        <v>3090</v>
      </c>
      <c r="N42" s="8">
        <v>421</v>
      </c>
    </row>
    <row r="43" spans="1:15" s="9" customFormat="1">
      <c r="A43" s="9" t="s">
        <v>19</v>
      </c>
      <c r="B43" s="17">
        <v>4778000</v>
      </c>
      <c r="C43" s="17">
        <f t="shared" si="5"/>
        <v>281735</v>
      </c>
      <c r="D43" s="17"/>
      <c r="E43" s="17">
        <f t="shared" si="6"/>
        <v>26334</v>
      </c>
      <c r="F43" s="17">
        <f t="shared" si="7"/>
        <v>255401</v>
      </c>
      <c r="G43" s="17">
        <v>384</v>
      </c>
      <c r="H43" s="17">
        <v>1383</v>
      </c>
      <c r="I43" s="17">
        <v>7288</v>
      </c>
      <c r="J43" s="17">
        <v>17279</v>
      </c>
      <c r="K43" s="17"/>
      <c r="L43" s="17">
        <v>49423</v>
      </c>
      <c r="M43" s="17">
        <v>167731</v>
      </c>
      <c r="N43" s="17">
        <v>38247</v>
      </c>
      <c r="O43" s="18"/>
    </row>
    <row r="44" spans="1:15">
      <c r="A44" s="1" t="s">
        <v>64</v>
      </c>
      <c r="B44" s="12"/>
      <c r="C44" s="14">
        <f>ROUND((C43/B43)*10^5,1)</f>
        <v>5896.5</v>
      </c>
      <c r="D44" s="14"/>
      <c r="E44" s="14">
        <f>ROUND((E43/B43)*10^5,1)</f>
        <v>551.20000000000005</v>
      </c>
      <c r="F44" s="14">
        <f>ROUND((F43/B43)*10^5,1)</f>
        <v>5345.4</v>
      </c>
      <c r="G44" s="14">
        <f>ROUND((G43/B43)*10^5,1)</f>
        <v>8</v>
      </c>
      <c r="H44" s="14">
        <f>ROUND((H43/B43)*10^5,1)</f>
        <v>28.9</v>
      </c>
      <c r="I44" s="14">
        <f>ROUND((I43/B43)*10^5,1)</f>
        <v>152.5</v>
      </c>
      <c r="J44" s="14">
        <f>ROUND((J43/B43)*10^5,1)</f>
        <v>361.6</v>
      </c>
      <c r="K44" s="14"/>
      <c r="L44" s="14">
        <f>ROUND((L43/B43)*10^5,1)</f>
        <v>1034.4000000000001</v>
      </c>
      <c r="M44" s="14">
        <f>ROUND((M43/B43)*10^5,1)</f>
        <v>3510.5</v>
      </c>
      <c r="N44" s="14">
        <f>ROUND((N43/B43)*10^5,1)</f>
        <v>800.5</v>
      </c>
    </row>
    <row r="45" spans="1:15">
      <c r="B45" s="12"/>
      <c r="C45" s="14" t="s">
        <v>72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5">
      <c r="A46" s="15" t="s">
        <v>22</v>
      </c>
      <c r="B46" s="8"/>
      <c r="C46" s="10" t="s">
        <v>72</v>
      </c>
      <c r="E46" s="10" t="s">
        <v>72</v>
      </c>
      <c r="F46" s="10" t="s">
        <v>72</v>
      </c>
      <c r="G46" s="11"/>
      <c r="H46" s="10" t="s">
        <v>72</v>
      </c>
      <c r="I46" s="10" t="s">
        <v>72</v>
      </c>
      <c r="J46" s="10" t="s">
        <v>72</v>
      </c>
      <c r="K46" s="10"/>
      <c r="L46" s="10" t="s">
        <v>72</v>
      </c>
      <c r="M46" s="10" t="s">
        <v>72</v>
      </c>
    </row>
    <row r="47" spans="1:15">
      <c r="A47" s="15"/>
      <c r="B47" s="8"/>
      <c r="G47" s="11"/>
      <c r="J47" s="10" t="s">
        <v>72</v>
      </c>
      <c r="K47" s="10"/>
      <c r="L47" s="10" t="s">
        <v>72</v>
      </c>
      <c r="M47" s="10" t="s">
        <v>72</v>
      </c>
      <c r="N47" s="10" t="s">
        <v>72</v>
      </c>
    </row>
    <row r="48" spans="1:15">
      <c r="A48" s="1" t="s">
        <v>11</v>
      </c>
      <c r="B48" s="8">
        <v>1240226</v>
      </c>
      <c r="D48" s="10" t="s">
        <v>72</v>
      </c>
      <c r="K48" s="10"/>
    </row>
    <row r="49" spans="1:15">
      <c r="A49" s="1" t="s">
        <v>61</v>
      </c>
      <c r="B49" s="12">
        <v>1</v>
      </c>
      <c r="C49" s="8">
        <f t="shared" ref="C49:C55" si="8">(E49+F49)</f>
        <v>64746</v>
      </c>
      <c r="E49" s="8">
        <f t="shared" ref="E49:E55" si="9">+(G49+H49+I49+J49)</f>
        <v>6845</v>
      </c>
      <c r="F49" s="8">
        <f t="shared" ref="F49:F55" si="10">(L49+M49+N49)</f>
        <v>57901</v>
      </c>
      <c r="G49" s="10">
        <v>79</v>
      </c>
      <c r="H49" s="8">
        <v>499</v>
      </c>
      <c r="I49" s="8">
        <v>1470</v>
      </c>
      <c r="J49" s="8">
        <v>4797</v>
      </c>
      <c r="K49" s="10"/>
      <c r="L49" s="8">
        <v>11919</v>
      </c>
      <c r="M49" s="8">
        <v>41567</v>
      </c>
      <c r="N49" s="8">
        <v>4415</v>
      </c>
    </row>
    <row r="50" spans="1:15">
      <c r="A50" s="1" t="s">
        <v>63</v>
      </c>
      <c r="B50" s="8">
        <v>491786</v>
      </c>
      <c r="C50" s="8"/>
      <c r="E50" s="8"/>
      <c r="F50" s="8"/>
      <c r="G50" s="10" t="s">
        <v>72</v>
      </c>
      <c r="K50" s="10"/>
    </row>
    <row r="51" spans="1:15">
      <c r="A51" s="1" t="s">
        <v>61</v>
      </c>
      <c r="B51" s="12">
        <v>0.99</v>
      </c>
      <c r="C51" s="8">
        <f t="shared" si="8"/>
        <v>26026</v>
      </c>
      <c r="E51" s="8">
        <f t="shared" si="9"/>
        <v>2768</v>
      </c>
      <c r="F51" s="8">
        <f t="shared" si="10"/>
        <v>23258</v>
      </c>
      <c r="G51" s="10">
        <v>35</v>
      </c>
      <c r="H51" s="8">
        <v>137</v>
      </c>
      <c r="I51" s="8">
        <v>481</v>
      </c>
      <c r="J51" s="8">
        <v>2115</v>
      </c>
      <c r="K51" s="10"/>
      <c r="L51" s="8">
        <v>5651</v>
      </c>
      <c r="M51" s="8">
        <v>16343</v>
      </c>
      <c r="N51" s="8">
        <v>1264</v>
      </c>
    </row>
    <row r="52" spans="1:15">
      <c r="A52" s="1" t="s">
        <v>62</v>
      </c>
      <c r="B52" s="12">
        <v>1</v>
      </c>
      <c r="C52" s="8">
        <f t="shared" si="8"/>
        <v>26293</v>
      </c>
      <c r="E52" s="8">
        <f t="shared" si="9"/>
        <v>2796</v>
      </c>
      <c r="F52" s="8">
        <f t="shared" si="10"/>
        <v>23497</v>
      </c>
      <c r="G52" s="10">
        <v>35</v>
      </c>
      <c r="H52" s="8">
        <v>138</v>
      </c>
      <c r="I52" s="8">
        <v>486</v>
      </c>
      <c r="J52" s="8">
        <v>2137</v>
      </c>
      <c r="K52" s="10"/>
      <c r="L52" s="8">
        <v>5709</v>
      </c>
      <c r="M52" s="8">
        <v>16511</v>
      </c>
      <c r="N52" s="8">
        <v>1277</v>
      </c>
    </row>
    <row r="53" spans="1:15">
      <c r="A53" s="1" t="s">
        <v>18</v>
      </c>
      <c r="B53" s="8">
        <v>818988</v>
      </c>
      <c r="C53" s="8"/>
      <c r="E53" s="8"/>
      <c r="F53" s="8"/>
      <c r="K53" s="10"/>
    </row>
    <row r="54" spans="1:15">
      <c r="A54" s="1" t="s">
        <v>61</v>
      </c>
      <c r="B54" s="12">
        <v>1</v>
      </c>
      <c r="C54" s="8">
        <f t="shared" si="8"/>
        <v>12092</v>
      </c>
      <c r="E54" s="8">
        <f t="shared" si="9"/>
        <v>1207</v>
      </c>
      <c r="F54" s="8">
        <f t="shared" si="10"/>
        <v>10885</v>
      </c>
      <c r="G54" s="10">
        <v>29</v>
      </c>
      <c r="H54" s="8">
        <v>73</v>
      </c>
      <c r="I54" s="8">
        <v>68</v>
      </c>
      <c r="J54" s="8">
        <v>1037</v>
      </c>
      <c r="K54" s="10"/>
      <c r="L54" s="8">
        <v>4064</v>
      </c>
      <c r="M54" s="8">
        <v>5849</v>
      </c>
      <c r="N54" s="8">
        <v>972</v>
      </c>
    </row>
    <row r="55" spans="1:15" s="9" customFormat="1">
      <c r="A55" s="9" t="s">
        <v>19</v>
      </c>
      <c r="B55" s="17">
        <v>2551000</v>
      </c>
      <c r="C55" s="17">
        <f t="shared" si="8"/>
        <v>103131</v>
      </c>
      <c r="D55" s="17"/>
      <c r="E55" s="17">
        <f t="shared" si="9"/>
        <v>10848</v>
      </c>
      <c r="F55" s="17">
        <f t="shared" si="10"/>
        <v>92283</v>
      </c>
      <c r="G55" s="17">
        <v>143</v>
      </c>
      <c r="H55" s="17">
        <v>710</v>
      </c>
      <c r="I55" s="17">
        <v>2024</v>
      </c>
      <c r="J55" s="17">
        <v>7971</v>
      </c>
      <c r="K55" s="17"/>
      <c r="L55" s="17">
        <v>21692</v>
      </c>
      <c r="M55" s="17">
        <v>63927</v>
      </c>
      <c r="N55" s="17">
        <v>6664</v>
      </c>
      <c r="O55" s="18"/>
    </row>
    <row r="56" spans="1:15">
      <c r="A56" s="1" t="s">
        <v>64</v>
      </c>
      <c r="B56" s="12"/>
      <c r="C56" s="14">
        <f>ROUND((C55/B55)*10^5,1)</f>
        <v>4042.8</v>
      </c>
      <c r="D56" s="14"/>
      <c r="E56" s="14">
        <f>ROUND((E55/B55)*10^5,1)</f>
        <v>425.2</v>
      </c>
      <c r="F56" s="14">
        <f>ROUND((F55/B55)*10^5,1)</f>
        <v>3617.5</v>
      </c>
      <c r="G56" s="14">
        <f>ROUND((G55/B55)*10^5,1)</f>
        <v>5.6</v>
      </c>
      <c r="H56" s="14">
        <f>ROUND((H55/B55)*10^5,1)</f>
        <v>27.8</v>
      </c>
      <c r="I56" s="14">
        <f>ROUND((I55/B55)*10^5,1)</f>
        <v>79.3</v>
      </c>
      <c r="J56" s="14">
        <f>ROUND((J55/B55)*10^5,1)</f>
        <v>312.5</v>
      </c>
      <c r="K56" s="14"/>
      <c r="L56" s="14">
        <f>ROUND((L55/B55)*10^5,1)</f>
        <v>850.3</v>
      </c>
      <c r="M56" s="14">
        <f>ROUND((M55/B55)*10^5,1)</f>
        <v>2506</v>
      </c>
      <c r="N56" s="14">
        <f>ROUND((N55/B55)*10^5,1)</f>
        <v>261.2</v>
      </c>
    </row>
    <row r="57" spans="1:15">
      <c r="B57" s="1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5">
      <c r="A58" s="15" t="s">
        <v>23</v>
      </c>
      <c r="B58" s="8"/>
      <c r="C58" s="10" t="s">
        <v>72</v>
      </c>
      <c r="E58" s="10" t="s">
        <v>72</v>
      </c>
      <c r="F58" s="10" t="s">
        <v>72</v>
      </c>
      <c r="G58" s="11"/>
      <c r="H58" s="10" t="s">
        <v>72</v>
      </c>
      <c r="J58" s="10" t="s">
        <v>72</v>
      </c>
      <c r="K58" s="10"/>
    </row>
    <row r="59" spans="1:15">
      <c r="A59" s="15"/>
      <c r="B59" s="8"/>
      <c r="E59" s="10" t="s">
        <v>72</v>
      </c>
      <c r="G59" s="11"/>
      <c r="K59" s="10"/>
    </row>
    <row r="60" spans="1:15">
      <c r="A60" s="1" t="s">
        <v>11</v>
      </c>
      <c r="B60" s="8">
        <v>32024277</v>
      </c>
      <c r="K60" s="10"/>
    </row>
    <row r="61" spans="1:15">
      <c r="A61" s="1" t="s">
        <v>61</v>
      </c>
      <c r="B61" s="12">
        <v>0.999</v>
      </c>
      <c r="C61" s="8">
        <f t="shared" ref="C61:C68" si="11">(E61+F61)</f>
        <v>1223207</v>
      </c>
      <c r="E61" s="8">
        <f t="shared" ref="E61:E68" si="12">+(G61+H61+I61+J61)</f>
        <v>203067</v>
      </c>
      <c r="F61" s="8">
        <f t="shared" ref="F61:F68" si="13">(L61+M61+N61)</f>
        <v>1020140</v>
      </c>
      <c r="G61" s="8">
        <v>1953</v>
      </c>
      <c r="H61" s="8">
        <v>9034</v>
      </c>
      <c r="I61" s="8">
        <v>59431</v>
      </c>
      <c r="J61" s="8">
        <v>132649</v>
      </c>
      <c r="K61" s="10"/>
      <c r="L61" s="8">
        <v>213630</v>
      </c>
      <c r="M61" s="8">
        <v>641212</v>
      </c>
      <c r="N61" s="8">
        <v>165298</v>
      </c>
    </row>
    <row r="62" spans="1:15">
      <c r="A62" s="1" t="s">
        <v>62</v>
      </c>
      <c r="B62" s="12">
        <v>1</v>
      </c>
      <c r="C62" s="8">
        <f t="shared" si="11"/>
        <v>1223486</v>
      </c>
      <c r="E62" s="8">
        <f t="shared" si="12"/>
        <v>203105</v>
      </c>
      <c r="F62" s="8">
        <f t="shared" si="13"/>
        <v>1020381</v>
      </c>
      <c r="G62" s="8">
        <v>1953</v>
      </c>
      <c r="H62" s="8">
        <v>9036</v>
      </c>
      <c r="I62" s="8">
        <v>59442</v>
      </c>
      <c r="J62" s="8">
        <v>132674</v>
      </c>
      <c r="K62" s="10"/>
      <c r="L62" s="8">
        <v>213680</v>
      </c>
      <c r="M62" s="8">
        <v>641367</v>
      </c>
      <c r="N62" s="8">
        <v>165334</v>
      </c>
    </row>
    <row r="63" spans="1:15">
      <c r="A63" s="1" t="s">
        <v>63</v>
      </c>
      <c r="B63" s="8">
        <v>480772</v>
      </c>
      <c r="C63" s="8"/>
      <c r="E63" s="8"/>
      <c r="F63" s="8"/>
      <c r="K63" s="10"/>
    </row>
    <row r="64" spans="1:15">
      <c r="A64" s="1" t="s">
        <v>61</v>
      </c>
      <c r="B64" s="12">
        <v>0.995</v>
      </c>
      <c r="C64" s="8">
        <f t="shared" si="11"/>
        <v>21845</v>
      </c>
      <c r="E64" s="8">
        <f t="shared" si="12"/>
        <v>2685</v>
      </c>
      <c r="F64" s="8">
        <f t="shared" si="13"/>
        <v>19160</v>
      </c>
      <c r="G64" s="10">
        <v>13</v>
      </c>
      <c r="H64" s="8">
        <v>161</v>
      </c>
      <c r="I64" s="8">
        <v>455</v>
      </c>
      <c r="J64" s="8">
        <v>2056</v>
      </c>
      <c r="K64" s="10"/>
      <c r="L64" s="8">
        <v>4828</v>
      </c>
      <c r="M64" s="8">
        <v>12586</v>
      </c>
      <c r="N64" s="8">
        <v>1746</v>
      </c>
    </row>
    <row r="65" spans="1:15">
      <c r="A65" s="1" t="s">
        <v>62</v>
      </c>
      <c r="B65" s="12">
        <v>1</v>
      </c>
      <c r="C65" s="8">
        <f t="shared" si="11"/>
        <v>21961</v>
      </c>
      <c r="E65" s="8">
        <f t="shared" si="12"/>
        <v>2699</v>
      </c>
      <c r="F65" s="8">
        <f t="shared" si="13"/>
        <v>19262</v>
      </c>
      <c r="G65" s="10">
        <v>13</v>
      </c>
      <c r="H65" s="8">
        <v>162</v>
      </c>
      <c r="I65" s="8">
        <v>457</v>
      </c>
      <c r="J65" s="8">
        <v>2067</v>
      </c>
      <c r="K65" s="10"/>
      <c r="L65" s="8">
        <v>4854</v>
      </c>
      <c r="M65" s="8">
        <v>12653</v>
      </c>
      <c r="N65" s="8">
        <v>1755</v>
      </c>
    </row>
    <row r="66" spans="1:15">
      <c r="A66" s="1" t="s">
        <v>18</v>
      </c>
      <c r="B66" s="8">
        <v>639951</v>
      </c>
      <c r="C66" s="8"/>
      <c r="E66" s="8"/>
      <c r="F66" s="8"/>
      <c r="K66" s="10"/>
    </row>
    <row r="67" spans="1:15">
      <c r="A67" s="1" t="s">
        <v>61</v>
      </c>
      <c r="B67" s="12">
        <v>1</v>
      </c>
      <c r="C67" s="8">
        <f t="shared" si="11"/>
        <v>15717</v>
      </c>
      <c r="E67" s="8">
        <f t="shared" si="12"/>
        <v>2075</v>
      </c>
      <c r="F67" s="8">
        <f t="shared" si="13"/>
        <v>13642</v>
      </c>
      <c r="G67" s="10">
        <v>39</v>
      </c>
      <c r="H67" s="8">
        <v>165</v>
      </c>
      <c r="I67" s="8">
        <v>140</v>
      </c>
      <c r="J67" s="8">
        <v>1731</v>
      </c>
      <c r="K67" s="10"/>
      <c r="L67" s="8">
        <v>5280</v>
      </c>
      <c r="M67" s="8">
        <v>6971</v>
      </c>
      <c r="N67" s="8">
        <v>1391</v>
      </c>
    </row>
    <row r="68" spans="1:15" s="9" customFormat="1">
      <c r="A68" s="9" t="s">
        <v>19</v>
      </c>
      <c r="B68" s="17">
        <v>33145000</v>
      </c>
      <c r="C68" s="17">
        <f t="shared" si="11"/>
        <v>1261164</v>
      </c>
      <c r="D68" s="17"/>
      <c r="E68" s="17">
        <f t="shared" si="12"/>
        <v>207879</v>
      </c>
      <c r="F68" s="17">
        <f t="shared" si="13"/>
        <v>1053285</v>
      </c>
      <c r="G68" s="17">
        <v>2005</v>
      </c>
      <c r="H68" s="17">
        <v>9363</v>
      </c>
      <c r="I68" s="17">
        <v>60039</v>
      </c>
      <c r="J68" s="17">
        <v>136472</v>
      </c>
      <c r="K68" s="17"/>
      <c r="L68" s="17">
        <v>223814</v>
      </c>
      <c r="M68" s="17">
        <v>660991</v>
      </c>
      <c r="N68" s="17">
        <v>168480</v>
      </c>
      <c r="O68" s="18"/>
    </row>
    <row r="69" spans="1:15">
      <c r="A69" s="1" t="s">
        <v>64</v>
      </c>
      <c r="B69" s="12"/>
      <c r="C69" s="14">
        <f>ROUND((C68/B68)*10^5,1)</f>
        <v>3805</v>
      </c>
      <c r="D69" s="14"/>
      <c r="E69" s="14">
        <f>ROUND((E68/B68)*10^5,1)</f>
        <v>627.20000000000005</v>
      </c>
      <c r="F69" s="14">
        <f>ROUND((F68/B68)*10^5,1)</f>
        <v>3177.8</v>
      </c>
      <c r="G69" s="14">
        <f>ROUND((G68/B68)*10^5,1)</f>
        <v>6</v>
      </c>
      <c r="H69" s="14">
        <f>ROUND((H68/B68)*10^5,1)</f>
        <v>28.2</v>
      </c>
      <c r="I69" s="14">
        <f>ROUND((I68/B68)*10^5,1)</f>
        <v>181.1</v>
      </c>
      <c r="J69" s="14">
        <f>ROUND((J68/B68)*10^5,1)</f>
        <v>411.7</v>
      </c>
      <c r="K69" s="14"/>
      <c r="L69" s="14">
        <f>ROUND((L68/B68)*10^5,1)</f>
        <v>675.3</v>
      </c>
      <c r="M69" s="14">
        <f>ROUND((M68/B68)*10^5,1)</f>
        <v>1994.2</v>
      </c>
      <c r="N69" s="14">
        <f>ROUND((N68/B68)*10^5,1)</f>
        <v>508.3</v>
      </c>
    </row>
    <row r="70" spans="1:15">
      <c r="B70" s="12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5">
      <c r="A71" s="15" t="s">
        <v>24</v>
      </c>
      <c r="B71" s="8"/>
      <c r="E71" s="10" t="s">
        <v>72</v>
      </c>
      <c r="G71" s="11"/>
      <c r="H71" s="10" t="s">
        <v>72</v>
      </c>
      <c r="J71" s="10" t="s">
        <v>72</v>
      </c>
      <c r="K71" s="10"/>
      <c r="N71" s="10" t="s">
        <v>72</v>
      </c>
    </row>
    <row r="72" spans="1:15">
      <c r="A72" s="15"/>
      <c r="B72" s="8"/>
      <c r="C72" s="10" t="s">
        <v>72</v>
      </c>
      <c r="F72" s="10" t="s">
        <v>72</v>
      </c>
      <c r="G72" s="10" t="s">
        <v>72</v>
      </c>
      <c r="H72" s="10" t="s">
        <v>72</v>
      </c>
      <c r="K72" s="10"/>
    </row>
    <row r="73" spans="1:15">
      <c r="A73" s="1" t="s">
        <v>11</v>
      </c>
      <c r="B73" s="8">
        <v>3392394</v>
      </c>
      <c r="D73" s="10" t="s">
        <v>72</v>
      </c>
      <c r="J73" s="10" t="s">
        <v>72</v>
      </c>
      <c r="K73" s="10"/>
    </row>
    <row r="74" spans="1:15">
      <c r="A74" s="1" t="s">
        <v>61</v>
      </c>
      <c r="B74" s="12">
        <v>0.998</v>
      </c>
      <c r="C74" s="8">
        <f t="shared" ref="C74:C82" si="14">(E74+F74)</f>
        <v>143564</v>
      </c>
      <c r="E74" s="8">
        <f t="shared" ref="E74:E82" si="15">+(G74+H74+I74+J74)</f>
        <v>12424</v>
      </c>
      <c r="F74" s="8">
        <f t="shared" ref="F74:F82" si="16">(L74+M74+N74)</f>
        <v>131140</v>
      </c>
      <c r="G74" s="10">
        <v>175</v>
      </c>
      <c r="H74" s="8">
        <v>1465</v>
      </c>
      <c r="I74" s="8">
        <v>2956</v>
      </c>
      <c r="J74" s="8">
        <v>7828</v>
      </c>
      <c r="K74" s="10"/>
      <c r="L74" s="8">
        <v>23954</v>
      </c>
      <c r="M74" s="8">
        <v>93307</v>
      </c>
      <c r="N74" s="8">
        <v>13879</v>
      </c>
    </row>
    <row r="75" spans="1:15">
      <c r="A75" s="1" t="s">
        <v>62</v>
      </c>
      <c r="B75" s="12">
        <v>1</v>
      </c>
      <c r="C75" s="8">
        <f t="shared" si="14"/>
        <v>143929</v>
      </c>
      <c r="E75" s="8">
        <f t="shared" si="15"/>
        <v>12450</v>
      </c>
      <c r="F75" s="8">
        <f t="shared" si="16"/>
        <v>131479</v>
      </c>
      <c r="G75" s="10">
        <v>175</v>
      </c>
      <c r="H75" s="8">
        <v>1468</v>
      </c>
      <c r="I75" s="8">
        <v>2963</v>
      </c>
      <c r="J75" s="8">
        <v>7844</v>
      </c>
      <c r="K75" s="10"/>
      <c r="L75" s="8">
        <v>24007</v>
      </c>
      <c r="M75" s="8">
        <v>93558</v>
      </c>
      <c r="N75" s="8">
        <v>13914</v>
      </c>
    </row>
    <row r="76" spans="1:15">
      <c r="A76" s="1" t="s">
        <v>63</v>
      </c>
      <c r="B76" s="8">
        <v>294158</v>
      </c>
      <c r="C76" s="8"/>
      <c r="D76" s="10" t="s">
        <v>72</v>
      </c>
      <c r="E76" s="8"/>
      <c r="F76" s="8"/>
      <c r="K76" s="10"/>
    </row>
    <row r="77" spans="1:15">
      <c r="A77" s="1" t="s">
        <v>61</v>
      </c>
      <c r="B77" s="12">
        <v>0.94</v>
      </c>
      <c r="C77" s="8">
        <f t="shared" si="14"/>
        <v>14803</v>
      </c>
      <c r="E77" s="8">
        <f t="shared" si="15"/>
        <v>839</v>
      </c>
      <c r="F77" s="8">
        <f t="shared" si="16"/>
        <v>13964</v>
      </c>
      <c r="G77" s="10">
        <v>5</v>
      </c>
      <c r="H77" s="8">
        <v>121</v>
      </c>
      <c r="I77" s="8">
        <v>74</v>
      </c>
      <c r="J77" s="8">
        <v>639</v>
      </c>
      <c r="K77" s="10"/>
      <c r="L77" s="8">
        <v>1841</v>
      </c>
      <c r="M77" s="8">
        <v>11609</v>
      </c>
      <c r="N77" s="8">
        <v>514</v>
      </c>
    </row>
    <row r="78" spans="1:15">
      <c r="A78" s="1" t="s">
        <v>62</v>
      </c>
      <c r="B78" s="12">
        <v>1</v>
      </c>
      <c r="C78" s="8">
        <f t="shared" si="14"/>
        <v>15754</v>
      </c>
      <c r="E78" s="8">
        <f t="shared" si="15"/>
        <v>893</v>
      </c>
      <c r="F78" s="8">
        <f t="shared" si="16"/>
        <v>14861</v>
      </c>
      <c r="G78" s="10">
        <v>5</v>
      </c>
      <c r="H78" s="8">
        <v>129</v>
      </c>
      <c r="I78" s="8">
        <v>79</v>
      </c>
      <c r="J78" s="8">
        <v>680</v>
      </c>
      <c r="K78" s="10"/>
      <c r="L78" s="8">
        <v>1959</v>
      </c>
      <c r="M78" s="8">
        <v>12355</v>
      </c>
      <c r="N78" s="8">
        <v>547</v>
      </c>
    </row>
    <row r="79" spans="1:15">
      <c r="A79" s="1" t="s">
        <v>18</v>
      </c>
      <c r="B79" s="8">
        <v>369448</v>
      </c>
      <c r="C79" s="8"/>
      <c r="E79" s="8"/>
      <c r="F79" s="8"/>
      <c r="K79" s="10"/>
    </row>
    <row r="80" spans="1:15">
      <c r="A80" s="1" t="s">
        <v>61</v>
      </c>
      <c r="B80" s="12">
        <v>0.97499999999999998</v>
      </c>
      <c r="C80" s="8">
        <f t="shared" si="14"/>
        <v>5005</v>
      </c>
      <c r="E80" s="8">
        <f t="shared" si="15"/>
        <v>457</v>
      </c>
      <c r="F80" s="8">
        <f t="shared" si="16"/>
        <v>4548</v>
      </c>
      <c r="G80" s="10">
        <v>5</v>
      </c>
      <c r="H80" s="8">
        <v>80</v>
      </c>
      <c r="I80" s="8">
        <v>14</v>
      </c>
      <c r="J80" s="8">
        <v>358</v>
      </c>
      <c r="K80" s="10"/>
      <c r="L80" s="8">
        <v>988</v>
      </c>
      <c r="M80" s="8">
        <v>3234</v>
      </c>
      <c r="N80" s="8">
        <v>326</v>
      </c>
    </row>
    <row r="81" spans="1:15">
      <c r="A81" s="1" t="s">
        <v>62</v>
      </c>
      <c r="B81" s="12">
        <v>1</v>
      </c>
      <c r="C81" s="8">
        <f t="shared" si="14"/>
        <v>5130</v>
      </c>
      <c r="E81" s="8">
        <f t="shared" si="15"/>
        <v>468</v>
      </c>
      <c r="F81" s="8">
        <f t="shared" si="16"/>
        <v>4662</v>
      </c>
      <c r="G81" s="10">
        <v>5</v>
      </c>
      <c r="H81" s="8">
        <v>82</v>
      </c>
      <c r="I81" s="8">
        <v>14</v>
      </c>
      <c r="J81" s="8">
        <v>367</v>
      </c>
      <c r="K81" s="10"/>
      <c r="L81" s="8">
        <v>1013</v>
      </c>
      <c r="M81" s="8">
        <v>3315</v>
      </c>
      <c r="N81" s="8">
        <v>334</v>
      </c>
    </row>
    <row r="82" spans="1:15" s="9" customFormat="1">
      <c r="A82" s="9" t="s">
        <v>19</v>
      </c>
      <c r="B82" s="17">
        <v>4056000</v>
      </c>
      <c r="C82" s="17">
        <f t="shared" si="14"/>
        <v>164813</v>
      </c>
      <c r="D82" s="17"/>
      <c r="E82" s="17">
        <f t="shared" si="15"/>
        <v>13811</v>
      </c>
      <c r="F82" s="17">
        <f t="shared" si="16"/>
        <v>151002</v>
      </c>
      <c r="G82" s="17">
        <v>185</v>
      </c>
      <c r="H82" s="17">
        <v>1679</v>
      </c>
      <c r="I82" s="17">
        <v>3056</v>
      </c>
      <c r="J82" s="17">
        <v>8891</v>
      </c>
      <c r="K82" s="17"/>
      <c r="L82" s="17">
        <v>26979</v>
      </c>
      <c r="M82" s="17">
        <v>109228</v>
      </c>
      <c r="N82" s="17">
        <v>14795</v>
      </c>
      <c r="O82" s="18"/>
    </row>
    <row r="83" spans="1:15">
      <c r="A83" s="1" t="s">
        <v>64</v>
      </c>
      <c r="B83" s="12"/>
      <c r="C83" s="14">
        <f>ROUND((C82/B82)*10^5,1)</f>
        <v>4063.4</v>
      </c>
      <c r="D83" s="14" t="s">
        <v>72</v>
      </c>
      <c r="E83" s="14">
        <f>ROUND((E82/B82)*10^5,1)</f>
        <v>340.5</v>
      </c>
      <c r="F83" s="14">
        <f>ROUND((F82/B82)*10^5,1)</f>
        <v>3722.9</v>
      </c>
      <c r="G83" s="14">
        <f>ROUND((G82/B82)*10^5,1)</f>
        <v>4.5999999999999996</v>
      </c>
      <c r="H83" s="14">
        <f>ROUND((H82/B82)*10^5,1)</f>
        <v>41.4</v>
      </c>
      <c r="I83" s="14">
        <f>ROUND((I82/B82)*10^5,1)</f>
        <v>75.3</v>
      </c>
      <c r="J83" s="14">
        <f>ROUND((J82/B82)*10^5,1)</f>
        <v>219.2</v>
      </c>
      <c r="K83" s="14"/>
      <c r="L83" s="14">
        <f>ROUND((L82/B82)*10^5,1)</f>
        <v>665.2</v>
      </c>
      <c r="M83" s="14">
        <f>ROUND((M82/B82)*10^5,1)</f>
        <v>2693</v>
      </c>
      <c r="N83" s="14">
        <f>ROUND((N82/B82)*10^5,1)</f>
        <v>364.8</v>
      </c>
    </row>
    <row r="84" spans="1:15">
      <c r="B84" s="12"/>
      <c r="C84" s="14"/>
      <c r="D84" s="14"/>
      <c r="E84" s="14"/>
      <c r="F84" s="14" t="s">
        <v>72</v>
      </c>
      <c r="G84" s="14" t="s">
        <v>72</v>
      </c>
      <c r="H84" s="14" t="s">
        <v>72</v>
      </c>
      <c r="I84" s="14"/>
      <c r="J84" s="14" t="s">
        <v>72</v>
      </c>
      <c r="K84" s="14"/>
      <c r="L84" s="14" t="s">
        <v>72</v>
      </c>
      <c r="M84" s="14" t="s">
        <v>72</v>
      </c>
      <c r="N84" s="14"/>
    </row>
    <row r="85" spans="1:15">
      <c r="A85" s="15" t="s">
        <v>25</v>
      </c>
      <c r="B85" s="8"/>
      <c r="E85" s="10" t="s">
        <v>72</v>
      </c>
      <c r="F85" s="10" t="s">
        <v>72</v>
      </c>
      <c r="G85" s="11"/>
      <c r="K85" s="10"/>
    </row>
    <row r="86" spans="1:15">
      <c r="A86" s="15"/>
      <c r="B86" s="8"/>
      <c r="F86" s="10" t="s">
        <v>72</v>
      </c>
      <c r="G86" s="11"/>
      <c r="K86" s="10"/>
    </row>
    <row r="87" spans="1:15">
      <c r="A87" s="1" t="s">
        <v>11</v>
      </c>
      <c r="B87" s="8">
        <v>2732702</v>
      </c>
      <c r="K87" s="10"/>
    </row>
    <row r="88" spans="1:15">
      <c r="A88" s="1" t="s">
        <v>61</v>
      </c>
      <c r="B88" s="12">
        <v>1</v>
      </c>
      <c r="C88" s="8">
        <f t="shared" ref="C88:C93" si="17">(E88+F88)</f>
        <v>101286</v>
      </c>
      <c r="D88" s="10" t="s">
        <v>72</v>
      </c>
      <c r="E88" s="8">
        <f t="shared" ref="E88:E93" si="18">+(G88+H88+I88+J88)</f>
        <v>10035</v>
      </c>
      <c r="F88" s="8">
        <f t="shared" ref="F88:F93" si="19">(L88+M88+N88)</f>
        <v>91251</v>
      </c>
      <c r="G88" s="10">
        <v>100</v>
      </c>
      <c r="H88" s="8">
        <v>597</v>
      </c>
      <c r="I88" s="8">
        <v>3926</v>
      </c>
      <c r="J88" s="8">
        <v>5412</v>
      </c>
      <c r="K88" s="10"/>
      <c r="L88" s="8">
        <v>16939</v>
      </c>
      <c r="M88" s="8">
        <v>63789</v>
      </c>
      <c r="N88" s="8">
        <v>10523</v>
      </c>
    </row>
    <row r="89" spans="1:15">
      <c r="A89" s="1" t="s">
        <v>63</v>
      </c>
      <c r="B89" s="8">
        <v>70297</v>
      </c>
      <c r="C89" s="8"/>
      <c r="E89" s="8"/>
      <c r="F89" s="8"/>
      <c r="K89" s="10"/>
    </row>
    <row r="90" spans="1:15">
      <c r="A90" s="1" t="s">
        <v>61</v>
      </c>
      <c r="B90" s="12">
        <v>1</v>
      </c>
      <c r="C90" s="8">
        <f t="shared" si="17"/>
        <v>2114</v>
      </c>
      <c r="E90" s="8">
        <f t="shared" si="18"/>
        <v>220</v>
      </c>
      <c r="F90" s="8">
        <f t="shared" si="19"/>
        <v>1894</v>
      </c>
      <c r="G90" s="10">
        <v>1</v>
      </c>
      <c r="H90" s="8">
        <v>2</v>
      </c>
      <c r="I90" s="8">
        <v>46</v>
      </c>
      <c r="J90" s="8">
        <v>171</v>
      </c>
      <c r="K90" s="10"/>
      <c r="L90" s="8">
        <v>362</v>
      </c>
      <c r="M90" s="8">
        <v>1432</v>
      </c>
      <c r="N90" s="8">
        <v>100</v>
      </c>
    </row>
    <row r="91" spans="1:15">
      <c r="A91" s="1" t="s">
        <v>18</v>
      </c>
      <c r="B91" s="8">
        <v>479001</v>
      </c>
      <c r="C91" s="8"/>
      <c r="E91" s="8"/>
      <c r="F91" s="8"/>
      <c r="K91" s="10"/>
    </row>
    <row r="92" spans="1:15">
      <c r="A92" s="1" t="s">
        <v>61</v>
      </c>
      <c r="B92" s="12">
        <v>1</v>
      </c>
      <c r="C92" s="8">
        <f t="shared" si="17"/>
        <v>7836</v>
      </c>
      <c r="E92" s="8">
        <f t="shared" si="18"/>
        <v>1087</v>
      </c>
      <c r="F92" s="8">
        <f t="shared" si="19"/>
        <v>6749</v>
      </c>
      <c r="G92" s="10">
        <v>6</v>
      </c>
      <c r="H92" s="8">
        <v>55</v>
      </c>
      <c r="I92" s="8">
        <v>82</v>
      </c>
      <c r="J92" s="8">
        <v>944</v>
      </c>
      <c r="K92" s="10"/>
      <c r="L92" s="8">
        <v>1997</v>
      </c>
      <c r="M92" s="8">
        <v>4078</v>
      </c>
      <c r="N92" s="8">
        <v>674</v>
      </c>
    </row>
    <row r="93" spans="1:15" s="9" customFormat="1">
      <c r="A93" s="9" t="s">
        <v>19</v>
      </c>
      <c r="B93" s="17">
        <v>3282000</v>
      </c>
      <c r="C93" s="17">
        <f t="shared" si="17"/>
        <v>111236</v>
      </c>
      <c r="D93" s="17"/>
      <c r="E93" s="17">
        <f t="shared" si="18"/>
        <v>11342</v>
      </c>
      <c r="F93" s="17">
        <f t="shared" si="19"/>
        <v>99894</v>
      </c>
      <c r="G93" s="17">
        <v>107</v>
      </c>
      <c r="H93" s="17">
        <v>654</v>
      </c>
      <c r="I93" s="17">
        <v>4054</v>
      </c>
      <c r="J93" s="17">
        <v>6527</v>
      </c>
      <c r="K93" s="17"/>
      <c r="L93" s="17">
        <v>19298</v>
      </c>
      <c r="M93" s="17">
        <v>69299</v>
      </c>
      <c r="N93" s="17">
        <v>11297</v>
      </c>
      <c r="O93" s="18"/>
    </row>
    <row r="94" spans="1:15">
      <c r="A94" s="1" t="s">
        <v>64</v>
      </c>
      <c r="B94" s="12"/>
      <c r="C94" s="14">
        <f>ROUND((C93/B93)*10^5,1)</f>
        <v>3389.3</v>
      </c>
      <c r="D94" s="14" t="s">
        <v>72</v>
      </c>
      <c r="E94" s="14">
        <f>ROUND((E93/B93)*10^5,1)</f>
        <v>345.6</v>
      </c>
      <c r="F94" s="14">
        <f>ROUND((F93/B93)*10^5,1)</f>
        <v>3043.7</v>
      </c>
      <c r="G94" s="14">
        <f>ROUND((G93/B93)*10^5,1)</f>
        <v>3.3</v>
      </c>
      <c r="H94" s="14">
        <f>ROUND((H93/B93)*10^5,1)</f>
        <v>19.899999999999999</v>
      </c>
      <c r="I94" s="14">
        <f>ROUND((I93/B93)*10^5,1)</f>
        <v>123.5</v>
      </c>
      <c r="J94" s="14">
        <f>ROUND((J93/B93)*10^5,1)</f>
        <v>198.9</v>
      </c>
      <c r="K94" s="14"/>
      <c r="L94" s="14">
        <f>ROUND((L93/B93)*10^5,1)</f>
        <v>588</v>
      </c>
      <c r="M94" s="14">
        <f>ROUND((M93/B93)*10^5,1)</f>
        <v>2111.5</v>
      </c>
      <c r="N94" s="14">
        <f>ROUND((N93/B93)*10^5,1)</f>
        <v>344.2</v>
      </c>
    </row>
    <row r="95" spans="1:15">
      <c r="B95" s="12"/>
      <c r="C95" s="14"/>
      <c r="D95" s="14"/>
      <c r="E95" s="14"/>
      <c r="F95" s="14" t="s">
        <v>72</v>
      </c>
      <c r="G95" s="14" t="s">
        <v>72</v>
      </c>
      <c r="H95" s="14" t="s">
        <v>72</v>
      </c>
      <c r="I95" s="14" t="s">
        <v>72</v>
      </c>
      <c r="J95" s="14" t="s">
        <v>72</v>
      </c>
      <c r="K95" s="14"/>
      <c r="L95" s="14" t="s">
        <v>72</v>
      </c>
      <c r="M95" s="14" t="s">
        <v>72</v>
      </c>
      <c r="N95" s="14"/>
    </row>
    <row r="96" spans="1:15" ht="18">
      <c r="A96" s="15" t="s">
        <v>65</v>
      </c>
      <c r="B96" s="8"/>
      <c r="G96" s="11"/>
      <c r="K96" s="10"/>
      <c r="L96" s="10" t="s">
        <v>72</v>
      </c>
    </row>
    <row r="97" spans="1:15">
      <c r="A97" s="15"/>
      <c r="B97" s="8"/>
      <c r="C97" s="10" t="s">
        <v>72</v>
      </c>
      <c r="G97" s="11"/>
      <c r="K97" s="10"/>
    </row>
    <row r="98" spans="1:15">
      <c r="A98" s="1" t="s">
        <v>11</v>
      </c>
      <c r="B98" s="8">
        <v>619558</v>
      </c>
      <c r="K98" s="10"/>
    </row>
    <row r="99" spans="1:15">
      <c r="A99" s="1" t="s">
        <v>61</v>
      </c>
      <c r="B99" s="12">
        <v>1</v>
      </c>
      <c r="C99" s="8"/>
      <c r="D99" s="10" t="s">
        <v>72</v>
      </c>
      <c r="E99" s="8"/>
      <c r="F99" s="8">
        <f>(L99+M99+N99)</f>
        <v>26474</v>
      </c>
      <c r="G99" s="10">
        <v>22</v>
      </c>
      <c r="H99" s="8"/>
      <c r="I99" s="8">
        <v>1353</v>
      </c>
      <c r="J99" s="8">
        <v>2757</v>
      </c>
      <c r="K99" s="10"/>
      <c r="L99" s="8">
        <v>4175</v>
      </c>
      <c r="M99" s="8">
        <v>19438</v>
      </c>
      <c r="N99" s="8">
        <v>2861</v>
      </c>
    </row>
    <row r="100" spans="1:15">
      <c r="A100" s="1" t="s">
        <v>63</v>
      </c>
      <c r="B100" s="8">
        <v>31161</v>
      </c>
      <c r="C100" s="8"/>
      <c r="E100" s="8"/>
      <c r="F100" s="8"/>
      <c r="K100" s="10"/>
    </row>
    <row r="101" spans="1:15">
      <c r="A101" s="1" t="s">
        <v>61</v>
      </c>
      <c r="B101" s="12">
        <v>1</v>
      </c>
      <c r="C101" s="8"/>
      <c r="E101" s="8"/>
      <c r="F101" s="8">
        <f>(L101+M101+N101)</f>
        <v>1901</v>
      </c>
      <c r="G101" s="11">
        <v>1</v>
      </c>
      <c r="H101" s="8"/>
      <c r="I101" s="8">
        <v>74</v>
      </c>
      <c r="J101" s="8">
        <v>214</v>
      </c>
      <c r="K101" s="10"/>
      <c r="L101" s="8">
        <v>291</v>
      </c>
      <c r="M101" s="8">
        <v>1543</v>
      </c>
      <c r="N101" s="8">
        <v>67</v>
      </c>
    </row>
    <row r="102" spans="1:15">
      <c r="A102" s="1" t="s">
        <v>18</v>
      </c>
      <c r="B102" s="8">
        <v>103281</v>
      </c>
      <c r="C102" s="8"/>
      <c r="E102" s="8"/>
      <c r="F102" s="8"/>
      <c r="H102" s="10" t="s">
        <v>72</v>
      </c>
      <c r="K102" s="10"/>
    </row>
    <row r="103" spans="1:15">
      <c r="A103" s="1" t="s">
        <v>61</v>
      </c>
      <c r="B103" s="12">
        <v>1</v>
      </c>
      <c r="C103" s="8"/>
      <c r="E103" s="8"/>
      <c r="F103" s="8">
        <f>(L103+M103+N103)</f>
        <v>2547</v>
      </c>
      <c r="G103" s="10">
        <v>1</v>
      </c>
      <c r="H103" s="8"/>
      <c r="I103" s="8">
        <v>65</v>
      </c>
      <c r="J103" s="8">
        <v>518</v>
      </c>
      <c r="K103" s="10"/>
      <c r="L103" s="8">
        <v>779</v>
      </c>
      <c r="M103" s="8">
        <v>1653</v>
      </c>
      <c r="N103" s="8">
        <v>115</v>
      </c>
    </row>
    <row r="104" spans="1:15" s="9" customFormat="1">
      <c r="A104" s="9" t="s">
        <v>19</v>
      </c>
      <c r="B104" s="17">
        <v>754000</v>
      </c>
      <c r="C104" s="17">
        <f>(E104+F104)</f>
        <v>36456</v>
      </c>
      <c r="D104" s="17"/>
      <c r="E104" s="17">
        <f>+(G104+H104+I104+J104)</f>
        <v>5534</v>
      </c>
      <c r="F104" s="17">
        <f>(L104+M104+N104)</f>
        <v>30922</v>
      </c>
      <c r="G104" s="17">
        <v>24</v>
      </c>
      <c r="H104" s="17">
        <v>529</v>
      </c>
      <c r="I104" s="17">
        <v>1492</v>
      </c>
      <c r="J104" s="17">
        <v>3489</v>
      </c>
      <c r="K104" s="17"/>
      <c r="L104" s="17">
        <v>5245</v>
      </c>
      <c r="M104" s="17">
        <v>22634</v>
      </c>
      <c r="N104" s="17">
        <v>3043</v>
      </c>
      <c r="O104" s="18"/>
    </row>
    <row r="105" spans="1:15">
      <c r="A105" s="1" t="s">
        <v>64</v>
      </c>
      <c r="B105" s="12"/>
      <c r="C105" s="14">
        <f>ROUND((C104/B104)*10^5,1)</f>
        <v>4835</v>
      </c>
      <c r="D105" s="14"/>
      <c r="E105" s="14">
        <f>ROUND((E104/B104)*10^5,1)</f>
        <v>734</v>
      </c>
      <c r="F105" s="14">
        <f>ROUND((F104/B104)*10^5,1)</f>
        <v>4101.1000000000004</v>
      </c>
      <c r="G105" s="14">
        <f>ROUND((G104/B104)*10^5,1)</f>
        <v>3.2</v>
      </c>
      <c r="H105" s="14">
        <f>ROUND((H104/B104)*10^5,1)</f>
        <v>70.2</v>
      </c>
      <c r="I105" s="14">
        <f>ROUND((I104/B104)*10^5,1)</f>
        <v>197.9</v>
      </c>
      <c r="J105" s="14">
        <f>ROUND((J104/B104)*10^5,1)</f>
        <v>462.7</v>
      </c>
      <c r="K105" s="14"/>
      <c r="L105" s="14">
        <f>ROUND((L104/B104)*10^5,1)</f>
        <v>695.6</v>
      </c>
      <c r="M105" s="14">
        <f>ROUND((M104/B104)*10^5,1)</f>
        <v>3001.9</v>
      </c>
      <c r="N105" s="14">
        <f>ROUND((N104/B104)*10^5,1)</f>
        <v>403.6</v>
      </c>
    </row>
    <row r="106" spans="1:15">
      <c r="B106" s="12"/>
      <c r="C106" s="14"/>
      <c r="D106" s="14"/>
      <c r="E106" s="14"/>
      <c r="F106" s="14"/>
      <c r="G106" s="14" t="s">
        <v>72</v>
      </c>
      <c r="H106" s="14"/>
      <c r="I106" s="14"/>
      <c r="J106" s="14" t="s">
        <v>72</v>
      </c>
      <c r="K106" s="14"/>
      <c r="L106" s="14" t="s">
        <v>72</v>
      </c>
      <c r="M106" s="14" t="s">
        <v>72</v>
      </c>
      <c r="N106" s="14"/>
    </row>
    <row r="107" spans="1:15" ht="18">
      <c r="A107" s="15" t="s">
        <v>66</v>
      </c>
      <c r="B107" s="8"/>
      <c r="C107" s="10" t="s">
        <v>72</v>
      </c>
      <c r="E107" s="10" t="s">
        <v>72</v>
      </c>
      <c r="F107" s="10" t="s">
        <v>72</v>
      </c>
      <c r="G107" s="11"/>
      <c r="K107" s="10"/>
    </row>
    <row r="108" spans="1:15">
      <c r="A108" s="15"/>
      <c r="B108" s="8"/>
      <c r="E108" s="10" t="s">
        <v>72</v>
      </c>
      <c r="G108" s="11"/>
      <c r="K108" s="10"/>
    </row>
    <row r="109" spans="1:15">
      <c r="A109" s="1" t="s">
        <v>11</v>
      </c>
      <c r="B109" s="8">
        <v>519000</v>
      </c>
      <c r="K109" s="10"/>
    </row>
    <row r="110" spans="1:15">
      <c r="A110" s="1" t="s">
        <v>61</v>
      </c>
      <c r="B110" s="12">
        <v>1</v>
      </c>
      <c r="C110" s="8">
        <f>(E110+F110)</f>
        <v>41868</v>
      </c>
      <c r="E110" s="8">
        <f>+(G110+H110+I110+J110)</f>
        <v>8448</v>
      </c>
      <c r="F110" s="8">
        <f>(L110+M110+N110)</f>
        <v>33420</v>
      </c>
      <c r="G110" s="10">
        <v>241</v>
      </c>
      <c r="H110" s="8">
        <v>248</v>
      </c>
      <c r="I110" s="8">
        <v>3344</v>
      </c>
      <c r="J110" s="8">
        <v>4615</v>
      </c>
      <c r="K110" s="10"/>
      <c r="L110" s="8">
        <v>5067</v>
      </c>
      <c r="M110" s="8">
        <v>21701</v>
      </c>
      <c r="N110" s="8">
        <v>6652</v>
      </c>
    </row>
    <row r="111" spans="1:15">
      <c r="A111" s="1" t="s">
        <v>63</v>
      </c>
      <c r="B111" s="8" t="s">
        <v>26</v>
      </c>
      <c r="C111" s="8"/>
      <c r="D111" s="10" t="s">
        <v>72</v>
      </c>
      <c r="F111" s="8"/>
      <c r="K111" s="10"/>
    </row>
    <row r="112" spans="1:15">
      <c r="A112" s="1" t="s">
        <v>18</v>
      </c>
      <c r="B112" s="8" t="s">
        <v>26</v>
      </c>
      <c r="C112" s="8"/>
      <c r="D112" s="10" t="s">
        <v>72</v>
      </c>
      <c r="F112" s="8"/>
      <c r="K112" s="10"/>
    </row>
    <row r="113" spans="1:15" s="9" customFormat="1">
      <c r="A113" s="9" t="s">
        <v>60</v>
      </c>
      <c r="B113" s="17">
        <v>519000</v>
      </c>
      <c r="C113" s="17">
        <f>(E113+F113)</f>
        <v>41868</v>
      </c>
      <c r="D113" s="17"/>
      <c r="E113" s="17">
        <f>+(G113+H113+I113+J113)</f>
        <v>8448</v>
      </c>
      <c r="F113" s="17">
        <f>(L113+M113+N113)</f>
        <v>33420</v>
      </c>
      <c r="G113" s="17">
        <v>241</v>
      </c>
      <c r="H113" s="17">
        <v>248</v>
      </c>
      <c r="I113" s="17">
        <v>3344</v>
      </c>
      <c r="J113" s="17">
        <v>4615</v>
      </c>
      <c r="K113" s="17"/>
      <c r="L113" s="17">
        <v>5067</v>
      </c>
      <c r="M113" s="17">
        <v>21701</v>
      </c>
      <c r="N113" s="17">
        <v>6652</v>
      </c>
      <c r="O113" s="18"/>
    </row>
    <row r="114" spans="1:15">
      <c r="A114" s="1" t="s">
        <v>64</v>
      </c>
      <c r="B114" s="12"/>
      <c r="C114" s="14">
        <f>ROUND((C113/B113)*10^5,1)</f>
        <v>8067.1</v>
      </c>
      <c r="D114" s="14"/>
      <c r="E114" s="14">
        <f>ROUND((E113/B113)*10^5,1)</f>
        <v>1627.7</v>
      </c>
      <c r="F114" s="14">
        <f>ROUND((F113/B113)*10^5,1)</f>
        <v>6439.3</v>
      </c>
      <c r="G114" s="14">
        <f>ROUND((G113/B113)*10^5,1)</f>
        <v>46.4</v>
      </c>
      <c r="H114" s="14">
        <f>ROUND((H113/B113)*10^5,1)</f>
        <v>47.8</v>
      </c>
      <c r="I114" s="14">
        <f>ROUND((I113/B113)*10^5,1)</f>
        <v>644.29999999999995</v>
      </c>
      <c r="J114" s="14">
        <f>ROUND((J113/B113)*10^5,1)</f>
        <v>889.2</v>
      </c>
      <c r="K114" s="14"/>
      <c r="L114" s="14">
        <f>ROUND((L113/B113)*10^5,1)</f>
        <v>976.3</v>
      </c>
      <c r="M114" s="14">
        <f>ROUND((M113/B113)*10^5,1)</f>
        <v>4181.3</v>
      </c>
      <c r="N114" s="14">
        <f>ROUND((N113/B113)*10^5,1)</f>
        <v>1281.7</v>
      </c>
    </row>
    <row r="115" spans="1:15">
      <c r="B115" s="12"/>
      <c r="C115" s="14"/>
      <c r="D115" s="14"/>
      <c r="E115" s="14" t="s">
        <v>72</v>
      </c>
      <c r="F115" s="14"/>
      <c r="G115" s="14" t="s">
        <v>72</v>
      </c>
      <c r="H115" s="14" t="s">
        <v>72</v>
      </c>
      <c r="I115" s="14" t="s">
        <v>72</v>
      </c>
      <c r="J115" s="14"/>
      <c r="K115" s="14"/>
      <c r="L115" s="14" t="s">
        <v>72</v>
      </c>
      <c r="M115" s="14" t="s">
        <v>72</v>
      </c>
      <c r="N115" s="14"/>
    </row>
    <row r="116" spans="1:15">
      <c r="A116" s="15" t="s">
        <v>27</v>
      </c>
      <c r="B116" s="8"/>
      <c r="G116" s="11"/>
      <c r="K116" s="10"/>
    </row>
    <row r="117" spans="1:15">
      <c r="A117" s="15"/>
      <c r="B117" s="8"/>
      <c r="G117" s="11"/>
      <c r="K117" s="10"/>
    </row>
    <row r="118" spans="1:15">
      <c r="A118" s="1" t="s">
        <v>11</v>
      </c>
      <c r="B118" s="8">
        <v>14047638</v>
      </c>
      <c r="E118" s="10" t="s">
        <v>72</v>
      </c>
      <c r="F118" s="10" t="s">
        <v>72</v>
      </c>
      <c r="K118" s="10"/>
    </row>
    <row r="119" spans="1:15">
      <c r="A119" s="1" t="s">
        <v>61</v>
      </c>
      <c r="B119" s="12">
        <v>0.997</v>
      </c>
      <c r="C119" s="8">
        <f t="shared" ref="C119:C127" si="20">(E119+F119)</f>
        <v>889019</v>
      </c>
      <c r="E119" s="8">
        <f t="shared" ref="E119:E127" si="21">+(G119+H119+I119+J119)</f>
        <v>121687</v>
      </c>
      <c r="F119" s="8">
        <f t="shared" ref="F119:F127" si="22">(L119+M119+N119)</f>
        <v>767332</v>
      </c>
      <c r="G119" s="10">
        <v>803</v>
      </c>
      <c r="H119" s="8">
        <v>6503</v>
      </c>
      <c r="I119" s="8">
        <v>31105</v>
      </c>
      <c r="J119" s="8">
        <v>83276</v>
      </c>
      <c r="K119" s="10"/>
      <c r="L119" s="8">
        <v>169393</v>
      </c>
      <c r="M119" s="8">
        <v>507484</v>
      </c>
      <c r="N119" s="8">
        <v>90455</v>
      </c>
    </row>
    <row r="120" spans="1:15">
      <c r="A120" s="1" t="s">
        <v>62</v>
      </c>
      <c r="B120" s="12">
        <v>1</v>
      </c>
      <c r="C120" s="8">
        <f t="shared" si="20"/>
        <v>892084</v>
      </c>
      <c r="E120" s="8">
        <f t="shared" si="21"/>
        <v>122023</v>
      </c>
      <c r="F120" s="8">
        <f t="shared" si="22"/>
        <v>770061</v>
      </c>
      <c r="G120" s="10">
        <v>804</v>
      </c>
      <c r="H120" s="8">
        <v>6519</v>
      </c>
      <c r="I120" s="8">
        <v>31199</v>
      </c>
      <c r="J120" s="8">
        <v>83501</v>
      </c>
      <c r="K120" s="10"/>
      <c r="L120" s="8">
        <v>169946</v>
      </c>
      <c r="M120" s="8">
        <v>509334</v>
      </c>
      <c r="N120" s="8">
        <v>90781</v>
      </c>
    </row>
    <row r="121" spans="1:15">
      <c r="A121" s="1" t="s">
        <v>63</v>
      </c>
      <c r="B121" s="8">
        <v>227674</v>
      </c>
      <c r="C121" s="8"/>
      <c r="E121" s="8"/>
      <c r="F121" s="8"/>
      <c r="K121" s="10"/>
    </row>
    <row r="122" spans="1:15">
      <c r="A122" s="1" t="s">
        <v>61</v>
      </c>
      <c r="B122" s="12">
        <v>0.85299999999999998</v>
      </c>
      <c r="C122" s="8">
        <f t="shared" si="20"/>
        <v>13665</v>
      </c>
      <c r="E122" s="8">
        <f t="shared" si="21"/>
        <v>1874</v>
      </c>
      <c r="F122" s="8">
        <f t="shared" si="22"/>
        <v>11791</v>
      </c>
      <c r="G122" s="10">
        <v>14</v>
      </c>
      <c r="H122" s="8">
        <v>98</v>
      </c>
      <c r="I122" s="8">
        <v>333</v>
      </c>
      <c r="J122" s="8">
        <v>1429</v>
      </c>
      <c r="K122" s="10"/>
      <c r="L122" s="8">
        <v>2894</v>
      </c>
      <c r="M122" s="8">
        <v>8265</v>
      </c>
      <c r="N122" s="8">
        <v>632</v>
      </c>
    </row>
    <row r="123" spans="1:15">
      <c r="A123" s="1" t="s">
        <v>62</v>
      </c>
      <c r="B123" s="12">
        <v>1</v>
      </c>
      <c r="C123" s="8">
        <f t="shared" si="20"/>
        <v>16021</v>
      </c>
      <c r="E123" s="8">
        <f t="shared" si="21"/>
        <v>2196</v>
      </c>
      <c r="F123" s="8">
        <f t="shared" si="22"/>
        <v>13825</v>
      </c>
      <c r="G123" s="10">
        <v>16</v>
      </c>
      <c r="H123" s="8">
        <v>115</v>
      </c>
      <c r="I123" s="8">
        <v>390</v>
      </c>
      <c r="J123" s="8">
        <v>1675</v>
      </c>
      <c r="K123" s="10"/>
      <c r="L123" s="8">
        <v>3393</v>
      </c>
      <c r="M123" s="8">
        <v>9691</v>
      </c>
      <c r="N123" s="8">
        <v>741</v>
      </c>
    </row>
    <row r="124" spans="1:15">
      <c r="A124" s="1" t="s">
        <v>18</v>
      </c>
      <c r="B124" s="8">
        <v>835688</v>
      </c>
      <c r="C124" s="8"/>
      <c r="D124" s="10" t="s">
        <v>72</v>
      </c>
      <c r="E124" s="8"/>
      <c r="F124" s="8"/>
      <c r="K124" s="10"/>
    </row>
    <row r="125" spans="1:15">
      <c r="A125" s="1" t="s">
        <v>61</v>
      </c>
      <c r="B125" s="12">
        <v>0.98899999999999999</v>
      </c>
      <c r="C125" s="8">
        <f t="shared" si="20"/>
        <v>29277</v>
      </c>
      <c r="E125" s="8">
        <f t="shared" si="21"/>
        <v>4771</v>
      </c>
      <c r="F125" s="8">
        <f t="shared" si="22"/>
        <v>24506</v>
      </c>
      <c r="G125" s="10">
        <v>39</v>
      </c>
      <c r="H125" s="8">
        <v>352</v>
      </c>
      <c r="I125" s="8">
        <v>376</v>
      </c>
      <c r="J125" s="8">
        <v>4004</v>
      </c>
      <c r="K125" s="10"/>
      <c r="L125" s="8">
        <v>7948</v>
      </c>
      <c r="M125" s="8">
        <v>14908</v>
      </c>
      <c r="N125" s="8">
        <v>1650</v>
      </c>
    </row>
    <row r="126" spans="1:15">
      <c r="A126" s="1" t="s">
        <v>62</v>
      </c>
      <c r="B126" s="12">
        <v>1</v>
      </c>
      <c r="C126" s="8">
        <f>(E126+F126)</f>
        <v>29613</v>
      </c>
      <c r="E126" s="8">
        <f>+(G126+H126+I126+J126)</f>
        <v>4825</v>
      </c>
      <c r="F126" s="8">
        <f>(L126+M126+N126)</f>
        <v>24788</v>
      </c>
      <c r="G126" s="10">
        <v>39</v>
      </c>
      <c r="H126" s="8">
        <v>356</v>
      </c>
      <c r="I126" s="8">
        <v>380</v>
      </c>
      <c r="J126" s="8">
        <v>4050</v>
      </c>
      <c r="K126" s="10"/>
      <c r="L126" s="8">
        <v>8039</v>
      </c>
      <c r="M126" s="8">
        <v>15080</v>
      </c>
      <c r="N126" s="8">
        <v>1669</v>
      </c>
    </row>
    <row r="127" spans="1:15" s="9" customFormat="1">
      <c r="A127" s="9" t="s">
        <v>19</v>
      </c>
      <c r="B127" s="17">
        <v>15111000</v>
      </c>
      <c r="C127" s="17">
        <f t="shared" si="20"/>
        <v>937718</v>
      </c>
      <c r="D127" s="17"/>
      <c r="E127" s="17">
        <f t="shared" si="21"/>
        <v>129044</v>
      </c>
      <c r="F127" s="17">
        <f t="shared" si="22"/>
        <v>808674</v>
      </c>
      <c r="G127" s="17">
        <v>859</v>
      </c>
      <c r="H127" s="17">
        <v>6990</v>
      </c>
      <c r="I127" s="17">
        <v>31969</v>
      </c>
      <c r="J127" s="17">
        <v>89226</v>
      </c>
      <c r="K127" s="17"/>
      <c r="L127" s="17">
        <v>181378</v>
      </c>
      <c r="M127" s="17">
        <v>534105</v>
      </c>
      <c r="N127" s="17">
        <v>93191</v>
      </c>
      <c r="O127" s="18"/>
    </row>
    <row r="128" spans="1:15">
      <c r="A128" s="1" t="s">
        <v>64</v>
      </c>
      <c r="B128" s="12"/>
      <c r="C128" s="14">
        <f>ROUND((C127/B127)*10^5,1)</f>
        <v>6205.5</v>
      </c>
      <c r="D128" s="14" t="s">
        <v>72</v>
      </c>
      <c r="E128" s="14">
        <f>ROUND((E127/B127)*10^5,1)</f>
        <v>854</v>
      </c>
      <c r="F128" s="14">
        <f>ROUND((F127/B127)*10^5,1)</f>
        <v>5351.6</v>
      </c>
      <c r="G128" s="14">
        <f>ROUND((G127/B127)*10^5,1)</f>
        <v>5.7</v>
      </c>
      <c r="H128" s="14">
        <f>ROUND((H127/B127)*10^5,1)</f>
        <v>46.3</v>
      </c>
      <c r="I128" s="14">
        <f>ROUND((I127/B127)*10^5,1)</f>
        <v>211.6</v>
      </c>
      <c r="J128" s="14">
        <f>ROUND((J127/B127)*10^5,1)</f>
        <v>590.5</v>
      </c>
      <c r="K128" s="14">
        <f>ROUND((K127/J127)*10^5,1)</f>
        <v>0</v>
      </c>
      <c r="L128" s="14">
        <f>ROUND((L127/B127)*10^5,1)</f>
        <v>1200.3</v>
      </c>
      <c r="M128" s="14">
        <f>ROUND((M127/B127)*10^5,1)</f>
        <v>3534.5</v>
      </c>
      <c r="N128" s="14">
        <f>ROUND((N127/B127)*10^5,1)</f>
        <v>616.70000000000005</v>
      </c>
    </row>
    <row r="129" spans="1:15">
      <c r="B129" s="12"/>
      <c r="C129" s="14"/>
      <c r="D129" s="14"/>
      <c r="E129" s="14" t="s">
        <v>72</v>
      </c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5">
      <c r="A130" s="15" t="s">
        <v>28</v>
      </c>
      <c r="B130" s="8"/>
      <c r="C130" s="10" t="s">
        <v>72</v>
      </c>
      <c r="G130" s="11"/>
      <c r="K130" s="10"/>
    </row>
    <row r="131" spans="1:15">
      <c r="A131" s="15"/>
      <c r="B131" s="8"/>
      <c r="C131" s="10" t="s">
        <v>72</v>
      </c>
      <c r="G131" s="11"/>
      <c r="K131" s="10"/>
    </row>
    <row r="132" spans="1:15">
      <c r="A132" s="1" t="s">
        <v>11</v>
      </c>
      <c r="B132" s="8">
        <v>5365572</v>
      </c>
      <c r="K132" s="10"/>
    </row>
    <row r="133" spans="1:15">
      <c r="A133" s="1" t="s">
        <v>61</v>
      </c>
      <c r="B133" s="12">
        <v>0.99</v>
      </c>
      <c r="C133" s="8">
        <f t="shared" ref="C133:C141" si="23">(E133+F133)</f>
        <v>302734</v>
      </c>
      <c r="E133" s="8">
        <f t="shared" ref="E133:E141" si="24">+(G133+H133+I133+J133)</f>
        <v>30272</v>
      </c>
      <c r="F133" s="8">
        <f t="shared" ref="F133:F141" si="25">(L133+M133+N133)</f>
        <v>272462</v>
      </c>
      <c r="G133" s="10">
        <v>437</v>
      </c>
      <c r="H133" s="8">
        <v>1720</v>
      </c>
      <c r="I133" s="8">
        <v>11452</v>
      </c>
      <c r="J133" s="8">
        <v>16663</v>
      </c>
      <c r="K133" s="10"/>
      <c r="L133" s="8">
        <v>52428</v>
      </c>
      <c r="M133" s="8">
        <v>185530</v>
      </c>
      <c r="N133" s="8">
        <v>34504</v>
      </c>
    </row>
    <row r="134" spans="1:15">
      <c r="A134" s="1" t="s">
        <v>62</v>
      </c>
      <c r="B134" s="12">
        <v>1</v>
      </c>
      <c r="C134" s="8">
        <f t="shared" si="23"/>
        <v>306060</v>
      </c>
      <c r="E134" s="8">
        <f t="shared" si="24"/>
        <v>30525</v>
      </c>
      <c r="F134" s="8">
        <f t="shared" si="25"/>
        <v>275535</v>
      </c>
      <c r="G134" s="10">
        <v>440</v>
      </c>
      <c r="H134" s="8">
        <v>1737</v>
      </c>
      <c r="I134" s="8">
        <v>11539</v>
      </c>
      <c r="J134" s="8">
        <v>16809</v>
      </c>
      <c r="K134" s="10"/>
      <c r="L134" s="8">
        <v>52946</v>
      </c>
      <c r="M134" s="8">
        <v>187748</v>
      </c>
      <c r="N134" s="8">
        <v>34841</v>
      </c>
    </row>
    <row r="135" spans="1:15">
      <c r="A135" s="1" t="s">
        <v>63</v>
      </c>
      <c r="B135" s="8">
        <v>859122</v>
      </c>
      <c r="C135" s="8"/>
      <c r="E135" s="8"/>
      <c r="F135" s="8"/>
      <c r="K135" s="10"/>
    </row>
    <row r="136" spans="1:15">
      <c r="A136" s="1" t="s">
        <v>61</v>
      </c>
      <c r="B136" s="12">
        <v>0.91100000000000003</v>
      </c>
      <c r="C136" s="8">
        <f t="shared" si="23"/>
        <v>50772</v>
      </c>
      <c r="E136" s="8">
        <f t="shared" si="24"/>
        <v>5557</v>
      </c>
      <c r="F136" s="8">
        <f t="shared" si="25"/>
        <v>45215</v>
      </c>
      <c r="G136" s="10">
        <v>65</v>
      </c>
      <c r="H136" s="8">
        <v>273</v>
      </c>
      <c r="I136" s="8">
        <v>951</v>
      </c>
      <c r="J136" s="8">
        <v>4268</v>
      </c>
      <c r="K136" s="10"/>
      <c r="L136" s="8">
        <v>8318</v>
      </c>
      <c r="M136" s="8">
        <v>34736</v>
      </c>
      <c r="N136" s="8">
        <v>2161</v>
      </c>
    </row>
    <row r="137" spans="1:15">
      <c r="A137" s="1" t="s">
        <v>62</v>
      </c>
      <c r="B137" s="12">
        <v>1</v>
      </c>
      <c r="C137" s="8">
        <f t="shared" si="23"/>
        <v>55721</v>
      </c>
      <c r="E137" s="8">
        <f t="shared" si="24"/>
        <v>6099</v>
      </c>
      <c r="F137" s="8">
        <f t="shared" si="25"/>
        <v>49622</v>
      </c>
      <c r="G137" s="10">
        <v>71</v>
      </c>
      <c r="H137" s="8">
        <v>300</v>
      </c>
      <c r="I137" s="8">
        <v>1044</v>
      </c>
      <c r="J137" s="8">
        <v>4684</v>
      </c>
      <c r="K137" s="10"/>
      <c r="L137" s="8">
        <v>9129</v>
      </c>
      <c r="M137" s="8">
        <v>38121</v>
      </c>
      <c r="N137" s="8">
        <v>2372</v>
      </c>
    </row>
    <row r="138" spans="1:15">
      <c r="A138" s="1" t="s">
        <v>18</v>
      </c>
      <c r="B138" s="8">
        <v>1563306</v>
      </c>
      <c r="C138" s="8"/>
      <c r="D138" s="10" t="s">
        <v>72</v>
      </c>
      <c r="E138" s="8"/>
      <c r="F138" s="8"/>
      <c r="K138" s="10"/>
    </row>
    <row r="139" spans="1:15">
      <c r="A139" s="1" t="s">
        <v>61</v>
      </c>
      <c r="B139" s="12">
        <v>0.94399999999999995</v>
      </c>
      <c r="C139" s="8">
        <f t="shared" si="23"/>
        <v>37007</v>
      </c>
      <c r="E139" s="8">
        <f t="shared" si="24"/>
        <v>4685</v>
      </c>
      <c r="F139" s="8">
        <f t="shared" si="25"/>
        <v>32322</v>
      </c>
      <c r="G139" s="10">
        <v>68</v>
      </c>
      <c r="H139" s="8">
        <v>266</v>
      </c>
      <c r="I139" s="8">
        <v>358</v>
      </c>
      <c r="J139" s="8">
        <v>3993</v>
      </c>
      <c r="K139" s="10"/>
      <c r="L139" s="8">
        <v>8834</v>
      </c>
      <c r="M139" s="8">
        <v>20743</v>
      </c>
      <c r="N139" s="8">
        <v>2745</v>
      </c>
    </row>
    <row r="140" spans="1:15">
      <c r="A140" s="1" t="s">
        <v>62</v>
      </c>
      <c r="B140" s="12">
        <v>1</v>
      </c>
      <c r="C140" s="8">
        <f t="shared" si="23"/>
        <v>39187</v>
      </c>
      <c r="E140" s="8">
        <f t="shared" si="24"/>
        <v>4961</v>
      </c>
      <c r="F140" s="8">
        <f t="shared" si="25"/>
        <v>34226</v>
      </c>
      <c r="G140" s="10">
        <v>72</v>
      </c>
      <c r="H140" s="8">
        <v>282</v>
      </c>
      <c r="I140" s="8">
        <v>379</v>
      </c>
      <c r="J140" s="8">
        <v>4228</v>
      </c>
      <c r="K140" s="10"/>
      <c r="L140" s="8">
        <v>9354</v>
      </c>
      <c r="M140" s="8">
        <v>21965</v>
      </c>
      <c r="N140" s="8">
        <v>2907</v>
      </c>
    </row>
    <row r="141" spans="1:15" s="9" customFormat="1">
      <c r="A141" s="9" t="s">
        <v>19</v>
      </c>
      <c r="B141" s="17">
        <v>7788000</v>
      </c>
      <c r="C141" s="17">
        <f t="shared" si="23"/>
        <v>400968</v>
      </c>
      <c r="D141" s="17"/>
      <c r="E141" s="17">
        <f t="shared" si="24"/>
        <v>41585</v>
      </c>
      <c r="F141" s="17">
        <f t="shared" si="25"/>
        <v>359383</v>
      </c>
      <c r="G141" s="17">
        <v>583</v>
      </c>
      <c r="H141" s="17">
        <v>2319</v>
      </c>
      <c r="I141" s="17">
        <v>12962</v>
      </c>
      <c r="J141" s="17">
        <v>25721</v>
      </c>
      <c r="K141" s="17"/>
      <c r="L141" s="17">
        <v>71429</v>
      </c>
      <c r="M141" s="17">
        <v>247834</v>
      </c>
      <c r="N141" s="17">
        <v>40120</v>
      </c>
      <c r="O141" s="18"/>
    </row>
    <row r="142" spans="1:15">
      <c r="A142" s="1" t="s">
        <v>64</v>
      </c>
      <c r="B142" s="12"/>
      <c r="C142" s="14">
        <f>ROUND((C141/B141)*10^5,1)</f>
        <v>5148.5</v>
      </c>
      <c r="D142" s="14" t="s">
        <v>72</v>
      </c>
      <c r="E142" s="14">
        <f>ROUND((E141/B141)*10^5,1)</f>
        <v>534</v>
      </c>
      <c r="F142" s="14">
        <f>ROUND((F141/B141)*10^5,1)</f>
        <v>4614.6000000000004</v>
      </c>
      <c r="G142" s="14">
        <f>ROUND((G141/B141)*10^5,1)</f>
        <v>7.5</v>
      </c>
      <c r="H142" s="14">
        <f>ROUND((H141/B141)*10^5,1)</f>
        <v>29.8</v>
      </c>
      <c r="I142" s="14">
        <f>ROUND((I141/B141)*10^5,1)</f>
        <v>166.4</v>
      </c>
      <c r="J142" s="14">
        <f>ROUND((J141/B141)*10^5,1)</f>
        <v>330.3</v>
      </c>
      <c r="K142" s="14">
        <f>ROUND((K141/J141)*10^5,1)</f>
        <v>0</v>
      </c>
      <c r="L142" s="14">
        <f>ROUND((L141/B141)*10^5,1)</f>
        <v>917.2</v>
      </c>
      <c r="M142" s="14">
        <f>ROUND((M141/B141)*10^5,1)</f>
        <v>3182.3</v>
      </c>
      <c r="N142" s="14">
        <f>ROUND((N141/B141)*10^5,1)</f>
        <v>515.20000000000005</v>
      </c>
    </row>
    <row r="143" spans="1:15">
      <c r="B143" s="1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5">
      <c r="A144" s="15" t="s">
        <v>29</v>
      </c>
      <c r="B144" s="8"/>
      <c r="E144" s="10" t="s">
        <v>72</v>
      </c>
      <c r="F144" s="10" t="s">
        <v>72</v>
      </c>
      <c r="G144" s="11"/>
      <c r="K144" s="10"/>
    </row>
    <row r="145" spans="1:15">
      <c r="A145" s="15"/>
      <c r="B145" s="8"/>
      <c r="G145" s="11"/>
      <c r="K145" s="10"/>
    </row>
    <row r="146" spans="1:15">
      <c r="A146" s="1" t="s">
        <v>11</v>
      </c>
      <c r="B146" s="8">
        <v>866566</v>
      </c>
      <c r="K146" s="10"/>
    </row>
    <row r="147" spans="1:15">
      <c r="A147" s="1" t="s">
        <v>61</v>
      </c>
      <c r="B147" s="12">
        <v>1</v>
      </c>
      <c r="C147" s="8">
        <f>(E147+F147)</f>
        <v>42678</v>
      </c>
      <c r="E147" s="8">
        <f>+(G147+H147+I147+J147)</f>
        <v>2198</v>
      </c>
      <c r="F147" s="8">
        <f>(L147+M147+N147)</f>
        <v>40480</v>
      </c>
      <c r="G147" s="10">
        <v>37</v>
      </c>
      <c r="H147" s="8">
        <v>235</v>
      </c>
      <c r="I147" s="8">
        <v>907</v>
      </c>
      <c r="J147" s="8">
        <v>1019</v>
      </c>
      <c r="K147" s="10"/>
      <c r="L147" s="8">
        <v>6087</v>
      </c>
      <c r="M147" s="8">
        <v>30396</v>
      </c>
      <c r="N147" s="8">
        <v>3997</v>
      </c>
    </row>
    <row r="148" spans="1:15">
      <c r="A148" s="1" t="s">
        <v>63</v>
      </c>
      <c r="B148" s="8" t="s">
        <v>26</v>
      </c>
      <c r="C148" s="8"/>
      <c r="E148" s="8"/>
      <c r="F148" s="8"/>
      <c r="K148" s="10"/>
    </row>
    <row r="149" spans="1:15">
      <c r="A149" s="1" t="s">
        <v>18</v>
      </c>
      <c r="B149" s="8">
        <v>318434</v>
      </c>
      <c r="C149" s="8"/>
      <c r="E149" s="8"/>
      <c r="F149" s="8"/>
      <c r="K149" s="10"/>
    </row>
    <row r="150" spans="1:15">
      <c r="A150" s="1" t="s">
        <v>61</v>
      </c>
      <c r="B150" s="12">
        <v>1</v>
      </c>
      <c r="C150" s="8">
        <f>(E150+F150)</f>
        <v>14646</v>
      </c>
      <c r="D150" s="10" t="s">
        <v>72</v>
      </c>
      <c r="E150" s="8">
        <f>+(G150+H150+I150+J150)</f>
        <v>587</v>
      </c>
      <c r="F150" s="8">
        <f>(L150+M150+N150)</f>
        <v>14059</v>
      </c>
      <c r="G150" s="10">
        <v>7</v>
      </c>
      <c r="H150" s="8">
        <v>119</v>
      </c>
      <c r="I150" s="8">
        <v>137</v>
      </c>
      <c r="J150" s="8">
        <v>324</v>
      </c>
      <c r="K150" s="10"/>
      <c r="L150" s="8">
        <v>3334</v>
      </c>
      <c r="M150" s="8">
        <v>10062</v>
      </c>
      <c r="N150" s="8">
        <v>663</v>
      </c>
    </row>
    <row r="151" spans="1:15" s="9" customFormat="1">
      <c r="A151" s="9" t="s">
        <v>19</v>
      </c>
      <c r="B151" s="17">
        <v>1185000</v>
      </c>
      <c r="C151" s="17">
        <f>(E151+F151)</f>
        <v>57324</v>
      </c>
      <c r="D151" s="17"/>
      <c r="E151" s="17">
        <f>+(G151+H151+I151+J151)</f>
        <v>2785</v>
      </c>
      <c r="F151" s="17">
        <f>(L151+M151+N151)</f>
        <v>54539</v>
      </c>
      <c r="G151" s="17">
        <v>44</v>
      </c>
      <c r="H151" s="17">
        <v>354</v>
      </c>
      <c r="I151" s="17">
        <v>1044</v>
      </c>
      <c r="J151" s="17">
        <v>1343</v>
      </c>
      <c r="K151" s="17"/>
      <c r="L151" s="17">
        <v>9421</v>
      </c>
      <c r="M151" s="17">
        <v>40458</v>
      </c>
      <c r="N151" s="17">
        <v>4660</v>
      </c>
      <c r="O151" s="18"/>
    </row>
    <row r="152" spans="1:15">
      <c r="A152" s="1" t="s">
        <v>64</v>
      </c>
      <c r="B152" s="12"/>
      <c r="C152" s="14">
        <f>ROUND((C151/B151)*10^5,1)</f>
        <v>4837.5</v>
      </c>
      <c r="D152" s="14" t="s">
        <v>72</v>
      </c>
      <c r="E152" s="14">
        <f>ROUND((E151/B151)*10^5,1)</f>
        <v>235</v>
      </c>
      <c r="F152" s="14">
        <f>ROUND((F151/B151)*10^5,1)</f>
        <v>4602.3999999999996</v>
      </c>
      <c r="G152" s="14">
        <f>ROUND((G151/B151)*10^5,1)</f>
        <v>3.7</v>
      </c>
      <c r="H152" s="14">
        <f>ROUND((H151/B151)*10^5,1)</f>
        <v>29.9</v>
      </c>
      <c r="I152" s="14">
        <f>ROUND((I151/B151)*10^5,1)</f>
        <v>88.1</v>
      </c>
      <c r="J152" s="14">
        <f>ROUND((J151/B151)*10^5,1)</f>
        <v>113.3</v>
      </c>
      <c r="K152" s="14">
        <f>ROUND((K151/J151)*10^5,1)</f>
        <v>0</v>
      </c>
      <c r="L152" s="14">
        <f>ROUND((L151/B151)*10^5,1)</f>
        <v>795</v>
      </c>
      <c r="M152" s="14">
        <f>ROUND((M151/B151)*10^5,1)</f>
        <v>3414.2</v>
      </c>
      <c r="N152" s="14">
        <f>ROUND((N151/B151)*10^5,1)</f>
        <v>393.2</v>
      </c>
    </row>
    <row r="153" spans="1:15">
      <c r="B153" s="12"/>
      <c r="C153" s="14" t="s">
        <v>72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5">
      <c r="A154" s="15" t="s">
        <v>30</v>
      </c>
      <c r="B154" s="8"/>
      <c r="C154" s="10" t="s">
        <v>72</v>
      </c>
      <c r="G154" s="11"/>
      <c r="K154" s="10"/>
    </row>
    <row r="155" spans="1:15">
      <c r="A155" s="15"/>
      <c r="B155" s="8"/>
      <c r="E155" s="10" t="s">
        <v>72</v>
      </c>
      <c r="G155" s="11"/>
      <c r="K155" s="10"/>
    </row>
    <row r="156" spans="1:15">
      <c r="A156" s="1" t="s">
        <v>11</v>
      </c>
      <c r="B156" s="8">
        <v>479939</v>
      </c>
      <c r="F156" s="10" t="s">
        <v>72</v>
      </c>
      <c r="K156" s="10"/>
    </row>
    <row r="157" spans="1:15">
      <c r="A157" s="1" t="s">
        <v>61</v>
      </c>
      <c r="B157" s="12">
        <v>1</v>
      </c>
      <c r="C157" s="8">
        <f t="shared" ref="C157:C164" si="26">(E157+F157)</f>
        <v>18296</v>
      </c>
      <c r="E157" s="8">
        <f t="shared" ref="E157:E164" si="27">+(G157+H157+I157+J157)</f>
        <v>1288</v>
      </c>
      <c r="F157" s="8">
        <f t="shared" ref="F157:F164" si="28">(L157+M157+N157)</f>
        <v>17008</v>
      </c>
      <c r="G157" s="10">
        <v>8</v>
      </c>
      <c r="H157" s="8">
        <v>178</v>
      </c>
      <c r="I157" s="8">
        <v>119</v>
      </c>
      <c r="J157" s="8">
        <v>983</v>
      </c>
      <c r="K157" s="10"/>
      <c r="L157" s="8">
        <v>3268</v>
      </c>
      <c r="M157" s="8">
        <v>12877</v>
      </c>
      <c r="N157" s="8">
        <v>863</v>
      </c>
    </row>
    <row r="158" spans="1:15">
      <c r="A158" s="1" t="s">
        <v>63</v>
      </c>
      <c r="B158" s="8">
        <v>353530</v>
      </c>
      <c r="C158" s="8"/>
      <c r="E158" s="8"/>
      <c r="F158" s="8"/>
      <c r="K158" s="10"/>
    </row>
    <row r="159" spans="1:15">
      <c r="A159" s="1" t="s">
        <v>61</v>
      </c>
      <c r="B159" s="12">
        <v>0.99</v>
      </c>
      <c r="C159" s="8">
        <f t="shared" si="26"/>
        <v>14702</v>
      </c>
      <c r="E159" s="8">
        <f t="shared" si="27"/>
        <v>1086</v>
      </c>
      <c r="F159" s="8">
        <f t="shared" si="28"/>
        <v>13616</v>
      </c>
      <c r="G159" s="10">
        <v>7</v>
      </c>
      <c r="H159" s="8">
        <v>123</v>
      </c>
      <c r="I159" s="8">
        <v>83</v>
      </c>
      <c r="J159" s="8">
        <v>873</v>
      </c>
      <c r="K159" s="10"/>
      <c r="L159" s="8">
        <v>2638</v>
      </c>
      <c r="M159" s="8">
        <v>10340</v>
      </c>
      <c r="N159" s="8">
        <v>638</v>
      </c>
    </row>
    <row r="160" spans="1:15">
      <c r="A160" s="1" t="s">
        <v>62</v>
      </c>
      <c r="B160" s="12">
        <v>1</v>
      </c>
      <c r="C160" s="8">
        <f t="shared" si="26"/>
        <v>14847</v>
      </c>
      <c r="E160" s="8">
        <f t="shared" si="27"/>
        <v>1097</v>
      </c>
      <c r="F160" s="8">
        <f t="shared" si="28"/>
        <v>13750</v>
      </c>
      <c r="G160" s="10">
        <v>7</v>
      </c>
      <c r="H160" s="8">
        <v>124</v>
      </c>
      <c r="I160" s="8">
        <v>84</v>
      </c>
      <c r="J160" s="8">
        <v>882</v>
      </c>
      <c r="K160" s="10"/>
      <c r="L160" s="8">
        <v>2664</v>
      </c>
      <c r="M160" s="8">
        <v>10442</v>
      </c>
      <c r="N160" s="8">
        <v>644</v>
      </c>
    </row>
    <row r="161" spans="1:15">
      <c r="A161" s="1" t="s">
        <v>18</v>
      </c>
      <c r="B161" s="8">
        <v>418531</v>
      </c>
      <c r="C161" s="8"/>
      <c r="D161" s="10" t="s">
        <v>72</v>
      </c>
      <c r="E161" s="8"/>
      <c r="F161" s="8"/>
      <c r="K161" s="10"/>
    </row>
    <row r="162" spans="1:15">
      <c r="A162" s="1" t="s">
        <v>61</v>
      </c>
      <c r="B162" s="12">
        <v>0.98899999999999999</v>
      </c>
      <c r="C162" s="8">
        <f t="shared" si="26"/>
        <v>6216</v>
      </c>
      <c r="E162" s="8">
        <f t="shared" si="27"/>
        <v>674</v>
      </c>
      <c r="F162" s="8">
        <f t="shared" si="28"/>
        <v>5542</v>
      </c>
      <c r="G162" s="10">
        <v>10</v>
      </c>
      <c r="H162" s="8">
        <v>114</v>
      </c>
      <c r="I162" s="8">
        <v>20</v>
      </c>
      <c r="J162" s="8">
        <v>530</v>
      </c>
      <c r="K162" s="10"/>
      <c r="L162" s="8">
        <v>1690</v>
      </c>
      <c r="M162" s="8">
        <v>3465</v>
      </c>
      <c r="N162" s="8">
        <v>387</v>
      </c>
    </row>
    <row r="163" spans="1:15">
      <c r="A163" s="1" t="s">
        <v>62</v>
      </c>
      <c r="B163" s="12">
        <v>1</v>
      </c>
      <c r="C163" s="8">
        <f t="shared" si="26"/>
        <v>6286</v>
      </c>
      <c r="E163" s="8">
        <f t="shared" si="27"/>
        <v>681</v>
      </c>
      <c r="F163" s="8">
        <f t="shared" si="28"/>
        <v>5605</v>
      </c>
      <c r="G163" s="10">
        <v>10</v>
      </c>
      <c r="H163" s="8">
        <v>115</v>
      </c>
      <c r="I163" s="8">
        <v>20</v>
      </c>
      <c r="J163" s="8">
        <v>536</v>
      </c>
      <c r="K163" s="10"/>
      <c r="L163" s="8">
        <v>1709</v>
      </c>
      <c r="M163" s="8">
        <v>3505</v>
      </c>
      <c r="N163" s="8">
        <v>391</v>
      </c>
    </row>
    <row r="164" spans="1:15" s="9" customFormat="1">
      <c r="A164" s="9" t="s">
        <v>19</v>
      </c>
      <c r="B164" s="17">
        <v>1252000</v>
      </c>
      <c r="C164" s="17">
        <f t="shared" si="26"/>
        <v>39429</v>
      </c>
      <c r="D164" s="17"/>
      <c r="E164" s="17">
        <f t="shared" si="27"/>
        <v>3066</v>
      </c>
      <c r="F164" s="17">
        <f t="shared" si="28"/>
        <v>36363</v>
      </c>
      <c r="G164" s="17">
        <v>25</v>
      </c>
      <c r="H164" s="17">
        <v>417</v>
      </c>
      <c r="I164" s="17">
        <v>223</v>
      </c>
      <c r="J164" s="17">
        <v>2401</v>
      </c>
      <c r="K164" s="17"/>
      <c r="L164" s="17">
        <v>7641</v>
      </c>
      <c r="M164" s="17">
        <v>26824</v>
      </c>
      <c r="N164" s="17">
        <v>1898</v>
      </c>
      <c r="O164" s="18"/>
    </row>
    <row r="165" spans="1:15">
      <c r="A165" s="1" t="s">
        <v>64</v>
      </c>
      <c r="B165" s="12"/>
      <c r="C165" s="14">
        <f>ROUND((C164/B164)*10^5,1)</f>
        <v>3149.3</v>
      </c>
      <c r="D165" s="14" t="s">
        <v>72</v>
      </c>
      <c r="E165" s="14">
        <f>ROUND((E164/B164)*10^5,1)</f>
        <v>244.9</v>
      </c>
      <c r="F165" s="14">
        <f>ROUND((F164/B164)*10^5,1)</f>
        <v>2904.4</v>
      </c>
      <c r="G165" s="14">
        <f>ROUND((G164/B164)*10^5,1)</f>
        <v>2</v>
      </c>
      <c r="H165" s="14">
        <f>ROUND((H164/B164)*10^5,1)</f>
        <v>33.299999999999997</v>
      </c>
      <c r="I165" s="14">
        <f>ROUND((I164/B164)*10^5,1)</f>
        <v>17.8</v>
      </c>
      <c r="J165" s="14">
        <f>ROUND((J164/B164)*10^5,1)</f>
        <v>191.8</v>
      </c>
      <c r="K165" s="14">
        <f>ROUND((K164/J164)*10^5,1)</f>
        <v>0</v>
      </c>
      <c r="L165" s="14">
        <f>ROUND((L164/B164)*10^5,1)</f>
        <v>610.29999999999995</v>
      </c>
      <c r="M165" s="14">
        <f>ROUND((M164/B164)*10^5,1)</f>
        <v>2142.5</v>
      </c>
      <c r="N165" s="14">
        <f>ROUND((N164/B164)*10^5,1)</f>
        <v>151.6</v>
      </c>
    </row>
    <row r="166" spans="1:15">
      <c r="B166" s="1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5" ht="18">
      <c r="A167" s="15" t="s">
        <v>67</v>
      </c>
      <c r="B167" s="8"/>
      <c r="C167" s="10" t="s">
        <v>72</v>
      </c>
      <c r="E167" s="10" t="s">
        <v>72</v>
      </c>
      <c r="F167" s="10" t="s">
        <v>72</v>
      </c>
      <c r="G167" s="11"/>
      <c r="K167" s="10"/>
    </row>
    <row r="168" spans="1:15">
      <c r="A168" s="15"/>
      <c r="B168" s="8"/>
      <c r="G168" s="11"/>
      <c r="K168" s="10"/>
    </row>
    <row r="169" spans="1:15" s="9" customFormat="1">
      <c r="A169" s="9" t="s">
        <v>19</v>
      </c>
      <c r="B169" s="17">
        <v>12128000</v>
      </c>
      <c r="C169" s="17">
        <f>(E169+F169)</f>
        <v>546561</v>
      </c>
      <c r="D169" s="17"/>
      <c r="E169" s="17">
        <f>+(G169+H169+I169+J169)</f>
        <v>88838</v>
      </c>
      <c r="F169" s="17">
        <f>(L169+M169+N169)</f>
        <v>457723</v>
      </c>
      <c r="G169" s="17">
        <v>937</v>
      </c>
      <c r="H169" s="17">
        <v>4144</v>
      </c>
      <c r="I169" s="17">
        <v>26611</v>
      </c>
      <c r="J169" s="17">
        <v>57146</v>
      </c>
      <c r="K169" s="17"/>
      <c r="L169" s="17">
        <v>86390</v>
      </c>
      <c r="M169" s="17">
        <v>319219</v>
      </c>
      <c r="N169" s="17">
        <v>52114</v>
      </c>
      <c r="O169" s="18"/>
    </row>
    <row r="170" spans="1:15">
      <c r="A170" s="1" t="s">
        <v>64</v>
      </c>
      <c r="B170" s="12"/>
      <c r="C170" s="14">
        <f>ROUND((C169/B169)*10^5,1)</f>
        <v>4506.6000000000004</v>
      </c>
      <c r="D170" s="14" t="s">
        <v>72</v>
      </c>
      <c r="E170" s="14">
        <f>ROUND((E169/B169)*10^5,1)</f>
        <v>732.5</v>
      </c>
      <c r="F170" s="14">
        <f>ROUND((F169/B169)*10^5,1)</f>
        <v>3774.1</v>
      </c>
      <c r="G170" s="14">
        <f>ROUND((G169/B169)*10^5,1)</f>
        <v>7.7</v>
      </c>
      <c r="H170" s="14">
        <f>ROUND((H169/B169)*10^5,1)</f>
        <v>34.200000000000003</v>
      </c>
      <c r="I170" s="14">
        <f>ROUND((I169/B169)*10^5,1)</f>
        <v>219.4</v>
      </c>
      <c r="J170" s="14">
        <f>ROUND((J169/B169)*10^5,1)</f>
        <v>471.2</v>
      </c>
      <c r="K170" s="14">
        <f>ROUND((K169/J169)*10^5,1)</f>
        <v>0</v>
      </c>
      <c r="L170" s="14">
        <f>ROUND((L169/B169)*10^5,1)</f>
        <v>712.3</v>
      </c>
      <c r="M170" s="14">
        <f>ROUND((M169/B169)*10^5,1)</f>
        <v>2632.1</v>
      </c>
      <c r="N170" s="14">
        <f>ROUND((N169/B169)*10^5,1)</f>
        <v>429.7</v>
      </c>
    </row>
    <row r="171" spans="1:15">
      <c r="B171" s="12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5">
      <c r="A172" s="15" t="s">
        <v>31</v>
      </c>
      <c r="B172" s="8"/>
      <c r="E172" s="10" t="s">
        <v>72</v>
      </c>
      <c r="F172" s="10" t="s">
        <v>72</v>
      </c>
      <c r="G172" s="11"/>
      <c r="K172" s="10"/>
    </row>
    <row r="173" spans="1:15">
      <c r="A173" s="15"/>
      <c r="B173" s="8"/>
      <c r="C173" s="10" t="s">
        <v>72</v>
      </c>
      <c r="G173" s="11"/>
      <c r="K173" s="10"/>
    </row>
    <row r="174" spans="1:15">
      <c r="A174" s="1" t="s">
        <v>11</v>
      </c>
      <c r="B174" s="8">
        <v>4262065</v>
      </c>
      <c r="K174" s="10"/>
    </row>
    <row r="175" spans="1:15">
      <c r="A175" s="1" t="s">
        <v>61</v>
      </c>
      <c r="B175" s="12">
        <v>0.83799999999999997</v>
      </c>
      <c r="C175" s="8">
        <f t="shared" ref="C175:C183" si="29">(E175+F175)</f>
        <v>158755</v>
      </c>
      <c r="D175" s="10" t="s">
        <v>72</v>
      </c>
      <c r="E175" s="8">
        <f t="shared" ref="E175:E183" si="30">+(G175+H175+I175+J175)</f>
        <v>16956</v>
      </c>
      <c r="F175" s="8">
        <f t="shared" ref="F175:F183" si="31">(L175+M175+N175)</f>
        <v>141799</v>
      </c>
      <c r="G175" s="10">
        <v>308</v>
      </c>
      <c r="H175" s="8">
        <v>1139</v>
      </c>
      <c r="I175" s="8">
        <v>5521</v>
      </c>
      <c r="J175" s="8">
        <v>9988</v>
      </c>
      <c r="K175" s="10"/>
      <c r="L175" s="8">
        <v>30338</v>
      </c>
      <c r="M175" s="8">
        <v>95674</v>
      </c>
      <c r="N175" s="8">
        <v>15787</v>
      </c>
    </row>
    <row r="176" spans="1:15">
      <c r="A176" s="1" t="s">
        <v>62</v>
      </c>
      <c r="B176" s="12">
        <v>1</v>
      </c>
      <c r="C176" s="8">
        <f t="shared" si="29"/>
        <v>175670</v>
      </c>
      <c r="E176" s="8">
        <f t="shared" si="30"/>
        <v>18079</v>
      </c>
      <c r="F176" s="8">
        <f t="shared" si="31"/>
        <v>157591</v>
      </c>
      <c r="G176" s="10">
        <v>325</v>
      </c>
      <c r="H176" s="8">
        <v>1234</v>
      </c>
      <c r="I176" s="8">
        <v>5687</v>
      </c>
      <c r="J176" s="8">
        <v>10833</v>
      </c>
      <c r="K176" s="10"/>
      <c r="L176" s="8">
        <v>32974</v>
      </c>
      <c r="M176" s="8">
        <v>107579</v>
      </c>
      <c r="N176" s="8">
        <v>17038</v>
      </c>
    </row>
    <row r="177" spans="1:15">
      <c r="A177" s="1" t="s">
        <v>63</v>
      </c>
      <c r="B177" s="8">
        <v>560805</v>
      </c>
      <c r="C177" s="8"/>
      <c r="E177" s="8"/>
      <c r="F177" s="8"/>
      <c r="K177" s="10"/>
    </row>
    <row r="178" spans="1:15">
      <c r="A178" s="1" t="s">
        <v>61</v>
      </c>
      <c r="B178" s="12">
        <v>0.76800000000000002</v>
      </c>
      <c r="C178" s="8">
        <f t="shared" si="29"/>
        <v>21159</v>
      </c>
      <c r="E178" s="8">
        <f t="shared" si="30"/>
        <v>1000</v>
      </c>
      <c r="F178" s="8">
        <f t="shared" si="31"/>
        <v>20159</v>
      </c>
      <c r="G178" s="10">
        <v>10</v>
      </c>
      <c r="H178" s="8">
        <v>113</v>
      </c>
      <c r="I178" s="8">
        <v>230</v>
      </c>
      <c r="J178" s="8">
        <v>647</v>
      </c>
      <c r="K178" s="10"/>
      <c r="L178" s="8">
        <v>3254</v>
      </c>
      <c r="M178" s="8">
        <v>15687</v>
      </c>
      <c r="N178" s="8">
        <v>1218</v>
      </c>
    </row>
    <row r="179" spans="1:15">
      <c r="A179" s="1" t="s">
        <v>62</v>
      </c>
      <c r="B179" s="12">
        <v>1</v>
      </c>
      <c r="C179" s="8">
        <f t="shared" si="29"/>
        <v>27563</v>
      </c>
      <c r="E179" s="8">
        <f t="shared" si="30"/>
        <v>1303</v>
      </c>
      <c r="F179" s="8">
        <f t="shared" si="31"/>
        <v>26260</v>
      </c>
      <c r="G179" s="10">
        <v>13</v>
      </c>
      <c r="H179" s="8">
        <v>147</v>
      </c>
      <c r="I179" s="8">
        <v>300</v>
      </c>
      <c r="J179" s="8">
        <v>843</v>
      </c>
      <c r="K179" s="10"/>
      <c r="L179" s="8">
        <v>4239</v>
      </c>
      <c r="M179" s="8">
        <v>20434</v>
      </c>
      <c r="N179" s="8">
        <v>1587</v>
      </c>
    </row>
    <row r="180" spans="1:15">
      <c r="A180" s="1" t="s">
        <v>18</v>
      </c>
      <c r="B180" s="8">
        <v>1120130</v>
      </c>
      <c r="C180" s="8"/>
      <c r="E180" s="8"/>
      <c r="F180" s="8"/>
      <c r="K180" s="10"/>
    </row>
    <row r="181" spans="1:15">
      <c r="A181" s="1" t="s">
        <v>61</v>
      </c>
      <c r="B181" s="12">
        <v>0.437</v>
      </c>
      <c r="C181" s="8">
        <f t="shared" si="29"/>
        <v>8983</v>
      </c>
      <c r="E181" s="8">
        <f t="shared" si="30"/>
        <v>1257</v>
      </c>
      <c r="F181" s="8">
        <f t="shared" si="31"/>
        <v>7726</v>
      </c>
      <c r="G181" s="10">
        <v>23</v>
      </c>
      <c r="H181" s="8">
        <v>99</v>
      </c>
      <c r="I181" s="8">
        <v>222</v>
      </c>
      <c r="J181" s="8">
        <v>913</v>
      </c>
      <c r="K181" s="10"/>
      <c r="L181" s="8">
        <v>2292</v>
      </c>
      <c r="M181" s="8">
        <v>4707</v>
      </c>
      <c r="N181" s="8">
        <v>727</v>
      </c>
    </row>
    <row r="182" spans="1:15">
      <c r="A182" s="1" t="s">
        <v>62</v>
      </c>
      <c r="B182" s="12">
        <v>1</v>
      </c>
      <c r="C182" s="8">
        <f t="shared" si="29"/>
        <v>20575</v>
      </c>
      <c r="E182" s="8">
        <f t="shared" si="30"/>
        <v>2879</v>
      </c>
      <c r="F182" s="8">
        <f t="shared" si="31"/>
        <v>17696</v>
      </c>
      <c r="G182" s="10">
        <v>53</v>
      </c>
      <c r="H182" s="8">
        <v>226</v>
      </c>
      <c r="I182" s="8">
        <v>509</v>
      </c>
      <c r="J182" s="8">
        <v>2091</v>
      </c>
      <c r="K182" s="10"/>
      <c r="L182" s="8">
        <v>5250</v>
      </c>
      <c r="M182" s="8">
        <v>10781</v>
      </c>
      <c r="N182" s="8">
        <v>1665</v>
      </c>
    </row>
    <row r="183" spans="1:15" s="9" customFormat="1">
      <c r="A183" s="9" t="s">
        <v>19</v>
      </c>
      <c r="B183" s="17">
        <v>5943000</v>
      </c>
      <c r="C183" s="17">
        <f t="shared" si="29"/>
        <v>223808</v>
      </c>
      <c r="D183" s="17"/>
      <c r="E183" s="17">
        <f t="shared" si="30"/>
        <v>22261</v>
      </c>
      <c r="F183" s="17">
        <f t="shared" si="31"/>
        <v>201547</v>
      </c>
      <c r="G183" s="17">
        <v>391</v>
      </c>
      <c r="H183" s="17">
        <v>1607</v>
      </c>
      <c r="I183" s="17">
        <v>6496</v>
      </c>
      <c r="J183" s="17">
        <v>13767</v>
      </c>
      <c r="K183" s="17"/>
      <c r="L183" s="17">
        <v>42463</v>
      </c>
      <c r="M183" s="17">
        <v>138794</v>
      </c>
      <c r="N183" s="17">
        <v>20290</v>
      </c>
      <c r="O183" s="18"/>
    </row>
    <row r="184" spans="1:15">
      <c r="A184" s="1" t="s">
        <v>64</v>
      </c>
      <c r="B184" s="12"/>
      <c r="C184" s="14">
        <f>ROUND((C183/B183)*10^5,1)</f>
        <v>3765.9</v>
      </c>
      <c r="D184" s="14" t="s">
        <v>72</v>
      </c>
      <c r="E184" s="14">
        <f>ROUND((E183/B183)*10^5,1)</f>
        <v>374.6</v>
      </c>
      <c r="F184" s="14">
        <f>ROUND((F183/B183)*10^5,1)</f>
        <v>3391.3</v>
      </c>
      <c r="G184" s="14">
        <f>ROUND((G183/B183)*10^5,1)</f>
        <v>6.6</v>
      </c>
      <c r="H184" s="14">
        <f>ROUND((H183/B183)*10^5,1)</f>
        <v>27</v>
      </c>
      <c r="I184" s="14">
        <f>ROUND((I183/B183)*10^5,1)</f>
        <v>109.3</v>
      </c>
      <c r="J184" s="14">
        <f>ROUND((J183/B183)*10^5,1)</f>
        <v>231.7</v>
      </c>
      <c r="K184" s="14">
        <f>ROUND((K183/J183)*10^5,1)</f>
        <v>0</v>
      </c>
      <c r="L184" s="14">
        <f>ROUND((L183/B183)*10^5,1)</f>
        <v>714.5</v>
      </c>
      <c r="M184" s="14">
        <f>ROUND((M183/B183)*10^5,1)</f>
        <v>2335.4</v>
      </c>
      <c r="N184" s="14">
        <f>ROUND((N183/B183)*10^5,1)</f>
        <v>341.4</v>
      </c>
    </row>
    <row r="185" spans="1:15">
      <c r="B185" s="12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1:15">
      <c r="A186" s="15" t="s">
        <v>32</v>
      </c>
      <c r="B186" s="8"/>
      <c r="C186" s="10" t="s">
        <v>72</v>
      </c>
      <c r="D186" s="10" t="s">
        <v>72</v>
      </c>
      <c r="G186" s="11"/>
      <c r="K186" s="10"/>
    </row>
    <row r="187" spans="1:15">
      <c r="A187" s="15"/>
      <c r="B187" s="8"/>
      <c r="C187" s="10" t="s">
        <v>72</v>
      </c>
      <c r="G187" s="11"/>
      <c r="K187" s="10"/>
    </row>
    <row r="188" spans="1:15">
      <c r="A188" s="1" t="s">
        <v>11</v>
      </c>
      <c r="B188" s="8">
        <v>1280420</v>
      </c>
      <c r="E188" s="10" t="s">
        <v>72</v>
      </c>
      <c r="K188" s="10"/>
    </row>
    <row r="189" spans="1:15">
      <c r="A189" s="1" t="s">
        <v>61</v>
      </c>
      <c r="B189" s="12">
        <v>0.97099999999999997</v>
      </c>
      <c r="C189" s="8">
        <f t="shared" ref="C189:C197" si="32">(E189+F189)</f>
        <v>58741</v>
      </c>
      <c r="E189" s="8">
        <f t="shared" ref="E189:E197" si="33">+(G189+H189+I189+J189)</f>
        <v>5517</v>
      </c>
      <c r="F189" s="8">
        <f t="shared" ref="F189:F197" si="34">(L189+M189+N189)</f>
        <v>53224</v>
      </c>
      <c r="G189" s="10">
        <v>33</v>
      </c>
      <c r="H189" s="8">
        <v>580</v>
      </c>
      <c r="I189" s="8">
        <v>896</v>
      </c>
      <c r="J189" s="8">
        <v>4008</v>
      </c>
      <c r="K189" s="10"/>
      <c r="L189" s="8">
        <v>10046</v>
      </c>
      <c r="M189" s="8">
        <v>39642</v>
      </c>
      <c r="N189" s="8">
        <v>3536</v>
      </c>
    </row>
    <row r="190" spans="1:15">
      <c r="A190" s="1" t="s">
        <v>62</v>
      </c>
      <c r="B190" s="12">
        <v>1</v>
      </c>
      <c r="C190" s="8">
        <f t="shared" si="32"/>
        <v>59744</v>
      </c>
      <c r="E190" s="8">
        <f t="shared" si="33"/>
        <v>5606</v>
      </c>
      <c r="F190" s="8">
        <f t="shared" si="34"/>
        <v>54138</v>
      </c>
      <c r="G190" s="10">
        <v>33</v>
      </c>
      <c r="H190" s="8">
        <v>590</v>
      </c>
      <c r="I190" s="8">
        <v>903</v>
      </c>
      <c r="J190" s="8">
        <v>4080</v>
      </c>
      <c r="K190" s="10"/>
      <c r="L190" s="8">
        <v>10244</v>
      </c>
      <c r="M190" s="8">
        <v>40293</v>
      </c>
      <c r="N190" s="8">
        <v>3601</v>
      </c>
    </row>
    <row r="191" spans="1:15">
      <c r="A191" s="1" t="s">
        <v>63</v>
      </c>
      <c r="B191" s="8">
        <v>693980</v>
      </c>
      <c r="C191" s="8"/>
      <c r="E191" s="8"/>
      <c r="F191" s="8"/>
      <c r="K191" s="10"/>
    </row>
    <row r="192" spans="1:15">
      <c r="A192" s="1" t="s">
        <v>61</v>
      </c>
      <c r="B192" s="12">
        <v>0.86</v>
      </c>
      <c r="C192" s="8">
        <f t="shared" si="32"/>
        <v>20661</v>
      </c>
      <c r="E192" s="8">
        <f t="shared" si="33"/>
        <v>1591</v>
      </c>
      <c r="F192" s="8">
        <f t="shared" si="34"/>
        <v>19070</v>
      </c>
      <c r="G192" s="10">
        <v>9</v>
      </c>
      <c r="H192" s="8">
        <v>123</v>
      </c>
      <c r="I192" s="8">
        <v>111</v>
      </c>
      <c r="J192" s="8">
        <v>1348</v>
      </c>
      <c r="K192" s="10"/>
      <c r="L192" s="8">
        <v>3433</v>
      </c>
      <c r="M192" s="8">
        <v>14832</v>
      </c>
      <c r="N192" s="8">
        <v>805</v>
      </c>
    </row>
    <row r="193" spans="1:15">
      <c r="A193" s="1" t="s">
        <v>62</v>
      </c>
      <c r="B193" s="12">
        <v>1</v>
      </c>
      <c r="C193" s="8">
        <f t="shared" si="32"/>
        <v>24025</v>
      </c>
      <c r="E193" s="8">
        <f t="shared" si="33"/>
        <v>1850</v>
      </c>
      <c r="F193" s="8">
        <f t="shared" si="34"/>
        <v>22175</v>
      </c>
      <c r="G193" s="10">
        <v>10</v>
      </c>
      <c r="H193" s="8">
        <v>143</v>
      </c>
      <c r="I193" s="8">
        <v>129</v>
      </c>
      <c r="J193" s="8">
        <v>1568</v>
      </c>
      <c r="K193" s="10"/>
      <c r="L193" s="8">
        <v>3992</v>
      </c>
      <c r="M193" s="8">
        <v>17247</v>
      </c>
      <c r="N193" s="8">
        <v>936</v>
      </c>
    </row>
    <row r="194" spans="1:15">
      <c r="A194" s="1" t="s">
        <v>18</v>
      </c>
      <c r="B194" s="8">
        <v>894600</v>
      </c>
      <c r="C194" s="8"/>
      <c r="E194" s="8"/>
      <c r="F194" s="8"/>
      <c r="K194" s="10"/>
    </row>
    <row r="195" spans="1:15">
      <c r="A195" s="1" t="s">
        <v>61</v>
      </c>
      <c r="B195" s="12">
        <v>0.90100000000000002</v>
      </c>
      <c r="C195" s="8">
        <f t="shared" si="32"/>
        <v>7860</v>
      </c>
      <c r="E195" s="8">
        <f>+(H195+I195+J195)</f>
        <v>520</v>
      </c>
      <c r="F195" s="8">
        <f t="shared" si="34"/>
        <v>7340</v>
      </c>
      <c r="G195" s="11" t="s">
        <v>9</v>
      </c>
      <c r="H195" s="8">
        <v>42</v>
      </c>
      <c r="I195" s="8">
        <v>17</v>
      </c>
      <c r="J195" s="8">
        <v>461</v>
      </c>
      <c r="K195" s="10"/>
      <c r="L195" s="8">
        <v>2500</v>
      </c>
      <c r="M195" s="8">
        <v>4301</v>
      </c>
      <c r="N195" s="8">
        <v>539</v>
      </c>
    </row>
    <row r="196" spans="1:15">
      <c r="A196" s="1" t="s">
        <v>62</v>
      </c>
      <c r="B196" s="12">
        <v>1</v>
      </c>
      <c r="C196" s="8">
        <f t="shared" si="32"/>
        <v>8728</v>
      </c>
      <c r="E196" s="8">
        <f>+(H196+I196+J196)</f>
        <v>578</v>
      </c>
      <c r="F196" s="8">
        <f t="shared" si="34"/>
        <v>8150</v>
      </c>
      <c r="G196" s="11" t="s">
        <v>9</v>
      </c>
      <c r="H196" s="8">
        <v>47</v>
      </c>
      <c r="I196" s="8">
        <v>19</v>
      </c>
      <c r="J196" s="8">
        <v>512</v>
      </c>
      <c r="K196" s="10"/>
      <c r="L196" s="8">
        <v>2776</v>
      </c>
      <c r="M196" s="8">
        <v>4776</v>
      </c>
      <c r="N196" s="8">
        <v>598</v>
      </c>
    </row>
    <row r="197" spans="1:15" s="9" customFormat="1">
      <c r="A197" s="9" t="s">
        <v>19</v>
      </c>
      <c r="B197" s="17">
        <v>2869000</v>
      </c>
      <c r="C197" s="17">
        <f t="shared" si="32"/>
        <v>92497</v>
      </c>
      <c r="D197" s="17"/>
      <c r="E197" s="17">
        <f t="shared" si="33"/>
        <v>8034</v>
      </c>
      <c r="F197" s="17">
        <f t="shared" si="34"/>
        <v>84463</v>
      </c>
      <c r="G197" s="17">
        <v>43</v>
      </c>
      <c r="H197" s="17">
        <v>780</v>
      </c>
      <c r="I197" s="17">
        <v>1051</v>
      </c>
      <c r="J197" s="17">
        <v>6160</v>
      </c>
      <c r="K197" s="17"/>
      <c r="L197" s="17">
        <v>17012</v>
      </c>
      <c r="M197" s="17">
        <v>62316</v>
      </c>
      <c r="N197" s="17">
        <v>5135</v>
      </c>
      <c r="O197" s="18"/>
    </row>
    <row r="198" spans="1:15">
      <c r="A198" s="1" t="s">
        <v>64</v>
      </c>
      <c r="B198" s="12"/>
      <c r="C198" s="14">
        <f>ROUND((C197/B197)*10^5,1)</f>
        <v>3224</v>
      </c>
      <c r="D198" s="14" t="s">
        <v>72</v>
      </c>
      <c r="E198" s="14">
        <f>ROUND((E197/B197)*10^5,1)</f>
        <v>280</v>
      </c>
      <c r="F198" s="14">
        <f>ROUND((F197/B197)*10^5,1)</f>
        <v>2944</v>
      </c>
      <c r="G198" s="14">
        <f>ROUND((G197/B197)*10^5,1)</f>
        <v>1.5</v>
      </c>
      <c r="H198" s="14">
        <f>ROUND((H197/B197)*10^5,1)</f>
        <v>27.2</v>
      </c>
      <c r="I198" s="14">
        <f>ROUND((I197/B197)*10^5,1)</f>
        <v>36.6</v>
      </c>
      <c r="J198" s="14">
        <f>ROUND((J197/B197)*10^5,1)</f>
        <v>214.7</v>
      </c>
      <c r="K198" s="14">
        <f>ROUND((K197/J197)*10^5,1)</f>
        <v>0</v>
      </c>
      <c r="L198" s="14">
        <f>ROUND((L197/B197)*10^5,1)</f>
        <v>593</v>
      </c>
      <c r="M198" s="14">
        <f>ROUND((M197/B197)*10^5,1)</f>
        <v>2172</v>
      </c>
      <c r="N198" s="14">
        <f>ROUND((N197/B197)*10^5,1)</f>
        <v>179</v>
      </c>
    </row>
    <row r="199" spans="1:15">
      <c r="B199" s="12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 spans="1:15" ht="18">
      <c r="A200" s="15" t="s">
        <v>68</v>
      </c>
      <c r="B200" s="8"/>
      <c r="C200" s="10" t="s">
        <v>72</v>
      </c>
      <c r="E200" s="10" t="s">
        <v>72</v>
      </c>
      <c r="F200" s="10" t="s">
        <v>72</v>
      </c>
      <c r="G200" s="11"/>
      <c r="K200" s="10"/>
    </row>
    <row r="201" spans="1:15">
      <c r="A201" s="15"/>
      <c r="B201" s="8"/>
      <c r="G201" s="11"/>
      <c r="K201" s="10"/>
    </row>
    <row r="202" spans="1:15" s="9" customFormat="1">
      <c r="A202" s="9" t="s">
        <v>19</v>
      </c>
      <c r="B202" s="17">
        <v>2654000</v>
      </c>
      <c r="C202" s="17">
        <f>(E202+F202)</f>
        <v>117803</v>
      </c>
      <c r="D202" s="17"/>
      <c r="E202" s="17">
        <f>+(G202+H202+I202+J202)</f>
        <v>10159</v>
      </c>
      <c r="F202" s="17">
        <f>(L202+M202+N202)</f>
        <v>107644</v>
      </c>
      <c r="G202" s="17">
        <v>160</v>
      </c>
      <c r="H202" s="17">
        <v>1065</v>
      </c>
      <c r="I202" s="17">
        <v>2047</v>
      </c>
      <c r="J202" s="17">
        <v>6887</v>
      </c>
      <c r="K202" s="17"/>
      <c r="L202" s="17">
        <v>21874</v>
      </c>
      <c r="M202" s="17">
        <v>79722</v>
      </c>
      <c r="N202" s="17">
        <v>6048</v>
      </c>
      <c r="O202" s="18"/>
    </row>
    <row r="203" spans="1:15">
      <c r="A203" s="1" t="s">
        <v>64</v>
      </c>
      <c r="B203" s="12"/>
      <c r="C203" s="14">
        <f>ROUND((C202/B202)*10^5,1)</f>
        <v>4438.7</v>
      </c>
      <c r="D203" s="14" t="s">
        <v>72</v>
      </c>
      <c r="E203" s="14">
        <f>ROUND((E202/B202)*10^5,1)</f>
        <v>382.8</v>
      </c>
      <c r="F203" s="14">
        <f>ROUND((F202/B202)*10^5,1)</f>
        <v>4055.9</v>
      </c>
      <c r="G203" s="14">
        <f>ROUND((G202/B202)*10^5,1)</f>
        <v>6</v>
      </c>
      <c r="H203" s="14">
        <f>ROUND((H202/B202)*10^5,1)</f>
        <v>40.1</v>
      </c>
      <c r="I203" s="14">
        <f>ROUND((I202/B202)*10^5,1)</f>
        <v>77.099999999999994</v>
      </c>
      <c r="J203" s="14">
        <f>ROUND((J202/B202)*10^5,1)</f>
        <v>259.5</v>
      </c>
      <c r="K203" s="14">
        <f>ROUND((K202/J202)*10^5,1)</f>
        <v>0</v>
      </c>
      <c r="L203" s="14">
        <f>ROUND((L202/B202)*10^5,1)</f>
        <v>824.2</v>
      </c>
      <c r="M203" s="14">
        <f>ROUND((M202/B202)*10^5,1)</f>
        <v>3003.8</v>
      </c>
      <c r="N203" s="14">
        <f>ROUND((N202/B202)*10^5,1)</f>
        <v>227.9</v>
      </c>
    </row>
    <row r="204" spans="1:15">
      <c r="B204" s="12"/>
      <c r="C204" s="14" t="s">
        <v>72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 spans="1:15" ht="18">
      <c r="A205" s="15" t="s">
        <v>69</v>
      </c>
      <c r="B205" s="8"/>
      <c r="C205" s="10" t="s">
        <v>72</v>
      </c>
      <c r="F205" s="10" t="s">
        <v>72</v>
      </c>
      <c r="G205" s="11"/>
      <c r="K205" s="10"/>
    </row>
    <row r="206" spans="1:15">
      <c r="A206" s="15"/>
      <c r="B206" s="8"/>
      <c r="G206" s="11"/>
      <c r="K206" s="10"/>
    </row>
    <row r="207" spans="1:15" s="9" customFormat="1">
      <c r="A207" s="9" t="s">
        <v>19</v>
      </c>
      <c r="B207" s="17">
        <v>3961000</v>
      </c>
      <c r="C207" s="17">
        <f>(E207+F207)</f>
        <v>114003</v>
      </c>
      <c r="D207" s="17"/>
      <c r="E207" s="17">
        <f>+(G207+H207+I207+J207)</f>
        <v>11908</v>
      </c>
      <c r="F207" s="17">
        <f>(L207+M207+N207)</f>
        <v>102095</v>
      </c>
      <c r="G207" s="17">
        <v>212</v>
      </c>
      <c r="H207" s="17">
        <v>1040</v>
      </c>
      <c r="I207" s="17">
        <v>3168</v>
      </c>
      <c r="J207" s="17">
        <v>7488</v>
      </c>
      <c r="K207" s="17"/>
      <c r="L207" s="17">
        <v>24199</v>
      </c>
      <c r="M207" s="17">
        <v>69265</v>
      </c>
      <c r="N207" s="17">
        <v>8631</v>
      </c>
      <c r="O207" s="18"/>
    </row>
    <row r="208" spans="1:15">
      <c r="A208" s="1" t="s">
        <v>64</v>
      </c>
      <c r="B208" s="12"/>
      <c r="C208" s="14">
        <f>ROUND((C207/B207)*10^5,1)</f>
        <v>2878.1</v>
      </c>
      <c r="D208" s="14" t="s">
        <v>72</v>
      </c>
      <c r="E208" s="14">
        <f>ROUND((E207/B207)*10^5,1)</f>
        <v>300.60000000000002</v>
      </c>
      <c r="F208" s="14">
        <f>ROUND((F207/B207)*10^5,1)</f>
        <v>2577.5</v>
      </c>
      <c r="G208" s="14">
        <f>ROUND((G207/B207)*10^5,1)</f>
        <v>5.4</v>
      </c>
      <c r="H208" s="14">
        <f>ROUND((H207/B207)*10^5,1)</f>
        <v>26.3</v>
      </c>
      <c r="I208" s="14">
        <f>ROUND((I207/B207)*10^5,1)</f>
        <v>80</v>
      </c>
      <c r="J208" s="14">
        <f>ROUND((J207/B207)*10^5,1)</f>
        <v>189</v>
      </c>
      <c r="K208" s="14">
        <f>ROUND((K207/J207)*10^5,1)</f>
        <v>0</v>
      </c>
      <c r="L208" s="14">
        <f>ROUND((L207/B207)*10^5,1)</f>
        <v>610.9</v>
      </c>
      <c r="M208" s="14">
        <f>ROUND((M207/B207)*10^5,1)</f>
        <v>1748.7</v>
      </c>
      <c r="N208" s="14">
        <f>ROUND((N207/B207)*10^5,1)</f>
        <v>217.9</v>
      </c>
    </row>
    <row r="209" spans="1:15">
      <c r="B209" s="12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 spans="1:15">
      <c r="A210" s="15" t="s">
        <v>34</v>
      </c>
      <c r="B210" s="8"/>
      <c r="G210" s="11"/>
      <c r="K210" s="10"/>
    </row>
    <row r="211" spans="1:15">
      <c r="A211" s="15"/>
      <c r="B211" s="8"/>
      <c r="C211" s="10" t="s">
        <v>72</v>
      </c>
      <c r="G211" s="11"/>
      <c r="K211" s="10"/>
    </row>
    <row r="212" spans="1:15">
      <c r="A212" s="1" t="s">
        <v>11</v>
      </c>
      <c r="B212" s="8">
        <v>3289135</v>
      </c>
      <c r="C212" s="10" t="s">
        <v>72</v>
      </c>
      <c r="E212" s="10" t="s">
        <v>72</v>
      </c>
      <c r="F212" s="10" t="s">
        <v>72</v>
      </c>
      <c r="K212" s="10"/>
    </row>
    <row r="213" spans="1:15">
      <c r="A213" s="1" t="s">
        <v>61</v>
      </c>
      <c r="B213" s="12">
        <v>0.99</v>
      </c>
      <c r="C213" s="8">
        <f t="shared" ref="C213:C221" si="35">(E213+F213)</f>
        <v>209163</v>
      </c>
      <c r="E213" s="8">
        <f t="shared" ref="E213:E221" si="36">+(G213+H213+I213+J213)</f>
        <v>24836</v>
      </c>
      <c r="F213" s="8">
        <f t="shared" ref="F213:F221" si="37">(L213+M213+N213)</f>
        <v>184327</v>
      </c>
      <c r="G213" s="10">
        <v>397</v>
      </c>
      <c r="H213" s="8">
        <v>1199</v>
      </c>
      <c r="I213" s="8">
        <v>6993</v>
      </c>
      <c r="J213" s="8">
        <v>16247</v>
      </c>
      <c r="K213" s="10"/>
      <c r="L213" s="8">
        <v>38859</v>
      </c>
      <c r="M213" s="8">
        <v>125479</v>
      </c>
      <c r="N213" s="8">
        <v>19989</v>
      </c>
    </row>
    <row r="214" spans="1:15">
      <c r="A214" s="1" t="s">
        <v>62</v>
      </c>
      <c r="B214" s="12">
        <v>1</v>
      </c>
      <c r="C214" s="8">
        <f t="shared" si="35"/>
        <v>211335</v>
      </c>
      <c r="E214" s="8">
        <f t="shared" si="36"/>
        <v>25099</v>
      </c>
      <c r="F214" s="8">
        <f t="shared" si="37"/>
        <v>186236</v>
      </c>
      <c r="G214" s="10">
        <v>399</v>
      </c>
      <c r="H214" s="8">
        <v>1208</v>
      </c>
      <c r="I214" s="8">
        <v>7029</v>
      </c>
      <c r="J214" s="8">
        <v>16463</v>
      </c>
      <c r="K214" s="10"/>
      <c r="L214" s="8">
        <v>39191</v>
      </c>
      <c r="M214" s="8">
        <v>126925</v>
      </c>
      <c r="N214" s="8">
        <v>20120</v>
      </c>
    </row>
    <row r="215" spans="1:15">
      <c r="A215" s="1" t="s">
        <v>63</v>
      </c>
      <c r="B215" s="8">
        <v>368696</v>
      </c>
      <c r="C215" s="8"/>
      <c r="E215" s="8"/>
      <c r="F215" s="8"/>
      <c r="K215" s="10"/>
    </row>
    <row r="216" spans="1:15">
      <c r="A216" s="1" t="s">
        <v>61</v>
      </c>
      <c r="B216" s="12">
        <v>0.84799999999999998</v>
      </c>
      <c r="C216" s="8">
        <f t="shared" si="35"/>
        <v>18165</v>
      </c>
      <c r="E216" s="8">
        <f t="shared" si="36"/>
        <v>2684</v>
      </c>
      <c r="F216" s="8">
        <f t="shared" si="37"/>
        <v>15481</v>
      </c>
      <c r="G216" s="10">
        <v>24</v>
      </c>
      <c r="H216" s="8">
        <v>100</v>
      </c>
      <c r="I216" s="8">
        <v>300</v>
      </c>
      <c r="J216" s="8">
        <v>2260</v>
      </c>
      <c r="K216" s="10"/>
      <c r="L216" s="8">
        <v>3467</v>
      </c>
      <c r="M216" s="8">
        <v>11355</v>
      </c>
      <c r="N216" s="8">
        <v>659</v>
      </c>
    </row>
    <row r="217" spans="1:15">
      <c r="A217" s="1" t="s">
        <v>62</v>
      </c>
      <c r="B217" s="12">
        <v>1</v>
      </c>
      <c r="C217" s="8">
        <f t="shared" si="35"/>
        <v>21425</v>
      </c>
      <c r="E217" s="8">
        <f t="shared" si="36"/>
        <v>3166</v>
      </c>
      <c r="F217" s="8">
        <f t="shared" si="37"/>
        <v>18259</v>
      </c>
      <c r="G217" s="10">
        <v>28</v>
      </c>
      <c r="H217" s="8">
        <v>118</v>
      </c>
      <c r="I217" s="8">
        <v>354</v>
      </c>
      <c r="J217" s="8">
        <v>2666</v>
      </c>
      <c r="K217" s="10"/>
      <c r="L217" s="8">
        <v>4089</v>
      </c>
      <c r="M217" s="8">
        <v>13393</v>
      </c>
      <c r="N217" s="8">
        <v>777</v>
      </c>
    </row>
    <row r="218" spans="1:15">
      <c r="A218" s="1" t="s">
        <v>18</v>
      </c>
      <c r="B218" s="8">
        <v>714169</v>
      </c>
      <c r="C218" s="8"/>
      <c r="E218" s="8"/>
      <c r="F218" s="8"/>
      <c r="K218" s="10"/>
    </row>
    <row r="219" spans="1:15">
      <c r="A219" s="1" t="s">
        <v>61</v>
      </c>
      <c r="B219" s="12">
        <v>0.90500000000000003</v>
      </c>
      <c r="C219" s="8">
        <f t="shared" si="35"/>
        <v>16727</v>
      </c>
      <c r="E219" s="8">
        <f t="shared" si="36"/>
        <v>3408</v>
      </c>
      <c r="F219" s="8">
        <f t="shared" si="37"/>
        <v>13319</v>
      </c>
      <c r="G219" s="10">
        <v>37</v>
      </c>
      <c r="H219" s="8">
        <v>110</v>
      </c>
      <c r="I219" s="8">
        <v>188</v>
      </c>
      <c r="J219" s="8">
        <v>3073</v>
      </c>
      <c r="K219" s="10"/>
      <c r="L219" s="8">
        <v>4066</v>
      </c>
      <c r="M219" s="8">
        <v>8531</v>
      </c>
      <c r="N219" s="8">
        <v>722</v>
      </c>
    </row>
    <row r="220" spans="1:15">
      <c r="A220" s="1" t="s">
        <v>62</v>
      </c>
      <c r="B220" s="12">
        <v>1</v>
      </c>
      <c r="C220" s="8">
        <f t="shared" si="35"/>
        <v>18492</v>
      </c>
      <c r="E220" s="8">
        <f t="shared" si="36"/>
        <v>3768</v>
      </c>
      <c r="F220" s="8">
        <f t="shared" si="37"/>
        <v>14724</v>
      </c>
      <c r="G220" s="10">
        <v>41</v>
      </c>
      <c r="H220" s="8">
        <v>122</v>
      </c>
      <c r="I220" s="8">
        <v>208</v>
      </c>
      <c r="J220" s="8">
        <v>3397</v>
      </c>
      <c r="K220" s="10"/>
      <c r="L220" s="8">
        <v>4495</v>
      </c>
      <c r="M220" s="8">
        <v>9431</v>
      </c>
      <c r="N220" s="8">
        <v>798</v>
      </c>
    </row>
    <row r="221" spans="1:15" s="9" customFormat="1">
      <c r="A221" s="9" t="s">
        <v>19</v>
      </c>
      <c r="B221" s="17">
        <v>4372000</v>
      </c>
      <c r="C221" s="17">
        <f t="shared" si="35"/>
        <v>251252</v>
      </c>
      <c r="D221" s="17"/>
      <c r="E221" s="17">
        <f t="shared" si="36"/>
        <v>32033</v>
      </c>
      <c r="F221" s="17">
        <f t="shared" si="37"/>
        <v>219219</v>
      </c>
      <c r="G221" s="17">
        <v>468</v>
      </c>
      <c r="H221" s="17">
        <v>1448</v>
      </c>
      <c r="I221" s="17">
        <v>7591</v>
      </c>
      <c r="J221" s="17">
        <v>22526</v>
      </c>
      <c r="K221" s="17"/>
      <c r="L221" s="17">
        <v>47775</v>
      </c>
      <c r="M221" s="17">
        <v>149749</v>
      </c>
      <c r="N221" s="17">
        <v>21695</v>
      </c>
      <c r="O221" s="18"/>
    </row>
    <row r="222" spans="1:15">
      <c r="A222" s="1" t="s">
        <v>64</v>
      </c>
      <c r="B222" s="12"/>
      <c r="C222" s="14">
        <f>ROUND((C221/B221)*10^5,1)</f>
        <v>5746.8</v>
      </c>
      <c r="D222" s="14" t="s">
        <v>72</v>
      </c>
      <c r="E222" s="14">
        <f>ROUND((E221/B221)*10^5,1)</f>
        <v>732.7</v>
      </c>
      <c r="F222" s="14">
        <f>ROUND((F221/B221)*10^5,1)</f>
        <v>5014.2</v>
      </c>
      <c r="G222" s="14">
        <f>ROUND((G221/B221)*10^5,1)</f>
        <v>10.7</v>
      </c>
      <c r="H222" s="14">
        <f>ROUND((H221/B221)*10^5,1)</f>
        <v>33.1</v>
      </c>
      <c r="I222" s="14">
        <f>ROUND((I221/B221)*10^5,1)</f>
        <v>173.6</v>
      </c>
      <c r="J222" s="14">
        <f>ROUND((J221/B221)*10^5,1)</f>
        <v>515.20000000000005</v>
      </c>
      <c r="K222" s="14">
        <f>ROUND((K221/J221)*10^5,1)</f>
        <v>0</v>
      </c>
      <c r="L222" s="14">
        <f>ROUND((L221/B221)*10^5,1)</f>
        <v>1092.7</v>
      </c>
      <c r="M222" s="14">
        <f>ROUND((M221/B221)*10^5,1)</f>
        <v>3425.2</v>
      </c>
      <c r="N222" s="14">
        <f>ROUND((N221/B221)*10^5,1)</f>
        <v>496.2</v>
      </c>
    </row>
    <row r="223" spans="1:15">
      <c r="B223" s="12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 spans="1:15" ht="18">
      <c r="A224" s="15" t="s">
        <v>88</v>
      </c>
      <c r="B224" s="8"/>
      <c r="C224" s="10" t="s">
        <v>72</v>
      </c>
      <c r="G224" s="11"/>
      <c r="K224" s="10"/>
    </row>
    <row r="225" spans="1:15">
      <c r="A225" s="15"/>
      <c r="B225" s="8"/>
      <c r="C225" s="10" t="s">
        <v>72</v>
      </c>
      <c r="E225" s="10" t="s">
        <v>72</v>
      </c>
      <c r="F225" s="10" t="s">
        <v>72</v>
      </c>
      <c r="G225" s="11"/>
      <c r="K225" s="10"/>
    </row>
    <row r="226" spans="1:15">
      <c r="A226" s="1" t="s">
        <v>11</v>
      </c>
      <c r="B226" s="8">
        <v>463765</v>
      </c>
      <c r="K226" s="10"/>
    </row>
    <row r="227" spans="1:15">
      <c r="A227" s="1" t="s">
        <v>61</v>
      </c>
      <c r="B227" s="12">
        <v>1</v>
      </c>
      <c r="C227" s="8">
        <f t="shared" ref="C227:C233" si="38">(E227+F227)</f>
        <v>15159</v>
      </c>
      <c r="E227" s="8">
        <f t="shared" ref="E227:E233" si="39">+(G227+H227+I227+J227)</f>
        <v>752</v>
      </c>
      <c r="F227" s="8">
        <f t="shared" ref="F227:F233" si="40">(L227+M227+N227)</f>
        <v>14407</v>
      </c>
      <c r="G227" s="10">
        <v>11</v>
      </c>
      <c r="H227" s="8">
        <v>115</v>
      </c>
      <c r="I227" s="8">
        <v>196</v>
      </c>
      <c r="J227" s="8">
        <v>430</v>
      </c>
      <c r="K227" s="10"/>
      <c r="L227" s="8">
        <v>2880</v>
      </c>
      <c r="M227" s="8">
        <v>10784</v>
      </c>
      <c r="N227" s="8">
        <v>743</v>
      </c>
    </row>
    <row r="228" spans="1:15">
      <c r="A228" s="1" t="s">
        <v>63</v>
      </c>
      <c r="B228" s="8">
        <v>429965</v>
      </c>
      <c r="C228" s="8"/>
      <c r="E228" s="8"/>
      <c r="F228" s="8"/>
      <c r="K228" s="10"/>
    </row>
    <row r="229" spans="1:15">
      <c r="A229" s="1" t="s">
        <v>61</v>
      </c>
      <c r="B229" s="12">
        <v>0.97399999999999998</v>
      </c>
      <c r="C229" s="8">
        <f t="shared" si="38"/>
        <v>14466</v>
      </c>
      <c r="E229" s="8">
        <f t="shared" si="39"/>
        <v>477</v>
      </c>
      <c r="F229" s="8">
        <f t="shared" si="40"/>
        <v>13989</v>
      </c>
      <c r="G229" s="10">
        <v>13</v>
      </c>
      <c r="H229" s="8">
        <v>92</v>
      </c>
      <c r="I229" s="8">
        <v>42</v>
      </c>
      <c r="J229" s="8">
        <v>330</v>
      </c>
      <c r="K229" s="10"/>
      <c r="L229" s="8">
        <v>2383</v>
      </c>
      <c r="M229" s="8">
        <v>11070</v>
      </c>
      <c r="N229" s="8">
        <v>536</v>
      </c>
    </row>
    <row r="230" spans="1:15">
      <c r="A230" s="1" t="s">
        <v>62</v>
      </c>
      <c r="B230" s="12">
        <v>1</v>
      </c>
      <c r="C230" s="8">
        <f t="shared" si="38"/>
        <v>14855</v>
      </c>
      <c r="E230" s="8">
        <f t="shared" si="39"/>
        <v>489</v>
      </c>
      <c r="F230" s="8">
        <f t="shared" si="40"/>
        <v>14366</v>
      </c>
      <c r="G230" s="10">
        <v>13</v>
      </c>
      <c r="H230" s="8">
        <v>94</v>
      </c>
      <c r="I230" s="8">
        <v>43</v>
      </c>
      <c r="J230" s="8">
        <v>339</v>
      </c>
      <c r="K230" s="10"/>
      <c r="L230" s="8">
        <v>2447</v>
      </c>
      <c r="M230" s="8">
        <v>11369</v>
      </c>
      <c r="N230" s="8">
        <v>550</v>
      </c>
    </row>
    <row r="231" spans="1:15">
      <c r="A231" s="1" t="s">
        <v>18</v>
      </c>
      <c r="B231" s="8">
        <v>359270</v>
      </c>
      <c r="C231" s="8"/>
      <c r="E231" s="8"/>
      <c r="F231" s="8"/>
      <c r="K231" s="10"/>
    </row>
    <row r="232" spans="1:15">
      <c r="A232" s="1" t="s">
        <v>61</v>
      </c>
      <c r="B232" s="12">
        <v>1</v>
      </c>
      <c r="C232" s="8">
        <f t="shared" si="38"/>
        <v>6010</v>
      </c>
      <c r="E232" s="8">
        <f t="shared" si="39"/>
        <v>165</v>
      </c>
      <c r="F232" s="8">
        <f t="shared" si="40"/>
        <v>5845</v>
      </c>
      <c r="G232" s="10">
        <v>3</v>
      </c>
      <c r="H232" s="8">
        <v>30</v>
      </c>
      <c r="I232" s="8">
        <v>4</v>
      </c>
      <c r="J232" s="8">
        <v>128</v>
      </c>
      <c r="K232" s="10"/>
      <c r="L232" s="8">
        <v>2205</v>
      </c>
      <c r="M232" s="8">
        <v>3239</v>
      </c>
      <c r="N232" s="8">
        <v>401</v>
      </c>
    </row>
    <row r="233" spans="1:15" s="9" customFormat="1">
      <c r="A233" s="9" t="s">
        <v>19</v>
      </c>
      <c r="B233" s="17">
        <v>1253000</v>
      </c>
      <c r="C233" s="17">
        <f t="shared" si="38"/>
        <v>36024</v>
      </c>
      <c r="D233" s="17"/>
      <c r="E233" s="17">
        <f t="shared" si="39"/>
        <v>1406</v>
      </c>
      <c r="F233" s="17">
        <f t="shared" si="40"/>
        <v>34618</v>
      </c>
      <c r="G233" s="17">
        <v>27</v>
      </c>
      <c r="H233" s="17">
        <v>239</v>
      </c>
      <c r="I233" s="17">
        <v>243</v>
      </c>
      <c r="J233" s="17">
        <v>897</v>
      </c>
      <c r="K233" s="17"/>
      <c r="L233" s="17">
        <v>7532</v>
      </c>
      <c r="M233" s="17">
        <v>25392</v>
      </c>
      <c r="N233" s="17">
        <v>1694</v>
      </c>
      <c r="O233" s="18"/>
    </row>
    <row r="234" spans="1:15">
      <c r="A234" s="1" t="s">
        <v>64</v>
      </c>
      <c r="B234" s="12"/>
      <c r="C234" s="14">
        <f>ROUND((C233/B233)*10^5,1)</f>
        <v>2875</v>
      </c>
      <c r="D234" s="14" t="s">
        <v>72</v>
      </c>
      <c r="E234" s="14">
        <f>ROUND((E233/B233)*10^5,1)</f>
        <v>112.2</v>
      </c>
      <c r="F234" s="14">
        <f>ROUND((F233/B233)*10^5,1)</f>
        <v>2762.8</v>
      </c>
      <c r="G234" s="14">
        <f>ROUND((G233/B233)*10^5,1)</f>
        <v>2.2000000000000002</v>
      </c>
      <c r="H234" s="14">
        <f>ROUND((H233/B233)*10^5,1)</f>
        <v>19.100000000000001</v>
      </c>
      <c r="I234" s="14">
        <f>ROUND((I233/B233)*10^5,1)</f>
        <v>19.399999999999999</v>
      </c>
      <c r="J234" s="14">
        <f>ROUND((J233/B233)*10^5,1)</f>
        <v>71.599999999999994</v>
      </c>
      <c r="K234" s="14">
        <f>ROUND((K233/J233)*10^5,1)</f>
        <v>0</v>
      </c>
      <c r="L234" s="14">
        <f>ROUND((L233/B233)*10^5,1)</f>
        <v>601.1</v>
      </c>
      <c r="M234" s="14">
        <f>ROUND((M233/B233)*10^5,1)</f>
        <v>2026.5</v>
      </c>
      <c r="N234" s="14">
        <f>ROUND((N233/B233)*10^5,1)</f>
        <v>135.19999999999999</v>
      </c>
    </row>
    <row r="235" spans="1:15">
      <c r="B235" s="12"/>
      <c r="C235" s="14" t="s">
        <v>72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 spans="1:15">
      <c r="A236" s="15" t="s">
        <v>33</v>
      </c>
      <c r="B236" s="8"/>
      <c r="C236" s="10" t="s">
        <v>72</v>
      </c>
      <c r="G236" s="11"/>
      <c r="K236" s="10"/>
    </row>
    <row r="237" spans="1:15">
      <c r="A237" s="15"/>
      <c r="B237" s="8"/>
      <c r="E237" s="10" t="s">
        <v>72</v>
      </c>
      <c r="F237" s="10" t="s">
        <v>72</v>
      </c>
      <c r="G237" s="11"/>
      <c r="K237" s="10"/>
    </row>
    <row r="238" spans="1:15">
      <c r="A238" s="1" t="s">
        <v>11</v>
      </c>
      <c r="B238" s="8">
        <v>4794973</v>
      </c>
      <c r="K238" s="10"/>
    </row>
    <row r="239" spans="1:15">
      <c r="A239" s="1" t="s">
        <v>61</v>
      </c>
      <c r="B239" s="12">
        <v>0.86399999999999999</v>
      </c>
      <c r="C239" s="8">
        <f t="shared" ref="C239:C245" si="41">(E239+F239)</f>
        <v>172485</v>
      </c>
      <c r="E239" s="8">
        <f t="shared" ref="E239:E245" si="42">+(G239+H239+I239+J239)</f>
        <v>21562</v>
      </c>
      <c r="F239" s="8">
        <f t="shared" ref="F239:F245" si="43">(L239+M239+N239)</f>
        <v>150923</v>
      </c>
      <c r="G239" s="10">
        <v>160</v>
      </c>
      <c r="H239" s="8">
        <v>972</v>
      </c>
      <c r="I239" s="8">
        <v>6249</v>
      </c>
      <c r="J239" s="8">
        <v>14181</v>
      </c>
      <c r="K239" s="10"/>
      <c r="L239" s="8">
        <v>28268</v>
      </c>
      <c r="M239" s="8">
        <v>104666</v>
      </c>
      <c r="N239" s="8">
        <v>17989</v>
      </c>
    </row>
    <row r="240" spans="1:15">
      <c r="A240" s="1" t="s">
        <v>62</v>
      </c>
      <c r="B240" s="12">
        <v>1</v>
      </c>
      <c r="C240" s="8">
        <f t="shared" si="41"/>
        <v>240069</v>
      </c>
      <c r="E240" s="8">
        <f t="shared" si="42"/>
        <v>36476</v>
      </c>
      <c r="F240" s="8">
        <f t="shared" si="43"/>
        <v>203593</v>
      </c>
      <c r="G240" s="10">
        <v>445</v>
      </c>
      <c r="H240" s="8">
        <v>1412</v>
      </c>
      <c r="I240" s="8">
        <v>13298</v>
      </c>
      <c r="J240" s="8">
        <v>21321</v>
      </c>
      <c r="K240" s="10"/>
      <c r="L240" s="8">
        <v>40285</v>
      </c>
      <c r="M240" s="8">
        <v>138520</v>
      </c>
      <c r="N240" s="8">
        <v>24788</v>
      </c>
    </row>
    <row r="241" spans="1:15">
      <c r="A241" s="1" t="s">
        <v>63</v>
      </c>
      <c r="B241" s="8">
        <v>89311</v>
      </c>
      <c r="C241" s="8"/>
      <c r="E241" s="8"/>
      <c r="F241" s="8"/>
      <c r="K241" s="10"/>
    </row>
    <row r="242" spans="1:15">
      <c r="A242" s="1" t="s">
        <v>61</v>
      </c>
      <c r="B242" s="12">
        <v>1</v>
      </c>
      <c r="C242" s="8">
        <f t="shared" si="41"/>
        <v>8101</v>
      </c>
      <c r="E242" s="8">
        <f t="shared" si="42"/>
        <v>1094</v>
      </c>
      <c r="F242" s="8">
        <f t="shared" si="43"/>
        <v>7007</v>
      </c>
      <c r="G242" s="10">
        <v>9</v>
      </c>
      <c r="H242" s="8">
        <v>48</v>
      </c>
      <c r="I242" s="8">
        <v>250</v>
      </c>
      <c r="J242" s="8">
        <v>787</v>
      </c>
      <c r="K242" s="10"/>
      <c r="L242" s="8">
        <v>1348</v>
      </c>
      <c r="M242" s="8">
        <v>5298</v>
      </c>
      <c r="N242" s="8">
        <v>361</v>
      </c>
    </row>
    <row r="243" spans="1:15">
      <c r="A243" s="1" t="s">
        <v>18</v>
      </c>
      <c r="B243" s="8">
        <v>287716</v>
      </c>
      <c r="C243" s="8"/>
      <c r="E243" s="8"/>
      <c r="F243" s="8"/>
      <c r="K243" s="10"/>
    </row>
    <row r="244" spans="1:15">
      <c r="A244" s="1" t="s">
        <v>61</v>
      </c>
      <c r="B244" s="12">
        <v>1</v>
      </c>
      <c r="C244" s="8">
        <f t="shared" si="41"/>
        <v>6250</v>
      </c>
      <c r="E244" s="8">
        <f t="shared" si="42"/>
        <v>877</v>
      </c>
      <c r="F244" s="8">
        <f t="shared" si="43"/>
        <v>5373</v>
      </c>
      <c r="G244" s="10">
        <v>11</v>
      </c>
      <c r="H244" s="8">
        <v>91</v>
      </c>
      <c r="I244" s="8">
        <v>88</v>
      </c>
      <c r="J244" s="8">
        <v>687</v>
      </c>
      <c r="K244" s="10"/>
      <c r="L244" s="8">
        <v>1597</v>
      </c>
      <c r="M244" s="8">
        <v>3478</v>
      </c>
      <c r="N244" s="8">
        <v>298</v>
      </c>
    </row>
    <row r="245" spans="1:15" s="9" customFormat="1">
      <c r="A245" s="9" t="s">
        <v>19</v>
      </c>
      <c r="B245" s="17">
        <v>5172000</v>
      </c>
      <c r="C245" s="17">
        <f t="shared" si="41"/>
        <v>254420</v>
      </c>
      <c r="D245" s="17"/>
      <c r="E245" s="17">
        <f t="shared" si="42"/>
        <v>38447</v>
      </c>
      <c r="F245" s="17">
        <f t="shared" si="43"/>
        <v>215973</v>
      </c>
      <c r="G245" s="17">
        <v>465</v>
      </c>
      <c r="H245" s="17">
        <v>1551</v>
      </c>
      <c r="I245" s="17">
        <v>13636</v>
      </c>
      <c r="J245" s="17">
        <v>22795</v>
      </c>
      <c r="K245" s="17"/>
      <c r="L245" s="17">
        <v>43230</v>
      </c>
      <c r="M245" s="17">
        <v>147296</v>
      </c>
      <c r="N245" s="17">
        <v>25447</v>
      </c>
      <c r="O245" s="18"/>
    </row>
    <row r="246" spans="1:15">
      <c r="A246" s="1" t="s">
        <v>64</v>
      </c>
      <c r="B246" s="12"/>
      <c r="C246" s="14">
        <f>ROUND((C245/B245)*10^5,1)</f>
        <v>4919.2</v>
      </c>
      <c r="D246" s="14" t="s">
        <v>72</v>
      </c>
      <c r="E246" s="14">
        <f>ROUND((E245/B245)*10^5,1)</f>
        <v>743.4</v>
      </c>
      <c r="F246" s="14">
        <f>ROUND((F245/B245)*10^5,1)</f>
        <v>4175.8</v>
      </c>
      <c r="G246" s="14">
        <f>ROUND((G245/B245)*10^5,1)</f>
        <v>9</v>
      </c>
      <c r="H246" s="14">
        <f>ROUND((H245/B245)*10^5,1)</f>
        <v>30</v>
      </c>
      <c r="I246" s="14">
        <f>ROUND((I245/B245)*10^5,1)</f>
        <v>263.7</v>
      </c>
      <c r="J246" s="14">
        <f>ROUND((J245/B245)*10^5,1)</f>
        <v>440.7</v>
      </c>
      <c r="K246" s="14">
        <f>ROUND((K245/J245)*10^5,1)</f>
        <v>0</v>
      </c>
      <c r="L246" s="14">
        <f>ROUND((L245/B245)*10^5,1)</f>
        <v>835.8</v>
      </c>
      <c r="M246" s="14">
        <f>ROUND((M245/B245)*10^5,1)</f>
        <v>2848</v>
      </c>
      <c r="N246" s="14">
        <f>ROUND((N245/B245)*10^5,1)</f>
        <v>492</v>
      </c>
    </row>
    <row r="247" spans="1:15">
      <c r="B247" s="12"/>
      <c r="C247" s="14"/>
      <c r="D247" s="14"/>
      <c r="E247" s="14" t="s">
        <v>72</v>
      </c>
      <c r="F247" s="14" t="s">
        <v>72</v>
      </c>
      <c r="G247" s="14"/>
      <c r="H247" s="14"/>
      <c r="I247" s="14"/>
      <c r="J247" s="14"/>
      <c r="K247" s="14"/>
      <c r="L247" s="14"/>
      <c r="M247" s="14"/>
      <c r="N247" s="14"/>
    </row>
    <row r="248" spans="1:15">
      <c r="A248" s="15" t="s">
        <v>35</v>
      </c>
      <c r="B248" s="8"/>
      <c r="G248" s="11"/>
      <c r="K248" s="10"/>
    </row>
    <row r="249" spans="1:15">
      <c r="A249" s="15"/>
      <c r="B249" s="8"/>
      <c r="C249" s="10" t="s">
        <v>72</v>
      </c>
      <c r="G249" s="11"/>
      <c r="K249" s="10"/>
    </row>
    <row r="250" spans="1:15">
      <c r="A250" s="1" t="s">
        <v>11</v>
      </c>
      <c r="B250" s="8">
        <v>5875969</v>
      </c>
      <c r="K250" s="10"/>
    </row>
    <row r="251" spans="1:15">
      <c r="A251" s="1" t="s">
        <v>61</v>
      </c>
      <c r="B251" s="12">
        <v>0.96299999999999997</v>
      </c>
      <c r="C251" s="8">
        <f t="shared" ref="C251:C258" si="44">(E251+F251)</f>
        <v>186313</v>
      </c>
      <c r="E251" s="8">
        <f>+(G251+H251+I251+J251)</f>
        <v>31371</v>
      </c>
      <c r="F251" s="8">
        <f t="shared" ref="F251:F258" si="45">(L251+M251+N251)</f>
        <v>154942</v>
      </c>
      <c r="G251" s="10">
        <v>119</v>
      </c>
      <c r="H251" s="8">
        <v>1548</v>
      </c>
      <c r="I251" s="8">
        <v>5795</v>
      </c>
      <c r="J251" s="8">
        <v>23909</v>
      </c>
      <c r="K251" s="10"/>
      <c r="L251" s="8">
        <v>29934</v>
      </c>
      <c r="M251" s="8">
        <v>100438</v>
      </c>
      <c r="N251" s="8">
        <v>24570</v>
      </c>
    </row>
    <row r="252" spans="1:15">
      <c r="A252" s="1" t="s">
        <v>62</v>
      </c>
      <c r="B252" s="12">
        <v>1</v>
      </c>
      <c r="C252" s="8">
        <f t="shared" si="44"/>
        <v>191334</v>
      </c>
      <c r="E252" s="8">
        <f>+(G252+H252+I252+J252)</f>
        <v>32041</v>
      </c>
      <c r="F252" s="8">
        <f t="shared" si="45"/>
        <v>159293</v>
      </c>
      <c r="G252" s="10">
        <v>120</v>
      </c>
      <c r="H252" s="8">
        <v>1581</v>
      </c>
      <c r="I252" s="8">
        <v>5868</v>
      </c>
      <c r="J252" s="8">
        <v>24472</v>
      </c>
      <c r="K252" s="10"/>
      <c r="L252" s="8">
        <v>30737</v>
      </c>
      <c r="M252" s="8">
        <v>103488</v>
      </c>
      <c r="N252" s="8">
        <v>25068</v>
      </c>
    </row>
    <row r="253" spans="1:15">
      <c r="A253" s="1" t="s">
        <v>63</v>
      </c>
      <c r="B253" s="8">
        <v>288813</v>
      </c>
      <c r="C253" s="8"/>
      <c r="E253" s="8"/>
      <c r="F253" s="8"/>
      <c r="K253" s="10"/>
    </row>
    <row r="254" spans="1:15">
      <c r="A254" s="1" t="s">
        <v>61</v>
      </c>
      <c r="B254" s="12">
        <v>0.92400000000000004</v>
      </c>
      <c r="C254" s="8">
        <f t="shared" si="44"/>
        <v>9328</v>
      </c>
      <c r="E254" s="8">
        <f>+(G254+H254+I254+J254)</f>
        <v>1821</v>
      </c>
      <c r="F254" s="8">
        <f t="shared" si="45"/>
        <v>7507</v>
      </c>
      <c r="G254" s="11">
        <v>2</v>
      </c>
      <c r="H254" s="8">
        <v>76</v>
      </c>
      <c r="I254" s="8">
        <v>58</v>
      </c>
      <c r="J254" s="8">
        <v>1685</v>
      </c>
      <c r="K254" s="10"/>
      <c r="L254" s="8">
        <v>2051</v>
      </c>
      <c r="M254" s="8">
        <v>4942</v>
      </c>
      <c r="N254" s="8">
        <v>514</v>
      </c>
    </row>
    <row r="255" spans="1:15">
      <c r="A255" s="1" t="s">
        <v>62</v>
      </c>
      <c r="B255" s="12">
        <v>1</v>
      </c>
      <c r="C255" s="8">
        <f t="shared" si="44"/>
        <v>10092</v>
      </c>
      <c r="E255" s="8">
        <f>+(G255+H255+I255+J255)</f>
        <v>1970</v>
      </c>
      <c r="F255" s="8">
        <f t="shared" si="45"/>
        <v>8122</v>
      </c>
      <c r="G255" s="11">
        <v>2</v>
      </c>
      <c r="H255" s="8">
        <v>82</v>
      </c>
      <c r="I255" s="8">
        <v>63</v>
      </c>
      <c r="J255" s="8">
        <v>1823</v>
      </c>
      <c r="K255" s="10"/>
      <c r="L255" s="8">
        <v>2219</v>
      </c>
      <c r="M255" s="8">
        <v>5347</v>
      </c>
      <c r="N255" s="8">
        <v>556</v>
      </c>
    </row>
    <row r="256" spans="1:15">
      <c r="A256" s="1" t="s">
        <v>18</v>
      </c>
      <c r="B256" s="8">
        <v>10218</v>
      </c>
      <c r="C256" s="8"/>
      <c r="E256" s="8"/>
      <c r="F256" s="8"/>
      <c r="K256" s="10"/>
    </row>
    <row r="257" spans="1:15">
      <c r="A257" s="1" t="s">
        <v>61</v>
      </c>
      <c r="B257" s="12">
        <v>1</v>
      </c>
      <c r="C257" s="8">
        <f t="shared" si="44"/>
        <v>34</v>
      </c>
      <c r="E257" s="8">
        <f>J257</f>
        <v>12</v>
      </c>
      <c r="F257" s="8">
        <f t="shared" si="45"/>
        <v>22</v>
      </c>
      <c r="G257" s="11" t="s">
        <v>9</v>
      </c>
      <c r="H257" s="16" t="s">
        <v>9</v>
      </c>
      <c r="I257" s="16" t="s">
        <v>9</v>
      </c>
      <c r="J257" s="8">
        <v>12</v>
      </c>
      <c r="K257" s="10"/>
      <c r="L257" s="8">
        <v>8</v>
      </c>
      <c r="M257" s="8">
        <v>10</v>
      </c>
      <c r="N257" s="8">
        <v>4</v>
      </c>
    </row>
    <row r="258" spans="1:15" s="9" customFormat="1">
      <c r="A258" s="9" t="s">
        <v>19</v>
      </c>
      <c r="B258" s="17">
        <v>6175000</v>
      </c>
      <c r="C258" s="17">
        <f t="shared" si="44"/>
        <v>201460</v>
      </c>
      <c r="D258" s="17"/>
      <c r="E258" s="17">
        <f>+(G258+H258+I258+J258)</f>
        <v>34023</v>
      </c>
      <c r="F258" s="17">
        <f t="shared" si="45"/>
        <v>167437</v>
      </c>
      <c r="G258" s="17">
        <v>122</v>
      </c>
      <c r="H258" s="17">
        <v>1663</v>
      </c>
      <c r="I258" s="17">
        <v>5931</v>
      </c>
      <c r="J258" s="17">
        <v>26307</v>
      </c>
      <c r="K258" s="17"/>
      <c r="L258" s="17">
        <v>32964</v>
      </c>
      <c r="M258" s="17">
        <v>108845</v>
      </c>
      <c r="N258" s="17">
        <v>25628</v>
      </c>
      <c r="O258" s="18"/>
    </row>
    <row r="259" spans="1:15">
      <c r="A259" s="1" t="s">
        <v>64</v>
      </c>
      <c r="B259" s="12"/>
      <c r="C259" s="14">
        <f>ROUND((C258/B258)*10^5,1)</f>
        <v>3262.5</v>
      </c>
      <c r="D259" s="14" t="s">
        <v>72</v>
      </c>
      <c r="E259" s="14">
        <f>ROUND((E258/B258)*10^5,1)</f>
        <v>551</v>
      </c>
      <c r="F259" s="14">
        <f>ROUND((F258/B258)*10^5,1)</f>
        <v>2711.5</v>
      </c>
      <c r="G259" s="14">
        <f>ROUND((G258/B258)*10^5,1)</f>
        <v>2</v>
      </c>
      <c r="H259" s="14">
        <f>ROUND((H258/B258)*10^5,1)</f>
        <v>26.9</v>
      </c>
      <c r="I259" s="14">
        <f>ROUND((I258/B258)*10^5,1)</f>
        <v>96</v>
      </c>
      <c r="J259" s="14">
        <f>ROUND((J258/B258)*10^5,1)</f>
        <v>426</v>
      </c>
      <c r="K259" s="14">
        <f>ROUND((K258/J258)*10^5,1)</f>
        <v>0</v>
      </c>
      <c r="L259" s="14">
        <f>ROUND((L258/B258)*10^5,1)</f>
        <v>533.79999999999995</v>
      </c>
      <c r="M259" s="14">
        <f>ROUND((M258/B258)*10^5,1)</f>
        <v>1762.7</v>
      </c>
      <c r="N259" s="14">
        <f>ROUND((N258/B258)*10^5,1)</f>
        <v>415</v>
      </c>
    </row>
    <row r="260" spans="1:15">
      <c r="B260" s="1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5">
      <c r="A261" s="15" t="s">
        <v>36</v>
      </c>
      <c r="B261" s="8"/>
      <c r="C261" s="10" t="s">
        <v>72</v>
      </c>
      <c r="G261" s="11"/>
      <c r="K261" s="10"/>
    </row>
    <row r="262" spans="1:15">
      <c r="A262" s="15"/>
      <c r="B262" s="8"/>
      <c r="E262" s="10" t="s">
        <v>72</v>
      </c>
      <c r="G262" s="11"/>
      <c r="K262" s="10"/>
    </row>
    <row r="263" spans="1:15">
      <c r="A263" s="1" t="s">
        <v>11</v>
      </c>
      <c r="B263" s="8">
        <v>8146937</v>
      </c>
      <c r="K263" s="10"/>
    </row>
    <row r="264" spans="1:15">
      <c r="A264" s="1" t="s">
        <v>61</v>
      </c>
      <c r="B264" s="12">
        <v>0.97299999999999998</v>
      </c>
      <c r="C264" s="8">
        <f t="shared" ref="C264:C272" si="46">(E264+F264)</f>
        <v>374382</v>
      </c>
      <c r="E264" s="8">
        <f t="shared" ref="E264:E272" si="47">+(G264+H264+I264+J264)</f>
        <v>52347</v>
      </c>
      <c r="F264" s="8">
        <f t="shared" ref="F264:F272" si="48">(L264+M264+N264)</f>
        <v>322035</v>
      </c>
      <c r="G264" s="10">
        <v>666</v>
      </c>
      <c r="H264" s="8">
        <v>3805</v>
      </c>
      <c r="I264" s="8">
        <v>13799</v>
      </c>
      <c r="J264" s="8">
        <v>34077</v>
      </c>
      <c r="K264" s="10"/>
      <c r="L264" s="8">
        <v>65203</v>
      </c>
      <c r="M264" s="8">
        <v>203087</v>
      </c>
      <c r="N264" s="8">
        <v>53745</v>
      </c>
    </row>
    <row r="265" spans="1:15">
      <c r="A265" s="1" t="s">
        <v>62</v>
      </c>
      <c r="B265" s="12">
        <v>1</v>
      </c>
      <c r="C265" s="8">
        <f t="shared" si="46"/>
        <v>382883</v>
      </c>
      <c r="D265" s="10" t="s">
        <v>72</v>
      </c>
      <c r="E265" s="8">
        <f t="shared" si="47"/>
        <v>53147</v>
      </c>
      <c r="F265" s="8">
        <f t="shared" si="48"/>
        <v>329736</v>
      </c>
      <c r="G265" s="10">
        <v>670</v>
      </c>
      <c r="H265" s="8">
        <v>3882</v>
      </c>
      <c r="I265" s="8">
        <v>13963</v>
      </c>
      <c r="J265" s="8">
        <v>34632</v>
      </c>
      <c r="K265" s="10"/>
      <c r="L265" s="8">
        <v>66417</v>
      </c>
      <c r="M265" s="8">
        <v>208610</v>
      </c>
      <c r="N265" s="8">
        <v>54709</v>
      </c>
    </row>
    <row r="266" spans="1:15">
      <c r="A266" s="1" t="s">
        <v>63</v>
      </c>
      <c r="B266" s="8">
        <v>606958</v>
      </c>
      <c r="C266" s="8"/>
      <c r="E266" s="8"/>
      <c r="F266" s="8"/>
      <c r="K266" s="10"/>
    </row>
    <row r="267" spans="1:15">
      <c r="A267" s="1" t="s">
        <v>61</v>
      </c>
      <c r="B267" s="12">
        <v>0.877</v>
      </c>
      <c r="C267" s="8">
        <f t="shared" si="46"/>
        <v>16648</v>
      </c>
      <c r="D267" s="10" t="s">
        <v>72</v>
      </c>
      <c r="E267" s="8">
        <f t="shared" si="47"/>
        <v>1060</v>
      </c>
      <c r="F267" s="8">
        <f t="shared" si="48"/>
        <v>15588</v>
      </c>
      <c r="G267" s="10">
        <v>3</v>
      </c>
      <c r="H267" s="8">
        <v>223</v>
      </c>
      <c r="I267" s="8">
        <v>65</v>
      </c>
      <c r="J267" s="8">
        <v>769</v>
      </c>
      <c r="K267" s="10"/>
      <c r="L267" s="8">
        <v>2145</v>
      </c>
      <c r="M267" s="8">
        <v>12802</v>
      </c>
      <c r="N267" s="8">
        <v>641</v>
      </c>
    </row>
    <row r="268" spans="1:15">
      <c r="A268" s="1" t="s">
        <v>62</v>
      </c>
      <c r="B268" s="12">
        <v>1</v>
      </c>
      <c r="C268" s="8">
        <f t="shared" si="46"/>
        <v>18974</v>
      </c>
      <c r="E268" s="8">
        <f t="shared" si="47"/>
        <v>1207</v>
      </c>
      <c r="F268" s="8">
        <f t="shared" si="48"/>
        <v>17767</v>
      </c>
      <c r="G268" s="10">
        <v>3</v>
      </c>
      <c r="H268" s="8">
        <v>254</v>
      </c>
      <c r="I268" s="8">
        <v>74</v>
      </c>
      <c r="J268" s="8">
        <v>876</v>
      </c>
      <c r="K268" s="10"/>
      <c r="L268" s="8">
        <v>2445</v>
      </c>
      <c r="M268" s="8">
        <v>14591</v>
      </c>
      <c r="N268" s="8">
        <v>731</v>
      </c>
    </row>
    <row r="269" spans="1:15">
      <c r="A269" s="1" t="s">
        <v>18</v>
      </c>
      <c r="B269" s="8">
        <v>1110105</v>
      </c>
      <c r="C269" s="8"/>
      <c r="E269" s="8"/>
      <c r="F269" s="8"/>
      <c r="K269" s="10"/>
    </row>
    <row r="270" spans="1:15">
      <c r="A270" s="1" t="s">
        <v>61</v>
      </c>
      <c r="B270" s="12">
        <v>0.96399999999999997</v>
      </c>
      <c r="C270" s="8">
        <f t="shared" si="46"/>
        <v>23846</v>
      </c>
      <c r="E270" s="8">
        <f t="shared" si="47"/>
        <v>2270</v>
      </c>
      <c r="F270" s="8">
        <f t="shared" si="48"/>
        <v>21576</v>
      </c>
      <c r="G270" s="10">
        <v>21</v>
      </c>
      <c r="H270" s="8">
        <v>687</v>
      </c>
      <c r="I270" s="8">
        <v>64</v>
      </c>
      <c r="J270" s="8">
        <v>1498</v>
      </c>
      <c r="K270" s="10"/>
      <c r="L270" s="8">
        <v>7590</v>
      </c>
      <c r="M270" s="8">
        <v>12675</v>
      </c>
      <c r="N270" s="8">
        <v>1311</v>
      </c>
    </row>
    <row r="271" spans="1:15">
      <c r="A271" s="1" t="s">
        <v>62</v>
      </c>
      <c r="B271" s="12">
        <v>1</v>
      </c>
      <c r="C271" s="8">
        <f t="shared" si="46"/>
        <v>24739</v>
      </c>
      <c r="E271" s="8">
        <f t="shared" si="47"/>
        <v>2355</v>
      </c>
      <c r="F271" s="8">
        <f t="shared" si="48"/>
        <v>22384</v>
      </c>
      <c r="G271" s="10">
        <v>22</v>
      </c>
      <c r="H271" s="8">
        <v>713</v>
      </c>
      <c r="I271" s="8">
        <v>66</v>
      </c>
      <c r="J271" s="8">
        <v>1554</v>
      </c>
      <c r="K271" s="10"/>
      <c r="L271" s="8">
        <v>7874</v>
      </c>
      <c r="M271" s="8">
        <v>13150</v>
      </c>
      <c r="N271" s="8">
        <v>1360</v>
      </c>
    </row>
    <row r="272" spans="1:15" s="9" customFormat="1">
      <c r="A272" s="9" t="s">
        <v>19</v>
      </c>
      <c r="B272" s="17">
        <v>9864000</v>
      </c>
      <c r="C272" s="17">
        <f t="shared" si="46"/>
        <v>426596</v>
      </c>
      <c r="D272" s="17"/>
      <c r="E272" s="17">
        <f t="shared" si="47"/>
        <v>56709</v>
      </c>
      <c r="F272" s="17">
        <f t="shared" si="48"/>
        <v>369887</v>
      </c>
      <c r="G272" s="17">
        <v>695</v>
      </c>
      <c r="H272" s="17">
        <v>4849</v>
      </c>
      <c r="I272" s="17">
        <v>14103</v>
      </c>
      <c r="J272" s="17">
        <v>37062</v>
      </c>
      <c r="K272" s="17"/>
      <c r="L272" s="17">
        <v>76736</v>
      </c>
      <c r="M272" s="17">
        <v>236351</v>
      </c>
      <c r="N272" s="17">
        <v>56800</v>
      </c>
      <c r="O272" s="18"/>
    </row>
    <row r="273" spans="1:15">
      <c r="A273" s="1" t="s">
        <v>64</v>
      </c>
      <c r="B273" s="12"/>
      <c r="C273" s="14">
        <f>ROUND((C272/B272)*10^5,1)</f>
        <v>4324.8</v>
      </c>
      <c r="D273" s="14" t="s">
        <v>72</v>
      </c>
      <c r="E273" s="14">
        <f>ROUND((E272/B272)*10^5,1)</f>
        <v>574.9</v>
      </c>
      <c r="F273" s="14">
        <f>ROUND((F272/B272)*10^5,1)</f>
        <v>3749.9</v>
      </c>
      <c r="G273" s="14">
        <f>ROUND((G272/B272)*10^5,1)</f>
        <v>7</v>
      </c>
      <c r="H273" s="14">
        <f>ROUND((H272/B272)*10^5,1)</f>
        <v>49.2</v>
      </c>
      <c r="I273" s="14">
        <f>ROUND((I272/B272)*10^5,1)</f>
        <v>143</v>
      </c>
      <c r="J273" s="14">
        <f>ROUND((J272/B272)*10^5,1)</f>
        <v>375.7</v>
      </c>
      <c r="K273" s="14">
        <f>ROUND((K272/J272)*10^5,1)</f>
        <v>0</v>
      </c>
      <c r="L273" s="14">
        <f>ROUND((L272/B272)*10^5,1)</f>
        <v>777.9</v>
      </c>
      <c r="M273" s="14">
        <f>ROUND((M272/B272)*10^5,1)</f>
        <v>2396.1</v>
      </c>
      <c r="N273" s="14">
        <f>ROUND((N272/B272)*10^5,1)</f>
        <v>575.79999999999995</v>
      </c>
    </row>
    <row r="274" spans="1:15">
      <c r="B274" s="12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 spans="1:15" ht="18">
      <c r="A275" s="15" t="s">
        <v>89</v>
      </c>
      <c r="B275" s="8"/>
      <c r="E275" s="10" t="s">
        <v>72</v>
      </c>
      <c r="F275" s="10" t="s">
        <v>72</v>
      </c>
      <c r="G275" s="11"/>
      <c r="K275" s="10"/>
    </row>
    <row r="276" spans="1:15">
      <c r="A276" s="15"/>
      <c r="B276" s="8"/>
      <c r="C276" s="10" t="s">
        <v>72</v>
      </c>
      <c r="G276" s="11"/>
      <c r="K276" s="10"/>
    </row>
    <row r="277" spans="1:15">
      <c r="A277" s="1" t="s">
        <v>11</v>
      </c>
      <c r="B277" s="8">
        <v>3347894</v>
      </c>
      <c r="K277" s="10"/>
    </row>
    <row r="278" spans="1:15">
      <c r="A278" s="1" t="s">
        <v>61</v>
      </c>
      <c r="B278" s="12">
        <v>1</v>
      </c>
      <c r="C278" s="8">
        <f t="shared" ref="C278:C284" si="49">(E278+F278)</f>
        <v>135221</v>
      </c>
      <c r="E278" s="8">
        <f t="shared" ref="E278:E284" si="50">+(G278+H278+I278+J278)</f>
        <v>11238</v>
      </c>
      <c r="F278" s="8">
        <f t="shared" ref="F278:F284" si="51">(L278+M278+N278)</f>
        <v>123983</v>
      </c>
      <c r="G278" s="10">
        <v>104</v>
      </c>
      <c r="H278" s="8">
        <v>1524</v>
      </c>
      <c r="I278" s="8">
        <v>3790</v>
      </c>
      <c r="J278" s="8">
        <v>5820</v>
      </c>
      <c r="K278" s="10"/>
      <c r="L278" s="8">
        <v>20514</v>
      </c>
      <c r="M278" s="8">
        <v>92363</v>
      </c>
      <c r="N278" s="8">
        <v>11106</v>
      </c>
    </row>
    <row r="279" spans="1:15">
      <c r="A279" s="1" t="s">
        <v>63</v>
      </c>
      <c r="B279" s="8">
        <v>535284</v>
      </c>
      <c r="C279" s="8"/>
      <c r="E279" s="8"/>
      <c r="F279" s="8"/>
      <c r="K279" s="10"/>
    </row>
    <row r="280" spans="1:15">
      <c r="A280" s="1" t="s">
        <v>61</v>
      </c>
      <c r="B280" s="12">
        <v>0.997</v>
      </c>
      <c r="C280" s="8">
        <f t="shared" si="49"/>
        <v>20821</v>
      </c>
      <c r="E280" s="8">
        <f t="shared" si="50"/>
        <v>937</v>
      </c>
      <c r="F280" s="8">
        <f t="shared" si="51"/>
        <v>19884</v>
      </c>
      <c r="G280" s="10">
        <v>12</v>
      </c>
      <c r="H280" s="8">
        <v>228</v>
      </c>
      <c r="I280" s="8">
        <v>93</v>
      </c>
      <c r="J280" s="8">
        <v>604</v>
      </c>
      <c r="K280" s="10"/>
      <c r="L280" s="8">
        <v>2590</v>
      </c>
      <c r="M280" s="8">
        <v>16222</v>
      </c>
      <c r="N280" s="8">
        <v>1072</v>
      </c>
    </row>
    <row r="281" spans="1:15">
      <c r="A281" s="1" t="s">
        <v>62</v>
      </c>
      <c r="B281" s="12">
        <v>1</v>
      </c>
      <c r="C281" s="8">
        <f t="shared" si="49"/>
        <v>20893</v>
      </c>
      <c r="E281" s="8">
        <f t="shared" si="50"/>
        <v>940</v>
      </c>
      <c r="F281" s="8">
        <f t="shared" si="51"/>
        <v>19953</v>
      </c>
      <c r="G281" s="10">
        <v>12</v>
      </c>
      <c r="H281" s="8">
        <v>229</v>
      </c>
      <c r="I281" s="8">
        <v>93</v>
      </c>
      <c r="J281" s="8">
        <v>606</v>
      </c>
      <c r="K281" s="10"/>
      <c r="L281" s="8">
        <v>2599</v>
      </c>
      <c r="M281" s="8">
        <v>16278</v>
      </c>
      <c r="N281" s="8">
        <v>1076</v>
      </c>
    </row>
    <row r="282" spans="1:15">
      <c r="A282" s="1" t="s">
        <v>18</v>
      </c>
      <c r="B282" s="8">
        <v>892822</v>
      </c>
      <c r="C282" s="8"/>
      <c r="E282" s="8"/>
      <c r="F282" s="8"/>
      <c r="K282" s="10"/>
    </row>
    <row r="283" spans="1:15">
      <c r="A283" s="1" t="s">
        <v>61</v>
      </c>
      <c r="B283" s="12">
        <v>1</v>
      </c>
      <c r="C283" s="8">
        <f t="shared" si="49"/>
        <v>15688</v>
      </c>
      <c r="E283" s="8">
        <f t="shared" si="50"/>
        <v>907</v>
      </c>
      <c r="F283" s="8">
        <f t="shared" si="51"/>
        <v>14781</v>
      </c>
      <c r="G283" s="10">
        <v>18</v>
      </c>
      <c r="H283" s="8">
        <v>285</v>
      </c>
      <c r="I283" s="8">
        <v>34</v>
      </c>
      <c r="J283" s="8">
        <v>570</v>
      </c>
      <c r="K283" s="10"/>
      <c r="L283" s="8">
        <v>4593</v>
      </c>
      <c r="M283" s="8">
        <v>9095</v>
      </c>
      <c r="N283" s="8">
        <v>1093</v>
      </c>
    </row>
    <row r="284" spans="1:15" s="9" customFormat="1">
      <c r="A284" s="9" t="s">
        <v>19</v>
      </c>
      <c r="B284" s="17">
        <v>4776000</v>
      </c>
      <c r="C284" s="17">
        <f t="shared" si="49"/>
        <v>171802</v>
      </c>
      <c r="D284" s="17"/>
      <c r="E284" s="17">
        <f t="shared" si="50"/>
        <v>13085</v>
      </c>
      <c r="F284" s="17">
        <f t="shared" si="51"/>
        <v>158717</v>
      </c>
      <c r="G284" s="17">
        <v>134</v>
      </c>
      <c r="H284" s="17">
        <v>2038</v>
      </c>
      <c r="I284" s="17">
        <v>3917</v>
      </c>
      <c r="J284" s="17">
        <v>6996</v>
      </c>
      <c r="K284" s="17"/>
      <c r="L284" s="17">
        <v>27706</v>
      </c>
      <c r="M284" s="17">
        <v>117736</v>
      </c>
      <c r="N284" s="17">
        <v>13275</v>
      </c>
      <c r="O284" s="18"/>
    </row>
    <row r="285" spans="1:15">
      <c r="A285" s="1" t="s">
        <v>64</v>
      </c>
      <c r="B285" s="12"/>
      <c r="C285" s="14">
        <f>ROUND((C284/B284)*10^5,1)</f>
        <v>3597.2</v>
      </c>
      <c r="D285" s="14" t="s">
        <v>72</v>
      </c>
      <c r="E285" s="14">
        <f>ROUND((E284/B284)*10^5,1)</f>
        <v>274</v>
      </c>
      <c r="F285" s="14">
        <f>ROUND((F284/B284)*10^5,1)</f>
        <v>3323.2</v>
      </c>
      <c r="G285" s="14">
        <f>ROUND((G284/B284)*10^5,1)</f>
        <v>2.8</v>
      </c>
      <c r="H285" s="14">
        <f>ROUND((H284/B284)*10^5,1)</f>
        <v>42.7</v>
      </c>
      <c r="I285" s="14">
        <f>ROUND((I284/B284)*10^5,1)</f>
        <v>82</v>
      </c>
      <c r="J285" s="14">
        <f>ROUND((J284/B284)*10^5,1)</f>
        <v>146.5</v>
      </c>
      <c r="K285" s="14">
        <f>ROUND((K284/J284)*10^5,1)</f>
        <v>0</v>
      </c>
      <c r="L285" s="14">
        <f>ROUND((L284/B284)*10^5,1)</f>
        <v>580.1</v>
      </c>
      <c r="M285" s="14">
        <f>ROUND((M284/B284)*10^5,1)</f>
        <v>2465.1999999999998</v>
      </c>
      <c r="N285" s="14">
        <f>ROUND((N284/B284)*10^5,1)</f>
        <v>278</v>
      </c>
    </row>
    <row r="286" spans="1:15">
      <c r="B286" s="12"/>
      <c r="C286" s="14" t="s">
        <v>72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 spans="1:15">
      <c r="A287" s="15" t="s">
        <v>37</v>
      </c>
      <c r="B287" s="8"/>
      <c r="G287" s="11"/>
      <c r="K287" s="10"/>
    </row>
    <row r="288" spans="1:15">
      <c r="A288" s="15"/>
      <c r="B288" s="8"/>
      <c r="C288" s="10" t="s">
        <v>72</v>
      </c>
      <c r="F288" s="10" t="s">
        <v>72</v>
      </c>
      <c r="G288" s="11"/>
      <c r="K288" s="10"/>
    </row>
    <row r="289" spans="1:15">
      <c r="A289" s="1" t="s">
        <v>11</v>
      </c>
      <c r="B289" s="8">
        <v>993288</v>
      </c>
      <c r="C289" s="10" t="s">
        <v>72</v>
      </c>
      <c r="E289" s="10" t="s">
        <v>72</v>
      </c>
      <c r="K289" s="10"/>
    </row>
    <row r="290" spans="1:15">
      <c r="A290" s="1" t="s">
        <v>61</v>
      </c>
      <c r="B290" s="12">
        <v>0.751</v>
      </c>
      <c r="C290" s="8">
        <f t="shared" ref="C290:C298" si="52">(E290+F290)</f>
        <v>49734</v>
      </c>
      <c r="E290" s="8">
        <f t="shared" ref="E290:E298" si="53">+(G290+H290+I290+J290)</f>
        <v>3696</v>
      </c>
      <c r="F290" s="8">
        <f t="shared" ref="F290:F298" si="54">(L290+M290+N290)</f>
        <v>46038</v>
      </c>
      <c r="G290" s="10">
        <v>74</v>
      </c>
      <c r="H290" s="8">
        <v>458</v>
      </c>
      <c r="I290" s="8">
        <v>1683</v>
      </c>
      <c r="J290" s="8">
        <v>1481</v>
      </c>
      <c r="K290" s="10"/>
      <c r="L290" s="8">
        <v>10886</v>
      </c>
      <c r="M290" s="8">
        <v>29643</v>
      </c>
      <c r="N290" s="8">
        <v>5509</v>
      </c>
    </row>
    <row r="291" spans="1:15">
      <c r="A291" s="1" t="s">
        <v>62</v>
      </c>
      <c r="B291" s="12">
        <v>1</v>
      </c>
      <c r="C291" s="8">
        <f t="shared" si="52"/>
        <v>56673</v>
      </c>
      <c r="E291" s="8">
        <f t="shared" si="53"/>
        <v>4080</v>
      </c>
      <c r="F291" s="8">
        <f t="shared" si="54"/>
        <v>52593</v>
      </c>
      <c r="G291" s="10">
        <v>85</v>
      </c>
      <c r="H291" s="8">
        <v>535</v>
      </c>
      <c r="I291" s="8">
        <v>1783</v>
      </c>
      <c r="J291" s="8">
        <v>1677</v>
      </c>
      <c r="K291" s="10"/>
      <c r="L291" s="8">
        <v>13057</v>
      </c>
      <c r="M291" s="8">
        <v>33604</v>
      </c>
      <c r="N291" s="8">
        <v>5932</v>
      </c>
    </row>
    <row r="292" spans="1:15">
      <c r="A292" s="1" t="s">
        <v>63</v>
      </c>
      <c r="B292" s="8">
        <v>637473</v>
      </c>
      <c r="C292" s="8"/>
      <c r="E292" s="8"/>
      <c r="F292" s="8"/>
      <c r="K292" s="10"/>
    </row>
    <row r="293" spans="1:15">
      <c r="A293" s="1" t="s">
        <v>61</v>
      </c>
      <c r="B293" s="12">
        <v>0.73</v>
      </c>
      <c r="C293" s="8">
        <f t="shared" si="52"/>
        <v>32311</v>
      </c>
      <c r="E293" s="8">
        <f t="shared" si="53"/>
        <v>2571</v>
      </c>
      <c r="F293" s="8">
        <f t="shared" si="54"/>
        <v>29740</v>
      </c>
      <c r="G293" s="10">
        <v>47</v>
      </c>
      <c r="H293" s="8">
        <v>289</v>
      </c>
      <c r="I293" s="8">
        <v>797</v>
      </c>
      <c r="J293" s="8">
        <v>1438</v>
      </c>
      <c r="K293" s="10"/>
      <c r="L293" s="8">
        <v>6880</v>
      </c>
      <c r="M293" s="8">
        <v>18120</v>
      </c>
      <c r="N293" s="8">
        <v>4740</v>
      </c>
    </row>
    <row r="294" spans="1:15">
      <c r="A294" s="1" t="s">
        <v>62</v>
      </c>
      <c r="B294" s="12">
        <v>1</v>
      </c>
      <c r="C294" s="8">
        <f t="shared" si="52"/>
        <v>44235</v>
      </c>
      <c r="E294" s="8">
        <f t="shared" si="53"/>
        <v>3520</v>
      </c>
      <c r="F294" s="8">
        <f t="shared" si="54"/>
        <v>40715</v>
      </c>
      <c r="G294" s="10">
        <v>64</v>
      </c>
      <c r="H294" s="8">
        <v>396</v>
      </c>
      <c r="I294" s="8">
        <v>1091</v>
      </c>
      <c r="J294" s="8">
        <v>1969</v>
      </c>
      <c r="K294" s="10"/>
      <c r="L294" s="8">
        <v>9419</v>
      </c>
      <c r="M294" s="8">
        <v>24807</v>
      </c>
      <c r="N294" s="8">
        <v>6489</v>
      </c>
    </row>
    <row r="295" spans="1:15">
      <c r="A295" s="1" t="s">
        <v>18</v>
      </c>
      <c r="B295" s="8">
        <v>1138239</v>
      </c>
      <c r="C295" s="8"/>
      <c r="E295" s="8"/>
      <c r="F295" s="8"/>
      <c r="K295" s="10"/>
    </row>
    <row r="296" spans="1:15">
      <c r="A296" s="1" t="s">
        <v>61</v>
      </c>
      <c r="B296" s="12">
        <v>0.377</v>
      </c>
      <c r="C296" s="8">
        <f t="shared" si="52"/>
        <v>6532</v>
      </c>
      <c r="E296" s="8">
        <f t="shared" si="53"/>
        <v>781</v>
      </c>
      <c r="F296" s="8">
        <f t="shared" si="54"/>
        <v>5751</v>
      </c>
      <c r="G296" s="10">
        <v>24</v>
      </c>
      <c r="H296" s="8">
        <v>85</v>
      </c>
      <c r="I296" s="8">
        <v>82</v>
      </c>
      <c r="J296" s="8">
        <v>590</v>
      </c>
      <c r="K296" s="10"/>
      <c r="L296" s="8">
        <v>2501</v>
      </c>
      <c r="M296" s="8">
        <v>2831</v>
      </c>
      <c r="N296" s="8">
        <v>419</v>
      </c>
    </row>
    <row r="297" spans="1:15">
      <c r="A297" s="1" t="s">
        <v>62</v>
      </c>
      <c r="B297" s="12">
        <v>1</v>
      </c>
      <c r="C297" s="8">
        <f t="shared" si="52"/>
        <v>17323</v>
      </c>
      <c r="E297" s="8">
        <f t="shared" si="53"/>
        <v>2071</v>
      </c>
      <c r="F297" s="8">
        <f t="shared" si="54"/>
        <v>15252</v>
      </c>
      <c r="G297" s="10">
        <v>64</v>
      </c>
      <c r="H297" s="8">
        <v>225</v>
      </c>
      <c r="I297" s="8">
        <v>217</v>
      </c>
      <c r="J297" s="8">
        <v>1565</v>
      </c>
      <c r="K297" s="10"/>
      <c r="L297" s="8">
        <v>6633</v>
      </c>
      <c r="M297" s="8">
        <v>7508</v>
      </c>
      <c r="N297" s="8">
        <v>1111</v>
      </c>
    </row>
    <row r="298" spans="1:15" s="9" customFormat="1">
      <c r="A298" s="9" t="s">
        <v>19</v>
      </c>
      <c r="B298" s="17">
        <v>2769000</v>
      </c>
      <c r="C298" s="17">
        <f t="shared" si="52"/>
        <v>118231</v>
      </c>
      <c r="D298" s="17"/>
      <c r="E298" s="17">
        <f t="shared" si="53"/>
        <v>9671</v>
      </c>
      <c r="F298" s="17">
        <f t="shared" si="54"/>
        <v>108560</v>
      </c>
      <c r="G298" s="17">
        <v>213</v>
      </c>
      <c r="H298" s="17">
        <v>1156</v>
      </c>
      <c r="I298" s="17">
        <v>3091</v>
      </c>
      <c r="J298" s="17">
        <v>5211</v>
      </c>
      <c r="K298" s="17"/>
      <c r="L298" s="17">
        <v>29109</v>
      </c>
      <c r="M298" s="17">
        <v>65919</v>
      </c>
      <c r="N298" s="17">
        <v>13532</v>
      </c>
      <c r="O298" s="18"/>
    </row>
    <row r="299" spans="1:15">
      <c r="A299" s="1" t="s">
        <v>64</v>
      </c>
      <c r="B299" s="12"/>
      <c r="C299" s="14">
        <f>ROUND((C298/B298)*10^5,1)</f>
        <v>4269.8</v>
      </c>
      <c r="D299" s="14" t="s">
        <v>72</v>
      </c>
      <c r="E299" s="14">
        <f>ROUND((E298/B298)*10^5,1)</f>
        <v>349.3</v>
      </c>
      <c r="F299" s="14">
        <f>ROUND((F298/B298)*10^5,1)</f>
        <v>3920.5</v>
      </c>
      <c r="G299" s="14">
        <f>ROUND((G298/B298)*10^5,1)</f>
        <v>7.7</v>
      </c>
      <c r="H299" s="14">
        <f>ROUND((H298/B298)*10^5,1)</f>
        <v>41.7</v>
      </c>
      <c r="I299" s="14">
        <f>ROUND((I298/B298)*10^5,1)</f>
        <v>111.6</v>
      </c>
      <c r="J299" s="14">
        <f>ROUND((J298/B298)*10^5,1)</f>
        <v>188.2</v>
      </c>
      <c r="K299" s="14">
        <f>ROUND((K298/J298)*10^5,1)</f>
        <v>0</v>
      </c>
      <c r="L299" s="14">
        <f>ROUND((L298/B298)*10^5,1)</f>
        <v>1051.2</v>
      </c>
      <c r="M299" s="14">
        <f>ROUND((M298/B298)*10^5,1)</f>
        <v>2380.6</v>
      </c>
      <c r="N299" s="14">
        <f>ROUND((N298/B298)*10^5,1)</f>
        <v>488.7</v>
      </c>
    </row>
    <row r="300" spans="1:15">
      <c r="B300" s="12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 spans="1:15">
      <c r="A301" s="15" t="s">
        <v>38</v>
      </c>
      <c r="B301" s="8"/>
      <c r="G301" s="11"/>
      <c r="K301" s="10"/>
    </row>
    <row r="302" spans="1:15">
      <c r="A302" s="15"/>
      <c r="B302" s="8"/>
      <c r="C302" s="10" t="s">
        <v>72</v>
      </c>
      <c r="F302" s="10" t="s">
        <v>72</v>
      </c>
      <c r="G302" s="11"/>
      <c r="K302" s="10"/>
    </row>
    <row r="303" spans="1:15">
      <c r="A303" s="1" t="s">
        <v>11</v>
      </c>
      <c r="B303" s="8">
        <v>3717487</v>
      </c>
      <c r="C303" s="10" t="s">
        <v>72</v>
      </c>
      <c r="E303" s="10" t="s">
        <v>72</v>
      </c>
      <c r="K303" s="10"/>
    </row>
    <row r="304" spans="1:15">
      <c r="A304" s="1" t="s">
        <v>61</v>
      </c>
      <c r="B304" s="12">
        <v>0.96499999999999997</v>
      </c>
      <c r="C304" s="8">
        <f t="shared" ref="C304:C312" si="55">(E304+F304)</f>
        <v>204908</v>
      </c>
      <c r="E304" s="8">
        <f t="shared" ref="E304:E312" si="56">+(G304+H304+I304+J304)</f>
        <v>22882</v>
      </c>
      <c r="F304" s="8">
        <f t="shared" ref="F304:F312" si="57">(L304+M304+N304)</f>
        <v>182026</v>
      </c>
      <c r="G304" s="10">
        <v>300</v>
      </c>
      <c r="H304" s="8">
        <v>1062</v>
      </c>
      <c r="I304" s="8">
        <v>6729</v>
      </c>
      <c r="J304" s="8">
        <v>14791</v>
      </c>
      <c r="K304" s="10"/>
      <c r="L304" s="8">
        <v>32400</v>
      </c>
      <c r="M304" s="8">
        <v>128713</v>
      </c>
      <c r="N304" s="8">
        <v>20913</v>
      </c>
    </row>
    <row r="305" spans="1:15">
      <c r="A305" s="1" t="s">
        <v>62</v>
      </c>
      <c r="B305" s="12">
        <v>1</v>
      </c>
      <c r="C305" s="8">
        <f t="shared" si="55"/>
        <v>208705</v>
      </c>
      <c r="E305" s="8">
        <f t="shared" si="56"/>
        <v>23169</v>
      </c>
      <c r="F305" s="8">
        <f t="shared" si="57"/>
        <v>185536</v>
      </c>
      <c r="G305" s="10">
        <v>303</v>
      </c>
      <c r="H305" s="8">
        <v>1085</v>
      </c>
      <c r="I305" s="8">
        <v>6779</v>
      </c>
      <c r="J305" s="8">
        <v>15002</v>
      </c>
      <c r="K305" s="10"/>
      <c r="L305" s="8">
        <v>33013</v>
      </c>
      <c r="M305" s="8">
        <v>131328</v>
      </c>
      <c r="N305" s="8">
        <v>21195</v>
      </c>
    </row>
    <row r="306" spans="1:15">
      <c r="A306" s="1" t="s">
        <v>63</v>
      </c>
      <c r="B306" s="8">
        <v>509177</v>
      </c>
      <c r="C306" s="8"/>
      <c r="E306" s="8"/>
      <c r="F306" s="8"/>
      <c r="K306" s="10"/>
    </row>
    <row r="307" spans="1:15">
      <c r="A307" s="1" t="s">
        <v>61</v>
      </c>
      <c r="B307" s="12">
        <v>0.88500000000000001</v>
      </c>
      <c r="C307" s="8">
        <f t="shared" si="55"/>
        <v>23450</v>
      </c>
      <c r="E307" s="8">
        <f t="shared" si="56"/>
        <v>2056</v>
      </c>
      <c r="F307" s="8">
        <f t="shared" si="57"/>
        <v>21394</v>
      </c>
      <c r="G307" s="10">
        <v>6</v>
      </c>
      <c r="H307" s="8">
        <v>152</v>
      </c>
      <c r="I307" s="8">
        <v>272</v>
      </c>
      <c r="J307" s="8">
        <v>1626</v>
      </c>
      <c r="K307" s="10"/>
      <c r="L307" s="8">
        <v>3617</v>
      </c>
      <c r="M307" s="8">
        <v>16872</v>
      </c>
      <c r="N307" s="8">
        <v>905</v>
      </c>
    </row>
    <row r="308" spans="1:15">
      <c r="A308" s="1" t="s">
        <v>62</v>
      </c>
      <c r="B308" s="12">
        <v>1</v>
      </c>
      <c r="C308" s="8">
        <f t="shared" si="55"/>
        <v>26512</v>
      </c>
      <c r="E308" s="8">
        <f t="shared" si="56"/>
        <v>2325</v>
      </c>
      <c r="F308" s="8">
        <f t="shared" si="57"/>
        <v>24187</v>
      </c>
      <c r="G308" s="10">
        <v>7</v>
      </c>
      <c r="H308" s="8">
        <v>172</v>
      </c>
      <c r="I308" s="8">
        <v>308</v>
      </c>
      <c r="J308" s="8">
        <v>1838</v>
      </c>
      <c r="K308" s="10"/>
      <c r="L308" s="8">
        <v>4089</v>
      </c>
      <c r="M308" s="8">
        <v>19075</v>
      </c>
      <c r="N308" s="8">
        <v>1023</v>
      </c>
    </row>
    <row r="309" spans="1:15">
      <c r="A309" s="1" t="s">
        <v>18</v>
      </c>
      <c r="B309" s="8">
        <v>1241336</v>
      </c>
      <c r="C309" s="8"/>
      <c r="E309" s="8"/>
      <c r="F309" s="8"/>
      <c r="K309" s="10"/>
    </row>
    <row r="310" spans="1:15">
      <c r="A310" s="1" t="s">
        <v>61</v>
      </c>
      <c r="B310" s="12">
        <v>0.51100000000000001</v>
      </c>
      <c r="C310" s="8">
        <f t="shared" si="55"/>
        <v>7737</v>
      </c>
      <c r="E310" s="8">
        <f t="shared" si="56"/>
        <v>950</v>
      </c>
      <c r="F310" s="8">
        <f t="shared" si="57"/>
        <v>6787</v>
      </c>
      <c r="G310" s="10">
        <v>25</v>
      </c>
      <c r="H310" s="8">
        <v>93</v>
      </c>
      <c r="I310" s="8">
        <v>32</v>
      </c>
      <c r="J310" s="8">
        <v>800</v>
      </c>
      <c r="K310" s="10"/>
      <c r="L310" s="8">
        <v>2745</v>
      </c>
      <c r="M310" s="8">
        <v>3651</v>
      </c>
      <c r="N310" s="8">
        <v>391</v>
      </c>
    </row>
    <row r="311" spans="1:15">
      <c r="A311" s="1" t="s">
        <v>62</v>
      </c>
      <c r="B311" s="12">
        <v>1</v>
      </c>
      <c r="C311" s="8">
        <f t="shared" si="55"/>
        <v>15146</v>
      </c>
      <c r="E311" s="8">
        <f t="shared" si="56"/>
        <v>1859</v>
      </c>
      <c r="F311" s="8">
        <f t="shared" si="57"/>
        <v>13287</v>
      </c>
      <c r="G311" s="10">
        <v>49</v>
      </c>
      <c r="H311" s="8">
        <v>182</v>
      </c>
      <c r="I311" s="8">
        <v>62</v>
      </c>
      <c r="J311" s="8">
        <v>1566</v>
      </c>
      <c r="K311" s="10"/>
      <c r="L311" s="8">
        <v>5374</v>
      </c>
      <c r="M311" s="8">
        <v>7147</v>
      </c>
      <c r="N311" s="8">
        <v>766</v>
      </c>
    </row>
    <row r="312" spans="1:15" s="9" customFormat="1">
      <c r="A312" s="9" t="s">
        <v>19</v>
      </c>
      <c r="B312" s="17">
        <v>5468000</v>
      </c>
      <c r="C312" s="17">
        <f t="shared" si="55"/>
        <v>250363</v>
      </c>
      <c r="D312" s="17"/>
      <c r="E312" s="17">
        <f t="shared" si="56"/>
        <v>27353</v>
      </c>
      <c r="F312" s="17">
        <f t="shared" si="57"/>
        <v>223010</v>
      </c>
      <c r="G312" s="17">
        <v>359</v>
      </c>
      <c r="H312" s="17">
        <v>1439</v>
      </c>
      <c r="I312" s="17">
        <v>7149</v>
      </c>
      <c r="J312" s="17">
        <v>18406</v>
      </c>
      <c r="K312" s="17"/>
      <c r="L312" s="17">
        <v>42476</v>
      </c>
      <c r="M312" s="17">
        <v>157550</v>
      </c>
      <c r="N312" s="17">
        <v>22984</v>
      </c>
      <c r="O312" s="18"/>
    </row>
    <row r="313" spans="1:15">
      <c r="A313" s="1" t="s">
        <v>64</v>
      </c>
      <c r="B313" s="12"/>
      <c r="C313" s="14">
        <f>ROUND((C312/B312)*10^5,1)</f>
        <v>4578.7</v>
      </c>
      <c r="D313" s="14" t="s">
        <v>72</v>
      </c>
      <c r="E313" s="14">
        <f>ROUND((E312/B312)*10^5,1)</f>
        <v>500.2</v>
      </c>
      <c r="F313" s="14">
        <f>ROUND((F312/B312)*10^5,1)</f>
        <v>4078.5</v>
      </c>
      <c r="G313" s="14">
        <f>ROUND((G312/B312)*10^5,1)</f>
        <v>6.6</v>
      </c>
      <c r="H313" s="14">
        <f>ROUND((H312/B312)*10^5,1)</f>
        <v>26.3</v>
      </c>
      <c r="I313" s="14">
        <f>ROUND((I312/B312)*10^5,1)</f>
        <v>130.69999999999999</v>
      </c>
      <c r="J313" s="14">
        <f>ROUND((J312/B312)*10^5,1)</f>
        <v>336.6</v>
      </c>
      <c r="K313" s="14">
        <f>ROUND((K312/J312)*10^5,1)</f>
        <v>0</v>
      </c>
      <c r="L313" s="14">
        <f>ROUND((L312/B312)*10^5,1)</f>
        <v>776.8</v>
      </c>
      <c r="M313" s="14">
        <f>ROUND((M312/B312)*10^5,1)</f>
        <v>2881.3</v>
      </c>
      <c r="N313" s="14">
        <f>ROUND((N312/B312)*10^5,1)</f>
        <v>420.3</v>
      </c>
    </row>
    <row r="314" spans="1:15">
      <c r="B314" s="12"/>
      <c r="C314" s="14" t="s">
        <v>72</v>
      </c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 spans="1:15" ht="18">
      <c r="A315" s="15" t="s">
        <v>70</v>
      </c>
      <c r="B315" s="8"/>
      <c r="C315" s="10" t="s">
        <v>72</v>
      </c>
      <c r="E315" s="10" t="s">
        <v>72</v>
      </c>
      <c r="F315" s="10" t="s">
        <v>72</v>
      </c>
      <c r="G315" s="11"/>
      <c r="K315" s="10"/>
    </row>
    <row r="316" spans="1:15">
      <c r="A316" s="15"/>
      <c r="B316" s="8"/>
      <c r="G316" s="11"/>
      <c r="K316" s="10"/>
    </row>
    <row r="317" spans="1:15" s="9" customFormat="1">
      <c r="A317" s="9" t="s">
        <v>19</v>
      </c>
      <c r="B317" s="17">
        <v>883000</v>
      </c>
      <c r="C317" s="17">
        <f>(E317+F317)</f>
        <v>35937</v>
      </c>
      <c r="D317" s="17"/>
      <c r="E317" s="17">
        <f>+(G317+H317+I317+J317)</f>
        <v>1823</v>
      </c>
      <c r="F317" s="17">
        <f>(L317+M317+N317)</f>
        <v>34114</v>
      </c>
      <c r="G317" s="17">
        <v>23</v>
      </c>
      <c r="H317" s="17">
        <v>250</v>
      </c>
      <c r="I317" s="17">
        <v>228</v>
      </c>
      <c r="J317" s="17">
        <v>1322</v>
      </c>
      <c r="K317" s="17"/>
      <c r="L317" s="17">
        <v>3784</v>
      </c>
      <c r="M317" s="17">
        <v>28434</v>
      </c>
      <c r="N317" s="17">
        <v>1896</v>
      </c>
      <c r="O317" s="18"/>
    </row>
    <row r="318" spans="1:15">
      <c r="A318" s="1" t="s">
        <v>64</v>
      </c>
      <c r="B318" s="12"/>
      <c r="C318" s="14">
        <f>ROUND((C317/B317)*10^5,1)</f>
        <v>4069.9</v>
      </c>
      <c r="D318" s="14" t="s">
        <v>72</v>
      </c>
      <c r="E318" s="14">
        <f>ROUND((E317/B317)*10^5,1)</f>
        <v>206.5</v>
      </c>
      <c r="F318" s="14">
        <f>ROUND((F317/B317)*10^5,1)</f>
        <v>3863.4</v>
      </c>
      <c r="G318" s="14">
        <f>ROUND((G317/B317)*10^5,1)</f>
        <v>2.6</v>
      </c>
      <c r="H318" s="14">
        <f>ROUND((H317/B317)*10^5,1)</f>
        <v>28.3</v>
      </c>
      <c r="I318" s="14">
        <f>ROUND((I317/B317)*10^5,1)</f>
        <v>25.8</v>
      </c>
      <c r="J318" s="14">
        <f>ROUND((J317/B317)*10^5,1)</f>
        <v>149.69999999999999</v>
      </c>
      <c r="K318" s="14">
        <f>ROUND((K317/J317)*10^5,1)</f>
        <v>0</v>
      </c>
      <c r="L318" s="14">
        <f>ROUND((L317/B317)*10^5,1)</f>
        <v>428.5</v>
      </c>
      <c r="M318" s="14">
        <f>ROUND((M317/B317)*10^5,1)</f>
        <v>3220.2</v>
      </c>
      <c r="N318" s="14">
        <f>ROUND((N317/B317)*10^5,1)</f>
        <v>214.7</v>
      </c>
    </row>
    <row r="319" spans="1:15">
      <c r="B319" s="12"/>
      <c r="C319" s="14" t="s">
        <v>72</v>
      </c>
      <c r="D319" s="14"/>
      <c r="E319" s="14" t="s">
        <v>72</v>
      </c>
      <c r="F319" s="14"/>
      <c r="G319" s="14"/>
      <c r="H319" s="14"/>
      <c r="I319" s="14"/>
      <c r="J319" s="14"/>
      <c r="K319" s="14"/>
      <c r="L319" s="14"/>
      <c r="M319" s="14"/>
      <c r="N319" s="14"/>
    </row>
    <row r="320" spans="1:15">
      <c r="A320" s="15" t="s">
        <v>39</v>
      </c>
      <c r="B320" s="8"/>
      <c r="F320" s="10" t="s">
        <v>72</v>
      </c>
      <c r="G320" s="11"/>
      <c r="K320" s="10"/>
    </row>
    <row r="321" spans="1:15">
      <c r="A321" s="15"/>
      <c r="B321" s="8"/>
      <c r="G321" s="11"/>
      <c r="K321" s="10"/>
    </row>
    <row r="322" spans="1:15">
      <c r="A322" s="1" t="s">
        <v>11</v>
      </c>
      <c r="B322" s="8">
        <v>864156</v>
      </c>
      <c r="K322" s="10"/>
    </row>
    <row r="323" spans="1:15">
      <c r="A323" s="1" t="s">
        <v>61</v>
      </c>
      <c r="B323" s="12">
        <v>1</v>
      </c>
      <c r="C323" s="8">
        <f t="shared" ref="C323:C330" si="58">(E323+F323)</f>
        <v>46775</v>
      </c>
      <c r="E323" s="8">
        <f t="shared" ref="E323:E330" si="59">+(G323+H323+I323+J323)</f>
        <v>6127</v>
      </c>
      <c r="F323" s="8">
        <f t="shared" ref="F323:F330" si="60">(L323+M323+N323)</f>
        <v>40648</v>
      </c>
      <c r="G323" s="10">
        <v>45</v>
      </c>
      <c r="H323" s="8">
        <v>291</v>
      </c>
      <c r="I323" s="8">
        <v>1175</v>
      </c>
      <c r="J323" s="8">
        <v>4616</v>
      </c>
      <c r="K323" s="10"/>
      <c r="L323" s="8">
        <v>6481</v>
      </c>
      <c r="M323" s="8">
        <v>29629</v>
      </c>
      <c r="N323" s="8">
        <v>4538</v>
      </c>
    </row>
    <row r="324" spans="1:15">
      <c r="A324" s="1" t="s">
        <v>63</v>
      </c>
      <c r="B324" s="8">
        <v>392151</v>
      </c>
      <c r="C324" s="8"/>
      <c r="E324" s="8"/>
      <c r="F324" s="8"/>
      <c r="K324" s="10"/>
    </row>
    <row r="325" spans="1:15">
      <c r="A325" s="1" t="s">
        <v>61</v>
      </c>
      <c r="B325" s="12">
        <v>0.99099999999999999</v>
      </c>
      <c r="C325" s="8">
        <f t="shared" si="58"/>
        <v>15787</v>
      </c>
      <c r="E325" s="8">
        <f t="shared" si="59"/>
        <v>759</v>
      </c>
      <c r="F325" s="8">
        <f t="shared" si="60"/>
        <v>15028</v>
      </c>
      <c r="G325" s="10">
        <v>6</v>
      </c>
      <c r="H325" s="8">
        <v>93</v>
      </c>
      <c r="I325" s="8">
        <v>75</v>
      </c>
      <c r="J325" s="8">
        <v>585</v>
      </c>
      <c r="K325" s="10"/>
      <c r="L325" s="8">
        <v>2137</v>
      </c>
      <c r="M325" s="8">
        <v>12287</v>
      </c>
      <c r="N325" s="8">
        <v>604</v>
      </c>
    </row>
    <row r="326" spans="1:15">
      <c r="A326" s="1" t="s">
        <v>62</v>
      </c>
      <c r="B326" s="12">
        <v>1</v>
      </c>
      <c r="C326" s="8">
        <f t="shared" si="58"/>
        <v>15923</v>
      </c>
      <c r="E326" s="8">
        <f t="shared" si="59"/>
        <v>766</v>
      </c>
      <c r="F326" s="8">
        <f t="shared" si="60"/>
        <v>15157</v>
      </c>
      <c r="G326" s="10">
        <v>6</v>
      </c>
      <c r="H326" s="8">
        <v>94</v>
      </c>
      <c r="I326" s="8">
        <v>76</v>
      </c>
      <c r="J326" s="8">
        <v>590</v>
      </c>
      <c r="K326" s="10"/>
      <c r="L326" s="8">
        <v>2155</v>
      </c>
      <c r="M326" s="8">
        <v>12393</v>
      </c>
      <c r="N326" s="8">
        <v>609</v>
      </c>
    </row>
    <row r="327" spans="1:15">
      <c r="A327" s="1" t="s">
        <v>18</v>
      </c>
      <c r="B327" s="8">
        <v>409693</v>
      </c>
      <c r="C327" s="8"/>
      <c r="E327" s="8"/>
      <c r="F327" s="8"/>
      <c r="K327" s="10"/>
    </row>
    <row r="328" spans="1:15">
      <c r="A328" s="1" t="s">
        <v>61</v>
      </c>
      <c r="B328" s="12">
        <v>0.98199999999999998</v>
      </c>
      <c r="C328" s="8">
        <f t="shared" si="58"/>
        <v>5641</v>
      </c>
      <c r="E328" s="8">
        <f t="shared" si="59"/>
        <v>269</v>
      </c>
      <c r="F328" s="8">
        <f t="shared" si="60"/>
        <v>5372</v>
      </c>
      <c r="G328" s="10">
        <v>9</v>
      </c>
      <c r="H328" s="8">
        <v>28</v>
      </c>
      <c r="I328" s="8">
        <v>13</v>
      </c>
      <c r="J328" s="8">
        <v>219</v>
      </c>
      <c r="K328" s="10"/>
      <c r="L328" s="8">
        <v>1494</v>
      </c>
      <c r="M328" s="8">
        <v>3590</v>
      </c>
      <c r="N328" s="8">
        <v>288</v>
      </c>
    </row>
    <row r="329" spans="1:15">
      <c r="A329" s="1" t="s">
        <v>62</v>
      </c>
      <c r="B329" s="12">
        <v>1</v>
      </c>
      <c r="C329" s="8">
        <f t="shared" si="58"/>
        <v>5746</v>
      </c>
      <c r="E329" s="8">
        <f t="shared" si="59"/>
        <v>274</v>
      </c>
      <c r="F329" s="8">
        <f t="shared" si="60"/>
        <v>5472</v>
      </c>
      <c r="G329" s="10">
        <v>9</v>
      </c>
      <c r="H329" s="8">
        <v>29</v>
      </c>
      <c r="I329" s="8">
        <v>13</v>
      </c>
      <c r="J329" s="8">
        <v>223</v>
      </c>
      <c r="K329" s="10"/>
      <c r="L329" s="8">
        <v>1522</v>
      </c>
      <c r="M329" s="8">
        <v>3657</v>
      </c>
      <c r="N329" s="8">
        <v>293</v>
      </c>
    </row>
    <row r="330" spans="1:15" s="9" customFormat="1">
      <c r="A330" s="9" t="s">
        <v>19</v>
      </c>
      <c r="B330" s="17">
        <v>1666000</v>
      </c>
      <c r="C330" s="17">
        <f t="shared" si="58"/>
        <v>68444</v>
      </c>
      <c r="D330" s="17"/>
      <c r="E330" s="17">
        <f t="shared" si="59"/>
        <v>7167</v>
      </c>
      <c r="F330" s="17">
        <f t="shared" si="60"/>
        <v>61277</v>
      </c>
      <c r="G330" s="17">
        <v>60</v>
      </c>
      <c r="H330" s="17">
        <v>414</v>
      </c>
      <c r="I330" s="17">
        <v>1264</v>
      </c>
      <c r="J330" s="17">
        <v>5429</v>
      </c>
      <c r="K330" s="17"/>
      <c r="L330" s="17">
        <v>10158</v>
      </c>
      <c r="M330" s="17">
        <v>45679</v>
      </c>
      <c r="N330" s="17">
        <v>5440</v>
      </c>
      <c r="O330" s="18"/>
    </row>
    <row r="331" spans="1:15">
      <c r="A331" s="1" t="s">
        <v>64</v>
      </c>
      <c r="B331" s="12"/>
      <c r="C331" s="14">
        <f>ROUND((C330/B330)*10^5,1)</f>
        <v>4108.3</v>
      </c>
      <c r="D331" s="14" t="s">
        <v>72</v>
      </c>
      <c r="E331" s="14">
        <f>ROUND((E330/B330)*10^5,1)</f>
        <v>430.2</v>
      </c>
      <c r="F331" s="14">
        <f>ROUND((F330/B330)*10^5,1)</f>
        <v>3678.1</v>
      </c>
      <c r="G331" s="14">
        <f>ROUND((G330/B330)*10^5,1)</f>
        <v>3.6</v>
      </c>
      <c r="H331" s="14">
        <f>ROUND((H330/B330)*10^5,1)</f>
        <v>24.8</v>
      </c>
      <c r="I331" s="14">
        <f>ROUND((I330/B330)*10^5,1)</f>
        <v>75.900000000000006</v>
      </c>
      <c r="J331" s="14">
        <f>ROUND((J330/B330)*10^5,1)</f>
        <v>325.89999999999998</v>
      </c>
      <c r="K331" s="14">
        <f>ROUND((K330/J330)*10^5,1)</f>
        <v>0</v>
      </c>
      <c r="L331" s="14">
        <f>ROUND((L330/B330)*10^5,1)</f>
        <v>609.70000000000005</v>
      </c>
      <c r="M331" s="14">
        <f>ROUND((M330/B330)*10^5,1)</f>
        <v>2741.8</v>
      </c>
      <c r="N331" s="14">
        <f>ROUND((N330/B330)*10^5,1)</f>
        <v>326.5</v>
      </c>
    </row>
    <row r="332" spans="1:15">
      <c r="C332" s="14" t="s">
        <v>72</v>
      </c>
      <c r="E332" s="14" t="s">
        <v>72</v>
      </c>
      <c r="F332" s="14"/>
      <c r="G332" s="13"/>
      <c r="H332" s="14"/>
      <c r="K332" s="10"/>
      <c r="L332" s="14"/>
      <c r="M332" s="14"/>
      <c r="N332" s="14"/>
    </row>
    <row r="333" spans="1:15">
      <c r="A333" s="15" t="s">
        <v>40</v>
      </c>
      <c r="B333" s="8"/>
      <c r="C333" s="10" t="s">
        <v>72</v>
      </c>
      <c r="F333" s="10" t="s">
        <v>72</v>
      </c>
      <c r="G333" s="11"/>
      <c r="K333" s="10"/>
    </row>
    <row r="334" spans="1:15">
      <c r="A334" s="15"/>
      <c r="B334" s="8"/>
      <c r="G334" s="11"/>
      <c r="K334" s="10"/>
    </row>
    <row r="335" spans="1:15">
      <c r="A335" s="1" t="s">
        <v>11</v>
      </c>
      <c r="B335" s="8">
        <v>1558040</v>
      </c>
      <c r="K335" s="10"/>
    </row>
    <row r="336" spans="1:15">
      <c r="A336" s="1" t="s">
        <v>61</v>
      </c>
      <c r="B336" s="12">
        <v>1</v>
      </c>
      <c r="C336" s="8">
        <f t="shared" ref="C336:C341" si="61">(E336+F336)</f>
        <v>77545</v>
      </c>
      <c r="E336" s="8">
        <f t="shared" ref="E336:E341" si="62">+(G336+H336+I336+J336)</f>
        <v>9553</v>
      </c>
      <c r="F336" s="8">
        <f t="shared" ref="F336:F341" si="63">(L336+M336+N336)</f>
        <v>67992</v>
      </c>
      <c r="G336" s="10">
        <v>147</v>
      </c>
      <c r="H336" s="8">
        <v>864</v>
      </c>
      <c r="I336" s="8">
        <v>4153</v>
      </c>
      <c r="J336" s="8">
        <v>4389</v>
      </c>
      <c r="K336" s="10"/>
      <c r="L336" s="8">
        <v>16177</v>
      </c>
      <c r="M336" s="8">
        <v>39055</v>
      </c>
      <c r="N336" s="8">
        <v>12760</v>
      </c>
    </row>
    <row r="337" spans="1:15">
      <c r="A337" s="1" t="s">
        <v>63</v>
      </c>
      <c r="B337" s="8">
        <v>51171</v>
      </c>
      <c r="C337" s="8"/>
      <c r="E337" s="8"/>
      <c r="F337" s="8"/>
      <c r="K337" s="10"/>
    </row>
    <row r="338" spans="1:15">
      <c r="A338" s="1" t="s">
        <v>61</v>
      </c>
      <c r="B338" s="12">
        <v>1</v>
      </c>
      <c r="C338" s="8">
        <f t="shared" si="61"/>
        <v>2131</v>
      </c>
      <c r="E338" s="8">
        <f t="shared" si="62"/>
        <v>141</v>
      </c>
      <c r="F338" s="8">
        <f t="shared" si="63"/>
        <v>1990</v>
      </c>
      <c r="G338" s="10">
        <v>7</v>
      </c>
      <c r="H338" s="8">
        <v>16</v>
      </c>
      <c r="I338" s="8">
        <v>19</v>
      </c>
      <c r="J338" s="8">
        <v>99</v>
      </c>
      <c r="K338" s="10"/>
      <c r="L338" s="8">
        <v>425</v>
      </c>
      <c r="M338" s="8">
        <v>1468</v>
      </c>
      <c r="N338" s="8">
        <v>97</v>
      </c>
    </row>
    <row r="339" spans="1:15">
      <c r="A339" s="1" t="s">
        <v>18</v>
      </c>
      <c r="B339" s="8">
        <v>199789</v>
      </c>
      <c r="C339" s="8"/>
      <c r="E339" s="8"/>
      <c r="F339" s="8"/>
      <c r="K339" s="10"/>
    </row>
    <row r="340" spans="1:15">
      <c r="A340" s="1" t="s">
        <v>61</v>
      </c>
      <c r="B340" s="12">
        <v>1</v>
      </c>
      <c r="C340" s="8">
        <f t="shared" si="61"/>
        <v>4509</v>
      </c>
      <c r="E340" s="8">
        <f t="shared" si="62"/>
        <v>617</v>
      </c>
      <c r="F340" s="8">
        <f t="shared" si="63"/>
        <v>3892</v>
      </c>
      <c r="G340" s="10">
        <v>11</v>
      </c>
      <c r="H340" s="8">
        <v>63</v>
      </c>
      <c r="I340" s="8">
        <v>37</v>
      </c>
      <c r="J340" s="8">
        <v>506</v>
      </c>
      <c r="K340" s="10"/>
      <c r="L340" s="8">
        <v>1011</v>
      </c>
      <c r="M340" s="8">
        <v>2644</v>
      </c>
      <c r="N340" s="8">
        <v>237</v>
      </c>
    </row>
    <row r="341" spans="1:15" s="9" customFormat="1">
      <c r="A341" s="9" t="s">
        <v>19</v>
      </c>
      <c r="B341" s="17">
        <v>1809000</v>
      </c>
      <c r="C341" s="17">
        <f t="shared" si="61"/>
        <v>84185</v>
      </c>
      <c r="D341" s="17"/>
      <c r="E341" s="17">
        <f t="shared" si="62"/>
        <v>10311</v>
      </c>
      <c r="F341" s="17">
        <f t="shared" si="63"/>
        <v>73874</v>
      </c>
      <c r="G341" s="17">
        <v>165</v>
      </c>
      <c r="H341" s="17">
        <v>943</v>
      </c>
      <c r="I341" s="17">
        <v>4209</v>
      </c>
      <c r="J341" s="17">
        <v>4994</v>
      </c>
      <c r="K341" s="17"/>
      <c r="L341" s="17">
        <v>17613</v>
      </c>
      <c r="M341" s="17">
        <v>43167</v>
      </c>
      <c r="N341" s="17">
        <v>13094</v>
      </c>
      <c r="O341" s="18"/>
    </row>
    <row r="342" spans="1:15">
      <c r="A342" s="1" t="s">
        <v>64</v>
      </c>
      <c r="B342" s="12"/>
      <c r="C342" s="14">
        <f>ROUND((C341/B341)*10^5,1)</f>
        <v>4653.7</v>
      </c>
      <c r="D342" s="14" t="s">
        <v>72</v>
      </c>
      <c r="E342" s="14">
        <f>ROUND((E341/B341)*10^5,1)</f>
        <v>570</v>
      </c>
      <c r="F342" s="14">
        <f>ROUND((F341/B341)*10^5,1)</f>
        <v>4083.7</v>
      </c>
      <c r="G342" s="14">
        <f>ROUND((G341/B341)*10^5,1)</f>
        <v>9.1</v>
      </c>
      <c r="H342" s="14">
        <f>ROUND((H341/B341)*10^5,1)</f>
        <v>52.1</v>
      </c>
      <c r="I342" s="14">
        <f>ROUND((I341/B341)*10^5,1)</f>
        <v>232.7</v>
      </c>
      <c r="J342" s="14">
        <f>ROUND((J341/B341)*10^5,1)</f>
        <v>276.10000000000002</v>
      </c>
      <c r="K342" s="14">
        <f>ROUND((K341/J341)*10^5,1)</f>
        <v>0</v>
      </c>
      <c r="L342" s="14">
        <f>ROUND((L341/B341)*10^5,1)</f>
        <v>973.6</v>
      </c>
      <c r="M342" s="14">
        <f>ROUND((M341/B341)*10^5,1)</f>
        <v>2386.1999999999998</v>
      </c>
      <c r="N342" s="14">
        <f>ROUND((N341/B341)*10^5,1)</f>
        <v>723.8</v>
      </c>
    </row>
    <row r="343" spans="1:15">
      <c r="B343" s="12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5" ht="18">
      <c r="A344" s="15" t="s">
        <v>71</v>
      </c>
      <c r="B344" s="8"/>
      <c r="C344" s="10" t="s">
        <v>72</v>
      </c>
      <c r="E344" s="10" t="s">
        <v>72</v>
      </c>
      <c r="F344" s="10" t="s">
        <v>72</v>
      </c>
      <c r="G344" s="11"/>
      <c r="K344" s="10"/>
    </row>
    <row r="345" spans="1:15">
      <c r="A345" s="15"/>
      <c r="B345" s="8"/>
      <c r="G345" s="11"/>
      <c r="K345" s="10"/>
    </row>
    <row r="346" spans="1:15" s="9" customFormat="1">
      <c r="A346" s="9" t="s">
        <v>19</v>
      </c>
      <c r="B346" s="17">
        <v>1201000</v>
      </c>
      <c r="C346" s="17">
        <f>(E346+F346)</f>
        <v>27406</v>
      </c>
      <c r="D346" s="17"/>
      <c r="E346" s="17">
        <f>+(G346+H346+I346+J346)</f>
        <v>1159</v>
      </c>
      <c r="F346" s="17">
        <f>(L346+M346+N346)</f>
        <v>26247</v>
      </c>
      <c r="G346" s="17">
        <v>18</v>
      </c>
      <c r="H346" s="17">
        <v>345</v>
      </c>
      <c r="I346" s="17">
        <v>257</v>
      </c>
      <c r="J346" s="17">
        <v>539</v>
      </c>
      <c r="K346" s="17"/>
      <c r="L346" s="17">
        <v>3698</v>
      </c>
      <c r="M346" s="17">
        <v>21195</v>
      </c>
      <c r="N346" s="17">
        <v>1354</v>
      </c>
      <c r="O346" s="18"/>
    </row>
    <row r="347" spans="1:15">
      <c r="A347" s="1" t="s">
        <v>64</v>
      </c>
      <c r="B347" s="12"/>
      <c r="C347" s="14">
        <f>ROUND((C346/B346)*10^5,1)</f>
        <v>2281.9</v>
      </c>
      <c r="D347" s="14" t="s">
        <v>72</v>
      </c>
      <c r="E347" s="14">
        <f>ROUND((E346/B346)*10^5,1)</f>
        <v>96.5</v>
      </c>
      <c r="F347" s="14">
        <f>ROUND((F346/B346)*10^5,1)</f>
        <v>2185.4</v>
      </c>
      <c r="G347" s="14">
        <f>ROUND((G346/B346)*10^5,1)</f>
        <v>1.5</v>
      </c>
      <c r="H347" s="14">
        <f>ROUND((H346/B346)*10^5,1)</f>
        <v>28.7</v>
      </c>
      <c r="I347" s="14">
        <f>ROUND((I346/B346)*10^5,1)</f>
        <v>21.4</v>
      </c>
      <c r="J347" s="14">
        <f>ROUND((J346/B346)*10^5,1)</f>
        <v>44.9</v>
      </c>
      <c r="K347" s="14">
        <f>ROUND((K346/J346)*10^5,1)</f>
        <v>0</v>
      </c>
      <c r="L347" s="14">
        <f>ROUND((L346/B346)*10^5,1)</f>
        <v>307.89999999999998</v>
      </c>
      <c r="M347" s="14">
        <f>ROUND((M346/B346)*10^5,1)</f>
        <v>1764.8</v>
      </c>
      <c r="N347" s="14">
        <f>ROUND((N346/B346)*10^5,1)</f>
        <v>112.7</v>
      </c>
    </row>
    <row r="348" spans="1:15">
      <c r="B348" s="12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 spans="1:15">
      <c r="A349" s="15" t="s">
        <v>41</v>
      </c>
      <c r="B349" s="8"/>
      <c r="C349" s="10" t="s">
        <v>72</v>
      </c>
      <c r="E349" s="10" t="s">
        <v>72</v>
      </c>
      <c r="F349" s="10" t="s">
        <v>72</v>
      </c>
      <c r="G349" s="11"/>
      <c r="K349" s="10"/>
    </row>
    <row r="350" spans="1:15">
      <c r="A350" s="15"/>
      <c r="B350" s="8"/>
      <c r="C350" s="10" t="s">
        <v>72</v>
      </c>
      <c r="G350" s="11"/>
      <c r="K350" s="10"/>
    </row>
    <row r="351" spans="1:15">
      <c r="A351" s="1" t="s">
        <v>11</v>
      </c>
      <c r="B351" s="8">
        <v>8143000</v>
      </c>
      <c r="K351" s="10"/>
    </row>
    <row r="352" spans="1:15">
      <c r="A352" s="1" t="s">
        <v>61</v>
      </c>
      <c r="B352" s="12">
        <v>1</v>
      </c>
      <c r="C352" s="8">
        <f>(E352+F352)</f>
        <v>276873</v>
      </c>
      <c r="E352" s="8">
        <f>+(G352+H352+I352+J352)</f>
        <v>33540</v>
      </c>
      <c r="F352" s="8">
        <f>(L352+M352+N352)</f>
        <v>243333</v>
      </c>
      <c r="G352" s="10">
        <v>287</v>
      </c>
      <c r="H352" s="8">
        <v>1409</v>
      </c>
      <c r="I352" s="8">
        <v>14243</v>
      </c>
      <c r="J352" s="8">
        <v>17601</v>
      </c>
      <c r="K352" s="10"/>
      <c r="L352" s="8">
        <v>46998</v>
      </c>
      <c r="M352" s="8">
        <v>160978</v>
      </c>
      <c r="N352" s="8">
        <v>35357</v>
      </c>
    </row>
    <row r="353" spans="1:15">
      <c r="A353" s="1" t="s">
        <v>63</v>
      </c>
      <c r="B353" s="8" t="s">
        <v>26</v>
      </c>
      <c r="K353" s="10"/>
    </row>
    <row r="354" spans="1:15">
      <c r="A354" s="1" t="s">
        <v>18</v>
      </c>
      <c r="B354" s="8" t="s">
        <v>26</v>
      </c>
      <c r="K354" s="10"/>
    </row>
    <row r="355" spans="1:15" s="9" customFormat="1">
      <c r="A355" s="9" t="s">
        <v>19</v>
      </c>
      <c r="B355" s="17">
        <v>8143000</v>
      </c>
      <c r="C355" s="17">
        <f>(E355+F355)</f>
        <v>276873</v>
      </c>
      <c r="D355" s="17"/>
      <c r="E355" s="17">
        <f>+(G355+H355+I355+J355)</f>
        <v>33540</v>
      </c>
      <c r="F355" s="17">
        <f>(L355+M355+N355)</f>
        <v>243333</v>
      </c>
      <c r="G355" s="17">
        <v>287</v>
      </c>
      <c r="H355" s="17">
        <v>1409</v>
      </c>
      <c r="I355" s="17">
        <v>14243</v>
      </c>
      <c r="J355" s="17">
        <v>17601</v>
      </c>
      <c r="K355" s="17"/>
      <c r="L355" s="17">
        <v>46998</v>
      </c>
      <c r="M355" s="17">
        <v>160978</v>
      </c>
      <c r="N355" s="17">
        <v>35357</v>
      </c>
      <c r="O355" s="18"/>
    </row>
    <row r="356" spans="1:15">
      <c r="A356" s="1" t="s">
        <v>64</v>
      </c>
      <c r="B356" s="12"/>
      <c r="C356" s="14">
        <f>ROUND((C355/B355)*10^5,1)</f>
        <v>3400.1</v>
      </c>
      <c r="D356" s="14" t="s">
        <v>72</v>
      </c>
      <c r="E356" s="14">
        <f>ROUND((E355/B355)*10^5,1)</f>
        <v>411.9</v>
      </c>
      <c r="F356" s="14">
        <f>ROUND((F355/B355)*10^5,1)</f>
        <v>2988.2</v>
      </c>
      <c r="G356" s="14">
        <f>ROUND((G355/B355)*10^5,1)</f>
        <v>3.5</v>
      </c>
      <c r="H356" s="14">
        <f>ROUND((H355/B355)*10^5,1)</f>
        <v>17.3</v>
      </c>
      <c r="I356" s="14">
        <f>ROUND((I355/B355)*10^5,1)</f>
        <v>174.9</v>
      </c>
      <c r="J356" s="14">
        <f>ROUND((J355/B355)*10^5,1)</f>
        <v>216.1</v>
      </c>
      <c r="K356" s="14">
        <f>ROUND((K355/J355)*10^5,1)</f>
        <v>0</v>
      </c>
      <c r="L356" s="14">
        <f>ROUND((L355/B355)*10^5,1)</f>
        <v>577.20000000000005</v>
      </c>
      <c r="M356" s="14">
        <f>ROUND((M355/B355)*10^5,1)</f>
        <v>1976.9</v>
      </c>
      <c r="N356" s="14">
        <f>ROUND((N355/B355)*10^5,1)</f>
        <v>434.2</v>
      </c>
    </row>
    <row r="357" spans="1:15">
      <c r="B357" s="12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 spans="1:15">
      <c r="A358" s="15" t="s">
        <v>42</v>
      </c>
      <c r="B358" s="8"/>
      <c r="G358" s="11"/>
      <c r="K358" s="10"/>
    </row>
    <row r="359" spans="1:15">
      <c r="A359" s="15"/>
      <c r="B359" s="8"/>
      <c r="C359" s="10" t="s">
        <v>72</v>
      </c>
      <c r="G359" s="11"/>
      <c r="K359" s="10"/>
    </row>
    <row r="360" spans="1:15">
      <c r="A360" s="1" t="s">
        <v>11</v>
      </c>
      <c r="B360" s="8">
        <v>993956</v>
      </c>
      <c r="E360" s="10" t="s">
        <v>72</v>
      </c>
      <c r="F360" s="10" t="s">
        <v>72</v>
      </c>
      <c r="K360" s="10"/>
    </row>
    <row r="361" spans="1:15">
      <c r="A361" s="1" t="s">
        <v>61</v>
      </c>
      <c r="B361" s="12">
        <v>0.94899999999999995</v>
      </c>
      <c r="C361" s="8">
        <f t="shared" ref="C361:C369" si="64">(E361+F361)</f>
        <v>66716</v>
      </c>
      <c r="E361" s="8">
        <f t="shared" ref="E361:E369" si="65">+(G361+H361+I361+J361)</f>
        <v>8409</v>
      </c>
      <c r="F361" s="8">
        <f t="shared" ref="F361:F369" si="66">(L361+M361+N361)</f>
        <v>58307</v>
      </c>
      <c r="G361" s="10">
        <v>95</v>
      </c>
      <c r="H361" s="8">
        <v>479</v>
      </c>
      <c r="I361" s="8">
        <v>2138</v>
      </c>
      <c r="J361" s="8">
        <v>5697</v>
      </c>
      <c r="K361" s="10"/>
      <c r="L361" s="8">
        <v>13301</v>
      </c>
      <c r="M361" s="8">
        <v>38793</v>
      </c>
      <c r="N361" s="8">
        <v>6213</v>
      </c>
    </row>
    <row r="362" spans="1:15">
      <c r="A362" s="1" t="s">
        <v>62</v>
      </c>
      <c r="B362" s="12">
        <v>1</v>
      </c>
      <c r="C362" s="8">
        <f t="shared" si="64"/>
        <v>68631</v>
      </c>
      <c r="E362" s="8">
        <f t="shared" si="65"/>
        <v>8705</v>
      </c>
      <c r="F362" s="8">
        <f t="shared" si="66"/>
        <v>59926</v>
      </c>
      <c r="G362" s="10">
        <v>99</v>
      </c>
      <c r="H362" s="8">
        <v>498</v>
      </c>
      <c r="I362" s="8">
        <v>2176</v>
      </c>
      <c r="J362" s="8">
        <v>5932</v>
      </c>
      <c r="K362" s="10"/>
      <c r="L362" s="8">
        <v>13798</v>
      </c>
      <c r="M362" s="8">
        <v>39765</v>
      </c>
      <c r="N362" s="8">
        <v>6363</v>
      </c>
    </row>
    <row r="363" spans="1:15">
      <c r="A363" s="1" t="s">
        <v>63</v>
      </c>
      <c r="B363" s="8">
        <v>433330</v>
      </c>
      <c r="C363" s="8"/>
      <c r="E363" s="8"/>
      <c r="F363" s="8"/>
      <c r="K363" s="10"/>
    </row>
    <row r="364" spans="1:15">
      <c r="A364" s="1" t="s">
        <v>61</v>
      </c>
      <c r="B364" s="12">
        <v>0.78</v>
      </c>
      <c r="C364" s="8">
        <f t="shared" si="64"/>
        <v>20861</v>
      </c>
      <c r="E364" s="8">
        <f t="shared" si="65"/>
        <v>3147</v>
      </c>
      <c r="F364" s="8">
        <f t="shared" si="66"/>
        <v>17714</v>
      </c>
      <c r="G364" s="10">
        <v>29</v>
      </c>
      <c r="H364" s="8">
        <v>226</v>
      </c>
      <c r="I364" s="8">
        <v>251</v>
      </c>
      <c r="J364" s="8">
        <v>2641</v>
      </c>
      <c r="K364" s="10"/>
      <c r="L364" s="8">
        <v>4278</v>
      </c>
      <c r="M364" s="8">
        <v>12597</v>
      </c>
      <c r="N364" s="8">
        <v>839</v>
      </c>
    </row>
    <row r="365" spans="1:15">
      <c r="A365" s="1" t="s">
        <v>62</v>
      </c>
      <c r="B365" s="12">
        <v>1</v>
      </c>
      <c r="C365" s="8">
        <f t="shared" si="64"/>
        <v>26736</v>
      </c>
      <c r="E365" s="8">
        <f t="shared" si="65"/>
        <v>4034</v>
      </c>
      <c r="F365" s="8">
        <f t="shared" si="66"/>
        <v>22702</v>
      </c>
      <c r="G365" s="10">
        <v>37</v>
      </c>
      <c r="H365" s="8">
        <v>290</v>
      </c>
      <c r="I365" s="8">
        <v>322</v>
      </c>
      <c r="J365" s="8">
        <v>3385</v>
      </c>
      <c r="K365" s="10"/>
      <c r="L365" s="8">
        <v>5483</v>
      </c>
      <c r="M365" s="8">
        <v>16144</v>
      </c>
      <c r="N365" s="8">
        <v>1075</v>
      </c>
    </row>
    <row r="366" spans="1:15">
      <c r="A366" s="1" t="s">
        <v>18</v>
      </c>
      <c r="B366" s="8">
        <v>312714</v>
      </c>
      <c r="C366" s="8"/>
      <c r="E366" s="8"/>
      <c r="F366" s="8"/>
      <c r="K366" s="10"/>
    </row>
    <row r="367" spans="1:15">
      <c r="A367" s="1" t="s">
        <v>61</v>
      </c>
      <c r="B367" s="12">
        <v>0.74199999999999999</v>
      </c>
      <c r="C367" s="8">
        <f t="shared" si="64"/>
        <v>6216</v>
      </c>
      <c r="E367" s="8">
        <f t="shared" si="65"/>
        <v>1322</v>
      </c>
      <c r="F367" s="8">
        <f t="shared" si="66"/>
        <v>4894</v>
      </c>
      <c r="G367" s="10">
        <v>25</v>
      </c>
      <c r="H367" s="8">
        <v>116</v>
      </c>
      <c r="I367" s="8">
        <v>60</v>
      </c>
      <c r="J367" s="8">
        <v>1121</v>
      </c>
      <c r="K367" s="10"/>
      <c r="L367" s="8">
        <v>1633</v>
      </c>
      <c r="M367" s="8">
        <v>2750</v>
      </c>
      <c r="N367" s="8">
        <v>511</v>
      </c>
    </row>
    <row r="368" spans="1:15">
      <c r="A368" s="1" t="s">
        <v>62</v>
      </c>
      <c r="B368" s="12">
        <v>1</v>
      </c>
      <c r="C368" s="8">
        <f t="shared" si="64"/>
        <v>8373</v>
      </c>
      <c r="E368" s="8">
        <f t="shared" si="65"/>
        <v>1781</v>
      </c>
      <c r="F368" s="8">
        <f t="shared" si="66"/>
        <v>6592</v>
      </c>
      <c r="G368" s="10">
        <v>34</v>
      </c>
      <c r="H368" s="8">
        <v>156</v>
      </c>
      <c r="I368" s="8">
        <v>81</v>
      </c>
      <c r="J368" s="8">
        <v>1510</v>
      </c>
      <c r="K368" s="10"/>
      <c r="L368" s="8">
        <v>2200</v>
      </c>
      <c r="M368" s="8">
        <v>3704</v>
      </c>
      <c r="N368" s="8">
        <v>688</v>
      </c>
    </row>
    <row r="369" spans="1:15" s="9" customFormat="1">
      <c r="A369" s="9" t="s">
        <v>19</v>
      </c>
      <c r="B369" s="17">
        <v>1740000</v>
      </c>
      <c r="C369" s="17">
        <f t="shared" si="64"/>
        <v>103740</v>
      </c>
      <c r="D369" s="17"/>
      <c r="E369" s="17">
        <f t="shared" si="65"/>
        <v>14520</v>
      </c>
      <c r="F369" s="17">
        <f t="shared" si="66"/>
        <v>89220</v>
      </c>
      <c r="G369" s="17">
        <v>170</v>
      </c>
      <c r="H369" s="17">
        <v>944</v>
      </c>
      <c r="I369" s="17">
        <v>2579</v>
      </c>
      <c r="J369" s="17">
        <v>10827</v>
      </c>
      <c r="K369" s="17"/>
      <c r="L369" s="17">
        <v>21481</v>
      </c>
      <c r="M369" s="17">
        <v>59613</v>
      </c>
      <c r="N369" s="17">
        <v>8126</v>
      </c>
      <c r="O369" s="18"/>
    </row>
    <row r="370" spans="1:15">
      <c r="A370" s="1" t="s">
        <v>64</v>
      </c>
      <c r="B370" s="12"/>
      <c r="C370" s="14">
        <f>ROUND((C369/B369)*10^5,1)</f>
        <v>5962.1</v>
      </c>
      <c r="D370" s="14" t="s">
        <v>72</v>
      </c>
      <c r="E370" s="14">
        <f>ROUND((E369/B369)*10^5,1)</f>
        <v>834.5</v>
      </c>
      <c r="F370" s="14">
        <f>ROUND((F369/B369)*10^5,1)</f>
        <v>5127.6000000000004</v>
      </c>
      <c r="G370" s="14">
        <f>ROUND((G369/B369)*10^5,1)</f>
        <v>9.8000000000000007</v>
      </c>
      <c r="H370" s="14">
        <f>ROUND((H369/B369)*10^5,1)</f>
        <v>54.3</v>
      </c>
      <c r="I370" s="14">
        <f>ROUND((I369/B369)*10^5,1)</f>
        <v>148.19999999999999</v>
      </c>
      <c r="J370" s="14">
        <f>ROUND((J369/B369)*10^5,1)</f>
        <v>622.20000000000005</v>
      </c>
      <c r="K370" s="14">
        <f>ROUND((K369/J369)*10^5,1)</f>
        <v>0</v>
      </c>
      <c r="L370" s="14">
        <f>ROUND((L369/B369)*10^5,1)</f>
        <v>1234.5</v>
      </c>
      <c r="M370" s="14">
        <f>ROUND((M369/B369)*10^5,1)</f>
        <v>3426</v>
      </c>
      <c r="N370" s="14">
        <f>ROUND((N369/B369)*10^5,1)</f>
        <v>467</v>
      </c>
    </row>
    <row r="371" spans="1:15">
      <c r="B371" s="12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5">
      <c r="A372" s="15" t="s">
        <v>43</v>
      </c>
      <c r="B372" s="8"/>
      <c r="G372" s="11"/>
      <c r="K372" s="10"/>
    </row>
    <row r="373" spans="1:15">
      <c r="A373" s="15"/>
      <c r="B373" s="8"/>
      <c r="C373" s="10" t="s">
        <v>72</v>
      </c>
      <c r="E373" s="10" t="s">
        <v>72</v>
      </c>
      <c r="F373" s="10" t="s">
        <v>72</v>
      </c>
      <c r="G373" s="11"/>
      <c r="K373" s="10"/>
    </row>
    <row r="374" spans="1:15">
      <c r="A374" s="1" t="s">
        <v>11</v>
      </c>
      <c r="B374" s="8">
        <v>16716076</v>
      </c>
      <c r="C374" s="10" t="s">
        <v>72</v>
      </c>
      <c r="K374" s="10"/>
    </row>
    <row r="375" spans="1:15">
      <c r="A375" s="1" t="s">
        <v>61</v>
      </c>
      <c r="B375" s="12">
        <v>0.86</v>
      </c>
      <c r="C375" s="8">
        <f t="shared" ref="C375:C382" si="67">(E375+F375)</f>
        <v>516760</v>
      </c>
      <c r="E375" s="8">
        <f t="shared" ref="E375:E382" si="68">+(G375+H375+I375+J375)</f>
        <v>99836</v>
      </c>
      <c r="F375" s="8">
        <f t="shared" ref="F375:F382" si="69">(L375+M375+N375)</f>
        <v>416924</v>
      </c>
      <c r="G375" s="10">
        <v>851</v>
      </c>
      <c r="H375" s="8">
        <v>2954</v>
      </c>
      <c r="I375" s="8">
        <v>43097</v>
      </c>
      <c r="J375" s="8">
        <v>52934</v>
      </c>
      <c r="K375" s="10"/>
      <c r="L375" s="8">
        <v>77025</v>
      </c>
      <c r="M375" s="8">
        <v>284427</v>
      </c>
      <c r="N375" s="8">
        <v>55472</v>
      </c>
    </row>
    <row r="376" spans="1:15">
      <c r="A376" s="1" t="s">
        <v>62</v>
      </c>
      <c r="B376" s="12">
        <v>1</v>
      </c>
      <c r="C376" s="8">
        <f t="shared" si="67"/>
        <v>562119</v>
      </c>
      <c r="E376" s="8">
        <f t="shared" si="68"/>
        <v>103653</v>
      </c>
      <c r="F376" s="8">
        <f t="shared" si="69"/>
        <v>458466</v>
      </c>
      <c r="G376" s="10">
        <v>880</v>
      </c>
      <c r="H376" s="8">
        <v>3281</v>
      </c>
      <c r="I376" s="8">
        <v>43542</v>
      </c>
      <c r="J376" s="8">
        <v>55950</v>
      </c>
      <c r="K376" s="10"/>
      <c r="L376" s="8">
        <v>85770</v>
      </c>
      <c r="M376" s="8">
        <v>315366</v>
      </c>
      <c r="N376" s="8">
        <v>57330</v>
      </c>
    </row>
    <row r="377" spans="1:15">
      <c r="A377" s="1" t="s">
        <v>63</v>
      </c>
      <c r="B377" s="8">
        <v>603765</v>
      </c>
      <c r="C377" s="8"/>
      <c r="E377" s="8"/>
      <c r="F377" s="8"/>
      <c r="K377" s="10"/>
    </row>
    <row r="378" spans="1:15">
      <c r="A378" s="1" t="s">
        <v>61</v>
      </c>
      <c r="B378" s="12">
        <v>0.95899999999999996</v>
      </c>
      <c r="C378" s="8">
        <f t="shared" si="67"/>
        <v>18424</v>
      </c>
      <c r="E378" s="8">
        <f t="shared" si="68"/>
        <v>1569</v>
      </c>
      <c r="F378" s="8">
        <f t="shared" si="69"/>
        <v>16855</v>
      </c>
      <c r="G378" s="10">
        <v>3</v>
      </c>
      <c r="H378" s="8">
        <v>138</v>
      </c>
      <c r="I378" s="8">
        <v>208</v>
      </c>
      <c r="J378" s="8">
        <v>1220</v>
      </c>
      <c r="K378" s="10"/>
      <c r="L378" s="8">
        <v>2980</v>
      </c>
      <c r="M378" s="8">
        <v>13401</v>
      </c>
      <c r="N378" s="8">
        <v>474</v>
      </c>
    </row>
    <row r="379" spans="1:15">
      <c r="A379" s="1" t="s">
        <v>62</v>
      </c>
      <c r="B379" s="12">
        <v>1</v>
      </c>
      <c r="C379" s="8">
        <f t="shared" si="67"/>
        <v>19205</v>
      </c>
      <c r="E379" s="8">
        <f t="shared" si="68"/>
        <v>1636</v>
      </c>
      <c r="F379" s="8">
        <f t="shared" si="69"/>
        <v>17569</v>
      </c>
      <c r="G379" s="10">
        <v>3</v>
      </c>
      <c r="H379" s="8">
        <v>144</v>
      </c>
      <c r="I379" s="8">
        <v>217</v>
      </c>
      <c r="J379" s="8">
        <v>1272</v>
      </c>
      <c r="K379" s="10"/>
      <c r="L379" s="8">
        <v>3106</v>
      </c>
      <c r="M379" s="8">
        <v>13969</v>
      </c>
      <c r="N379" s="8">
        <v>494</v>
      </c>
    </row>
    <row r="380" spans="1:15">
      <c r="A380" s="1" t="s">
        <v>18</v>
      </c>
      <c r="B380" s="8">
        <v>877159</v>
      </c>
      <c r="C380" s="8"/>
      <c r="E380" s="8"/>
      <c r="F380" s="8"/>
      <c r="K380" s="10"/>
    </row>
    <row r="381" spans="1:15">
      <c r="A381" s="1" t="s">
        <v>61</v>
      </c>
      <c r="B381" s="12">
        <v>1</v>
      </c>
      <c r="C381" s="8">
        <f t="shared" si="67"/>
        <v>15419</v>
      </c>
      <c r="E381" s="8">
        <f t="shared" si="68"/>
        <v>1858</v>
      </c>
      <c r="F381" s="8">
        <f t="shared" si="69"/>
        <v>13561</v>
      </c>
      <c r="G381" s="10">
        <v>20</v>
      </c>
      <c r="H381" s="8">
        <v>138</v>
      </c>
      <c r="I381" s="8">
        <v>62</v>
      </c>
      <c r="J381" s="8">
        <v>1638</v>
      </c>
      <c r="K381" s="10"/>
      <c r="L381" s="8">
        <v>4341</v>
      </c>
      <c r="M381" s="8">
        <v>8783</v>
      </c>
      <c r="N381" s="8">
        <v>437</v>
      </c>
    </row>
    <row r="382" spans="1:15" s="9" customFormat="1">
      <c r="A382" s="9" t="s">
        <v>19</v>
      </c>
      <c r="B382" s="17">
        <v>18197000</v>
      </c>
      <c r="C382" s="17">
        <f t="shared" si="67"/>
        <v>596743</v>
      </c>
      <c r="D382" s="17"/>
      <c r="E382" s="17">
        <f t="shared" si="68"/>
        <v>107147</v>
      </c>
      <c r="F382" s="17">
        <f t="shared" si="69"/>
        <v>489596</v>
      </c>
      <c r="G382" s="17">
        <v>903</v>
      </c>
      <c r="H382" s="17">
        <v>3563</v>
      </c>
      <c r="I382" s="17">
        <v>43821</v>
      </c>
      <c r="J382" s="17">
        <v>58860</v>
      </c>
      <c r="K382" s="17"/>
      <c r="L382" s="17">
        <v>93217</v>
      </c>
      <c r="M382" s="17">
        <v>338118</v>
      </c>
      <c r="N382" s="17">
        <v>58261</v>
      </c>
      <c r="O382" s="18"/>
    </row>
    <row r="383" spans="1:15">
      <c r="A383" s="1" t="s">
        <v>64</v>
      </c>
      <c r="B383" s="12"/>
      <c r="C383" s="14">
        <f>ROUND((C382/B382)*10^5,1)</f>
        <v>3279.3</v>
      </c>
      <c r="D383" s="14" t="s">
        <v>72</v>
      </c>
      <c r="E383" s="14">
        <f>ROUND((E382/B382)*10^5,1)</f>
        <v>588.79999999999995</v>
      </c>
      <c r="F383" s="14">
        <f>ROUND((F382/B382)*10^5,1)</f>
        <v>2690.5</v>
      </c>
      <c r="G383" s="14">
        <f>ROUND((G382/B382)*10^5,1)</f>
        <v>5</v>
      </c>
      <c r="H383" s="14">
        <f>ROUND((H382/B382)*10^5,1)</f>
        <v>19.600000000000001</v>
      </c>
      <c r="I383" s="14">
        <f>ROUND((I382/B382)*10^5,1)</f>
        <v>240.8</v>
      </c>
      <c r="J383" s="14">
        <f>ROUND((J382/B382)*10^5,1)</f>
        <v>323.5</v>
      </c>
      <c r="K383" s="14">
        <f>ROUND((K382/J382)*10^5,1)</f>
        <v>0</v>
      </c>
      <c r="L383" s="14">
        <f>ROUND((L382/B382)*10^5,1)</f>
        <v>512.29999999999995</v>
      </c>
      <c r="M383" s="14">
        <f>ROUND((M382/B382)*10^5,1)</f>
        <v>1858.1</v>
      </c>
      <c r="N383" s="14">
        <f>ROUND((N382/B382)*10^5,1)</f>
        <v>320.2</v>
      </c>
    </row>
    <row r="384" spans="1:15">
      <c r="B384" s="12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5">
      <c r="A385" s="15" t="s">
        <v>44</v>
      </c>
      <c r="B385" s="8"/>
      <c r="C385" s="10" t="s">
        <v>72</v>
      </c>
      <c r="G385" s="11"/>
      <c r="K385" s="10"/>
    </row>
    <row r="386" spans="1:15">
      <c r="A386" s="15"/>
      <c r="B386" s="8"/>
      <c r="E386" s="10" t="s">
        <v>72</v>
      </c>
      <c r="F386" s="10" t="s">
        <v>72</v>
      </c>
      <c r="G386" s="11"/>
      <c r="K386" s="10"/>
    </row>
    <row r="387" spans="1:15">
      <c r="A387" s="1" t="s">
        <v>11</v>
      </c>
      <c r="B387" s="8">
        <v>5130439</v>
      </c>
      <c r="C387" s="10" t="s">
        <v>72</v>
      </c>
      <c r="K387" s="10"/>
    </row>
    <row r="388" spans="1:15">
      <c r="A388" s="1" t="s">
        <v>61</v>
      </c>
      <c r="B388" s="12">
        <v>0.99199999999999999</v>
      </c>
      <c r="C388" s="8">
        <f t="shared" ref="C388:C396" si="70">(E388+F388)</f>
        <v>290353</v>
      </c>
      <c r="E388" s="8">
        <f t="shared" ref="E388:E396" si="71">+(G388+H388+I388+J388)</f>
        <v>31016</v>
      </c>
      <c r="F388" s="8">
        <f t="shared" ref="F388:F396" si="72">(L388+M388+N388)</f>
        <v>259337</v>
      </c>
      <c r="G388" s="10">
        <v>357</v>
      </c>
      <c r="H388" s="8">
        <v>1554</v>
      </c>
      <c r="I388" s="8">
        <v>9847</v>
      </c>
      <c r="J388" s="8">
        <v>19258</v>
      </c>
      <c r="K388" s="10"/>
      <c r="L388" s="8">
        <v>67172</v>
      </c>
      <c r="M388" s="8">
        <v>172214</v>
      </c>
      <c r="N388" s="8">
        <v>19951</v>
      </c>
    </row>
    <row r="389" spans="1:15">
      <c r="A389" s="1" t="s">
        <v>62</v>
      </c>
      <c r="B389" s="12">
        <v>1</v>
      </c>
      <c r="C389" s="8">
        <f t="shared" si="70"/>
        <v>293088</v>
      </c>
      <c r="E389" s="8">
        <f t="shared" si="71"/>
        <v>31222</v>
      </c>
      <c r="F389" s="8">
        <f t="shared" si="72"/>
        <v>261866</v>
      </c>
      <c r="G389" s="10">
        <v>359</v>
      </c>
      <c r="H389" s="8">
        <v>1564</v>
      </c>
      <c r="I389" s="8">
        <v>9901</v>
      </c>
      <c r="J389" s="8">
        <v>19398</v>
      </c>
      <c r="K389" s="10"/>
      <c r="L389" s="8">
        <v>67699</v>
      </c>
      <c r="M389" s="8">
        <v>174085</v>
      </c>
      <c r="N389" s="8">
        <v>20082</v>
      </c>
    </row>
    <row r="390" spans="1:15">
      <c r="A390" s="1" t="s">
        <v>63</v>
      </c>
      <c r="B390" s="8">
        <v>742033</v>
      </c>
      <c r="C390" s="8"/>
      <c r="E390" s="8"/>
      <c r="F390" s="8"/>
      <c r="K390" s="10"/>
    </row>
    <row r="391" spans="1:15">
      <c r="A391" s="1" t="s">
        <v>61</v>
      </c>
      <c r="B391" s="12">
        <v>0.96199999999999997</v>
      </c>
      <c r="C391" s="8">
        <f t="shared" si="70"/>
        <v>54610</v>
      </c>
      <c r="E391" s="8">
        <f t="shared" si="71"/>
        <v>5371</v>
      </c>
      <c r="F391" s="8">
        <f t="shared" si="72"/>
        <v>49239</v>
      </c>
      <c r="G391" s="10">
        <v>69</v>
      </c>
      <c r="H391" s="8">
        <v>230</v>
      </c>
      <c r="I391" s="8">
        <v>1458</v>
      </c>
      <c r="J391" s="8">
        <v>3614</v>
      </c>
      <c r="K391" s="10"/>
      <c r="L391" s="8">
        <v>12345</v>
      </c>
      <c r="M391" s="8">
        <v>34479</v>
      </c>
      <c r="N391" s="8">
        <v>2415</v>
      </c>
    </row>
    <row r="392" spans="1:15">
      <c r="A392" s="1" t="s">
        <v>62</v>
      </c>
      <c r="B392" s="12">
        <v>1</v>
      </c>
      <c r="C392" s="8">
        <f t="shared" si="70"/>
        <v>56785</v>
      </c>
      <c r="E392" s="8">
        <f t="shared" si="71"/>
        <v>5585</v>
      </c>
      <c r="F392" s="8">
        <f t="shared" si="72"/>
        <v>51200</v>
      </c>
      <c r="G392" s="10">
        <v>72</v>
      </c>
      <c r="H392" s="8">
        <v>239</v>
      </c>
      <c r="I392" s="8">
        <v>1516</v>
      </c>
      <c r="J392" s="8">
        <v>3758</v>
      </c>
      <c r="K392" s="10"/>
      <c r="L392" s="8">
        <v>12837</v>
      </c>
      <c r="M392" s="8">
        <v>35852</v>
      </c>
      <c r="N392" s="8">
        <v>2511</v>
      </c>
    </row>
    <row r="393" spans="1:15">
      <c r="A393" s="1" t="s">
        <v>18</v>
      </c>
      <c r="B393" s="8">
        <v>1778528</v>
      </c>
      <c r="C393" s="8"/>
      <c r="E393" s="8"/>
      <c r="F393" s="8"/>
      <c r="K393" s="10"/>
    </row>
    <row r="394" spans="1:15">
      <c r="A394" s="1" t="s">
        <v>61</v>
      </c>
      <c r="B394" s="12">
        <v>0.96499999999999997</v>
      </c>
      <c r="C394" s="8">
        <f t="shared" si="70"/>
        <v>44486</v>
      </c>
      <c r="E394" s="8">
        <f t="shared" si="71"/>
        <v>4505</v>
      </c>
      <c r="F394" s="8">
        <f t="shared" si="72"/>
        <v>39981</v>
      </c>
      <c r="G394" s="10">
        <v>117</v>
      </c>
      <c r="H394" s="8">
        <v>340</v>
      </c>
      <c r="I394" s="8">
        <v>647</v>
      </c>
      <c r="J394" s="8">
        <v>3401</v>
      </c>
      <c r="K394" s="10"/>
      <c r="L394" s="8">
        <v>17294</v>
      </c>
      <c r="M394" s="8">
        <v>19807</v>
      </c>
      <c r="N394" s="8">
        <v>2880</v>
      </c>
    </row>
    <row r="395" spans="1:15">
      <c r="A395" s="1" t="s">
        <v>62</v>
      </c>
      <c r="B395" s="12">
        <v>1</v>
      </c>
      <c r="C395" s="8">
        <f t="shared" si="70"/>
        <v>46098</v>
      </c>
      <c r="E395" s="8">
        <f t="shared" si="71"/>
        <v>4667</v>
      </c>
      <c r="F395" s="8">
        <f t="shared" si="72"/>
        <v>41431</v>
      </c>
      <c r="G395" s="10">
        <v>121</v>
      </c>
      <c r="H395" s="8">
        <v>352</v>
      </c>
      <c r="I395" s="8">
        <v>670</v>
      </c>
      <c r="J395" s="8">
        <v>3524</v>
      </c>
      <c r="K395" s="10"/>
      <c r="L395" s="8">
        <v>17921</v>
      </c>
      <c r="M395" s="8">
        <v>20526</v>
      </c>
      <c r="N395" s="8">
        <v>2984</v>
      </c>
    </row>
    <row r="396" spans="1:15" s="9" customFormat="1">
      <c r="A396" s="9" t="s">
        <v>19</v>
      </c>
      <c r="B396" s="17">
        <v>7651000</v>
      </c>
      <c r="C396" s="17">
        <f t="shared" si="70"/>
        <v>395971</v>
      </c>
      <c r="D396" s="17"/>
      <c r="E396" s="17">
        <f t="shared" si="71"/>
        <v>41474</v>
      </c>
      <c r="F396" s="17">
        <f t="shared" si="72"/>
        <v>354497</v>
      </c>
      <c r="G396" s="17">
        <v>552</v>
      </c>
      <c r="H396" s="17">
        <v>2155</v>
      </c>
      <c r="I396" s="17">
        <v>12087</v>
      </c>
      <c r="J396" s="17">
        <v>26680</v>
      </c>
      <c r="K396" s="17"/>
      <c r="L396" s="17">
        <v>98457</v>
      </c>
      <c r="M396" s="17">
        <v>230463</v>
      </c>
      <c r="N396" s="17">
        <v>25577</v>
      </c>
      <c r="O396" s="18"/>
    </row>
    <row r="397" spans="1:15">
      <c r="A397" s="1" t="s">
        <v>64</v>
      </c>
      <c r="B397" s="12"/>
      <c r="C397" s="14">
        <f>ROUND((C396/B396)*10^5,1)</f>
        <v>5175.3999999999996</v>
      </c>
      <c r="D397" s="14"/>
      <c r="E397" s="14">
        <f>ROUND((E396/B396)*10^5,1)</f>
        <v>542.1</v>
      </c>
      <c r="F397" s="14">
        <f>ROUND((F396/B396)*10^5,1)</f>
        <v>4633.3</v>
      </c>
      <c r="G397" s="14">
        <f>ROUND((G396/B396)*10^5,1)</f>
        <v>7.2</v>
      </c>
      <c r="H397" s="14">
        <f>ROUND((H396/B396)*10^5,1)</f>
        <v>28.2</v>
      </c>
      <c r="I397" s="14">
        <f>ROUND((I396/B396)*10^5,1)</f>
        <v>158</v>
      </c>
      <c r="J397" s="14">
        <f>ROUND((J396/B396)*10^5,1)</f>
        <v>348.7</v>
      </c>
      <c r="K397" s="14">
        <f>ROUND((K396/J396)*10^5,1)</f>
        <v>0</v>
      </c>
      <c r="L397" s="14">
        <f>ROUND((L396/B396)*10^5,1)</f>
        <v>1286.9000000000001</v>
      </c>
      <c r="M397" s="14">
        <f>ROUND((M396/B396)*10^5,1)</f>
        <v>3012.2</v>
      </c>
      <c r="N397" s="14">
        <f>ROUND((N396/B396)*10^5,1)</f>
        <v>334.3</v>
      </c>
    </row>
    <row r="398" spans="1:15">
      <c r="B398" s="12"/>
      <c r="C398" s="14"/>
      <c r="D398" s="14" t="s">
        <v>72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5">
      <c r="A399" s="15" t="s">
        <v>45</v>
      </c>
      <c r="B399" s="8"/>
      <c r="G399" s="11"/>
      <c r="K399" s="10"/>
    </row>
    <row r="400" spans="1:15">
      <c r="A400" s="15"/>
      <c r="B400" s="8"/>
      <c r="C400" s="10" t="s">
        <v>72</v>
      </c>
      <c r="F400" s="10" t="s">
        <v>72</v>
      </c>
      <c r="G400" s="11"/>
      <c r="K400" s="10"/>
    </row>
    <row r="401" spans="1:15">
      <c r="A401" s="1" t="s">
        <v>11</v>
      </c>
      <c r="B401" s="8">
        <v>273503</v>
      </c>
      <c r="E401" s="10" t="s">
        <v>72</v>
      </c>
      <c r="K401" s="10"/>
    </row>
    <row r="402" spans="1:15">
      <c r="A402" s="1" t="s">
        <v>61</v>
      </c>
      <c r="B402" s="12">
        <v>0.99399999999999999</v>
      </c>
      <c r="C402" s="8">
        <f t="shared" ref="C402:C410" si="73">(E402+F402)</f>
        <v>9073</v>
      </c>
      <c r="E402" s="8">
        <f t="shared" ref="E402:E410" si="74">+(G402+H402+I402+J402)</f>
        <v>265</v>
      </c>
      <c r="F402" s="8">
        <f>(L402+M402+N402)</f>
        <v>8808</v>
      </c>
      <c r="G402" s="10">
        <v>6</v>
      </c>
      <c r="H402" s="8">
        <v>91</v>
      </c>
      <c r="I402" s="8">
        <v>41</v>
      </c>
      <c r="J402" s="8">
        <v>127</v>
      </c>
      <c r="K402" s="10"/>
      <c r="L402" s="8">
        <v>1267</v>
      </c>
      <c r="M402" s="8">
        <v>6926</v>
      </c>
      <c r="N402" s="8">
        <v>615</v>
      </c>
    </row>
    <row r="403" spans="1:15">
      <c r="A403" s="1" t="s">
        <v>62</v>
      </c>
      <c r="B403" s="12">
        <v>1</v>
      </c>
      <c r="C403" s="8">
        <f t="shared" si="73"/>
        <v>9132</v>
      </c>
      <c r="E403" s="8">
        <f t="shared" si="74"/>
        <v>266</v>
      </c>
      <c r="F403" s="8">
        <f>(L403+M403+N403)</f>
        <v>8866</v>
      </c>
      <c r="G403" s="10">
        <v>6</v>
      </c>
      <c r="H403" s="8">
        <v>91</v>
      </c>
      <c r="I403" s="8">
        <v>41</v>
      </c>
      <c r="J403" s="8">
        <v>128</v>
      </c>
      <c r="K403" s="10"/>
      <c r="L403" s="8">
        <v>1272</v>
      </c>
      <c r="M403" s="8">
        <v>6975</v>
      </c>
      <c r="N403" s="8">
        <v>619</v>
      </c>
    </row>
    <row r="404" spans="1:15">
      <c r="A404" s="1" t="s">
        <v>63</v>
      </c>
      <c r="B404" s="8">
        <v>145127</v>
      </c>
      <c r="C404" s="8"/>
      <c r="E404" s="8"/>
      <c r="K404" s="10"/>
    </row>
    <row r="405" spans="1:15">
      <c r="A405" s="1" t="s">
        <v>61</v>
      </c>
      <c r="B405" s="12">
        <v>0.90200000000000002</v>
      </c>
      <c r="C405" s="8">
        <f t="shared" si="73"/>
        <v>3515</v>
      </c>
      <c r="E405" s="8">
        <f>+(G405+H405+I405+J405)</f>
        <v>95</v>
      </c>
      <c r="F405" s="8">
        <f>(L405+M405+N405)</f>
        <v>3420</v>
      </c>
      <c r="G405" s="11">
        <v>2</v>
      </c>
      <c r="H405" s="8">
        <v>26</v>
      </c>
      <c r="I405" s="8">
        <v>13</v>
      </c>
      <c r="J405" s="8">
        <v>54</v>
      </c>
      <c r="K405" s="10"/>
      <c r="L405" s="8">
        <v>426</v>
      </c>
      <c r="M405" s="8">
        <v>2745</v>
      </c>
      <c r="N405" s="8">
        <v>249</v>
      </c>
    </row>
    <row r="406" spans="1:15">
      <c r="A406" s="1" t="s">
        <v>62</v>
      </c>
      <c r="B406" s="12">
        <v>1</v>
      </c>
      <c r="C406" s="8">
        <f t="shared" si="73"/>
        <v>3897</v>
      </c>
      <c r="E406" s="8">
        <f>+(G406+H406+I406+J406)</f>
        <v>105</v>
      </c>
      <c r="F406" s="8">
        <f>(L406+M406+N406)</f>
        <v>3792</v>
      </c>
      <c r="G406" s="11">
        <v>2</v>
      </c>
      <c r="H406" s="8">
        <v>29</v>
      </c>
      <c r="I406" s="8">
        <v>14</v>
      </c>
      <c r="J406" s="8">
        <v>60</v>
      </c>
      <c r="K406" s="10"/>
      <c r="L406" s="8">
        <v>472</v>
      </c>
      <c r="M406" s="8">
        <v>3044</v>
      </c>
      <c r="N406" s="8">
        <v>276</v>
      </c>
    </row>
    <row r="407" spans="1:15">
      <c r="A407" s="1" t="s">
        <v>18</v>
      </c>
      <c r="B407" s="8">
        <v>215370</v>
      </c>
      <c r="C407" s="8"/>
      <c r="E407" s="8"/>
      <c r="K407" s="10"/>
    </row>
    <row r="408" spans="1:15">
      <c r="A408" s="1" t="s">
        <v>61</v>
      </c>
      <c r="B408" s="12">
        <v>0.877</v>
      </c>
      <c r="C408" s="8">
        <f t="shared" si="73"/>
        <v>1880</v>
      </c>
      <c r="E408" s="8">
        <f t="shared" si="74"/>
        <v>47</v>
      </c>
      <c r="F408" s="8">
        <f>(L408+M408+N408)</f>
        <v>1833</v>
      </c>
      <c r="G408" s="10">
        <v>2</v>
      </c>
      <c r="H408" s="8">
        <v>19</v>
      </c>
      <c r="I408" s="8">
        <v>1</v>
      </c>
      <c r="J408" s="8">
        <v>25</v>
      </c>
      <c r="K408" s="10"/>
      <c r="L408" s="8">
        <v>520</v>
      </c>
      <c r="M408" s="8">
        <v>1189</v>
      </c>
      <c r="N408" s="8">
        <v>124</v>
      </c>
    </row>
    <row r="409" spans="1:15">
      <c r="A409" s="1" t="s">
        <v>62</v>
      </c>
      <c r="B409" s="12">
        <v>1</v>
      </c>
      <c r="C409" s="8">
        <f t="shared" si="73"/>
        <v>2143</v>
      </c>
      <c r="E409" s="8">
        <f t="shared" si="74"/>
        <v>53</v>
      </c>
      <c r="F409" s="8">
        <f>(L409+M409+N409)</f>
        <v>2090</v>
      </c>
      <c r="G409" s="10">
        <v>2</v>
      </c>
      <c r="H409" s="8">
        <v>22</v>
      </c>
      <c r="I409" s="8">
        <v>1</v>
      </c>
      <c r="J409" s="8">
        <v>28</v>
      </c>
      <c r="K409" s="10"/>
      <c r="L409" s="8">
        <v>593</v>
      </c>
      <c r="M409" s="8">
        <v>1356</v>
      </c>
      <c r="N409" s="8">
        <v>141</v>
      </c>
    </row>
    <row r="410" spans="1:15" s="9" customFormat="1">
      <c r="A410" s="9" t="s">
        <v>19</v>
      </c>
      <c r="B410" s="17">
        <v>634000</v>
      </c>
      <c r="C410" s="17">
        <f t="shared" si="73"/>
        <v>15172</v>
      </c>
      <c r="D410" s="17"/>
      <c r="E410" s="17">
        <f t="shared" si="74"/>
        <v>424</v>
      </c>
      <c r="F410" s="17">
        <f>(L410+M410+N410)</f>
        <v>14748</v>
      </c>
      <c r="G410" s="17">
        <v>10</v>
      </c>
      <c r="H410" s="17">
        <v>142</v>
      </c>
      <c r="I410" s="17">
        <v>56</v>
      </c>
      <c r="J410" s="17">
        <v>216</v>
      </c>
      <c r="K410" s="17"/>
      <c r="L410" s="17">
        <v>2337</v>
      </c>
      <c r="M410" s="17">
        <v>11375</v>
      </c>
      <c r="N410" s="17">
        <v>1036</v>
      </c>
      <c r="O410" s="18"/>
    </row>
    <row r="411" spans="1:15">
      <c r="A411" s="1" t="s">
        <v>64</v>
      </c>
      <c r="B411" s="12"/>
      <c r="C411" s="14">
        <f>ROUND((C410/B410)*10^5,1)</f>
        <v>2393.1</v>
      </c>
      <c r="D411" s="14" t="s">
        <v>72</v>
      </c>
      <c r="E411" s="14">
        <f>ROUND((E410/B410)*10^5,1)</f>
        <v>66.900000000000006</v>
      </c>
      <c r="F411" s="14">
        <f>ROUND((F410/B410)*10^5,1)</f>
        <v>2326.1999999999998</v>
      </c>
      <c r="G411" s="14">
        <f>ROUND((G410/B410)*10^5,1)</f>
        <v>1.6</v>
      </c>
      <c r="H411" s="14">
        <f>ROUND((H410/B410)*10^5,1)</f>
        <v>22.4</v>
      </c>
      <c r="I411" s="14">
        <f>ROUND((I410/B410)*10^5,1)</f>
        <v>8.8000000000000007</v>
      </c>
      <c r="J411" s="14">
        <f>ROUND((J410/B410)*10^5,1)</f>
        <v>34.1</v>
      </c>
      <c r="K411" s="14">
        <f>ROUND((K410/J410)*10^5,1)</f>
        <v>0</v>
      </c>
      <c r="L411" s="14">
        <f>ROUND((L410/B410)*10^5,1)</f>
        <v>368.6</v>
      </c>
      <c r="M411" s="14">
        <f>ROUND((M410/B410)*10^5,1)</f>
        <v>1794.2</v>
      </c>
      <c r="N411" s="14">
        <f>ROUND((N410/B410)*10^5,1)</f>
        <v>163.4</v>
      </c>
    </row>
    <row r="412" spans="1:15">
      <c r="B412" s="12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5">
      <c r="A413" s="15" t="s">
        <v>46</v>
      </c>
      <c r="B413" s="8"/>
      <c r="G413" s="11"/>
      <c r="K413" s="10"/>
    </row>
    <row r="414" spans="1:15">
      <c r="A414" s="15"/>
      <c r="B414" s="8"/>
      <c r="C414" s="10" t="s">
        <v>72</v>
      </c>
      <c r="E414" s="10" t="s">
        <v>72</v>
      </c>
      <c r="F414" s="10" t="s">
        <v>72</v>
      </c>
      <c r="G414" s="11"/>
      <c r="K414" s="10"/>
    </row>
    <row r="415" spans="1:15">
      <c r="A415" s="1" t="s">
        <v>11</v>
      </c>
      <c r="B415" s="8">
        <v>9112444</v>
      </c>
      <c r="C415" s="10" t="s">
        <v>72</v>
      </c>
      <c r="K415" s="10"/>
    </row>
    <row r="416" spans="1:15">
      <c r="A416" s="1" t="s">
        <v>61</v>
      </c>
      <c r="B416" s="12">
        <v>0.78100000000000003</v>
      </c>
      <c r="C416" s="8">
        <f t="shared" ref="C416:C424" si="75">(E416+F416)</f>
        <v>332082</v>
      </c>
      <c r="E416" s="8">
        <f t="shared" ref="E416:E424" si="76">+(G416+H416+I416+J416)</f>
        <v>29784</v>
      </c>
      <c r="F416" s="8">
        <f t="shared" ref="F416:F424" si="77">(L416+M416+N416)</f>
        <v>302298</v>
      </c>
      <c r="G416" s="10">
        <v>348</v>
      </c>
      <c r="H416" s="8">
        <v>3199</v>
      </c>
      <c r="I416" s="8">
        <v>12924</v>
      </c>
      <c r="J416" s="8">
        <v>13313</v>
      </c>
      <c r="K416" s="10"/>
      <c r="L416" s="8">
        <v>65680</v>
      </c>
      <c r="M416" s="8">
        <v>203657</v>
      </c>
      <c r="N416" s="8">
        <v>32961</v>
      </c>
    </row>
    <row r="417" spans="1:15">
      <c r="A417" s="1" t="s">
        <v>62</v>
      </c>
      <c r="B417" s="12">
        <v>1</v>
      </c>
      <c r="C417" s="8">
        <f t="shared" si="75"/>
        <v>392066</v>
      </c>
      <c r="E417" s="8">
        <f t="shared" si="76"/>
        <v>32770</v>
      </c>
      <c r="F417" s="8">
        <f t="shared" si="77"/>
        <v>359296</v>
      </c>
      <c r="G417" s="10">
        <v>377</v>
      </c>
      <c r="H417" s="8">
        <v>3676</v>
      </c>
      <c r="I417" s="8">
        <v>13900</v>
      </c>
      <c r="J417" s="8">
        <v>14817</v>
      </c>
      <c r="K417" s="10"/>
      <c r="L417" s="8">
        <v>75336</v>
      </c>
      <c r="M417" s="8">
        <v>247524</v>
      </c>
      <c r="N417" s="8">
        <v>36436</v>
      </c>
    </row>
    <row r="418" spans="1:15">
      <c r="A418" s="1" t="s">
        <v>63</v>
      </c>
      <c r="B418" s="8">
        <v>769181</v>
      </c>
      <c r="C418" s="8"/>
      <c r="E418" s="8"/>
      <c r="F418" s="8"/>
      <c r="K418" s="10"/>
    </row>
    <row r="419" spans="1:15">
      <c r="A419" s="1" t="s">
        <v>61</v>
      </c>
      <c r="B419" s="12">
        <v>0.63100000000000001</v>
      </c>
      <c r="C419" s="8">
        <f t="shared" si="75"/>
        <v>22531</v>
      </c>
      <c r="E419" s="8">
        <f t="shared" si="76"/>
        <v>1020</v>
      </c>
      <c r="F419" s="8">
        <f t="shared" si="77"/>
        <v>21511</v>
      </c>
      <c r="G419" s="10">
        <v>5</v>
      </c>
      <c r="H419" s="8">
        <v>151</v>
      </c>
      <c r="I419" s="8">
        <v>246</v>
      </c>
      <c r="J419" s="8">
        <v>618</v>
      </c>
      <c r="K419" s="10"/>
      <c r="L419" s="8">
        <v>3479</v>
      </c>
      <c r="M419" s="8">
        <v>17122</v>
      </c>
      <c r="N419" s="8">
        <v>910</v>
      </c>
    </row>
    <row r="420" spans="1:15">
      <c r="A420" s="1" t="s">
        <v>62</v>
      </c>
      <c r="B420" s="12">
        <v>1</v>
      </c>
      <c r="C420" s="8">
        <f t="shared" si="75"/>
        <v>35703</v>
      </c>
      <c r="E420" s="8">
        <f t="shared" si="76"/>
        <v>1616</v>
      </c>
      <c r="F420" s="8">
        <f t="shared" si="77"/>
        <v>34087</v>
      </c>
      <c r="G420" s="10">
        <v>8</v>
      </c>
      <c r="H420" s="8">
        <v>239</v>
      </c>
      <c r="I420" s="8">
        <v>390</v>
      </c>
      <c r="J420" s="8">
        <v>979</v>
      </c>
      <c r="K420" s="10"/>
      <c r="L420" s="8">
        <v>5513</v>
      </c>
      <c r="M420" s="8">
        <v>27132</v>
      </c>
      <c r="N420" s="8">
        <v>1442</v>
      </c>
    </row>
    <row r="421" spans="1:15">
      <c r="A421" s="1" t="s">
        <v>18</v>
      </c>
      <c r="B421" s="8">
        <v>1375375</v>
      </c>
      <c r="C421" s="8"/>
      <c r="E421" s="8"/>
      <c r="F421" s="8"/>
      <c r="K421" s="10"/>
    </row>
    <row r="422" spans="1:15">
      <c r="A422" s="1" t="s">
        <v>61</v>
      </c>
      <c r="B422" s="12">
        <v>0.65800000000000003</v>
      </c>
      <c r="C422" s="8">
        <f t="shared" si="75"/>
        <v>14554</v>
      </c>
      <c r="E422" s="8">
        <f t="shared" si="76"/>
        <v>810</v>
      </c>
      <c r="F422" s="8">
        <f t="shared" si="77"/>
        <v>13744</v>
      </c>
      <c r="G422" s="10">
        <v>8</v>
      </c>
      <c r="H422" s="8">
        <v>141</v>
      </c>
      <c r="I422" s="8">
        <v>76</v>
      </c>
      <c r="J422" s="8">
        <v>585</v>
      </c>
      <c r="K422" s="10"/>
      <c r="L422" s="8">
        <v>4064</v>
      </c>
      <c r="M422" s="8">
        <v>8815</v>
      </c>
      <c r="N422" s="8">
        <v>865</v>
      </c>
    </row>
    <row r="423" spans="1:15">
      <c r="A423" s="1" t="s">
        <v>62</v>
      </c>
      <c r="B423" s="12">
        <v>1</v>
      </c>
      <c r="C423" s="8">
        <f t="shared" si="75"/>
        <v>22111</v>
      </c>
      <c r="E423" s="8">
        <f t="shared" si="76"/>
        <v>1230</v>
      </c>
      <c r="F423" s="8">
        <f t="shared" si="77"/>
        <v>20881</v>
      </c>
      <c r="G423" s="10">
        <v>12</v>
      </c>
      <c r="H423" s="8">
        <v>214</v>
      </c>
      <c r="I423" s="8">
        <v>115</v>
      </c>
      <c r="J423" s="8">
        <v>889</v>
      </c>
      <c r="K423" s="10"/>
      <c r="L423" s="8">
        <v>6174</v>
      </c>
      <c r="M423" s="8">
        <v>13393</v>
      </c>
      <c r="N423" s="8">
        <v>1314</v>
      </c>
    </row>
    <row r="424" spans="1:15" s="9" customFormat="1">
      <c r="A424" s="9" t="s">
        <v>19</v>
      </c>
      <c r="B424" s="17">
        <v>11257000</v>
      </c>
      <c r="C424" s="17">
        <f t="shared" si="75"/>
        <v>449880</v>
      </c>
      <c r="D424" s="17"/>
      <c r="E424" s="17">
        <f t="shared" si="76"/>
        <v>35616</v>
      </c>
      <c r="F424" s="17">
        <f t="shared" si="77"/>
        <v>414264</v>
      </c>
      <c r="G424" s="17">
        <v>397</v>
      </c>
      <c r="H424" s="17">
        <v>4129</v>
      </c>
      <c r="I424" s="17">
        <v>14405</v>
      </c>
      <c r="J424" s="17">
        <v>16685</v>
      </c>
      <c r="K424" s="17"/>
      <c r="L424" s="17">
        <v>87023</v>
      </c>
      <c r="M424" s="17">
        <v>288049</v>
      </c>
      <c r="N424" s="17">
        <v>39192</v>
      </c>
      <c r="O424" s="18"/>
    </row>
    <row r="425" spans="1:15">
      <c r="A425" s="1" t="s">
        <v>64</v>
      </c>
      <c r="B425" s="12"/>
      <c r="C425" s="14">
        <f>ROUND((C424/B424)*10^5,1)</f>
        <v>3996.4</v>
      </c>
      <c r="D425" s="14" t="s">
        <v>72</v>
      </c>
      <c r="E425" s="14">
        <f>ROUND((E424/B424)*10^5,1)</f>
        <v>316.39999999999998</v>
      </c>
      <c r="F425" s="14">
        <f>ROUND((F424/B424)*10^5,1)</f>
        <v>3680.1</v>
      </c>
      <c r="G425" s="14">
        <f>ROUND((G424/B424)*10^5,1)</f>
        <v>3.5</v>
      </c>
      <c r="H425" s="14">
        <f>ROUND((H424/B424)*10^5,1)</f>
        <v>36.700000000000003</v>
      </c>
      <c r="I425" s="14">
        <f>ROUND((I424/B424)*10^5,1)</f>
        <v>128</v>
      </c>
      <c r="J425" s="14">
        <f>ROUND((J424/B424)*10^5,1)</f>
        <v>148.19999999999999</v>
      </c>
      <c r="K425" s="14">
        <f>ROUND((K424/J424)*10^5,1)</f>
        <v>0</v>
      </c>
      <c r="L425" s="14">
        <f>ROUND((L424/B424)*10^5,1)</f>
        <v>773.1</v>
      </c>
      <c r="M425" s="14">
        <f>ROUND((M424/B424)*10^5,1)</f>
        <v>2558.8000000000002</v>
      </c>
      <c r="N425" s="14">
        <f>ROUND((N424/B424)*10^5,1)</f>
        <v>348.2</v>
      </c>
    </row>
    <row r="426" spans="1:15">
      <c r="B426" s="12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5">
      <c r="A427" s="15" t="s">
        <v>47</v>
      </c>
      <c r="B427" s="8"/>
      <c r="C427" s="10" t="s">
        <v>72</v>
      </c>
      <c r="G427" s="11"/>
      <c r="K427" s="10"/>
    </row>
    <row r="428" spans="1:15">
      <c r="A428" s="15"/>
      <c r="B428" s="8"/>
      <c r="C428" s="10" t="s">
        <v>72</v>
      </c>
      <c r="E428" s="10" t="s">
        <v>72</v>
      </c>
      <c r="G428" s="11"/>
      <c r="K428" s="10"/>
    </row>
    <row r="429" spans="1:15">
      <c r="A429" s="1" t="s">
        <v>11</v>
      </c>
      <c r="B429" s="8">
        <v>2030563</v>
      </c>
      <c r="K429" s="10"/>
    </row>
    <row r="430" spans="1:15">
      <c r="A430" s="1" t="s">
        <v>61</v>
      </c>
      <c r="B430" s="12">
        <v>0.999</v>
      </c>
      <c r="C430" s="8">
        <f t="shared" ref="C430:C436" si="78">(E430+F430)</f>
        <v>113809</v>
      </c>
      <c r="E430" s="8">
        <f t="shared" ref="E430:E436" si="79">+(G430+H430+I430+J430)</f>
        <v>12203</v>
      </c>
      <c r="F430" s="8">
        <f t="shared" ref="F430:F436" si="80">(L430+M430+N430)</f>
        <v>101606</v>
      </c>
      <c r="G430" s="10">
        <v>149</v>
      </c>
      <c r="H430" s="8">
        <v>988</v>
      </c>
      <c r="I430" s="8">
        <v>2448</v>
      </c>
      <c r="J430" s="8">
        <v>8618</v>
      </c>
      <c r="K430" s="10"/>
      <c r="L430" s="8">
        <v>23385</v>
      </c>
      <c r="M430" s="8">
        <v>68569</v>
      </c>
      <c r="N430" s="8">
        <v>9652</v>
      </c>
    </row>
    <row r="431" spans="1:15">
      <c r="A431" s="1" t="s">
        <v>62</v>
      </c>
      <c r="B431" s="12">
        <v>1</v>
      </c>
      <c r="C431" s="8">
        <f t="shared" si="78"/>
        <v>113847</v>
      </c>
      <c r="E431" s="8">
        <f t="shared" si="79"/>
        <v>12205</v>
      </c>
      <c r="F431" s="8">
        <f t="shared" si="80"/>
        <v>101642</v>
      </c>
      <c r="G431" s="10">
        <v>149</v>
      </c>
      <c r="H431" s="8">
        <v>988</v>
      </c>
      <c r="I431" s="8">
        <v>2448</v>
      </c>
      <c r="J431" s="8">
        <v>8620</v>
      </c>
      <c r="K431" s="10"/>
      <c r="L431" s="8">
        <v>23392</v>
      </c>
      <c r="M431" s="8">
        <v>68595</v>
      </c>
      <c r="N431" s="8">
        <v>9655</v>
      </c>
    </row>
    <row r="432" spans="1:15">
      <c r="A432" s="1" t="s">
        <v>63</v>
      </c>
      <c r="B432" s="8">
        <v>677576</v>
      </c>
      <c r="C432" s="8"/>
      <c r="E432" s="8"/>
      <c r="F432" s="8"/>
      <c r="K432" s="10"/>
    </row>
    <row r="433" spans="1:15">
      <c r="A433" s="1" t="s">
        <v>61</v>
      </c>
      <c r="B433" s="12">
        <v>1</v>
      </c>
      <c r="C433" s="8">
        <f t="shared" si="78"/>
        <v>33195</v>
      </c>
      <c r="D433" s="10" t="s">
        <v>72</v>
      </c>
      <c r="E433" s="8">
        <f t="shared" si="79"/>
        <v>3233</v>
      </c>
      <c r="F433" s="8">
        <f t="shared" si="80"/>
        <v>29962</v>
      </c>
      <c r="G433" s="10">
        <v>26</v>
      </c>
      <c r="H433" s="8">
        <v>261</v>
      </c>
      <c r="I433" s="8">
        <v>299</v>
      </c>
      <c r="J433" s="8">
        <v>2647</v>
      </c>
      <c r="K433" s="10"/>
      <c r="L433" s="8">
        <v>7533</v>
      </c>
      <c r="M433" s="8">
        <v>20791</v>
      </c>
      <c r="N433" s="8">
        <v>1638</v>
      </c>
    </row>
    <row r="434" spans="1:15">
      <c r="A434" s="1" t="s">
        <v>18</v>
      </c>
      <c r="B434" s="8">
        <v>649861</v>
      </c>
      <c r="C434" s="8"/>
      <c r="E434" s="8"/>
      <c r="F434" s="8"/>
      <c r="K434" s="10"/>
    </row>
    <row r="435" spans="1:15">
      <c r="A435" s="1" t="s">
        <v>61</v>
      </c>
      <c r="B435" s="12">
        <v>1</v>
      </c>
      <c r="C435" s="8">
        <f t="shared" si="78"/>
        <v>10244</v>
      </c>
      <c r="E435" s="8">
        <f t="shared" si="79"/>
        <v>1628</v>
      </c>
      <c r="F435" s="8">
        <f t="shared" si="80"/>
        <v>8616</v>
      </c>
      <c r="G435" s="10">
        <v>56</v>
      </c>
      <c r="H435" s="8">
        <v>126</v>
      </c>
      <c r="I435" s="8">
        <v>38</v>
      </c>
      <c r="J435" s="8">
        <v>1408</v>
      </c>
      <c r="K435" s="10"/>
      <c r="L435" s="8">
        <v>3547</v>
      </c>
      <c r="M435" s="8">
        <v>4230</v>
      </c>
      <c r="N435" s="8">
        <v>839</v>
      </c>
    </row>
    <row r="436" spans="1:15" s="9" customFormat="1">
      <c r="A436" s="9" t="s">
        <v>19</v>
      </c>
      <c r="B436" s="17">
        <v>3358000</v>
      </c>
      <c r="C436" s="17">
        <f t="shared" si="78"/>
        <v>157286</v>
      </c>
      <c r="D436" s="17"/>
      <c r="E436" s="17">
        <f t="shared" si="79"/>
        <v>17066</v>
      </c>
      <c r="F436" s="17">
        <f t="shared" si="80"/>
        <v>140220</v>
      </c>
      <c r="G436" s="17">
        <v>231</v>
      </c>
      <c r="H436" s="17">
        <v>1375</v>
      </c>
      <c r="I436" s="17">
        <v>2785</v>
      </c>
      <c r="J436" s="17">
        <v>12675</v>
      </c>
      <c r="K436" s="17"/>
      <c r="L436" s="17">
        <v>34472</v>
      </c>
      <c r="M436" s="17">
        <v>93616</v>
      </c>
      <c r="N436" s="17">
        <v>12132</v>
      </c>
      <c r="O436" s="18"/>
    </row>
    <row r="437" spans="1:15">
      <c r="A437" s="1" t="s">
        <v>64</v>
      </c>
      <c r="B437" s="12"/>
      <c r="C437" s="14">
        <f>ROUND((C436/B436)*10^5,1)</f>
        <v>4683.8999999999996</v>
      </c>
      <c r="D437" s="14" t="s">
        <v>72</v>
      </c>
      <c r="E437" s="14">
        <f>ROUND((E436/B436)*10^5,1)</f>
        <v>508.2</v>
      </c>
      <c r="F437" s="14">
        <f>ROUND((F436/B436)*10^5,1)</f>
        <v>4175.7</v>
      </c>
      <c r="G437" s="14">
        <f>ROUND((G436/B436)*10^5,1)</f>
        <v>6.9</v>
      </c>
      <c r="H437" s="14">
        <f>ROUND((H436/B436)*10^5,1)</f>
        <v>40.9</v>
      </c>
      <c r="I437" s="14">
        <f>ROUND((I436/B436)*10^5,1)</f>
        <v>82.9</v>
      </c>
      <c r="J437" s="14">
        <f>ROUND((J436/B436)*10^5,1)</f>
        <v>377.5</v>
      </c>
      <c r="K437" s="14">
        <f>ROUND((K436/J436)*10^5,1)</f>
        <v>0</v>
      </c>
      <c r="L437" s="14">
        <f>ROUND((L436/B436)*10^5,1)</f>
        <v>1026.5999999999999</v>
      </c>
      <c r="M437" s="14">
        <f>ROUND((M436/B436)*10^5,1)</f>
        <v>2787.8</v>
      </c>
      <c r="N437" s="14">
        <f>ROUND((N436/B436)*10^5,1)</f>
        <v>361.3</v>
      </c>
    </row>
    <row r="438" spans="1:15">
      <c r="B438" s="12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 spans="1:15">
      <c r="A439" s="15" t="s">
        <v>48</v>
      </c>
      <c r="B439" s="8"/>
      <c r="C439" s="10" t="s">
        <v>72</v>
      </c>
      <c r="E439" s="10" t="s">
        <v>72</v>
      </c>
      <c r="G439" s="11"/>
      <c r="K439" s="10"/>
    </row>
    <row r="440" spans="1:15">
      <c r="A440" s="15"/>
      <c r="B440" s="8"/>
      <c r="C440" s="10" t="s">
        <v>72</v>
      </c>
      <c r="G440" s="11"/>
      <c r="K440" s="10"/>
    </row>
    <row r="441" spans="1:15">
      <c r="A441" s="1" t="s">
        <v>11</v>
      </c>
      <c r="B441" s="8">
        <v>2333200</v>
      </c>
      <c r="K441" s="10"/>
    </row>
    <row r="442" spans="1:15">
      <c r="A442" s="1" t="s">
        <v>61</v>
      </c>
      <c r="B442" s="12">
        <v>0.998</v>
      </c>
      <c r="C442" s="8">
        <f t="shared" ref="C442:C449" si="81">(E442+F442)</f>
        <v>127631</v>
      </c>
      <c r="E442" s="8">
        <f t="shared" ref="E442:E449" si="82">+(G442+H442+I442+J442)</f>
        <v>10508</v>
      </c>
      <c r="F442" s="8">
        <f t="shared" ref="F442:F449" si="83">(L442+M442+N442)</f>
        <v>117123</v>
      </c>
      <c r="G442" s="10">
        <v>62</v>
      </c>
      <c r="H442" s="8">
        <v>977</v>
      </c>
      <c r="I442" s="8">
        <v>2529</v>
      </c>
      <c r="J442" s="8">
        <v>6940</v>
      </c>
      <c r="K442" s="10"/>
      <c r="L442" s="8">
        <v>19749</v>
      </c>
      <c r="M442" s="8">
        <v>85937</v>
      </c>
      <c r="N442" s="8">
        <v>11437</v>
      </c>
    </row>
    <row r="443" spans="1:15">
      <c r="A443" s="1" t="s">
        <v>62</v>
      </c>
      <c r="B443" s="12">
        <v>1</v>
      </c>
      <c r="C443" s="8">
        <f t="shared" si="81"/>
        <v>127824</v>
      </c>
      <c r="E443" s="8">
        <f t="shared" si="82"/>
        <v>10517</v>
      </c>
      <c r="F443" s="8">
        <f t="shared" si="83"/>
        <v>117307</v>
      </c>
      <c r="G443" s="10">
        <v>62</v>
      </c>
      <c r="H443" s="8">
        <v>978</v>
      </c>
      <c r="I443" s="8">
        <v>2532</v>
      </c>
      <c r="J443" s="8">
        <v>6945</v>
      </c>
      <c r="K443" s="10"/>
      <c r="L443" s="8">
        <v>19777</v>
      </c>
      <c r="M443" s="8">
        <v>86078</v>
      </c>
      <c r="N443" s="8">
        <v>11452</v>
      </c>
    </row>
    <row r="444" spans="1:15">
      <c r="A444" s="1" t="s">
        <v>63</v>
      </c>
      <c r="B444" s="8">
        <v>456613</v>
      </c>
      <c r="C444" s="8"/>
      <c r="E444" s="8"/>
      <c r="F444" s="8"/>
      <c r="K444" s="10"/>
    </row>
    <row r="445" spans="1:15">
      <c r="A445" s="1" t="s">
        <v>61</v>
      </c>
      <c r="B445" s="12">
        <v>0.98799999999999999</v>
      </c>
      <c r="C445" s="8">
        <f t="shared" si="81"/>
        <v>26477</v>
      </c>
      <c r="E445" s="8">
        <f t="shared" si="82"/>
        <v>1096</v>
      </c>
      <c r="F445" s="8">
        <f t="shared" si="83"/>
        <v>25381</v>
      </c>
      <c r="G445" s="10">
        <v>6</v>
      </c>
      <c r="H445" s="8">
        <v>129</v>
      </c>
      <c r="I445" s="8">
        <v>250</v>
      </c>
      <c r="J445" s="8">
        <v>711</v>
      </c>
      <c r="K445" s="10"/>
      <c r="L445" s="8">
        <v>3997</v>
      </c>
      <c r="M445" s="8">
        <v>20014</v>
      </c>
      <c r="N445" s="8">
        <v>1370</v>
      </c>
    </row>
    <row r="446" spans="1:15">
      <c r="A446" s="1" t="s">
        <v>62</v>
      </c>
      <c r="B446" s="12">
        <v>1</v>
      </c>
      <c r="C446" s="8">
        <f t="shared" si="81"/>
        <v>26810</v>
      </c>
      <c r="D446" s="10" t="s">
        <v>72</v>
      </c>
      <c r="E446" s="8">
        <f t="shared" si="82"/>
        <v>1110</v>
      </c>
      <c r="F446" s="8">
        <f t="shared" si="83"/>
        <v>25700</v>
      </c>
      <c r="G446" s="10">
        <v>6</v>
      </c>
      <c r="H446" s="8">
        <v>131</v>
      </c>
      <c r="I446" s="8">
        <v>253</v>
      </c>
      <c r="J446" s="8">
        <v>720</v>
      </c>
      <c r="K446" s="10"/>
      <c r="L446" s="8">
        <v>4047</v>
      </c>
      <c r="M446" s="8">
        <v>20266</v>
      </c>
      <c r="N446" s="8">
        <v>1387</v>
      </c>
    </row>
    <row r="447" spans="1:15">
      <c r="A447" s="1" t="s">
        <v>18</v>
      </c>
      <c r="B447" s="8">
        <v>526187</v>
      </c>
      <c r="C447" s="8"/>
      <c r="E447" s="8"/>
      <c r="F447" s="8"/>
      <c r="K447" s="10"/>
    </row>
    <row r="448" spans="1:15">
      <c r="A448" s="1" t="s">
        <v>61</v>
      </c>
      <c r="B448" s="12">
        <v>1</v>
      </c>
      <c r="C448" s="8">
        <f t="shared" si="81"/>
        <v>11232</v>
      </c>
      <c r="E448" s="8">
        <f t="shared" si="82"/>
        <v>805</v>
      </c>
      <c r="F448" s="8">
        <f t="shared" si="83"/>
        <v>10427</v>
      </c>
      <c r="G448" s="10">
        <v>20</v>
      </c>
      <c r="H448" s="8">
        <v>110</v>
      </c>
      <c r="I448" s="8">
        <v>73</v>
      </c>
      <c r="J448" s="8">
        <v>602</v>
      </c>
      <c r="K448" s="10"/>
      <c r="L448" s="8">
        <v>2925</v>
      </c>
      <c r="M448" s="8">
        <v>6708</v>
      </c>
      <c r="N448" s="8">
        <v>794</v>
      </c>
    </row>
    <row r="449" spans="1:15" s="9" customFormat="1">
      <c r="A449" s="9" t="s">
        <v>19</v>
      </c>
      <c r="B449" s="17">
        <v>3316000</v>
      </c>
      <c r="C449" s="17">
        <f t="shared" si="81"/>
        <v>165866</v>
      </c>
      <c r="D449" s="17"/>
      <c r="E449" s="17">
        <f t="shared" si="82"/>
        <v>12432</v>
      </c>
      <c r="F449" s="17">
        <f t="shared" si="83"/>
        <v>153434</v>
      </c>
      <c r="G449" s="17">
        <v>88</v>
      </c>
      <c r="H449" s="17">
        <v>1219</v>
      </c>
      <c r="I449" s="17">
        <v>2858</v>
      </c>
      <c r="J449" s="17">
        <v>8267</v>
      </c>
      <c r="K449" s="17"/>
      <c r="L449" s="17">
        <v>26749</v>
      </c>
      <c r="M449" s="17">
        <v>113052</v>
      </c>
      <c r="N449" s="17">
        <v>13633</v>
      </c>
      <c r="O449" s="18"/>
    </row>
    <row r="450" spans="1:15">
      <c r="A450" s="1" t="s">
        <v>64</v>
      </c>
      <c r="B450" s="12"/>
      <c r="C450" s="14">
        <f>ROUND((C449/B449)*10^5,1)</f>
        <v>5002</v>
      </c>
      <c r="D450" s="14" t="s">
        <v>72</v>
      </c>
      <c r="E450" s="14">
        <f>ROUND((E449/B449)*10^5,1)</f>
        <v>374.9</v>
      </c>
      <c r="F450" s="14">
        <f>ROUND((F449/B449)*10^5,1)</f>
        <v>4627.1000000000004</v>
      </c>
      <c r="G450" s="14">
        <f>ROUND((G449/B449)*10^5,1)</f>
        <v>2.7</v>
      </c>
      <c r="H450" s="14">
        <f>ROUND((H449/B449)*10^5,1)</f>
        <v>36.799999999999997</v>
      </c>
      <c r="I450" s="14">
        <f>ROUND((I449/B449)*10^5,1)</f>
        <v>86.2</v>
      </c>
      <c r="J450" s="14">
        <f>ROUND((J449/B449)*10^5,1)</f>
        <v>249.3</v>
      </c>
      <c r="K450" s="14">
        <f>ROUND((K449/J449)*10^5,1)</f>
        <v>0</v>
      </c>
      <c r="L450" s="14">
        <f>ROUND((L449/B449)*10^5,1)</f>
        <v>806.7</v>
      </c>
      <c r="M450" s="14">
        <f>ROUND((M449/B449)*10^5,1)</f>
        <v>3409.3</v>
      </c>
      <c r="N450" s="14">
        <f>ROUND((N449/B449)*10^5,1)</f>
        <v>411.1</v>
      </c>
    </row>
    <row r="451" spans="1:15">
      <c r="B451" s="12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 spans="1:15">
      <c r="A452" s="15" t="s">
        <v>49</v>
      </c>
      <c r="B452" s="8"/>
      <c r="G452" s="11"/>
      <c r="K452" s="10"/>
    </row>
    <row r="453" spans="1:15">
      <c r="A453" s="15"/>
      <c r="B453" s="8"/>
      <c r="C453" s="10" t="s">
        <v>72</v>
      </c>
      <c r="F453" s="10" t="s">
        <v>72</v>
      </c>
      <c r="G453" s="11"/>
      <c r="K453" s="10"/>
    </row>
    <row r="454" spans="1:15">
      <c r="A454" s="1" t="s">
        <v>11</v>
      </c>
      <c r="B454" s="8">
        <v>10184965</v>
      </c>
      <c r="K454" s="10"/>
    </row>
    <row r="455" spans="1:15">
      <c r="A455" s="1" t="s">
        <v>61</v>
      </c>
      <c r="B455" s="12">
        <v>0.95199999999999996</v>
      </c>
      <c r="C455" s="8">
        <f t="shared" ref="C455:C462" si="84">(E455+F455)</f>
        <v>322827</v>
      </c>
      <c r="E455" s="8">
        <f t="shared" ref="E455:E462" si="85">+(G455+H455+I455+J455)</f>
        <v>45495</v>
      </c>
      <c r="F455" s="8">
        <f t="shared" ref="F455:F462" si="86">(L455+M455+N455)</f>
        <v>277332</v>
      </c>
      <c r="G455" s="10">
        <v>544</v>
      </c>
      <c r="H455" s="8">
        <v>2664</v>
      </c>
      <c r="I455" s="8">
        <v>18049</v>
      </c>
      <c r="J455" s="8">
        <v>24238</v>
      </c>
      <c r="K455" s="10"/>
      <c r="L455" s="8">
        <v>46650</v>
      </c>
      <c r="M455" s="8">
        <v>194610</v>
      </c>
      <c r="N455" s="8">
        <v>36072</v>
      </c>
    </row>
    <row r="456" spans="1:15">
      <c r="A456" s="1" t="s">
        <v>62</v>
      </c>
      <c r="B456" s="12">
        <v>1</v>
      </c>
      <c r="C456" s="8">
        <f t="shared" si="84"/>
        <v>336510</v>
      </c>
      <c r="E456" s="8">
        <f t="shared" si="85"/>
        <v>46750</v>
      </c>
      <c r="F456" s="8">
        <f t="shared" si="86"/>
        <v>289760</v>
      </c>
      <c r="G456" s="10">
        <v>553</v>
      </c>
      <c r="H456" s="8">
        <v>2748</v>
      </c>
      <c r="I456" s="8">
        <v>18350</v>
      </c>
      <c r="J456" s="8">
        <v>25099</v>
      </c>
      <c r="K456" s="10"/>
      <c r="L456" s="8">
        <v>48401</v>
      </c>
      <c r="M456" s="8">
        <v>204224</v>
      </c>
      <c r="N456" s="8">
        <v>37135</v>
      </c>
    </row>
    <row r="457" spans="1:15">
      <c r="A457" s="1" t="s">
        <v>63</v>
      </c>
      <c r="B457" s="8">
        <v>770078</v>
      </c>
      <c r="C457" s="8"/>
      <c r="E457" s="8"/>
      <c r="F457" s="8"/>
      <c r="K457" s="10"/>
    </row>
    <row r="458" spans="1:15">
      <c r="A458" s="1" t="s">
        <v>61</v>
      </c>
      <c r="B458" s="12">
        <v>0.78900000000000003</v>
      </c>
      <c r="C458" s="8">
        <f t="shared" si="84"/>
        <v>16564</v>
      </c>
      <c r="E458" s="8">
        <f t="shared" si="85"/>
        <v>1778</v>
      </c>
      <c r="F458" s="8">
        <f t="shared" si="86"/>
        <v>14786</v>
      </c>
      <c r="G458" s="10">
        <v>16</v>
      </c>
      <c r="H458" s="8">
        <v>196</v>
      </c>
      <c r="I458" s="8">
        <v>179</v>
      </c>
      <c r="J458" s="8">
        <v>1387</v>
      </c>
      <c r="K458" s="10"/>
      <c r="L458" s="8">
        <v>2250</v>
      </c>
      <c r="M458" s="8">
        <v>11722</v>
      </c>
      <c r="N458" s="8">
        <v>814</v>
      </c>
    </row>
    <row r="459" spans="1:15">
      <c r="A459" s="1" t="s">
        <v>62</v>
      </c>
      <c r="B459" s="12">
        <v>1</v>
      </c>
      <c r="C459" s="8">
        <f t="shared" si="84"/>
        <v>20981</v>
      </c>
      <c r="E459" s="8">
        <f t="shared" si="85"/>
        <v>2252</v>
      </c>
      <c r="F459" s="8">
        <f t="shared" si="86"/>
        <v>18729</v>
      </c>
      <c r="G459" s="10">
        <v>20</v>
      </c>
      <c r="H459" s="8">
        <v>248</v>
      </c>
      <c r="I459" s="8">
        <v>227</v>
      </c>
      <c r="J459" s="8">
        <v>1757</v>
      </c>
      <c r="K459" s="10"/>
      <c r="L459" s="8">
        <v>2850</v>
      </c>
      <c r="M459" s="8">
        <v>14848</v>
      </c>
      <c r="N459" s="8">
        <v>1031</v>
      </c>
    </row>
    <row r="460" spans="1:15">
      <c r="A460" s="1" t="s">
        <v>18</v>
      </c>
      <c r="B460" s="8">
        <v>1038957</v>
      </c>
      <c r="C460" s="8"/>
      <c r="E460" s="8"/>
      <c r="F460" s="8"/>
      <c r="K460" s="10"/>
    </row>
    <row r="461" spans="1:15">
      <c r="A461" s="1" t="s">
        <v>61</v>
      </c>
      <c r="B461" s="12">
        <v>1</v>
      </c>
      <c r="C461" s="8">
        <f t="shared" si="84"/>
        <v>15961</v>
      </c>
      <c r="E461" s="8">
        <f t="shared" si="85"/>
        <v>1429</v>
      </c>
      <c r="F461" s="8">
        <f t="shared" si="86"/>
        <v>14532</v>
      </c>
      <c r="G461" s="10">
        <v>19</v>
      </c>
      <c r="H461" s="8">
        <v>283</v>
      </c>
      <c r="I461" s="8">
        <v>93</v>
      </c>
      <c r="J461" s="8">
        <v>1034</v>
      </c>
      <c r="K461" s="10"/>
      <c r="L461" s="8">
        <v>4786</v>
      </c>
      <c r="M461" s="8">
        <v>8678</v>
      </c>
      <c r="N461" s="8">
        <v>1068</v>
      </c>
    </row>
    <row r="462" spans="1:15" s="9" customFormat="1">
      <c r="A462" s="9" t="s">
        <v>19</v>
      </c>
      <c r="B462" s="17">
        <v>11994000</v>
      </c>
      <c r="C462" s="17">
        <f t="shared" si="84"/>
        <v>373452</v>
      </c>
      <c r="D462" s="17"/>
      <c r="E462" s="17">
        <f t="shared" si="85"/>
        <v>50431</v>
      </c>
      <c r="F462" s="17">
        <f t="shared" si="86"/>
        <v>323021</v>
      </c>
      <c r="G462" s="17">
        <v>592</v>
      </c>
      <c r="H462" s="17">
        <v>3279</v>
      </c>
      <c r="I462" s="17">
        <v>18670</v>
      </c>
      <c r="J462" s="17">
        <v>27890</v>
      </c>
      <c r="K462" s="17"/>
      <c r="L462" s="17">
        <v>56037</v>
      </c>
      <c r="M462" s="17">
        <v>227750</v>
      </c>
      <c r="N462" s="17">
        <v>39234</v>
      </c>
      <c r="O462" s="18"/>
    </row>
    <row r="463" spans="1:15">
      <c r="A463" s="1" t="s">
        <v>64</v>
      </c>
      <c r="B463" s="12"/>
      <c r="C463" s="14">
        <f>ROUND((C462/B462)*10^5,1)</f>
        <v>3113.7</v>
      </c>
      <c r="D463" s="14" t="s">
        <v>72</v>
      </c>
      <c r="E463" s="14">
        <f>ROUND((E462/B462)*10^5,1)</f>
        <v>420.5</v>
      </c>
      <c r="F463" s="14">
        <f>ROUND((F462/B462)*10^5,1)</f>
        <v>2693.2</v>
      </c>
      <c r="G463" s="14">
        <f>ROUND((G462/B462)*10^5,1)</f>
        <v>4.9000000000000004</v>
      </c>
      <c r="H463" s="14">
        <f>ROUND((H462/B462)*10^5,1)</f>
        <v>27.3</v>
      </c>
      <c r="I463" s="14">
        <f>ROUND((I462/B462)*10^5,1)</f>
        <v>155.69999999999999</v>
      </c>
      <c r="J463" s="14">
        <f>ROUND((J462/B462)*10^5,1)</f>
        <v>232.5</v>
      </c>
      <c r="K463" s="14">
        <f>ROUND((K462/J462)*10^5,1)</f>
        <v>0</v>
      </c>
      <c r="L463" s="14">
        <f>ROUND((L462/B462)*10^5,1)</f>
        <v>467.2</v>
      </c>
      <c r="M463" s="14">
        <f>ROUND((M462/B462)*10^5,1)</f>
        <v>1898.9</v>
      </c>
      <c r="N463" s="14">
        <f>ROUND((N462/B462)*10^5,1)</f>
        <v>327.10000000000002</v>
      </c>
    </row>
    <row r="464" spans="1:15">
      <c r="B464" s="12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 spans="1:15">
      <c r="A465" s="15" t="s">
        <v>80</v>
      </c>
      <c r="B465" s="8"/>
      <c r="C465" s="10" t="s">
        <v>72</v>
      </c>
      <c r="E465" s="10" t="s">
        <v>72</v>
      </c>
      <c r="G465" s="11"/>
      <c r="K465" s="10"/>
    </row>
    <row r="466" spans="1:15">
      <c r="A466" s="15"/>
      <c r="B466" s="8"/>
      <c r="C466" s="10" t="s">
        <v>72</v>
      </c>
      <c r="E466" s="10" t="s">
        <v>72</v>
      </c>
      <c r="F466" s="10" t="s">
        <v>72</v>
      </c>
      <c r="G466" s="11"/>
      <c r="K466" s="10"/>
    </row>
    <row r="467" spans="1:15">
      <c r="A467" s="1" t="s">
        <v>11</v>
      </c>
      <c r="B467" s="8">
        <v>3264570</v>
      </c>
      <c r="K467" s="10"/>
    </row>
    <row r="468" spans="1:15">
      <c r="A468" s="1" t="s">
        <v>61</v>
      </c>
      <c r="B468" s="12">
        <v>1</v>
      </c>
      <c r="C468" s="8">
        <f>(E468+F468)</f>
        <v>72172</v>
      </c>
      <c r="E468" s="8">
        <f>+(G468+H468+I468+J468)</f>
        <v>12649</v>
      </c>
      <c r="F468" s="8">
        <f>(L468+M468+N468)</f>
        <v>59523</v>
      </c>
      <c r="G468" s="10">
        <v>522</v>
      </c>
      <c r="H468" s="8">
        <v>191</v>
      </c>
      <c r="I468" s="8">
        <v>9034</v>
      </c>
      <c r="J468" s="8">
        <v>2902</v>
      </c>
      <c r="K468" s="10"/>
      <c r="L468" s="8">
        <v>19169</v>
      </c>
      <c r="M468" s="8">
        <v>26833</v>
      </c>
      <c r="N468" s="8">
        <v>13521</v>
      </c>
    </row>
    <row r="469" spans="1:15">
      <c r="A469" s="1" t="s">
        <v>63</v>
      </c>
      <c r="B469" s="8">
        <v>623430</v>
      </c>
      <c r="C469" s="8"/>
      <c r="E469" s="8"/>
      <c r="F469" s="8"/>
      <c r="K469" s="10"/>
    </row>
    <row r="470" spans="1:15">
      <c r="A470" s="1" t="s">
        <v>61</v>
      </c>
      <c r="B470" s="12">
        <v>1</v>
      </c>
      <c r="C470" s="8">
        <f>(E470+F470)</f>
        <v>9682</v>
      </c>
      <c r="E470" s="8">
        <f>+(G470+H470+I470+J470)</f>
        <v>1531</v>
      </c>
      <c r="F470" s="8">
        <f>(L470+M470+N470)</f>
        <v>8151</v>
      </c>
      <c r="G470" s="10">
        <v>45</v>
      </c>
      <c r="H470" s="8">
        <v>32</v>
      </c>
      <c r="I470" s="8">
        <v>793</v>
      </c>
      <c r="J470" s="8">
        <v>661</v>
      </c>
      <c r="K470" s="10"/>
      <c r="L470" s="8">
        <v>3864</v>
      </c>
      <c r="M470" s="8">
        <v>3373</v>
      </c>
      <c r="N470" s="8">
        <v>914</v>
      </c>
    </row>
    <row r="471" spans="1:15" s="9" customFormat="1">
      <c r="A471" s="9" t="s">
        <v>60</v>
      </c>
      <c r="B471" s="17">
        <v>3888000</v>
      </c>
      <c r="C471" s="17">
        <f>(E471+F471)</f>
        <v>81854</v>
      </c>
      <c r="D471" s="17"/>
      <c r="E471" s="17">
        <f>+(G471+H471+I471+J471)</f>
        <v>14180</v>
      </c>
      <c r="F471" s="17">
        <f>(L471+M471+N471)</f>
        <v>67674</v>
      </c>
      <c r="G471" s="17">
        <v>567</v>
      </c>
      <c r="H471" s="17">
        <v>223</v>
      </c>
      <c r="I471" s="17">
        <v>9827</v>
      </c>
      <c r="J471" s="17">
        <v>3563</v>
      </c>
      <c r="K471" s="17"/>
      <c r="L471" s="17">
        <v>23033</v>
      </c>
      <c r="M471" s="17">
        <v>30206</v>
      </c>
      <c r="N471" s="17">
        <v>14435</v>
      </c>
      <c r="O471" s="18"/>
    </row>
    <row r="472" spans="1:15">
      <c r="A472" s="1" t="s">
        <v>64</v>
      </c>
      <c r="B472" s="12"/>
      <c r="C472" s="14">
        <f>ROUND((C471/B471)*10^5,1)</f>
        <v>2105.3000000000002</v>
      </c>
      <c r="D472" s="14" t="s">
        <v>72</v>
      </c>
      <c r="E472" s="14">
        <f>ROUND((E471/B471)*10^5,1)</f>
        <v>364.7</v>
      </c>
      <c r="F472" s="14">
        <f>ROUND((F471/B471)*10^5,1)</f>
        <v>1740.6</v>
      </c>
      <c r="G472" s="14">
        <f>ROUND((G471/B471)*10^5,1)</f>
        <v>14.6</v>
      </c>
      <c r="H472" s="14">
        <f>ROUND((H471/B471)*10^5,1)</f>
        <v>5.7</v>
      </c>
      <c r="I472" s="14">
        <f>ROUND((I471/B471)*10^5,1)</f>
        <v>252.8</v>
      </c>
      <c r="J472" s="14">
        <f>ROUND((J471/B471)*10^5,1)</f>
        <v>91.6</v>
      </c>
      <c r="K472" s="14">
        <f>ROUND((K471/J471)*10^5,1)</f>
        <v>0</v>
      </c>
      <c r="L472" s="14">
        <f>ROUND((L471/B471)*10^5,1)</f>
        <v>592.4</v>
      </c>
      <c r="M472" s="14">
        <f>ROUND((M471/B471)*10^5,1)</f>
        <v>776.9</v>
      </c>
      <c r="N472" s="14">
        <f>ROUND((N471/B471)*10^5,1)</f>
        <v>371.3</v>
      </c>
    </row>
    <row r="473" spans="1:15">
      <c r="B473" s="12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 spans="1:15">
      <c r="A474" s="15" t="s">
        <v>50</v>
      </c>
      <c r="B474" s="8"/>
      <c r="C474" s="10" t="s">
        <v>72</v>
      </c>
      <c r="E474" s="10" t="s">
        <v>72</v>
      </c>
      <c r="G474" s="11"/>
      <c r="K474" s="10"/>
    </row>
    <row r="475" spans="1:15">
      <c r="A475" s="15"/>
      <c r="B475" s="8"/>
      <c r="F475" s="10" t="s">
        <v>72</v>
      </c>
      <c r="G475" s="11"/>
      <c r="K475" s="10"/>
    </row>
    <row r="476" spans="1:15">
      <c r="A476" s="1" t="s">
        <v>11</v>
      </c>
      <c r="B476" s="8">
        <v>913009</v>
      </c>
      <c r="K476" s="10"/>
    </row>
    <row r="477" spans="1:15">
      <c r="A477" s="1" t="s">
        <v>61</v>
      </c>
      <c r="B477" s="12">
        <v>1</v>
      </c>
      <c r="C477" s="8">
        <f t="shared" ref="C477:C482" si="87">(E477+F477)</f>
        <v>32731</v>
      </c>
      <c r="E477" s="8">
        <f>+(G477+H477+I477+J477)</f>
        <v>2585</v>
      </c>
      <c r="F477" s="8">
        <f t="shared" ref="F477:F482" si="88">(L477+M477+N477)</f>
        <v>30146</v>
      </c>
      <c r="G477" s="10">
        <v>33</v>
      </c>
      <c r="H477" s="8">
        <v>345</v>
      </c>
      <c r="I477" s="8">
        <v>749</v>
      </c>
      <c r="J477" s="8">
        <v>1458</v>
      </c>
      <c r="K477" s="10"/>
      <c r="L477" s="8">
        <v>5848</v>
      </c>
      <c r="M477" s="8">
        <v>20365</v>
      </c>
      <c r="N477" s="8">
        <v>3933</v>
      </c>
    </row>
    <row r="478" spans="1:15">
      <c r="A478" s="1" t="s">
        <v>63</v>
      </c>
      <c r="B478" s="8">
        <v>77991</v>
      </c>
      <c r="C478" s="8"/>
      <c r="E478" s="8"/>
      <c r="F478" s="8"/>
      <c r="K478" s="10"/>
    </row>
    <row r="479" spans="1:15">
      <c r="A479" s="1" t="s">
        <v>61</v>
      </c>
      <c r="B479" s="12">
        <v>1</v>
      </c>
      <c r="C479" s="8">
        <f t="shared" si="87"/>
        <v>2709</v>
      </c>
      <c r="E479" s="8">
        <f>+(G479+H479+I479+J479)</f>
        <v>214</v>
      </c>
      <c r="F479" s="8">
        <f t="shared" si="88"/>
        <v>2495</v>
      </c>
      <c r="G479" s="11">
        <v>1</v>
      </c>
      <c r="H479" s="8">
        <v>31</v>
      </c>
      <c r="I479" s="8">
        <v>30</v>
      </c>
      <c r="J479" s="8">
        <v>152</v>
      </c>
      <c r="K479" s="10"/>
      <c r="L479" s="8">
        <v>491</v>
      </c>
      <c r="M479" s="8">
        <v>1907</v>
      </c>
      <c r="N479" s="8">
        <v>97</v>
      </c>
    </row>
    <row r="480" spans="1:15">
      <c r="A480" s="1" t="s">
        <v>18</v>
      </c>
      <c r="B480" s="8"/>
      <c r="C480" s="8"/>
      <c r="E480" s="8"/>
      <c r="F480" s="8"/>
      <c r="G480" s="11"/>
      <c r="K480" s="10"/>
    </row>
    <row r="481" spans="1:15">
      <c r="A481" s="1" t="s">
        <v>61</v>
      </c>
      <c r="B481" s="12">
        <v>1</v>
      </c>
      <c r="C481" s="8">
        <f t="shared" si="87"/>
        <v>57</v>
      </c>
      <c r="E481" s="8">
        <f>+(G481+H481+I481+J481)</f>
        <v>41</v>
      </c>
      <c r="F481" s="8">
        <f t="shared" si="88"/>
        <v>16</v>
      </c>
      <c r="G481" s="11">
        <v>2</v>
      </c>
      <c r="H481" s="8">
        <v>15</v>
      </c>
      <c r="I481" s="8">
        <v>9</v>
      </c>
      <c r="J481" s="8">
        <v>15</v>
      </c>
      <c r="K481" s="10"/>
      <c r="L481" s="8">
        <v>2</v>
      </c>
      <c r="M481" s="8">
        <v>12</v>
      </c>
      <c r="N481" s="8">
        <v>2</v>
      </c>
    </row>
    <row r="482" spans="1:15" s="9" customFormat="1">
      <c r="A482" s="9" t="s">
        <v>19</v>
      </c>
      <c r="B482" s="17">
        <v>991000</v>
      </c>
      <c r="C482" s="17">
        <f t="shared" si="87"/>
        <v>35497</v>
      </c>
      <c r="D482" s="17"/>
      <c r="E482" s="17">
        <f>+(G482+H482+I482+J482)</f>
        <v>2840</v>
      </c>
      <c r="F482" s="17">
        <f t="shared" si="88"/>
        <v>32657</v>
      </c>
      <c r="G482" s="17">
        <v>36</v>
      </c>
      <c r="H482" s="17">
        <v>391</v>
      </c>
      <c r="I482" s="17">
        <v>788</v>
      </c>
      <c r="J482" s="17">
        <v>1625</v>
      </c>
      <c r="K482" s="17"/>
      <c r="L482" s="17">
        <v>6341</v>
      </c>
      <c r="M482" s="17">
        <v>22284</v>
      </c>
      <c r="N482" s="17">
        <v>4032</v>
      </c>
      <c r="O482" s="18"/>
    </row>
    <row r="483" spans="1:15">
      <c r="A483" s="1" t="s">
        <v>64</v>
      </c>
      <c r="B483" s="12"/>
      <c r="C483" s="14">
        <f>ROUND((C482/B482)*10^5,1)</f>
        <v>3581.9</v>
      </c>
      <c r="D483" s="14" t="s">
        <v>72</v>
      </c>
      <c r="E483" s="14">
        <f>ROUND((E482/B482)*10^5,1)</f>
        <v>286.60000000000002</v>
      </c>
      <c r="F483" s="14">
        <f>ROUND((F482/B482)*10^5,1)</f>
        <v>3295.4</v>
      </c>
      <c r="G483" s="14">
        <f>ROUND((G482/B482)*10^5,1)</f>
        <v>3.6</v>
      </c>
      <c r="H483" s="14">
        <f>ROUND((H482/B482)*10^5,1)</f>
        <v>39.5</v>
      </c>
      <c r="I483" s="14">
        <f>ROUND((I482/B482)*10^5,1)</f>
        <v>79.5</v>
      </c>
      <c r="J483" s="14">
        <f>ROUND((J482/B482)*10^5,1)</f>
        <v>164</v>
      </c>
      <c r="K483" s="14">
        <f>ROUND((K482/J482)*10^5,1)</f>
        <v>0</v>
      </c>
      <c r="L483" s="14">
        <f>ROUND((L482/B482)*10^5,1)</f>
        <v>639.9</v>
      </c>
      <c r="M483" s="14">
        <f>ROUND((M482/B482)*10^5,1)</f>
        <v>2248.6</v>
      </c>
      <c r="N483" s="14">
        <f>ROUND((N482/B482)*10^5,1)</f>
        <v>406.9</v>
      </c>
    </row>
    <row r="484" spans="1:15">
      <c r="B484" s="12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 spans="1:15">
      <c r="A485" s="15" t="s">
        <v>51</v>
      </c>
      <c r="B485" s="8"/>
      <c r="C485" s="10" t="s">
        <v>72</v>
      </c>
      <c r="G485" s="11"/>
      <c r="K485" s="10"/>
    </row>
    <row r="486" spans="1:15">
      <c r="A486" s="15"/>
      <c r="B486" s="8"/>
      <c r="C486" s="10" t="s">
        <v>72</v>
      </c>
      <c r="D486" s="10" t="s">
        <v>72</v>
      </c>
      <c r="E486" s="10" t="s">
        <v>72</v>
      </c>
      <c r="G486" s="11"/>
      <c r="K486" s="10"/>
    </row>
    <row r="487" spans="1:15">
      <c r="A487" s="1" t="s">
        <v>11</v>
      </c>
      <c r="B487" s="8">
        <v>2723666</v>
      </c>
      <c r="F487" s="10" t="s">
        <v>72</v>
      </c>
      <c r="K487" s="10"/>
    </row>
    <row r="488" spans="1:15">
      <c r="A488" s="1" t="s">
        <v>61</v>
      </c>
      <c r="B488" s="12">
        <v>0.99199999999999999</v>
      </c>
      <c r="C488" s="8">
        <f t="shared" ref="C488:C495" si="89">(E488+F488)</f>
        <v>148938</v>
      </c>
      <c r="E488" s="8">
        <f t="shared" ref="E488:E495" si="90">+(G488+H488+I488+J488)</f>
        <v>22232</v>
      </c>
      <c r="F488" s="8">
        <f t="shared" ref="F488:F495" si="91">(L488+M488+N488)</f>
        <v>126706</v>
      </c>
      <c r="G488" s="10">
        <v>166</v>
      </c>
      <c r="H488" s="8">
        <v>1151</v>
      </c>
      <c r="I488" s="8">
        <v>4367</v>
      </c>
      <c r="J488" s="8">
        <v>16548</v>
      </c>
      <c r="K488" s="10"/>
      <c r="L488" s="8">
        <v>27323</v>
      </c>
      <c r="M488" s="8">
        <v>88395</v>
      </c>
      <c r="N488" s="8">
        <v>10988</v>
      </c>
    </row>
    <row r="489" spans="1:15">
      <c r="A489" s="1" t="s">
        <v>62</v>
      </c>
      <c r="B489" s="12">
        <v>1</v>
      </c>
      <c r="C489" s="8">
        <f t="shared" si="89"/>
        <v>150241</v>
      </c>
      <c r="E489" s="8">
        <f t="shared" si="90"/>
        <v>22376</v>
      </c>
      <c r="F489" s="8">
        <f t="shared" si="91"/>
        <v>127865</v>
      </c>
      <c r="G489" s="10">
        <v>166</v>
      </c>
      <c r="H489" s="8">
        <v>1158</v>
      </c>
      <c r="I489" s="8">
        <v>4396</v>
      </c>
      <c r="J489" s="8">
        <v>16656</v>
      </c>
      <c r="K489" s="10"/>
      <c r="L489" s="8">
        <v>27513</v>
      </c>
      <c r="M489" s="8">
        <v>89294</v>
      </c>
      <c r="N489" s="8">
        <v>11058</v>
      </c>
    </row>
    <row r="490" spans="1:15">
      <c r="A490" s="1" t="s">
        <v>63</v>
      </c>
      <c r="B490" s="8">
        <v>302578</v>
      </c>
      <c r="C490" s="8"/>
      <c r="E490" s="8"/>
      <c r="F490" s="8"/>
      <c r="K490" s="10"/>
    </row>
    <row r="491" spans="1:15">
      <c r="A491" s="1" t="s">
        <v>61</v>
      </c>
      <c r="B491" s="12">
        <v>0.97899999999999998</v>
      </c>
      <c r="C491" s="8">
        <f t="shared" si="89"/>
        <v>22254</v>
      </c>
      <c r="E491" s="8">
        <f t="shared" si="90"/>
        <v>4202</v>
      </c>
      <c r="F491" s="8">
        <f t="shared" si="91"/>
        <v>18052</v>
      </c>
      <c r="G491" s="10">
        <v>25</v>
      </c>
      <c r="H491" s="8">
        <v>142</v>
      </c>
      <c r="I491" s="8">
        <v>629</v>
      </c>
      <c r="J491" s="8">
        <v>3406</v>
      </c>
      <c r="K491" s="10"/>
      <c r="L491" s="8">
        <v>3772</v>
      </c>
      <c r="M491" s="8">
        <v>13128</v>
      </c>
      <c r="N491" s="8">
        <v>1152</v>
      </c>
    </row>
    <row r="492" spans="1:15">
      <c r="A492" s="1" t="s">
        <v>62</v>
      </c>
      <c r="B492" s="12">
        <v>1</v>
      </c>
      <c r="C492" s="8">
        <f t="shared" si="89"/>
        <v>22738</v>
      </c>
      <c r="E492" s="8">
        <f t="shared" si="90"/>
        <v>4294</v>
      </c>
      <c r="F492" s="8">
        <f t="shared" si="91"/>
        <v>18444</v>
      </c>
      <c r="G492" s="10">
        <v>26</v>
      </c>
      <c r="H492" s="8">
        <v>145</v>
      </c>
      <c r="I492" s="8">
        <v>643</v>
      </c>
      <c r="J492" s="8">
        <v>3480</v>
      </c>
      <c r="K492" s="10"/>
      <c r="L492" s="8">
        <v>3854</v>
      </c>
      <c r="M492" s="8">
        <v>13413</v>
      </c>
      <c r="N492" s="8">
        <v>1177</v>
      </c>
    </row>
    <row r="493" spans="1:15">
      <c r="A493" s="1" t="s">
        <v>18</v>
      </c>
      <c r="B493" s="8">
        <v>859756</v>
      </c>
      <c r="C493" s="8"/>
      <c r="E493" s="8"/>
      <c r="F493" s="8"/>
      <c r="K493" s="10"/>
    </row>
    <row r="494" spans="1:15">
      <c r="A494" s="1" t="s">
        <v>61</v>
      </c>
      <c r="B494" s="12">
        <v>1</v>
      </c>
      <c r="C494" s="8">
        <f t="shared" si="89"/>
        <v>33928</v>
      </c>
      <c r="E494" s="8">
        <f t="shared" si="90"/>
        <v>6250</v>
      </c>
      <c r="F494" s="8">
        <f t="shared" si="91"/>
        <v>27678</v>
      </c>
      <c r="G494" s="10">
        <v>66</v>
      </c>
      <c r="H494" s="8">
        <v>284</v>
      </c>
      <c r="I494" s="8">
        <v>721</v>
      </c>
      <c r="J494" s="8">
        <v>5179</v>
      </c>
      <c r="K494" s="10"/>
      <c r="L494" s="8">
        <v>8263</v>
      </c>
      <c r="M494" s="8">
        <v>17205</v>
      </c>
      <c r="N494" s="8">
        <v>2210</v>
      </c>
    </row>
    <row r="495" spans="1:15" s="9" customFormat="1">
      <c r="A495" s="9" t="s">
        <v>19</v>
      </c>
      <c r="B495" s="17">
        <v>3886000</v>
      </c>
      <c r="C495" s="17">
        <f t="shared" si="89"/>
        <v>206907</v>
      </c>
      <c r="D495" s="17"/>
      <c r="E495" s="17">
        <f t="shared" si="90"/>
        <v>32920</v>
      </c>
      <c r="F495" s="17">
        <f t="shared" si="91"/>
        <v>173987</v>
      </c>
      <c r="G495" s="17">
        <v>258</v>
      </c>
      <c r="H495" s="17">
        <v>1587</v>
      </c>
      <c r="I495" s="17">
        <v>5760</v>
      </c>
      <c r="J495" s="17">
        <v>25315</v>
      </c>
      <c r="K495" s="17"/>
      <c r="L495" s="17">
        <v>39630</v>
      </c>
      <c r="M495" s="17">
        <v>119912</v>
      </c>
      <c r="N495" s="17">
        <v>14445</v>
      </c>
      <c r="O495" s="18"/>
    </row>
    <row r="496" spans="1:15">
      <c r="A496" s="1" t="s">
        <v>64</v>
      </c>
      <c r="B496" s="12"/>
      <c r="C496" s="14">
        <f>ROUND((C495/B495)*10^5,1)</f>
        <v>5324.4</v>
      </c>
      <c r="D496" s="14" t="s">
        <v>72</v>
      </c>
      <c r="E496" s="14">
        <f>ROUND((E495/B495)*10^5,1)</f>
        <v>847.1</v>
      </c>
      <c r="F496" s="14">
        <f>ROUND((F495/B495)*10^5,1)</f>
        <v>4477.3</v>
      </c>
      <c r="G496" s="14">
        <f>ROUND((G495/B495)*10^5,1)</f>
        <v>6.6</v>
      </c>
      <c r="H496" s="14">
        <f>ROUND((H495/B495)*10^5,1)</f>
        <v>40.799999999999997</v>
      </c>
      <c r="I496" s="14">
        <f>ROUND((I495/B495)*10^5,1)</f>
        <v>148.19999999999999</v>
      </c>
      <c r="J496" s="14">
        <f>ROUND((J495/B495)*10^5,1)</f>
        <v>651.4</v>
      </c>
      <c r="K496" s="14">
        <f>ROUND((K495/J495)*10^5,1)</f>
        <v>0</v>
      </c>
      <c r="L496" s="14">
        <f>ROUND((L495/B495)*10^5,1)</f>
        <v>1019.8</v>
      </c>
      <c r="M496" s="14">
        <f>ROUND((M495/B495)*10^5,1)</f>
        <v>3085.7</v>
      </c>
      <c r="N496" s="14">
        <f>ROUND((N495/B495)*10^5,1)</f>
        <v>371.7</v>
      </c>
    </row>
    <row r="497" spans="1:15">
      <c r="B497" s="12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 spans="1:15">
      <c r="A498" s="15" t="s">
        <v>52</v>
      </c>
      <c r="B498" s="8"/>
      <c r="C498" s="10" t="s">
        <v>72</v>
      </c>
      <c r="G498" s="11"/>
      <c r="K498" s="10"/>
    </row>
    <row r="499" spans="1:15">
      <c r="A499" s="15"/>
      <c r="B499" s="8"/>
      <c r="C499" s="10" t="s">
        <v>72</v>
      </c>
      <c r="F499" s="10" t="s">
        <v>72</v>
      </c>
      <c r="G499" s="11"/>
      <c r="K499" s="10"/>
    </row>
    <row r="500" spans="1:15">
      <c r="A500" s="1" t="s">
        <v>11</v>
      </c>
      <c r="B500" s="8">
        <v>253137</v>
      </c>
      <c r="E500" s="10" t="s">
        <v>72</v>
      </c>
      <c r="K500" s="10"/>
    </row>
    <row r="501" spans="1:15">
      <c r="A501" s="1" t="s">
        <v>61</v>
      </c>
      <c r="B501" s="12">
        <v>0.93400000000000005</v>
      </c>
      <c r="C501" s="8">
        <f t="shared" ref="C501:C509" si="92">(E501+F501)</f>
        <v>10257</v>
      </c>
      <c r="E501" s="8">
        <f t="shared" ref="E501:E509" si="93">+(G501+H501+I501+J501)</f>
        <v>708</v>
      </c>
      <c r="F501" s="8">
        <f t="shared" ref="F501:F509" si="94">(L501+M501+N501)</f>
        <v>9549</v>
      </c>
      <c r="G501" s="10">
        <v>8</v>
      </c>
      <c r="H501" s="8">
        <v>174</v>
      </c>
      <c r="I501" s="8">
        <v>81</v>
      </c>
      <c r="J501" s="8">
        <v>445</v>
      </c>
      <c r="K501" s="10"/>
      <c r="L501" s="8">
        <v>1516</v>
      </c>
      <c r="M501" s="8">
        <v>7561</v>
      </c>
      <c r="N501" s="8">
        <v>472</v>
      </c>
    </row>
    <row r="502" spans="1:15">
      <c r="A502" s="1" t="s">
        <v>62</v>
      </c>
      <c r="B502" s="12">
        <v>1</v>
      </c>
      <c r="C502" s="8">
        <f t="shared" si="92"/>
        <v>11043</v>
      </c>
      <c r="E502" s="8">
        <f t="shared" si="93"/>
        <v>742</v>
      </c>
      <c r="F502" s="8">
        <f t="shared" si="94"/>
        <v>10301</v>
      </c>
      <c r="G502" s="10">
        <v>8</v>
      </c>
      <c r="H502" s="8">
        <v>189</v>
      </c>
      <c r="I502" s="8">
        <v>83</v>
      </c>
      <c r="J502" s="8">
        <v>462</v>
      </c>
      <c r="K502" s="10"/>
      <c r="L502" s="8">
        <v>1608</v>
      </c>
      <c r="M502" s="8">
        <v>8200</v>
      </c>
      <c r="N502" s="8">
        <v>493</v>
      </c>
    </row>
    <row r="503" spans="1:15">
      <c r="A503" s="1" t="s">
        <v>63</v>
      </c>
      <c r="B503" s="8">
        <v>198926</v>
      </c>
      <c r="C503" s="8"/>
      <c r="E503" s="8"/>
      <c r="F503" s="8"/>
      <c r="K503" s="10"/>
    </row>
    <row r="504" spans="1:15">
      <c r="A504" s="1" t="s">
        <v>61</v>
      </c>
      <c r="B504" s="12">
        <v>0.78900000000000003</v>
      </c>
      <c r="C504" s="8">
        <f t="shared" si="92"/>
        <v>4701</v>
      </c>
      <c r="E504" s="8">
        <f t="shared" si="93"/>
        <v>231</v>
      </c>
      <c r="F504" s="8">
        <f t="shared" si="94"/>
        <v>4470</v>
      </c>
      <c r="G504" s="10">
        <v>1</v>
      </c>
      <c r="H504" s="8">
        <v>67</v>
      </c>
      <c r="I504" s="8">
        <v>10</v>
      </c>
      <c r="J504" s="8">
        <v>153</v>
      </c>
      <c r="K504" s="10"/>
      <c r="L504" s="8">
        <v>760</v>
      </c>
      <c r="M504" s="8">
        <v>3536</v>
      </c>
      <c r="N504" s="8">
        <v>174</v>
      </c>
    </row>
    <row r="505" spans="1:15">
      <c r="A505" s="1" t="s">
        <v>62</v>
      </c>
      <c r="B505" s="12">
        <v>1</v>
      </c>
      <c r="C505" s="8">
        <f t="shared" si="92"/>
        <v>5961</v>
      </c>
      <c r="E505" s="8">
        <f t="shared" si="93"/>
        <v>293</v>
      </c>
      <c r="F505" s="8">
        <f t="shared" si="94"/>
        <v>5668</v>
      </c>
      <c r="G505" s="10">
        <v>1</v>
      </c>
      <c r="H505" s="8">
        <v>85</v>
      </c>
      <c r="I505" s="8">
        <v>13</v>
      </c>
      <c r="J505" s="8">
        <v>194</v>
      </c>
      <c r="K505" s="10"/>
      <c r="L505" s="8">
        <v>964</v>
      </c>
      <c r="M505" s="8">
        <v>4483</v>
      </c>
      <c r="N505" s="8">
        <v>221</v>
      </c>
    </row>
    <row r="506" spans="1:15">
      <c r="A506" s="1" t="s">
        <v>18</v>
      </c>
      <c r="B506" s="8">
        <v>280937</v>
      </c>
      <c r="C506" s="8"/>
      <c r="E506" s="8"/>
      <c r="F506" s="8"/>
      <c r="K506" s="10"/>
    </row>
    <row r="507" spans="1:15">
      <c r="A507" s="1" t="s">
        <v>61</v>
      </c>
      <c r="B507" s="12">
        <v>0.55100000000000005</v>
      </c>
      <c r="C507" s="8">
        <f t="shared" si="92"/>
        <v>1312</v>
      </c>
      <c r="E507" s="8">
        <f t="shared" si="93"/>
        <v>106</v>
      </c>
      <c r="F507" s="8">
        <f t="shared" si="94"/>
        <v>1206</v>
      </c>
      <c r="G507" s="10">
        <v>5</v>
      </c>
      <c r="H507" s="8">
        <v>34</v>
      </c>
      <c r="I507" s="8">
        <v>4</v>
      </c>
      <c r="J507" s="8">
        <v>63</v>
      </c>
      <c r="K507" s="10"/>
      <c r="L507" s="8">
        <v>376</v>
      </c>
      <c r="M507" s="8">
        <v>749</v>
      </c>
      <c r="N507" s="8">
        <v>81</v>
      </c>
    </row>
    <row r="508" spans="1:15">
      <c r="A508" s="1" t="s">
        <v>62</v>
      </c>
      <c r="B508" s="12">
        <v>1</v>
      </c>
      <c r="C508" s="8">
        <f t="shared" si="92"/>
        <v>2382</v>
      </c>
      <c r="E508" s="8">
        <f t="shared" si="93"/>
        <v>192</v>
      </c>
      <c r="F508" s="8">
        <f t="shared" si="94"/>
        <v>2190</v>
      </c>
      <c r="G508" s="10">
        <v>9</v>
      </c>
      <c r="H508" s="8">
        <v>62</v>
      </c>
      <c r="I508" s="8">
        <v>7</v>
      </c>
      <c r="J508" s="8">
        <v>114</v>
      </c>
      <c r="K508" s="10"/>
      <c r="L508" s="8">
        <v>683</v>
      </c>
      <c r="M508" s="8">
        <v>1360</v>
      </c>
      <c r="N508" s="8">
        <v>147</v>
      </c>
    </row>
    <row r="509" spans="1:15" s="9" customFormat="1">
      <c r="A509" s="9" t="s">
        <v>19</v>
      </c>
      <c r="B509" s="17">
        <v>733000</v>
      </c>
      <c r="C509" s="17">
        <f t="shared" si="92"/>
        <v>19386</v>
      </c>
      <c r="D509" s="17"/>
      <c r="E509" s="17">
        <f t="shared" si="93"/>
        <v>1227</v>
      </c>
      <c r="F509" s="17">
        <f t="shared" si="94"/>
        <v>18159</v>
      </c>
      <c r="G509" s="17">
        <v>18</v>
      </c>
      <c r="H509" s="17">
        <v>336</v>
      </c>
      <c r="I509" s="17">
        <v>103</v>
      </c>
      <c r="J509" s="17">
        <v>770</v>
      </c>
      <c r="K509" s="17"/>
      <c r="L509" s="17">
        <v>3255</v>
      </c>
      <c r="M509" s="17">
        <v>14043</v>
      </c>
      <c r="N509" s="17">
        <v>861</v>
      </c>
      <c r="O509" s="18"/>
    </row>
    <row r="510" spans="1:15">
      <c r="A510" s="1" t="s">
        <v>64</v>
      </c>
      <c r="B510" s="12"/>
      <c r="C510" s="14">
        <f>ROUND((C509/B509)*10^5,1)</f>
        <v>2644.7</v>
      </c>
      <c r="D510" s="14" t="s">
        <v>72</v>
      </c>
      <c r="E510" s="14">
        <f>ROUND((E509/B509)*10^5,1)</f>
        <v>167.4</v>
      </c>
      <c r="F510" s="14">
        <f>ROUND((F509/B509)*10^5,1)</f>
        <v>2477.4</v>
      </c>
      <c r="G510" s="14">
        <f>ROUND((G509/B509)*10^5,1)</f>
        <v>2.5</v>
      </c>
      <c r="H510" s="14">
        <f>ROUND((H509/B509)*10^5,1)</f>
        <v>45.8</v>
      </c>
      <c r="I510" s="14">
        <f>ROUND((I509/B509)*10^5,1)</f>
        <v>14.1</v>
      </c>
      <c r="J510" s="14">
        <f>ROUND((J509/B509)*10^5,1)</f>
        <v>105</v>
      </c>
      <c r="K510" s="14">
        <f>ROUND((K509/J509)*10^5,1)</f>
        <v>0</v>
      </c>
      <c r="L510" s="14">
        <f>ROUND((L509/B509)*10^5,1)</f>
        <v>444.1</v>
      </c>
      <c r="M510" s="14">
        <f>ROUND((M509/B509)*10^5,1)</f>
        <v>1915.8</v>
      </c>
      <c r="N510" s="14">
        <f>ROUND((N509/B509)*10^5,1)</f>
        <v>117.5</v>
      </c>
    </row>
    <row r="511" spans="1:15">
      <c r="B511" s="12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 spans="1:15">
      <c r="A512" s="15" t="s">
        <v>53</v>
      </c>
      <c r="B512" s="8"/>
      <c r="G512" s="11"/>
      <c r="K512" s="10"/>
    </row>
    <row r="513" spans="1:15">
      <c r="A513" s="15"/>
      <c r="B513" s="8"/>
      <c r="C513" s="10" t="s">
        <v>72</v>
      </c>
      <c r="F513" s="10" t="s">
        <v>72</v>
      </c>
      <c r="G513" s="11"/>
      <c r="K513" s="10"/>
    </row>
    <row r="514" spans="1:15">
      <c r="A514" s="1" t="s">
        <v>11</v>
      </c>
      <c r="B514" s="8">
        <v>3697527</v>
      </c>
      <c r="C514" s="10" t="s">
        <v>72</v>
      </c>
      <c r="E514" s="10" t="s">
        <v>72</v>
      </c>
      <c r="K514" s="10"/>
    </row>
    <row r="515" spans="1:15">
      <c r="A515" s="1" t="s">
        <v>61</v>
      </c>
      <c r="B515" s="12">
        <v>0.95399999999999996</v>
      </c>
      <c r="C515" s="8">
        <f t="shared" ref="C515:C523" si="95">(E515+F515)</f>
        <v>196506</v>
      </c>
      <c r="E515" s="8">
        <f t="shared" ref="E515:E523" si="96">+(G515+H515+I515+J515)</f>
        <v>30353</v>
      </c>
      <c r="F515" s="8">
        <f t="shared" ref="F515:F523" si="97">(L515+M515+N515)</f>
        <v>166153</v>
      </c>
      <c r="G515" s="10">
        <v>303</v>
      </c>
      <c r="H515" s="8">
        <v>1951</v>
      </c>
      <c r="I515" s="8">
        <v>7901</v>
      </c>
      <c r="J515" s="8">
        <v>20198</v>
      </c>
      <c r="K515" s="10"/>
      <c r="L515" s="8">
        <v>37880</v>
      </c>
      <c r="M515" s="8">
        <v>107630</v>
      </c>
      <c r="N515" s="8">
        <v>20643</v>
      </c>
    </row>
    <row r="516" spans="1:15">
      <c r="A516" s="1" t="s">
        <v>62</v>
      </c>
      <c r="B516" s="12">
        <v>1</v>
      </c>
      <c r="C516" s="8">
        <f t="shared" si="95"/>
        <v>200743</v>
      </c>
      <c r="E516" s="8">
        <f t="shared" si="96"/>
        <v>30944</v>
      </c>
      <c r="F516" s="8">
        <f t="shared" si="97"/>
        <v>169799</v>
      </c>
      <c r="G516" s="10">
        <v>306</v>
      </c>
      <c r="H516" s="8">
        <v>1993</v>
      </c>
      <c r="I516" s="8">
        <v>7948</v>
      </c>
      <c r="J516" s="8">
        <v>20697</v>
      </c>
      <c r="K516" s="10"/>
      <c r="L516" s="8">
        <v>38881</v>
      </c>
      <c r="M516" s="8">
        <v>109969</v>
      </c>
      <c r="N516" s="8">
        <v>20949</v>
      </c>
    </row>
    <row r="517" spans="1:15">
      <c r="A517" s="1" t="s">
        <v>63</v>
      </c>
      <c r="B517" s="8">
        <v>657691</v>
      </c>
      <c r="C517" s="8"/>
      <c r="E517" s="8"/>
      <c r="F517" s="8"/>
      <c r="K517" s="10"/>
    </row>
    <row r="518" spans="1:15">
      <c r="A518" s="1" t="s">
        <v>61</v>
      </c>
      <c r="B518" s="12">
        <v>0.96799999999999997</v>
      </c>
      <c r="C518" s="8">
        <f t="shared" si="95"/>
        <v>33865</v>
      </c>
      <c r="E518" s="8">
        <f t="shared" si="96"/>
        <v>3977</v>
      </c>
      <c r="F518" s="8">
        <f t="shared" si="97"/>
        <v>29888</v>
      </c>
      <c r="G518" s="10">
        <v>43</v>
      </c>
      <c r="H518" s="8">
        <v>217</v>
      </c>
      <c r="I518" s="8">
        <v>495</v>
      </c>
      <c r="J518" s="8">
        <v>3222</v>
      </c>
      <c r="K518" s="10"/>
      <c r="L518" s="8">
        <v>5973</v>
      </c>
      <c r="M518" s="8">
        <v>21623</v>
      </c>
      <c r="N518" s="8">
        <v>2292</v>
      </c>
    </row>
    <row r="519" spans="1:15">
      <c r="A519" s="1" t="s">
        <v>62</v>
      </c>
      <c r="B519" s="12">
        <v>1</v>
      </c>
      <c r="C519" s="8">
        <f t="shared" si="95"/>
        <v>34979</v>
      </c>
      <c r="E519" s="8">
        <f t="shared" si="96"/>
        <v>4107</v>
      </c>
      <c r="F519" s="8">
        <f t="shared" si="97"/>
        <v>30872</v>
      </c>
      <c r="G519" s="10">
        <v>44</v>
      </c>
      <c r="H519" s="8">
        <v>224</v>
      </c>
      <c r="I519" s="8">
        <v>511</v>
      </c>
      <c r="J519" s="8">
        <v>3328</v>
      </c>
      <c r="K519" s="10"/>
      <c r="L519" s="8">
        <v>6170</v>
      </c>
      <c r="M519" s="8">
        <v>22335</v>
      </c>
      <c r="N519" s="8">
        <v>2367</v>
      </c>
    </row>
    <row r="520" spans="1:15">
      <c r="A520" s="1" t="s">
        <v>18</v>
      </c>
      <c r="B520" s="8">
        <v>1128782</v>
      </c>
      <c r="C520" s="8"/>
      <c r="E520" s="8"/>
      <c r="F520" s="8"/>
      <c r="K520" s="10"/>
    </row>
    <row r="521" spans="1:15">
      <c r="A521" s="1" t="s">
        <v>61</v>
      </c>
      <c r="B521" s="12">
        <v>0.96099999999999997</v>
      </c>
      <c r="C521" s="8">
        <f t="shared" si="95"/>
        <v>20852</v>
      </c>
      <c r="E521" s="8">
        <f t="shared" si="96"/>
        <v>2941</v>
      </c>
      <c r="F521" s="8">
        <f t="shared" si="97"/>
        <v>17911</v>
      </c>
      <c r="G521" s="10">
        <v>39</v>
      </c>
      <c r="H521" s="8">
        <v>190</v>
      </c>
      <c r="I521" s="8">
        <v>134</v>
      </c>
      <c r="J521" s="8">
        <v>2578</v>
      </c>
      <c r="K521" s="10"/>
      <c r="L521" s="8">
        <v>6067</v>
      </c>
      <c r="M521" s="8">
        <v>9980</v>
      </c>
      <c r="N521" s="8">
        <v>1864</v>
      </c>
    </row>
    <row r="522" spans="1:15">
      <c r="A522" s="1" t="s">
        <v>62</v>
      </c>
      <c r="B522" s="12">
        <v>1</v>
      </c>
      <c r="C522" s="8">
        <f t="shared" si="95"/>
        <v>21691</v>
      </c>
      <c r="E522" s="8">
        <f t="shared" si="96"/>
        <v>3060</v>
      </c>
      <c r="F522" s="8">
        <f t="shared" si="97"/>
        <v>18631</v>
      </c>
      <c r="G522" s="10">
        <v>41</v>
      </c>
      <c r="H522" s="8">
        <v>198</v>
      </c>
      <c r="I522" s="8">
        <v>139</v>
      </c>
      <c r="J522" s="8">
        <v>2682</v>
      </c>
      <c r="K522" s="10"/>
      <c r="L522" s="8">
        <v>6311</v>
      </c>
      <c r="M522" s="8">
        <v>10381</v>
      </c>
      <c r="N522" s="8">
        <v>1939</v>
      </c>
    </row>
    <row r="523" spans="1:15" s="9" customFormat="1">
      <c r="A523" s="9" t="s">
        <v>19</v>
      </c>
      <c r="B523" s="17">
        <v>5484000</v>
      </c>
      <c r="C523" s="17">
        <f t="shared" si="95"/>
        <v>257413</v>
      </c>
      <c r="D523" s="17"/>
      <c r="E523" s="17">
        <f t="shared" si="96"/>
        <v>38111</v>
      </c>
      <c r="F523" s="17">
        <f t="shared" si="97"/>
        <v>219302</v>
      </c>
      <c r="G523" s="17">
        <v>391</v>
      </c>
      <c r="H523" s="17">
        <v>2415</v>
      </c>
      <c r="I523" s="17">
        <v>8598</v>
      </c>
      <c r="J523" s="17">
        <v>26707</v>
      </c>
      <c r="K523" s="17"/>
      <c r="L523" s="17">
        <v>51362</v>
      </c>
      <c r="M523" s="17">
        <v>142685</v>
      </c>
      <c r="N523" s="17">
        <v>25255</v>
      </c>
      <c r="O523" s="18"/>
    </row>
    <row r="524" spans="1:15">
      <c r="A524" s="1" t="s">
        <v>64</v>
      </c>
      <c r="B524" s="12"/>
      <c r="C524" s="14">
        <f>ROUND((C523/B523)*10^5,1)</f>
        <v>4693.8999999999996</v>
      </c>
      <c r="D524" s="14" t="s">
        <v>72</v>
      </c>
      <c r="E524" s="14">
        <f>ROUND((E523/B523)*10^5,1)</f>
        <v>694.9</v>
      </c>
      <c r="F524" s="14">
        <f>ROUND((F523/B523)*10^5,1)</f>
        <v>3998.9</v>
      </c>
      <c r="G524" s="14">
        <f>ROUND((G523/B523)*10^5,1)</f>
        <v>7.1</v>
      </c>
      <c r="H524" s="14">
        <f>ROUND((H523/B523)*10^5,1)</f>
        <v>44</v>
      </c>
      <c r="I524" s="14">
        <f>ROUND((I523/B523)*10^5,1)</f>
        <v>156.80000000000001</v>
      </c>
      <c r="J524" s="14">
        <f>ROUND((J523/B523)*10^5,1)</f>
        <v>487</v>
      </c>
      <c r="K524" s="14">
        <f>ROUND((K523/J523)*10^5,1)</f>
        <v>0</v>
      </c>
      <c r="L524" s="14">
        <f>ROUND((L523/B523)*10^5,1)</f>
        <v>936.6</v>
      </c>
      <c r="M524" s="14">
        <f>ROUND((M523/B523)*10^5,1)</f>
        <v>2601.8000000000002</v>
      </c>
      <c r="N524" s="14">
        <f>ROUND((N523/B523)*10^5,1)</f>
        <v>460.5</v>
      </c>
    </row>
    <row r="525" spans="1:15">
      <c r="B525" s="12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 spans="1:15">
      <c r="A526" s="15" t="s">
        <v>54</v>
      </c>
      <c r="B526" s="8"/>
      <c r="G526" s="11"/>
      <c r="K526" s="10"/>
    </row>
    <row r="527" spans="1:15">
      <c r="A527" s="15"/>
      <c r="B527" s="8"/>
      <c r="C527" s="10" t="s">
        <v>72</v>
      </c>
      <c r="E527" s="10" t="s">
        <v>72</v>
      </c>
      <c r="F527" s="10" t="s">
        <v>72</v>
      </c>
      <c r="G527" s="11"/>
      <c r="K527" s="10"/>
    </row>
    <row r="528" spans="1:15">
      <c r="A528" s="1" t="s">
        <v>11</v>
      </c>
      <c r="B528" s="8">
        <v>16906546</v>
      </c>
      <c r="C528" s="10" t="s">
        <v>72</v>
      </c>
      <c r="K528" s="10"/>
    </row>
    <row r="529" spans="1:15">
      <c r="A529" s="1" t="s">
        <v>61</v>
      </c>
      <c r="B529" s="12">
        <v>0.999</v>
      </c>
      <c r="C529" s="8">
        <f t="shared" ref="C529:C537" si="98">(E529+F529)</f>
        <v>915756</v>
      </c>
      <c r="E529" s="8">
        <f t="shared" ref="E529:E537" si="99">+(G529+H529+I529+J529)</f>
        <v>102070</v>
      </c>
      <c r="F529" s="8">
        <f t="shared" ref="F529:F537" si="100">(L529+M529+N529)</f>
        <v>813686</v>
      </c>
      <c r="G529" s="8">
        <v>1080</v>
      </c>
      <c r="H529" s="8">
        <v>6728</v>
      </c>
      <c r="I529" s="8">
        <v>28581</v>
      </c>
      <c r="J529" s="8">
        <v>65681</v>
      </c>
      <c r="K529" s="10"/>
      <c r="L529" s="8">
        <v>167382</v>
      </c>
      <c r="M529" s="8">
        <v>558725</v>
      </c>
      <c r="N529" s="8">
        <v>87579</v>
      </c>
    </row>
    <row r="530" spans="1:15">
      <c r="A530" s="1" t="s">
        <v>62</v>
      </c>
      <c r="B530" s="12">
        <v>1</v>
      </c>
      <c r="C530" s="8">
        <f t="shared" si="98"/>
        <v>916633</v>
      </c>
      <c r="E530" s="8">
        <f t="shared" si="99"/>
        <v>102159</v>
      </c>
      <c r="F530" s="8">
        <f t="shared" si="100"/>
        <v>814474</v>
      </c>
      <c r="G530" s="8">
        <v>1081</v>
      </c>
      <c r="H530" s="8">
        <v>6735</v>
      </c>
      <c r="I530" s="8">
        <v>28596</v>
      </c>
      <c r="J530" s="8">
        <v>65747</v>
      </c>
      <c r="K530" s="10"/>
      <c r="L530" s="8">
        <v>167573</v>
      </c>
      <c r="M530" s="8">
        <v>559261</v>
      </c>
      <c r="N530" s="8">
        <v>87640</v>
      </c>
    </row>
    <row r="531" spans="1:15">
      <c r="A531" s="1" t="s">
        <v>63</v>
      </c>
      <c r="B531" s="8">
        <v>1449296</v>
      </c>
      <c r="C531" s="8"/>
      <c r="E531" s="8"/>
      <c r="F531" s="8"/>
      <c r="K531" s="10"/>
    </row>
    <row r="532" spans="1:15">
      <c r="A532" s="1" t="s">
        <v>61</v>
      </c>
      <c r="B532" s="12">
        <v>0.996</v>
      </c>
      <c r="C532" s="8">
        <f t="shared" si="98"/>
        <v>62465</v>
      </c>
      <c r="E532" s="8">
        <f t="shared" si="99"/>
        <v>6289</v>
      </c>
      <c r="F532" s="8">
        <f t="shared" si="100"/>
        <v>56176</v>
      </c>
      <c r="G532" s="10">
        <v>51</v>
      </c>
      <c r="H532" s="8">
        <v>527</v>
      </c>
      <c r="I532" s="8">
        <v>635</v>
      </c>
      <c r="J532" s="8">
        <v>5076</v>
      </c>
      <c r="K532" s="10"/>
      <c r="L532" s="8">
        <v>12687</v>
      </c>
      <c r="M532" s="8">
        <v>40892</v>
      </c>
      <c r="N532" s="8">
        <v>2597</v>
      </c>
    </row>
    <row r="533" spans="1:15">
      <c r="A533" s="1" t="s">
        <v>62</v>
      </c>
      <c r="B533" s="12">
        <v>1</v>
      </c>
      <c r="C533" s="8">
        <f t="shared" si="98"/>
        <v>62597</v>
      </c>
      <c r="E533" s="8">
        <f t="shared" si="99"/>
        <v>6305</v>
      </c>
      <c r="F533" s="8">
        <f t="shared" si="100"/>
        <v>56292</v>
      </c>
      <c r="G533" s="10">
        <v>51</v>
      </c>
      <c r="H533" s="8">
        <v>529</v>
      </c>
      <c r="I533" s="8">
        <v>636</v>
      </c>
      <c r="J533" s="8">
        <v>5089</v>
      </c>
      <c r="K533" s="10"/>
      <c r="L533" s="8">
        <v>12718</v>
      </c>
      <c r="M533" s="8">
        <v>40971</v>
      </c>
      <c r="N533" s="8">
        <v>2603</v>
      </c>
    </row>
    <row r="534" spans="1:15">
      <c r="A534" s="1" t="s">
        <v>18</v>
      </c>
      <c r="B534" s="8">
        <v>1688158</v>
      </c>
      <c r="C534" s="8"/>
      <c r="E534" s="8"/>
      <c r="F534" s="8"/>
      <c r="K534" s="10"/>
    </row>
    <row r="535" spans="1:15">
      <c r="A535" s="1" t="s">
        <v>61</v>
      </c>
      <c r="B535" s="12">
        <v>0.99399999999999999</v>
      </c>
      <c r="C535" s="8">
        <f t="shared" si="98"/>
        <v>29169</v>
      </c>
      <c r="E535" s="8">
        <f t="shared" si="99"/>
        <v>3820</v>
      </c>
      <c r="F535" s="8">
        <f t="shared" si="100"/>
        <v>25349</v>
      </c>
      <c r="G535" s="10">
        <v>85</v>
      </c>
      <c r="H535" s="8">
        <v>348</v>
      </c>
      <c r="I535" s="8">
        <v>172</v>
      </c>
      <c r="J535" s="8">
        <v>3215</v>
      </c>
      <c r="K535" s="10"/>
      <c r="L535" s="8">
        <v>10013</v>
      </c>
      <c r="M535" s="8">
        <v>13552</v>
      </c>
      <c r="N535" s="8">
        <v>1784</v>
      </c>
    </row>
    <row r="536" spans="1:15">
      <c r="A536" s="1" t="s">
        <v>62</v>
      </c>
      <c r="B536" s="12">
        <v>1</v>
      </c>
      <c r="C536" s="8">
        <f t="shared" si="98"/>
        <v>29337</v>
      </c>
      <c r="E536" s="8">
        <f t="shared" si="99"/>
        <v>3842</v>
      </c>
      <c r="F536" s="8">
        <f t="shared" si="100"/>
        <v>25495</v>
      </c>
      <c r="G536" s="10">
        <v>85</v>
      </c>
      <c r="H536" s="8">
        <v>350</v>
      </c>
      <c r="I536" s="8">
        <v>173</v>
      </c>
      <c r="J536" s="8">
        <v>3234</v>
      </c>
      <c r="K536" s="10"/>
      <c r="L536" s="8">
        <v>10071</v>
      </c>
      <c r="M536" s="8">
        <v>13630</v>
      </c>
      <c r="N536" s="8">
        <v>1794</v>
      </c>
    </row>
    <row r="537" spans="1:15" s="9" customFormat="1">
      <c r="A537" s="9" t="s">
        <v>19</v>
      </c>
      <c r="B537" s="17">
        <v>20044000</v>
      </c>
      <c r="C537" s="17">
        <f t="shared" si="98"/>
        <v>1008567</v>
      </c>
      <c r="D537" s="17"/>
      <c r="E537" s="17">
        <f t="shared" si="99"/>
        <v>112306</v>
      </c>
      <c r="F537" s="17">
        <f t="shared" si="100"/>
        <v>896261</v>
      </c>
      <c r="G537" s="17">
        <v>1217</v>
      </c>
      <c r="H537" s="17">
        <v>7614</v>
      </c>
      <c r="I537" s="17">
        <v>29405</v>
      </c>
      <c r="J537" s="17">
        <v>74070</v>
      </c>
      <c r="K537" s="17"/>
      <c r="L537" s="17">
        <v>190362</v>
      </c>
      <c r="M537" s="17">
        <v>613862</v>
      </c>
      <c r="N537" s="17">
        <v>92037</v>
      </c>
      <c r="O537" s="18"/>
    </row>
    <row r="538" spans="1:15">
      <c r="A538" s="1" t="s">
        <v>64</v>
      </c>
      <c r="B538" s="12"/>
      <c r="C538" s="14">
        <f>ROUND((C537/B537)*10^5,1)</f>
        <v>5031.8</v>
      </c>
      <c r="D538" s="14" t="s">
        <v>72</v>
      </c>
      <c r="E538" s="14">
        <f>ROUND((E537/B537)*10^5,1)</f>
        <v>560.29999999999995</v>
      </c>
      <c r="F538" s="14">
        <f>ROUND((F537/B537)*10^5,1)</f>
        <v>4471.5</v>
      </c>
      <c r="G538" s="14">
        <f>ROUND((G537/B537)*10^5,1)</f>
        <v>6.1</v>
      </c>
      <c r="H538" s="14">
        <f>ROUND((H537/B537)*10^5,1)</f>
        <v>38</v>
      </c>
      <c r="I538" s="14">
        <f>ROUND((I537/B537)*10^5,1)</f>
        <v>146.69999999999999</v>
      </c>
      <c r="J538" s="14">
        <f>ROUND((J537/B537)*10^5,1)</f>
        <v>369.5</v>
      </c>
      <c r="K538" s="14">
        <f>ROUND((K537/J537)*10^5,1)</f>
        <v>0</v>
      </c>
      <c r="L538" s="14">
        <f>ROUND((L537/B537)*10^5,1)</f>
        <v>949.7</v>
      </c>
      <c r="M538" s="14">
        <f>ROUND((M537/B537)*10^5,1)</f>
        <v>3062.6</v>
      </c>
      <c r="N538" s="14">
        <f>ROUND((N537/B537)*10^5,1)</f>
        <v>459.2</v>
      </c>
    </row>
    <row r="539" spans="1:15">
      <c r="B539" s="12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 spans="1:15">
      <c r="A540" s="15" t="s">
        <v>55</v>
      </c>
      <c r="B540" s="8"/>
      <c r="G540" s="11"/>
      <c r="K540" s="10"/>
    </row>
    <row r="541" spans="1:15">
      <c r="A541" s="15"/>
      <c r="B541" s="8"/>
      <c r="C541" s="10" t="s">
        <v>72</v>
      </c>
      <c r="F541" s="10" t="s">
        <v>72</v>
      </c>
      <c r="G541" s="11"/>
      <c r="K541" s="10"/>
    </row>
    <row r="542" spans="1:15">
      <c r="A542" s="1" t="s">
        <v>11</v>
      </c>
      <c r="B542" s="8">
        <v>1632802</v>
      </c>
      <c r="K542" s="10"/>
    </row>
    <row r="543" spans="1:15">
      <c r="A543" s="1" t="s">
        <v>61</v>
      </c>
      <c r="B543" s="12">
        <v>0.98399999999999999</v>
      </c>
      <c r="C543" s="8">
        <f t="shared" ref="C543:C551" si="101">(E543+F543)</f>
        <v>89875</v>
      </c>
      <c r="E543" s="8">
        <f t="shared" ref="E543:E551" si="102">+(G543+H543+I543+J543)</f>
        <v>5020</v>
      </c>
      <c r="F543" s="8">
        <f t="shared" ref="F543:F551" si="103">(L543+M543+N543)</f>
        <v>84855</v>
      </c>
      <c r="G543" s="10">
        <v>42</v>
      </c>
      <c r="H543" s="8">
        <v>674</v>
      </c>
      <c r="I543" s="8">
        <v>1096</v>
      </c>
      <c r="J543" s="8">
        <v>3208</v>
      </c>
      <c r="K543" s="10"/>
      <c r="L543" s="8">
        <v>11998</v>
      </c>
      <c r="M543" s="8">
        <v>66285</v>
      </c>
      <c r="N543" s="8">
        <v>6572</v>
      </c>
    </row>
    <row r="544" spans="1:15">
      <c r="A544" s="1" t="s">
        <v>62</v>
      </c>
      <c r="B544" s="12">
        <v>1</v>
      </c>
      <c r="C544" s="8">
        <f t="shared" si="101"/>
        <v>91284</v>
      </c>
      <c r="E544" s="8">
        <f t="shared" si="102"/>
        <v>5095</v>
      </c>
      <c r="F544" s="8">
        <f t="shared" si="103"/>
        <v>86189</v>
      </c>
      <c r="G544" s="10">
        <v>42</v>
      </c>
      <c r="H544" s="8">
        <v>686</v>
      </c>
      <c r="I544" s="8">
        <v>1105</v>
      </c>
      <c r="J544" s="8">
        <v>3262</v>
      </c>
      <c r="K544" s="10"/>
      <c r="L544" s="8">
        <v>12187</v>
      </c>
      <c r="M544" s="8">
        <v>67333</v>
      </c>
      <c r="N544" s="8">
        <v>6669</v>
      </c>
    </row>
    <row r="545" spans="1:15">
      <c r="A545" s="1" t="s">
        <v>63</v>
      </c>
      <c r="B545" s="8">
        <v>256911</v>
      </c>
      <c r="C545" s="8"/>
      <c r="E545" s="8"/>
      <c r="F545" s="8"/>
      <c r="K545" s="10"/>
    </row>
    <row r="546" spans="1:15">
      <c r="A546" s="1" t="s">
        <v>61</v>
      </c>
      <c r="B546" s="12">
        <v>0.97299999999999998</v>
      </c>
      <c r="C546" s="8">
        <f t="shared" si="101"/>
        <v>9339</v>
      </c>
      <c r="E546" s="8">
        <f t="shared" si="102"/>
        <v>465</v>
      </c>
      <c r="F546" s="8">
        <f t="shared" si="103"/>
        <v>8874</v>
      </c>
      <c r="G546" s="10">
        <v>1</v>
      </c>
      <c r="H546" s="8">
        <v>76</v>
      </c>
      <c r="I546" s="8">
        <v>35</v>
      </c>
      <c r="J546" s="8">
        <v>353</v>
      </c>
      <c r="K546" s="10"/>
      <c r="L546" s="8">
        <v>1297</v>
      </c>
      <c r="M546" s="8">
        <v>7181</v>
      </c>
      <c r="N546" s="8">
        <v>396</v>
      </c>
    </row>
    <row r="547" spans="1:15">
      <c r="A547" s="1" t="s">
        <v>62</v>
      </c>
      <c r="B547" s="12">
        <v>1</v>
      </c>
      <c r="C547" s="8">
        <f t="shared" si="101"/>
        <v>9597</v>
      </c>
      <c r="E547" s="8">
        <f t="shared" si="102"/>
        <v>478</v>
      </c>
      <c r="F547" s="8">
        <f t="shared" si="103"/>
        <v>9119</v>
      </c>
      <c r="G547" s="10">
        <v>1</v>
      </c>
      <c r="H547" s="8">
        <v>78</v>
      </c>
      <c r="I547" s="8">
        <v>36</v>
      </c>
      <c r="J547" s="8">
        <v>363</v>
      </c>
      <c r="K547" s="10"/>
      <c r="L547" s="8">
        <v>1333</v>
      </c>
      <c r="M547" s="8">
        <v>7379</v>
      </c>
      <c r="N547" s="8">
        <v>407</v>
      </c>
    </row>
    <row r="548" spans="1:15">
      <c r="A548" s="1" t="s">
        <v>18</v>
      </c>
      <c r="B548" s="8">
        <v>240287</v>
      </c>
      <c r="C548" s="8"/>
      <c r="E548" s="8"/>
      <c r="F548" s="8"/>
      <c r="K548" s="10"/>
    </row>
    <row r="549" spans="1:15">
      <c r="A549" s="1" t="s">
        <v>61</v>
      </c>
      <c r="B549" s="12">
        <v>0.94699999999999995</v>
      </c>
      <c r="C549" s="8">
        <f t="shared" si="101"/>
        <v>4845</v>
      </c>
      <c r="E549" s="8">
        <f t="shared" si="102"/>
        <v>280</v>
      </c>
      <c r="F549" s="8">
        <f t="shared" si="103"/>
        <v>4565</v>
      </c>
      <c r="G549" s="10">
        <v>1</v>
      </c>
      <c r="H549" s="8">
        <v>40</v>
      </c>
      <c r="I549" s="8">
        <v>16</v>
      </c>
      <c r="J549" s="8">
        <v>223</v>
      </c>
      <c r="K549" s="10"/>
      <c r="L549" s="8">
        <v>1015</v>
      </c>
      <c r="M549" s="8">
        <v>3260</v>
      </c>
      <c r="N549" s="8">
        <v>290</v>
      </c>
    </row>
    <row r="550" spans="1:15">
      <c r="A550" s="1" t="s">
        <v>62</v>
      </c>
      <c r="B550" s="12">
        <v>1</v>
      </c>
      <c r="C550" s="8">
        <f t="shared" si="101"/>
        <v>5118</v>
      </c>
      <c r="E550" s="8">
        <f t="shared" si="102"/>
        <v>296</v>
      </c>
      <c r="F550" s="8">
        <f t="shared" si="103"/>
        <v>4822</v>
      </c>
      <c r="G550" s="10">
        <v>1</v>
      </c>
      <c r="H550" s="8">
        <v>42</v>
      </c>
      <c r="I550" s="8">
        <v>17</v>
      </c>
      <c r="J550" s="8">
        <v>236</v>
      </c>
      <c r="K550" s="10"/>
      <c r="L550" s="8">
        <v>1072</v>
      </c>
      <c r="M550" s="8">
        <v>3444</v>
      </c>
      <c r="N550" s="8">
        <v>306</v>
      </c>
    </row>
    <row r="551" spans="1:15" s="9" customFormat="1">
      <c r="A551" s="9" t="s">
        <v>19</v>
      </c>
      <c r="B551" s="17">
        <v>2130000</v>
      </c>
      <c r="C551" s="17">
        <f t="shared" si="101"/>
        <v>105999</v>
      </c>
      <c r="D551" s="17"/>
      <c r="E551" s="17">
        <f t="shared" si="102"/>
        <v>5869</v>
      </c>
      <c r="F551" s="17">
        <f t="shared" si="103"/>
        <v>100130</v>
      </c>
      <c r="G551" s="17">
        <v>44</v>
      </c>
      <c r="H551" s="17">
        <v>806</v>
      </c>
      <c r="I551" s="17">
        <v>1158</v>
      </c>
      <c r="J551" s="17">
        <v>3861</v>
      </c>
      <c r="K551" s="17"/>
      <c r="L551" s="17">
        <v>14592</v>
      </c>
      <c r="M551" s="17">
        <v>78156</v>
      </c>
      <c r="N551" s="17">
        <v>7382</v>
      </c>
      <c r="O551" s="18"/>
    </row>
    <row r="552" spans="1:15">
      <c r="A552" s="1" t="s">
        <v>64</v>
      </c>
      <c r="B552" s="12"/>
      <c r="C552" s="14">
        <f>ROUND((C551/B551)*10^5,1)</f>
        <v>4976.5</v>
      </c>
      <c r="D552" s="14" t="s">
        <v>72</v>
      </c>
      <c r="E552" s="14">
        <f>ROUND((E551/B551)*10^5,1)</f>
        <v>275.5</v>
      </c>
      <c r="F552" s="14">
        <f>ROUND((F551/B551)*10^5,1)</f>
        <v>4700.8999999999996</v>
      </c>
      <c r="G552" s="14">
        <f>ROUND((G551/B551)*10^5,1)</f>
        <v>2.1</v>
      </c>
      <c r="H552" s="14">
        <f>ROUND((H551/B551)*10^5,1)</f>
        <v>37.799999999999997</v>
      </c>
      <c r="I552" s="14">
        <f>ROUND((I551/B551)*10^5,1)</f>
        <v>54.4</v>
      </c>
      <c r="J552" s="14">
        <f>ROUND((J551/B551)*10^5,1)</f>
        <v>181.3</v>
      </c>
      <c r="K552" s="14">
        <f>ROUND((K551/J551)*10^5,1)</f>
        <v>0</v>
      </c>
      <c r="L552" s="14">
        <f>ROUND((L551/B551)*10^5,1)</f>
        <v>685.1</v>
      </c>
      <c r="M552" s="14">
        <f>ROUND((M551/B551)*10^5,1)</f>
        <v>3669.3</v>
      </c>
      <c r="N552" s="14">
        <f>ROUND((N551/B551)*10^5,1)</f>
        <v>346.6</v>
      </c>
    </row>
    <row r="553" spans="1:15">
      <c r="B553" s="12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 spans="1:15">
      <c r="A554" s="15" t="s">
        <v>78</v>
      </c>
      <c r="B554" s="8"/>
      <c r="E554" s="10" t="s">
        <v>72</v>
      </c>
      <c r="G554" s="11"/>
      <c r="K554" s="10"/>
    </row>
    <row r="555" spans="1:15">
      <c r="A555" s="15"/>
      <c r="B555" s="8"/>
      <c r="E555" s="10" t="s">
        <v>72</v>
      </c>
      <c r="F555" s="10" t="s">
        <v>72</v>
      </c>
      <c r="G555" s="11"/>
      <c r="K555" s="10"/>
    </row>
    <row r="556" spans="1:15">
      <c r="A556" s="1" t="s">
        <v>11</v>
      </c>
      <c r="B556" s="8">
        <v>149859</v>
      </c>
      <c r="C556" s="10" t="s">
        <v>72</v>
      </c>
      <c r="K556" s="10"/>
    </row>
    <row r="557" spans="1:15">
      <c r="A557" s="1" t="s">
        <v>61</v>
      </c>
      <c r="B557" s="12">
        <v>1</v>
      </c>
      <c r="C557" s="8">
        <f t="shared" ref="C557:C564" si="104">(E557+F557)</f>
        <v>5547</v>
      </c>
      <c r="E557" s="8">
        <f t="shared" ref="E557:E564" si="105">+(G557+H557+I557+J557)</f>
        <v>285</v>
      </c>
      <c r="F557" s="8">
        <f t="shared" ref="F557:F564" si="106">(L557+M557+N557)</f>
        <v>5262</v>
      </c>
      <c r="G557" s="10">
        <v>10</v>
      </c>
      <c r="H557" s="8">
        <v>30</v>
      </c>
      <c r="I557" s="8">
        <v>34</v>
      </c>
      <c r="J557" s="8">
        <v>211</v>
      </c>
      <c r="K557" s="10"/>
      <c r="L557" s="8">
        <v>997</v>
      </c>
      <c r="M557" s="8">
        <v>4003</v>
      </c>
      <c r="N557" s="8">
        <v>262</v>
      </c>
    </row>
    <row r="558" spans="1:15">
      <c r="A558" s="1" t="s">
        <v>63</v>
      </c>
      <c r="B558" s="8">
        <v>203187</v>
      </c>
      <c r="C558" s="8"/>
      <c r="E558" s="8"/>
      <c r="F558" s="8"/>
      <c r="K558" s="10"/>
    </row>
    <row r="559" spans="1:15">
      <c r="A559" s="1" t="s">
        <v>61</v>
      </c>
      <c r="B559" s="12">
        <v>0.94</v>
      </c>
      <c r="C559" s="8">
        <f t="shared" si="104"/>
        <v>6503</v>
      </c>
      <c r="E559" s="8">
        <f t="shared" si="105"/>
        <v>239</v>
      </c>
      <c r="F559" s="8">
        <f t="shared" si="106"/>
        <v>6264</v>
      </c>
      <c r="G559" s="10">
        <v>2</v>
      </c>
      <c r="H559" s="8">
        <v>66</v>
      </c>
      <c r="I559" s="8">
        <v>21</v>
      </c>
      <c r="J559" s="8">
        <v>150</v>
      </c>
      <c r="K559" s="10"/>
      <c r="L559" s="8">
        <v>955</v>
      </c>
      <c r="M559" s="8">
        <v>5028</v>
      </c>
      <c r="N559" s="8">
        <v>281</v>
      </c>
    </row>
    <row r="560" spans="1:15">
      <c r="A560" s="1" t="s">
        <v>62</v>
      </c>
      <c r="B560" s="12">
        <v>1</v>
      </c>
      <c r="C560" s="8">
        <f t="shared" si="104"/>
        <v>6917</v>
      </c>
      <c r="E560" s="8">
        <f t="shared" si="105"/>
        <v>254</v>
      </c>
      <c r="F560" s="8">
        <f t="shared" si="106"/>
        <v>6663</v>
      </c>
      <c r="G560" s="10">
        <v>2</v>
      </c>
      <c r="H560" s="8">
        <v>70</v>
      </c>
      <c r="I560" s="8">
        <v>22</v>
      </c>
      <c r="J560" s="8">
        <v>160</v>
      </c>
      <c r="K560" s="10"/>
      <c r="L560" s="8">
        <v>1016</v>
      </c>
      <c r="M560" s="8">
        <v>5348</v>
      </c>
      <c r="N560" s="8">
        <v>299</v>
      </c>
    </row>
    <row r="561" spans="1:15">
      <c r="A561" s="1" t="s">
        <v>18</v>
      </c>
      <c r="B561" s="8">
        <v>240954</v>
      </c>
      <c r="C561" s="8"/>
      <c r="E561" s="8"/>
      <c r="F561" s="8"/>
      <c r="K561" s="10"/>
    </row>
    <row r="562" spans="1:15">
      <c r="A562" s="1" t="s">
        <v>61</v>
      </c>
      <c r="B562" s="12">
        <v>0.97299999999999998</v>
      </c>
      <c r="C562" s="8">
        <f t="shared" si="104"/>
        <v>4154</v>
      </c>
      <c r="E562" s="8">
        <f t="shared" si="105"/>
        <v>134</v>
      </c>
      <c r="F562" s="8">
        <f t="shared" si="106"/>
        <v>4020</v>
      </c>
      <c r="G562" s="10">
        <v>5</v>
      </c>
      <c r="H562" s="8">
        <v>35</v>
      </c>
      <c r="I562" s="8">
        <v>9</v>
      </c>
      <c r="J562" s="8">
        <v>85</v>
      </c>
      <c r="K562" s="10"/>
      <c r="L562" s="8">
        <v>1482</v>
      </c>
      <c r="M562" s="8">
        <v>2197</v>
      </c>
      <c r="N562" s="8">
        <v>341</v>
      </c>
    </row>
    <row r="563" spans="1:15">
      <c r="A563" s="1" t="s">
        <v>62</v>
      </c>
      <c r="B563" s="12">
        <v>1</v>
      </c>
      <c r="C563" s="8">
        <f t="shared" si="104"/>
        <v>4271</v>
      </c>
      <c r="E563" s="8">
        <f t="shared" si="105"/>
        <v>137</v>
      </c>
      <c r="F563" s="8">
        <f t="shared" si="106"/>
        <v>4134</v>
      </c>
      <c r="G563" s="10">
        <v>5</v>
      </c>
      <c r="H563" s="8">
        <v>36</v>
      </c>
      <c r="I563" s="8">
        <v>9</v>
      </c>
      <c r="J563" s="8">
        <v>87</v>
      </c>
      <c r="K563" s="10"/>
      <c r="L563" s="8">
        <v>1524</v>
      </c>
      <c r="M563" s="8">
        <v>2259</v>
      </c>
      <c r="N563" s="8">
        <v>351</v>
      </c>
    </row>
    <row r="564" spans="1:15" s="9" customFormat="1">
      <c r="A564" s="9" t="s">
        <v>19</v>
      </c>
      <c r="B564" s="17">
        <v>594000</v>
      </c>
      <c r="C564" s="17">
        <f t="shared" si="104"/>
        <v>16735</v>
      </c>
      <c r="D564" s="17"/>
      <c r="E564" s="17">
        <f t="shared" si="105"/>
        <v>676</v>
      </c>
      <c r="F564" s="17">
        <f t="shared" si="106"/>
        <v>16059</v>
      </c>
      <c r="G564" s="17">
        <v>17</v>
      </c>
      <c r="H564" s="17">
        <v>136</v>
      </c>
      <c r="I564" s="17">
        <v>65</v>
      </c>
      <c r="J564" s="17">
        <v>458</v>
      </c>
      <c r="K564" s="17"/>
      <c r="L564" s="17">
        <v>3537</v>
      </c>
      <c r="M564" s="17">
        <v>11610</v>
      </c>
      <c r="N564" s="17">
        <v>912</v>
      </c>
      <c r="O564" s="18"/>
    </row>
    <row r="565" spans="1:15">
      <c r="A565" s="1" t="s">
        <v>64</v>
      </c>
      <c r="B565" s="12"/>
      <c r="C565" s="14">
        <f>ROUND((C564/B564)*10^5,1)</f>
        <v>2817.3</v>
      </c>
      <c r="D565" s="14" t="s">
        <v>72</v>
      </c>
      <c r="E565" s="14">
        <f>ROUND((E564/B564)*10^5,1)</f>
        <v>113.8</v>
      </c>
      <c r="F565" s="14">
        <f>ROUND((F564/B564)*10^5,1)</f>
        <v>2703.5</v>
      </c>
      <c r="G565" s="14">
        <f>ROUND((G564/B564)*10^5,1)</f>
        <v>2.9</v>
      </c>
      <c r="H565" s="14">
        <f>ROUND((H564/B564)*10^5,1)</f>
        <v>22.9</v>
      </c>
      <c r="I565" s="14">
        <f>ROUND((I564/B564)*10^5,1)</f>
        <v>10.9</v>
      </c>
      <c r="J565" s="14">
        <f>ROUND((J564/B564)*10^5,1)</f>
        <v>77.099999999999994</v>
      </c>
      <c r="K565" s="14">
        <f>ROUND((K564/J564)*10^5,1)</f>
        <v>0</v>
      </c>
      <c r="L565" s="14">
        <f>ROUND((L564/B564)*10^5,1)</f>
        <v>595.5</v>
      </c>
      <c r="M565" s="14">
        <f>ROUND((M564/B564)*10^5,1)</f>
        <v>1954.5</v>
      </c>
      <c r="N565" s="14">
        <f>ROUND((N564/B564)*10^5,1)</f>
        <v>153.5</v>
      </c>
    </row>
    <row r="566" spans="1:15">
      <c r="B566" s="12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 spans="1:15">
      <c r="A567" s="15" t="s">
        <v>56</v>
      </c>
      <c r="B567" s="8"/>
      <c r="C567" s="10" t="s">
        <v>72</v>
      </c>
      <c r="G567" s="11"/>
      <c r="K567" s="10"/>
    </row>
    <row r="568" spans="1:15">
      <c r="A568" s="15"/>
      <c r="B568" s="8"/>
      <c r="E568" s="10" t="s">
        <v>72</v>
      </c>
      <c r="F568" s="10" t="s">
        <v>72</v>
      </c>
      <c r="G568" s="11"/>
      <c r="K568" s="10"/>
    </row>
    <row r="569" spans="1:15">
      <c r="A569" s="1" t="s">
        <v>11</v>
      </c>
      <c r="B569" s="8">
        <v>5370532</v>
      </c>
      <c r="K569" s="10"/>
    </row>
    <row r="570" spans="1:15">
      <c r="A570" s="1" t="s">
        <v>61</v>
      </c>
      <c r="B570" s="12">
        <v>0.999</v>
      </c>
      <c r="C570" s="8">
        <f t="shared" ref="C570:C577" si="107">(E570+F570)</f>
        <v>198031</v>
      </c>
      <c r="E570" s="8">
        <f t="shared" ref="E570:E577" si="108">+(G570+H570+I570+J570)</f>
        <v>17922</v>
      </c>
      <c r="F570" s="8">
        <f t="shared" ref="F570:F577" si="109">(L570+M570+N570)</f>
        <v>180109</v>
      </c>
      <c r="G570" s="10">
        <v>325</v>
      </c>
      <c r="H570" s="8">
        <v>1371</v>
      </c>
      <c r="I570" s="8">
        <v>6523</v>
      </c>
      <c r="J570" s="8">
        <v>9703</v>
      </c>
      <c r="K570" s="10"/>
      <c r="L570" s="8">
        <v>26358</v>
      </c>
      <c r="M570" s="8">
        <v>137740</v>
      </c>
      <c r="N570" s="8">
        <v>16011</v>
      </c>
    </row>
    <row r="571" spans="1:15">
      <c r="A571" s="1" t="s">
        <v>62</v>
      </c>
      <c r="B571" s="12">
        <v>1</v>
      </c>
      <c r="C571" s="8">
        <f t="shared" si="107"/>
        <v>198202</v>
      </c>
      <c r="E571" s="8">
        <f t="shared" si="108"/>
        <v>17937</v>
      </c>
      <c r="F571" s="8">
        <f t="shared" si="109"/>
        <v>180265</v>
      </c>
      <c r="G571" s="10">
        <v>325</v>
      </c>
      <c r="H571" s="8">
        <v>1372</v>
      </c>
      <c r="I571" s="8">
        <v>6528</v>
      </c>
      <c r="J571" s="8">
        <v>9712</v>
      </c>
      <c r="K571" s="10"/>
      <c r="L571" s="8">
        <v>26378</v>
      </c>
      <c r="M571" s="8">
        <v>137862</v>
      </c>
      <c r="N571" s="8">
        <v>16025</v>
      </c>
    </row>
    <row r="572" spans="1:15">
      <c r="A572" s="1" t="s">
        <v>63</v>
      </c>
      <c r="B572" s="8">
        <v>418843</v>
      </c>
      <c r="C572" s="8"/>
      <c r="E572" s="8"/>
      <c r="F572" s="8"/>
      <c r="K572" s="10"/>
    </row>
    <row r="573" spans="1:15">
      <c r="A573" s="1" t="s">
        <v>61</v>
      </c>
      <c r="B573" s="12">
        <v>0.98499999999999999</v>
      </c>
      <c r="C573" s="8">
        <f t="shared" si="107"/>
        <v>15664</v>
      </c>
      <c r="E573" s="8">
        <f t="shared" si="108"/>
        <v>1360</v>
      </c>
      <c r="F573" s="8">
        <f t="shared" si="109"/>
        <v>14304</v>
      </c>
      <c r="G573" s="10">
        <v>19</v>
      </c>
      <c r="H573" s="8">
        <v>123</v>
      </c>
      <c r="I573" s="8">
        <v>211</v>
      </c>
      <c r="J573" s="8">
        <v>1007</v>
      </c>
      <c r="K573" s="10"/>
      <c r="L573" s="8">
        <v>1933</v>
      </c>
      <c r="M573" s="8">
        <v>11690</v>
      </c>
      <c r="N573" s="8">
        <v>681</v>
      </c>
    </row>
    <row r="574" spans="1:15">
      <c r="A574" s="1" t="s">
        <v>62</v>
      </c>
      <c r="B574" s="12">
        <v>1</v>
      </c>
      <c r="C574" s="8">
        <f t="shared" si="107"/>
        <v>15894</v>
      </c>
      <c r="E574" s="8">
        <f t="shared" si="108"/>
        <v>1380</v>
      </c>
      <c r="F574" s="8">
        <f t="shared" si="109"/>
        <v>14514</v>
      </c>
      <c r="G574" s="10">
        <v>19</v>
      </c>
      <c r="H574" s="8">
        <v>125</v>
      </c>
      <c r="I574" s="8">
        <v>214</v>
      </c>
      <c r="J574" s="8">
        <v>1022</v>
      </c>
      <c r="K574" s="10"/>
      <c r="L574" s="8">
        <v>1961</v>
      </c>
      <c r="M574" s="8">
        <v>11862</v>
      </c>
      <c r="N574" s="8">
        <v>691</v>
      </c>
    </row>
    <row r="575" spans="1:15">
      <c r="A575" s="1" t="s">
        <v>18</v>
      </c>
      <c r="B575" s="8">
        <v>1083625</v>
      </c>
      <c r="C575" s="8"/>
      <c r="E575" s="8"/>
      <c r="F575" s="8"/>
      <c r="K575" s="10"/>
    </row>
    <row r="576" spans="1:15">
      <c r="A576" s="1" t="s">
        <v>61</v>
      </c>
      <c r="B576" s="12">
        <v>1</v>
      </c>
      <c r="C576" s="8">
        <f t="shared" si="107"/>
        <v>17790</v>
      </c>
      <c r="E576" s="8">
        <f t="shared" si="108"/>
        <v>2309</v>
      </c>
      <c r="F576" s="8">
        <f t="shared" si="109"/>
        <v>15481</v>
      </c>
      <c r="G576" s="10">
        <v>48</v>
      </c>
      <c r="H576" s="8">
        <v>223</v>
      </c>
      <c r="I576" s="8">
        <v>205</v>
      </c>
      <c r="J576" s="8">
        <v>1833</v>
      </c>
      <c r="K576" s="10"/>
      <c r="L576" s="8">
        <v>4072</v>
      </c>
      <c r="M576" s="8">
        <v>10172</v>
      </c>
      <c r="N576" s="8">
        <v>1237</v>
      </c>
    </row>
    <row r="577" spans="1:15" s="9" customFormat="1">
      <c r="A577" s="9" t="s">
        <v>19</v>
      </c>
      <c r="B577" s="17">
        <v>6873000</v>
      </c>
      <c r="C577" s="17">
        <f t="shared" si="107"/>
        <v>231886</v>
      </c>
      <c r="D577" s="17"/>
      <c r="E577" s="17">
        <f t="shared" si="108"/>
        <v>21626</v>
      </c>
      <c r="F577" s="17">
        <f t="shared" si="109"/>
        <v>210260</v>
      </c>
      <c r="G577" s="17">
        <v>392</v>
      </c>
      <c r="H577" s="17">
        <v>1720</v>
      </c>
      <c r="I577" s="17">
        <v>6947</v>
      </c>
      <c r="J577" s="17">
        <v>12567</v>
      </c>
      <c r="K577" s="17"/>
      <c r="L577" s="17">
        <v>32411</v>
      </c>
      <c r="M577" s="17">
        <v>159896</v>
      </c>
      <c r="N577" s="17">
        <v>17953</v>
      </c>
      <c r="O577" s="18"/>
    </row>
    <row r="578" spans="1:15">
      <c r="A578" s="1" t="s">
        <v>64</v>
      </c>
      <c r="B578" s="12"/>
      <c r="C578" s="14">
        <f>ROUND((C577/B577)*10^5,1)</f>
        <v>3373.9</v>
      </c>
      <c r="D578" s="14" t="s">
        <v>72</v>
      </c>
      <c r="E578" s="14">
        <f>ROUND((E577/B577)*10^5,1)</f>
        <v>314.7</v>
      </c>
      <c r="F578" s="14">
        <f>ROUND((F577/B577)*10^5,1)</f>
        <v>3059.2</v>
      </c>
      <c r="G578" s="14">
        <f>ROUND((G577/B577)*10^5,1)</f>
        <v>5.7</v>
      </c>
      <c r="H578" s="14">
        <f>ROUND((H577/B577)*10^5,1)</f>
        <v>25</v>
      </c>
      <c r="I578" s="14">
        <f>ROUND((I577/B577)*10^5,1)</f>
        <v>101.1</v>
      </c>
      <c r="J578" s="14">
        <f>ROUND((J577/B577)*10^5,1)</f>
        <v>182.8</v>
      </c>
      <c r="K578" s="14">
        <f>ROUND((K577/J577)*10^5,1)</f>
        <v>0</v>
      </c>
      <c r="L578" s="14">
        <f>ROUND((L577/B577)*10^5,1)</f>
        <v>471.6</v>
      </c>
      <c r="M578" s="14">
        <f>ROUND((M577/B577)*10^5,1)</f>
        <v>2326.4</v>
      </c>
      <c r="N578" s="14">
        <f>ROUND((N577/B577)*10^5,1)</f>
        <v>261.2</v>
      </c>
    </row>
    <row r="579" spans="1:15">
      <c r="B579" s="12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 spans="1:15">
      <c r="A580" s="15" t="s">
        <v>57</v>
      </c>
      <c r="B580" s="8"/>
      <c r="C580" s="10" t="s">
        <v>72</v>
      </c>
      <c r="E580" s="10" t="s">
        <v>72</v>
      </c>
      <c r="G580" s="11"/>
      <c r="K580" s="10"/>
    </row>
    <row r="581" spans="1:15">
      <c r="A581" s="15"/>
      <c r="B581" s="8"/>
      <c r="C581" s="10" t="s">
        <v>72</v>
      </c>
      <c r="F581" s="10" t="s">
        <v>72</v>
      </c>
      <c r="G581" s="11"/>
      <c r="K581" s="10"/>
    </row>
    <row r="582" spans="1:15">
      <c r="A582" s="1" t="s">
        <v>11</v>
      </c>
      <c r="B582" s="8">
        <v>4775160</v>
      </c>
      <c r="K582" s="10"/>
    </row>
    <row r="583" spans="1:15">
      <c r="A583" s="1" t="s">
        <v>61</v>
      </c>
      <c r="B583" s="12">
        <v>0.98499999999999999</v>
      </c>
      <c r="C583" s="8">
        <f t="shared" ref="C583:C590" si="110">(E583+F583)</f>
        <v>252520</v>
      </c>
      <c r="E583" s="8">
        <f t="shared" ref="E583:E590" si="111">+(G583+H583+I583+J583)</f>
        <v>19135</v>
      </c>
      <c r="F583" s="8">
        <f t="shared" ref="F583:F590" si="112">(L583+M583+N583)</f>
        <v>233385</v>
      </c>
      <c r="G583" s="10">
        <v>149</v>
      </c>
      <c r="H583" s="8">
        <v>2280</v>
      </c>
      <c r="I583" s="8">
        <v>5423</v>
      </c>
      <c r="J583" s="8">
        <v>11283</v>
      </c>
      <c r="K583" s="10"/>
      <c r="L583" s="8">
        <v>44467</v>
      </c>
      <c r="M583" s="8">
        <v>157932</v>
      </c>
      <c r="N583" s="8">
        <v>30986</v>
      </c>
    </row>
    <row r="584" spans="1:15">
      <c r="A584" s="1" t="s">
        <v>62</v>
      </c>
      <c r="B584" s="12">
        <v>1</v>
      </c>
      <c r="C584" s="8">
        <f t="shared" si="110"/>
        <v>257151</v>
      </c>
      <c r="E584" s="8">
        <f t="shared" si="111"/>
        <v>19409</v>
      </c>
      <c r="F584" s="8">
        <f t="shared" si="112"/>
        <v>237742</v>
      </c>
      <c r="G584" s="10">
        <v>150</v>
      </c>
      <c r="H584" s="8">
        <v>2320</v>
      </c>
      <c r="I584" s="8">
        <v>5506</v>
      </c>
      <c r="J584" s="8">
        <v>11433</v>
      </c>
      <c r="K584" s="10"/>
      <c r="L584" s="8">
        <v>45160</v>
      </c>
      <c r="M584" s="8">
        <v>161006</v>
      </c>
      <c r="N584" s="8">
        <v>31576</v>
      </c>
    </row>
    <row r="585" spans="1:15">
      <c r="A585" s="1" t="s">
        <v>63</v>
      </c>
      <c r="B585" s="8">
        <v>435411</v>
      </c>
      <c r="C585" s="8"/>
      <c r="E585" s="8"/>
      <c r="F585" s="8"/>
      <c r="K585" s="10"/>
    </row>
    <row r="586" spans="1:15">
      <c r="A586" s="1" t="s">
        <v>61</v>
      </c>
      <c r="B586" s="12">
        <v>0.96699999999999997</v>
      </c>
      <c r="C586" s="8">
        <f t="shared" si="110"/>
        <v>29000</v>
      </c>
      <c r="E586" s="8">
        <f t="shared" si="111"/>
        <v>1340</v>
      </c>
      <c r="F586" s="8">
        <f t="shared" si="112"/>
        <v>27660</v>
      </c>
      <c r="G586" s="10">
        <v>8</v>
      </c>
      <c r="H586" s="8">
        <v>213</v>
      </c>
      <c r="I586" s="8">
        <v>240</v>
      </c>
      <c r="J586" s="8">
        <v>879</v>
      </c>
      <c r="K586" s="10"/>
      <c r="L586" s="8">
        <v>4587</v>
      </c>
      <c r="M586" s="8">
        <v>21848</v>
      </c>
      <c r="N586" s="8">
        <v>1225</v>
      </c>
    </row>
    <row r="587" spans="1:15">
      <c r="A587" s="1" t="s">
        <v>62</v>
      </c>
      <c r="B587" s="12">
        <v>1</v>
      </c>
      <c r="C587" s="8">
        <f t="shared" si="110"/>
        <v>29991</v>
      </c>
      <c r="E587" s="8">
        <f t="shared" si="111"/>
        <v>1385</v>
      </c>
      <c r="F587" s="8">
        <f t="shared" si="112"/>
        <v>28606</v>
      </c>
      <c r="G587" s="10">
        <v>8</v>
      </c>
      <c r="H587" s="8">
        <v>220</v>
      </c>
      <c r="I587" s="8">
        <v>248</v>
      </c>
      <c r="J587" s="8">
        <v>909</v>
      </c>
      <c r="K587" s="10"/>
      <c r="L587" s="8">
        <v>4744</v>
      </c>
      <c r="M587" s="8">
        <v>22595</v>
      </c>
      <c r="N587" s="8">
        <v>1267</v>
      </c>
    </row>
    <row r="588" spans="1:15">
      <c r="A588" s="1" t="s">
        <v>18</v>
      </c>
      <c r="B588" s="8">
        <v>545429</v>
      </c>
      <c r="C588" s="8"/>
      <c r="E588" s="8"/>
      <c r="F588" s="8"/>
      <c r="K588" s="10"/>
    </row>
    <row r="589" spans="1:15">
      <c r="A589" s="1" t="s">
        <v>61</v>
      </c>
      <c r="B589" s="12">
        <v>1</v>
      </c>
      <c r="C589" s="8">
        <f t="shared" si="110"/>
        <v>15367</v>
      </c>
      <c r="E589" s="8">
        <f t="shared" si="111"/>
        <v>922</v>
      </c>
      <c r="F589" s="8">
        <f t="shared" si="112"/>
        <v>14445</v>
      </c>
      <c r="G589" s="10">
        <v>13</v>
      </c>
      <c r="H589" s="8">
        <v>171</v>
      </c>
      <c r="I589" s="8">
        <v>54</v>
      </c>
      <c r="J589" s="8">
        <v>684</v>
      </c>
      <c r="K589" s="10"/>
      <c r="L589" s="8">
        <v>4748</v>
      </c>
      <c r="M589" s="8">
        <v>8733</v>
      </c>
      <c r="N589" s="8">
        <v>964</v>
      </c>
    </row>
    <row r="590" spans="1:15" s="9" customFormat="1">
      <c r="A590" s="9" t="s">
        <v>19</v>
      </c>
      <c r="B590" s="17">
        <v>5756000</v>
      </c>
      <c r="C590" s="17">
        <f t="shared" si="110"/>
        <v>302509</v>
      </c>
      <c r="D590" s="17"/>
      <c r="E590" s="17">
        <f t="shared" si="111"/>
        <v>21716</v>
      </c>
      <c r="F590" s="17">
        <f t="shared" si="112"/>
        <v>280793</v>
      </c>
      <c r="G590" s="17">
        <v>171</v>
      </c>
      <c r="H590" s="17">
        <v>2711</v>
      </c>
      <c r="I590" s="17">
        <v>5808</v>
      </c>
      <c r="J590" s="17">
        <v>13026</v>
      </c>
      <c r="K590" s="17"/>
      <c r="L590" s="17">
        <v>54652</v>
      </c>
      <c r="M590" s="17">
        <v>192334</v>
      </c>
      <c r="N590" s="17">
        <v>33807</v>
      </c>
      <c r="O590" s="18"/>
    </row>
    <row r="591" spans="1:15">
      <c r="A591" s="1" t="s">
        <v>64</v>
      </c>
      <c r="B591" s="12"/>
      <c r="C591" s="14">
        <f>ROUND((C590/B590)*10^5,1)</f>
        <v>5255.5</v>
      </c>
      <c r="D591" s="14" t="s">
        <v>72</v>
      </c>
      <c r="E591" s="14">
        <f>ROUND((E590/B590)*10^5,1)</f>
        <v>377.3</v>
      </c>
      <c r="F591" s="14">
        <f>ROUND((F590/B590)*10^5,1)</f>
        <v>4878.3</v>
      </c>
      <c r="G591" s="14">
        <f>ROUND((G590/B590)*10^5,1)</f>
        <v>3</v>
      </c>
      <c r="H591" s="14">
        <f>ROUND((H590/B590)*10^5,1)</f>
        <v>47.1</v>
      </c>
      <c r="I591" s="14">
        <f>ROUND((I590/B590)*10^5,1)</f>
        <v>100.9</v>
      </c>
      <c r="J591" s="14">
        <f>ROUND((J590/B590)*10^5,1)</f>
        <v>226.3</v>
      </c>
      <c r="K591" s="14">
        <f>ROUND((K590/J590)*10^5,1)</f>
        <v>0</v>
      </c>
      <c r="L591" s="14">
        <f>ROUND((L590/B590)*10^5,1)</f>
        <v>949.5</v>
      </c>
      <c r="M591" s="14">
        <f>ROUND((M590/B590)*10^5,1)</f>
        <v>3341.5</v>
      </c>
      <c r="N591" s="14">
        <f>ROUND((N590/B590)*10^5,1)</f>
        <v>587.29999999999995</v>
      </c>
    </row>
    <row r="592" spans="1:15">
      <c r="B592" s="12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 spans="1:15" ht="18">
      <c r="A593" s="15" t="s">
        <v>79</v>
      </c>
      <c r="B593" s="8"/>
      <c r="C593" s="10" t="s">
        <v>72</v>
      </c>
      <c r="F593" s="10" t="s">
        <v>72</v>
      </c>
      <c r="G593" s="11"/>
      <c r="K593" s="10"/>
    </row>
    <row r="594" spans="1:15">
      <c r="A594" s="15"/>
      <c r="B594" s="8"/>
      <c r="C594" s="10" t="s">
        <v>72</v>
      </c>
      <c r="E594" s="10" t="s">
        <v>72</v>
      </c>
      <c r="G594" s="11"/>
      <c r="K594" s="10"/>
    </row>
    <row r="595" spans="1:15">
      <c r="A595" s="1" t="s">
        <v>11</v>
      </c>
      <c r="B595" s="8">
        <v>756455</v>
      </c>
      <c r="K595" s="10"/>
    </row>
    <row r="596" spans="1:15">
      <c r="A596" s="1" t="s">
        <v>61</v>
      </c>
      <c r="B596" s="12">
        <v>0.69199999999999995</v>
      </c>
      <c r="C596" s="8">
        <f t="shared" ref="C596:C604" si="113">(E596+F596)</f>
        <v>20958</v>
      </c>
      <c r="E596" s="8">
        <f t="shared" ref="E596:E604" si="114">+(G596+H596+I596+J596)</f>
        <v>2441</v>
      </c>
      <c r="F596" s="8">
        <f t="shared" ref="F596:F604" si="115">(L596+M596+N596)</f>
        <v>18517</v>
      </c>
      <c r="G596" s="10">
        <v>24</v>
      </c>
      <c r="H596" s="8">
        <v>162</v>
      </c>
      <c r="I596" s="8">
        <v>421</v>
      </c>
      <c r="J596" s="8">
        <v>1834</v>
      </c>
      <c r="K596" s="10"/>
      <c r="L596" s="8">
        <v>4119</v>
      </c>
      <c r="M596" s="8">
        <v>12589</v>
      </c>
      <c r="N596" s="8">
        <v>1809</v>
      </c>
    </row>
    <row r="597" spans="1:15">
      <c r="A597" s="1" t="s">
        <v>62</v>
      </c>
      <c r="B597" s="12">
        <v>1</v>
      </c>
      <c r="C597" s="8">
        <f t="shared" si="113"/>
        <v>28150</v>
      </c>
      <c r="E597" s="8">
        <f t="shared" si="114"/>
        <v>3410</v>
      </c>
      <c r="F597" s="8">
        <f t="shared" si="115"/>
        <v>24740</v>
      </c>
      <c r="G597" s="10">
        <v>33</v>
      </c>
      <c r="H597" s="8">
        <v>196</v>
      </c>
      <c r="I597" s="8">
        <v>489</v>
      </c>
      <c r="J597" s="8">
        <v>2692</v>
      </c>
      <c r="K597" s="10"/>
      <c r="L597" s="8">
        <v>5581</v>
      </c>
      <c r="M597" s="8">
        <v>16766</v>
      </c>
      <c r="N597" s="8">
        <v>2393</v>
      </c>
    </row>
    <row r="598" spans="1:15">
      <c r="A598" s="1" t="s">
        <v>63</v>
      </c>
      <c r="B598" s="8">
        <v>286069</v>
      </c>
      <c r="C598" s="8"/>
      <c r="E598" s="8"/>
      <c r="F598" s="8"/>
      <c r="K598" s="10"/>
    </row>
    <row r="599" spans="1:15">
      <c r="A599" s="1" t="s">
        <v>61</v>
      </c>
      <c r="B599" s="12">
        <v>0.92900000000000005</v>
      </c>
      <c r="C599" s="8">
        <f t="shared" si="113"/>
        <v>8165</v>
      </c>
      <c r="E599" s="8">
        <f t="shared" si="114"/>
        <v>844</v>
      </c>
      <c r="F599" s="8">
        <f t="shared" si="115"/>
        <v>7321</v>
      </c>
      <c r="G599" s="10">
        <v>11</v>
      </c>
      <c r="H599" s="8">
        <v>39</v>
      </c>
      <c r="I599" s="8">
        <v>94</v>
      </c>
      <c r="J599" s="8">
        <v>700</v>
      </c>
      <c r="K599" s="10"/>
      <c r="L599" s="8">
        <v>1520</v>
      </c>
      <c r="M599" s="8">
        <v>5394</v>
      </c>
      <c r="N599" s="8">
        <v>407</v>
      </c>
    </row>
    <row r="600" spans="1:15">
      <c r="A600" s="1" t="s">
        <v>62</v>
      </c>
      <c r="B600" s="12">
        <v>1</v>
      </c>
      <c r="C600" s="8">
        <f t="shared" si="113"/>
        <v>8793</v>
      </c>
      <c r="E600" s="8">
        <f t="shared" si="114"/>
        <v>909</v>
      </c>
      <c r="F600" s="8">
        <f t="shared" si="115"/>
        <v>7884</v>
      </c>
      <c r="G600" s="10">
        <v>12</v>
      </c>
      <c r="H600" s="8">
        <v>42</v>
      </c>
      <c r="I600" s="8">
        <v>101</v>
      </c>
      <c r="J600" s="8">
        <v>754</v>
      </c>
      <c r="K600" s="10"/>
      <c r="L600" s="8">
        <v>1637</v>
      </c>
      <c r="M600" s="8">
        <v>5809</v>
      </c>
      <c r="N600" s="8">
        <v>438</v>
      </c>
    </row>
    <row r="601" spans="1:15">
      <c r="A601" s="1" t="s">
        <v>18</v>
      </c>
      <c r="B601" s="8">
        <v>764476</v>
      </c>
      <c r="C601" s="8"/>
      <c r="E601" s="8"/>
      <c r="F601" s="8"/>
      <c r="K601" s="10"/>
    </row>
    <row r="602" spans="1:15">
      <c r="A602" s="1" t="s">
        <v>61</v>
      </c>
      <c r="B602" s="12">
        <v>0.91</v>
      </c>
      <c r="C602" s="8">
        <f t="shared" si="113"/>
        <v>11120</v>
      </c>
      <c r="E602" s="8">
        <f t="shared" si="114"/>
        <v>1836</v>
      </c>
      <c r="F602" s="8">
        <f t="shared" si="115"/>
        <v>9284</v>
      </c>
      <c r="G602" s="10">
        <v>31</v>
      </c>
      <c r="H602" s="8">
        <v>90</v>
      </c>
      <c r="I602" s="8">
        <v>65</v>
      </c>
      <c r="J602" s="8">
        <v>1650</v>
      </c>
      <c r="K602" s="10"/>
      <c r="L602" s="8">
        <v>2808</v>
      </c>
      <c r="M602" s="8">
        <v>5629</v>
      </c>
      <c r="N602" s="8">
        <v>847</v>
      </c>
    </row>
    <row r="603" spans="1:15">
      <c r="A603" s="1" t="s">
        <v>62</v>
      </c>
      <c r="B603" s="12">
        <v>1</v>
      </c>
      <c r="C603" s="8">
        <f>(E603+F603)</f>
        <v>12218</v>
      </c>
      <c r="E603" s="8">
        <f>+(G603+H603+I603+J603)</f>
        <v>2017</v>
      </c>
      <c r="F603" s="8">
        <f>(L603+M603+N603)</f>
        <v>10201</v>
      </c>
      <c r="G603" s="10">
        <v>34</v>
      </c>
      <c r="H603" s="8">
        <v>99</v>
      </c>
      <c r="I603" s="8">
        <v>71</v>
      </c>
      <c r="J603" s="8">
        <v>1813</v>
      </c>
      <c r="K603" s="10"/>
      <c r="L603" s="8">
        <v>3085</v>
      </c>
      <c r="M603" s="8">
        <v>6185</v>
      </c>
      <c r="N603" s="8">
        <v>931</v>
      </c>
    </row>
    <row r="604" spans="1:15" s="9" customFormat="1">
      <c r="A604" s="9" t="s">
        <v>19</v>
      </c>
      <c r="B604" s="17">
        <v>1807000</v>
      </c>
      <c r="C604" s="17">
        <f t="shared" si="113"/>
        <v>49161</v>
      </c>
      <c r="D604" s="17"/>
      <c r="E604" s="17">
        <f t="shared" si="114"/>
        <v>6336</v>
      </c>
      <c r="F604" s="17">
        <f t="shared" si="115"/>
        <v>42825</v>
      </c>
      <c r="G604" s="17">
        <v>79</v>
      </c>
      <c r="H604" s="17">
        <v>337</v>
      </c>
      <c r="I604" s="17">
        <v>661</v>
      </c>
      <c r="J604" s="17">
        <v>5259</v>
      </c>
      <c r="K604" s="17"/>
      <c r="L604" s="17">
        <v>10303</v>
      </c>
      <c r="M604" s="17">
        <v>28760</v>
      </c>
      <c r="N604" s="17">
        <v>3762</v>
      </c>
      <c r="O604" s="18"/>
    </row>
    <row r="605" spans="1:15">
      <c r="A605" s="1" t="s">
        <v>64</v>
      </c>
      <c r="B605" s="12"/>
      <c r="C605" s="14">
        <f>ROUND((C604/B604)*10^5,1)</f>
        <v>2720.6</v>
      </c>
      <c r="D605" s="14" t="s">
        <v>72</v>
      </c>
      <c r="E605" s="14">
        <f>ROUND((E604/B604)*10^5,1)</f>
        <v>350.6</v>
      </c>
      <c r="F605" s="14">
        <f>ROUND((F604/B604)*10^5,1)</f>
        <v>2370</v>
      </c>
      <c r="G605" s="14">
        <f>ROUND((G604/B604)*10^5,1)</f>
        <v>4.4000000000000004</v>
      </c>
      <c r="H605" s="14">
        <f>ROUND((H604/B604)*10^5,1)</f>
        <v>18.600000000000001</v>
      </c>
      <c r="I605" s="14">
        <f>ROUND((I604/B604)*10^5,1)</f>
        <v>36.6</v>
      </c>
      <c r="J605" s="14">
        <f>ROUND((J604/B604)*10^5,1)</f>
        <v>291</v>
      </c>
      <c r="K605" s="14">
        <f>ROUND((K604/J604)*10^5,1)</f>
        <v>0</v>
      </c>
      <c r="L605" s="14">
        <f>ROUND((L604/B604)*10^5,1)</f>
        <v>570.20000000000005</v>
      </c>
      <c r="M605" s="14">
        <f>ROUND((M604/B604)*10^5,1)</f>
        <v>1591.6</v>
      </c>
      <c r="N605" s="14">
        <f>ROUND((N604/B604)*10^5,1)</f>
        <v>208.2</v>
      </c>
    </row>
    <row r="606" spans="1:15">
      <c r="B606" s="12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 spans="1:15">
      <c r="A607" s="15" t="s">
        <v>77</v>
      </c>
      <c r="B607" s="8"/>
      <c r="C607" s="10" t="s">
        <v>72</v>
      </c>
      <c r="E607" s="10" t="s">
        <v>72</v>
      </c>
      <c r="F607" s="10" t="s">
        <v>72</v>
      </c>
      <c r="G607" s="11"/>
      <c r="K607" s="10"/>
    </row>
    <row r="608" spans="1:15">
      <c r="A608" s="15"/>
      <c r="B608" s="8"/>
      <c r="G608" s="11"/>
      <c r="K608" s="10"/>
    </row>
    <row r="609" spans="1:15" s="9" customFormat="1">
      <c r="A609" s="1" t="s">
        <v>11</v>
      </c>
      <c r="B609" s="8">
        <v>3562758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8"/>
    </row>
    <row r="610" spans="1:15">
      <c r="A610" s="1" t="s">
        <v>61</v>
      </c>
      <c r="B610" s="12">
        <v>0.99399999999999999</v>
      </c>
      <c r="C610" s="8">
        <f>(E610+F610)</f>
        <v>132436</v>
      </c>
      <c r="E610" s="8">
        <f>+(G610+H610+I610+J610)</f>
        <v>11064</v>
      </c>
      <c r="F610" s="8">
        <f>(L610+M610+N610)</f>
        <v>121372</v>
      </c>
      <c r="G610" s="10">
        <v>158</v>
      </c>
      <c r="H610" s="8">
        <v>808</v>
      </c>
      <c r="I610" s="8">
        <v>4347</v>
      </c>
      <c r="J610" s="8">
        <v>5751</v>
      </c>
      <c r="K610" s="10"/>
      <c r="L610" s="8">
        <v>18612</v>
      </c>
      <c r="M610" s="8">
        <v>90884</v>
      </c>
      <c r="N610" s="8">
        <v>11876</v>
      </c>
    </row>
    <row r="611" spans="1:15">
      <c r="A611" s="1" t="s">
        <v>62</v>
      </c>
      <c r="B611" s="12">
        <v>1</v>
      </c>
      <c r="C611" s="8">
        <f>(E611+F611)</f>
        <v>133087</v>
      </c>
      <c r="E611" s="8">
        <f>+(G611+H611+I611+J611)</f>
        <v>11088</v>
      </c>
      <c r="F611" s="8">
        <f>(L611+M611+N611)</f>
        <v>121999</v>
      </c>
      <c r="G611" s="10">
        <v>158</v>
      </c>
      <c r="H611" s="8">
        <v>811</v>
      </c>
      <c r="I611" s="8">
        <v>4354</v>
      </c>
      <c r="J611" s="8">
        <v>5765</v>
      </c>
      <c r="K611" s="10"/>
      <c r="L611" s="8">
        <v>18685</v>
      </c>
      <c r="M611" s="8">
        <v>91409</v>
      </c>
      <c r="N611" s="8">
        <v>11905</v>
      </c>
    </row>
    <row r="612" spans="1:15">
      <c r="A612" s="1" t="s">
        <v>63</v>
      </c>
      <c r="B612" s="8">
        <v>684231</v>
      </c>
      <c r="C612" s="8"/>
      <c r="E612" s="8"/>
      <c r="F612" s="8"/>
      <c r="K612" s="10"/>
    </row>
    <row r="613" spans="1:15">
      <c r="A613" s="1" t="s">
        <v>61</v>
      </c>
      <c r="B613" s="12">
        <v>0.98</v>
      </c>
      <c r="C613" s="8">
        <f>(E613+F613)</f>
        <v>24534</v>
      </c>
      <c r="E613" s="8">
        <f>+(G613+H613+I613+J613)</f>
        <v>872</v>
      </c>
      <c r="F613" s="8">
        <f>(L613+M613+N613)</f>
        <v>23662</v>
      </c>
      <c r="G613" s="10">
        <v>7</v>
      </c>
      <c r="H613" s="8">
        <v>114</v>
      </c>
      <c r="I613" s="8">
        <v>62</v>
      </c>
      <c r="J613" s="8">
        <v>689</v>
      </c>
      <c r="K613" s="10"/>
      <c r="L613" s="8">
        <v>2559</v>
      </c>
      <c r="M613" s="8">
        <v>20148</v>
      </c>
      <c r="N613" s="8">
        <v>955</v>
      </c>
    </row>
    <row r="614" spans="1:15">
      <c r="A614" s="1" t="s">
        <v>62</v>
      </c>
      <c r="B614" s="12">
        <v>1</v>
      </c>
      <c r="C614" s="8">
        <f>(E614+F614)</f>
        <v>25032</v>
      </c>
      <c r="E614" s="8">
        <f>+(G614+H614+I614+J614)</f>
        <v>889</v>
      </c>
      <c r="F614" s="8">
        <f>(L614+M614+N614)</f>
        <v>24143</v>
      </c>
      <c r="G614" s="10">
        <v>7</v>
      </c>
      <c r="H614" s="8">
        <v>116</v>
      </c>
      <c r="I614" s="8">
        <v>63</v>
      </c>
      <c r="J614" s="8">
        <v>703</v>
      </c>
      <c r="K614" s="10"/>
      <c r="L614" s="8">
        <v>2611</v>
      </c>
      <c r="M614" s="8">
        <v>20558</v>
      </c>
      <c r="N614" s="8">
        <v>974</v>
      </c>
    </row>
    <row r="615" spans="1:15">
      <c r="A615" s="1" t="s">
        <v>18</v>
      </c>
      <c r="B615" s="8">
        <v>1003011</v>
      </c>
      <c r="C615" s="8"/>
      <c r="E615" s="8"/>
      <c r="F615" s="8"/>
      <c r="K615" s="10"/>
    </row>
    <row r="616" spans="1:15">
      <c r="A616" s="1" t="s">
        <v>61</v>
      </c>
      <c r="B616" s="12">
        <v>0.97699999999999998</v>
      </c>
      <c r="C616" s="8">
        <f>(E616+F616)</f>
        <v>14592</v>
      </c>
      <c r="E616" s="8">
        <f>+(G616+H616+I616+J616)</f>
        <v>909</v>
      </c>
      <c r="F616" s="8">
        <f>(L616+M616+N616)</f>
        <v>13683</v>
      </c>
      <c r="G616" s="10">
        <v>14</v>
      </c>
      <c r="H616" s="8">
        <v>125</v>
      </c>
      <c r="I616" s="8">
        <v>31</v>
      </c>
      <c r="J616" s="8">
        <v>739</v>
      </c>
      <c r="K616" s="10"/>
      <c r="L616" s="8">
        <v>4235</v>
      </c>
      <c r="M616" s="8">
        <v>8530</v>
      </c>
      <c r="N616" s="8">
        <v>918</v>
      </c>
    </row>
    <row r="617" spans="1:15">
      <c r="A617" s="1" t="s">
        <v>62</v>
      </c>
      <c r="B617" s="12">
        <v>1</v>
      </c>
      <c r="C617" s="8">
        <f>(E617+F617)</f>
        <v>14943</v>
      </c>
      <c r="E617" s="8">
        <f>+(G617+H617+I617+J617)</f>
        <v>931</v>
      </c>
      <c r="F617" s="8">
        <f>(L617+M617+N617)</f>
        <v>14012</v>
      </c>
      <c r="G617" s="10">
        <v>14</v>
      </c>
      <c r="H617" s="8">
        <v>128</v>
      </c>
      <c r="I617" s="8">
        <v>32</v>
      </c>
      <c r="J617" s="8">
        <v>757</v>
      </c>
      <c r="K617" s="10"/>
      <c r="L617" s="8">
        <v>4337</v>
      </c>
      <c r="M617" s="8">
        <v>8735</v>
      </c>
      <c r="N617" s="8">
        <v>940</v>
      </c>
    </row>
    <row r="618" spans="1:15">
      <c r="A618" s="9" t="s">
        <v>19</v>
      </c>
      <c r="B618" s="17">
        <v>5250000</v>
      </c>
      <c r="C618" s="17">
        <f>(E618+F618)</f>
        <v>173062</v>
      </c>
      <c r="D618" s="17"/>
      <c r="E618" s="17">
        <f>+(G618+H618+I618+J618)</f>
        <v>12908</v>
      </c>
      <c r="F618" s="17">
        <f>(L618+M618+N618)</f>
        <v>160154</v>
      </c>
      <c r="G618" s="17">
        <v>179</v>
      </c>
      <c r="H618" s="17">
        <v>1055</v>
      </c>
      <c r="I618" s="17">
        <v>4449</v>
      </c>
      <c r="J618" s="17">
        <v>7225</v>
      </c>
      <c r="K618" s="17"/>
      <c r="L618" s="17">
        <v>25633</v>
      </c>
      <c r="M618" s="17">
        <v>120702</v>
      </c>
      <c r="N618" s="17">
        <v>13819</v>
      </c>
    </row>
    <row r="619" spans="1:15">
      <c r="A619" s="1" t="s">
        <v>64</v>
      </c>
      <c r="B619" s="12"/>
      <c r="C619" s="14">
        <f>ROUND((C618/B618)*10^5,1)</f>
        <v>3296.4</v>
      </c>
      <c r="D619" s="14" t="s">
        <v>72</v>
      </c>
      <c r="E619" s="14">
        <f>ROUND((E618/B618)*10^5,1)</f>
        <v>245.9</v>
      </c>
      <c r="F619" s="14">
        <f>ROUND((F618/B618)*10^5,1)</f>
        <v>3050.6</v>
      </c>
      <c r="G619" s="14">
        <f>ROUND((G618/B618)*10^5,1)</f>
        <v>3.4</v>
      </c>
      <c r="H619" s="14">
        <f>ROUND((H618/B618)*10^5,1)</f>
        <v>20.100000000000001</v>
      </c>
      <c r="I619" s="14">
        <f>ROUND((I618/B618)*10^5,1)</f>
        <v>84.7</v>
      </c>
      <c r="J619" s="14">
        <f>ROUND((J618/B618)*10^5,1)</f>
        <v>137.6</v>
      </c>
      <c r="K619" s="14">
        <f>ROUND((K618/J618)*10^5,1)</f>
        <v>0</v>
      </c>
      <c r="L619" s="14">
        <f>ROUND((L618/B618)*10^5,1)</f>
        <v>488.2</v>
      </c>
      <c r="M619" s="14">
        <f>ROUND((M618/B618)*10^5,1)</f>
        <v>2299.1</v>
      </c>
      <c r="N619" s="14">
        <f>ROUND((N618/B618)*10^5,1)</f>
        <v>263.2</v>
      </c>
    </row>
    <row r="620" spans="1:15">
      <c r="B620" s="12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 spans="1:15" s="9" customFormat="1">
      <c r="A621" s="15" t="s">
        <v>58</v>
      </c>
      <c r="B621" s="8"/>
      <c r="C621" s="10" t="s">
        <v>72</v>
      </c>
      <c r="D621" s="10"/>
      <c r="E621" s="10"/>
      <c r="F621" s="10"/>
      <c r="G621" s="11"/>
      <c r="H621" s="10"/>
      <c r="I621" s="10"/>
      <c r="J621" s="10"/>
      <c r="K621" s="10"/>
      <c r="L621" s="10"/>
      <c r="M621" s="10"/>
      <c r="N621" s="10"/>
      <c r="O621" s="18"/>
    </row>
    <row r="622" spans="1:15">
      <c r="A622" s="15"/>
      <c r="B622" s="8"/>
      <c r="C622" s="10" t="s">
        <v>72</v>
      </c>
      <c r="G622" s="11"/>
      <c r="K622" s="10"/>
    </row>
    <row r="623" spans="1:15">
      <c r="A623" s="1" t="s">
        <v>11</v>
      </c>
      <c r="B623" s="8">
        <v>142226</v>
      </c>
      <c r="E623" s="10" t="s">
        <v>72</v>
      </c>
      <c r="F623" s="10" t="s">
        <v>72</v>
      </c>
      <c r="K623" s="10"/>
    </row>
    <row r="624" spans="1:15" ht="18.75" customHeight="1">
      <c r="A624" s="1" t="s">
        <v>61</v>
      </c>
      <c r="B624" s="12">
        <v>1</v>
      </c>
      <c r="C624" s="8">
        <f t="shared" ref="C624:C630" si="116">(E624+F624)</f>
        <v>5669</v>
      </c>
      <c r="E624" s="8">
        <f t="shared" ref="E624:E630" si="117">+(G624+H624+I624+J624)</f>
        <v>360</v>
      </c>
      <c r="F624" s="8">
        <f t="shared" ref="F624:F630" si="118">(L624+M624+N624)</f>
        <v>5309</v>
      </c>
      <c r="G624" s="10">
        <v>3</v>
      </c>
      <c r="H624" s="8">
        <v>57</v>
      </c>
      <c r="I624" s="8">
        <v>44</v>
      </c>
      <c r="J624" s="8">
        <v>256</v>
      </c>
      <c r="K624" s="10"/>
      <c r="L624" s="8">
        <v>900</v>
      </c>
      <c r="M624" s="8">
        <v>4150</v>
      </c>
      <c r="N624" s="8">
        <v>259</v>
      </c>
    </row>
    <row r="625" spans="1:14" ht="18.75" customHeight="1">
      <c r="A625" s="1" t="s">
        <v>63</v>
      </c>
      <c r="B625" s="8">
        <v>206966</v>
      </c>
      <c r="C625" s="8"/>
      <c r="E625" s="8"/>
      <c r="F625" s="8"/>
      <c r="K625" s="10"/>
    </row>
    <row r="626" spans="1:14" ht="18.75" customHeight="1">
      <c r="A626" s="1" t="s">
        <v>61</v>
      </c>
      <c r="B626" s="12">
        <v>0.99</v>
      </c>
      <c r="C626" s="8">
        <f t="shared" si="116"/>
        <v>8596</v>
      </c>
      <c r="E626" s="8">
        <f t="shared" si="117"/>
        <v>526</v>
      </c>
      <c r="F626" s="8">
        <f t="shared" si="118"/>
        <v>8070</v>
      </c>
      <c r="G626" s="10">
        <v>4</v>
      </c>
      <c r="H626" s="8">
        <v>56</v>
      </c>
      <c r="I626" s="8">
        <v>25</v>
      </c>
      <c r="J626" s="8">
        <v>441</v>
      </c>
      <c r="K626" s="10"/>
      <c r="L626" s="8">
        <v>976</v>
      </c>
      <c r="M626" s="8">
        <v>6875</v>
      </c>
      <c r="N626" s="8">
        <v>219</v>
      </c>
    </row>
    <row r="627" spans="1:14" ht="18.75" customHeight="1">
      <c r="A627" s="1" t="s">
        <v>62</v>
      </c>
      <c r="B627" s="12">
        <v>1</v>
      </c>
      <c r="C627" s="8">
        <f t="shared" si="116"/>
        <v>8681</v>
      </c>
      <c r="E627" s="8">
        <f t="shared" si="117"/>
        <v>531</v>
      </c>
      <c r="F627" s="8">
        <f t="shared" si="118"/>
        <v>8150</v>
      </c>
      <c r="G627" s="10">
        <v>4</v>
      </c>
      <c r="H627" s="8">
        <v>57</v>
      </c>
      <c r="I627" s="8">
        <v>25</v>
      </c>
      <c r="J627" s="8">
        <v>445</v>
      </c>
      <c r="K627" s="10"/>
      <c r="L627" s="8">
        <v>986</v>
      </c>
      <c r="M627" s="8">
        <v>6943</v>
      </c>
      <c r="N627" s="8">
        <v>221</v>
      </c>
    </row>
    <row r="628" spans="1:14" ht="18.75" customHeight="1">
      <c r="A628" s="1" t="s">
        <v>18</v>
      </c>
      <c r="B628" s="8">
        <v>130808</v>
      </c>
      <c r="C628" s="8"/>
      <c r="E628" s="8"/>
      <c r="F628" s="8"/>
      <c r="K628" s="10"/>
    </row>
    <row r="629" spans="1:14" ht="18.75" customHeight="1">
      <c r="A629" s="1" t="s">
        <v>61</v>
      </c>
      <c r="B629" s="12">
        <v>1</v>
      </c>
      <c r="C629" s="8">
        <f t="shared" si="116"/>
        <v>2233</v>
      </c>
      <c r="E629" s="8">
        <f t="shared" si="117"/>
        <v>224</v>
      </c>
      <c r="F629" s="8">
        <f t="shared" si="118"/>
        <v>2009</v>
      </c>
      <c r="G629" s="10">
        <v>4</v>
      </c>
      <c r="H629" s="8">
        <v>23</v>
      </c>
      <c r="I629" s="8">
        <v>5</v>
      </c>
      <c r="J629" s="8">
        <v>192</v>
      </c>
      <c r="K629" s="10"/>
      <c r="L629" s="8">
        <v>463</v>
      </c>
      <c r="M629" s="8">
        <v>1430</v>
      </c>
      <c r="N629" s="8">
        <v>116</v>
      </c>
    </row>
    <row r="630" spans="1:14" ht="18.75" customHeight="1">
      <c r="A630" s="9" t="s">
        <v>19</v>
      </c>
      <c r="B630" s="17">
        <v>480000</v>
      </c>
      <c r="C630" s="17">
        <f t="shared" si="116"/>
        <v>16583</v>
      </c>
      <c r="D630" s="17"/>
      <c r="E630" s="17">
        <f t="shared" si="117"/>
        <v>1115</v>
      </c>
      <c r="F630" s="17">
        <f t="shared" si="118"/>
        <v>15468</v>
      </c>
      <c r="G630" s="17">
        <v>11</v>
      </c>
      <c r="H630" s="17">
        <v>137</v>
      </c>
      <c r="I630" s="17">
        <v>74</v>
      </c>
      <c r="J630" s="17">
        <v>893</v>
      </c>
      <c r="K630" s="17"/>
      <c r="L630" s="17">
        <v>2349</v>
      </c>
      <c r="M630" s="17">
        <v>12523</v>
      </c>
      <c r="N630" s="17">
        <v>596</v>
      </c>
    </row>
    <row r="631" spans="1:14" ht="18.75" customHeight="1">
      <c r="A631" s="1" t="s">
        <v>64</v>
      </c>
      <c r="B631" s="12"/>
      <c r="C631" s="14">
        <f>ROUND((C630/B630)*10^5,1)</f>
        <v>3454.8</v>
      </c>
      <c r="D631" s="14" t="s">
        <v>72</v>
      </c>
      <c r="E631" s="14">
        <f>ROUND((E630/B630)*10^5,1)</f>
        <v>232.3</v>
      </c>
      <c r="F631" s="14">
        <f>ROUND((F630/B630)*10^5,1)</f>
        <v>3222.5</v>
      </c>
      <c r="G631" s="14">
        <f>ROUND((G630/B630)*10^5,1)</f>
        <v>2.2999999999999998</v>
      </c>
      <c r="H631" s="14">
        <f>ROUND((H630/B630)*10^5,1)</f>
        <v>28.5</v>
      </c>
      <c r="I631" s="14">
        <f>ROUND((I630/B630)*10^5,1)</f>
        <v>15.4</v>
      </c>
      <c r="J631" s="14">
        <f>ROUND((J630/B630)*10^5,1)</f>
        <v>186</v>
      </c>
      <c r="K631" s="14">
        <f>ROUND((K630/J630)*10^5,1)</f>
        <v>0</v>
      </c>
      <c r="L631" s="14">
        <f>ROUND((L630/B630)*10^5,1)</f>
        <v>489.4</v>
      </c>
      <c r="M631" s="14">
        <f>ROUND((M630/B630)*10^5,1)</f>
        <v>2609</v>
      </c>
      <c r="N631" s="14">
        <f>ROUND((N630/B630)*10^5,1)</f>
        <v>124.2</v>
      </c>
    </row>
    <row r="632" spans="1:14" ht="18.75" customHeight="1">
      <c r="B632" s="12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 spans="1:14" ht="18">
      <c r="A633" s="22" t="s">
        <v>81</v>
      </c>
      <c r="B633" s="12"/>
      <c r="C633" s="8"/>
      <c r="E633" s="8"/>
      <c r="F633" s="8"/>
      <c r="I633" s="8"/>
      <c r="J633" s="8"/>
      <c r="K633" s="10"/>
      <c r="L633" s="8"/>
      <c r="M633" s="8"/>
      <c r="N633" s="8"/>
    </row>
    <row r="634" spans="1:14" ht="18">
      <c r="A634" s="22" t="s">
        <v>74</v>
      </c>
      <c r="C634" s="14"/>
      <c r="E634" s="14"/>
      <c r="F634" s="14"/>
      <c r="G634" s="13"/>
      <c r="H634" s="14"/>
      <c r="K634" s="10"/>
      <c r="L634" s="14"/>
      <c r="M634" s="14"/>
      <c r="N634" s="14"/>
    </row>
    <row r="635" spans="1:14" ht="18">
      <c r="A635" s="22" t="s">
        <v>75</v>
      </c>
      <c r="B635" s="8"/>
      <c r="K635" s="10"/>
    </row>
    <row r="636" spans="1:14" ht="18">
      <c r="A636" s="22" t="s">
        <v>82</v>
      </c>
      <c r="B636" s="8"/>
      <c r="K636" s="10"/>
    </row>
    <row r="637" spans="1:14" ht="18">
      <c r="A637" s="22" t="s">
        <v>76</v>
      </c>
      <c r="K637" s="10"/>
    </row>
    <row r="638" spans="1:14" ht="18">
      <c r="A638" s="22" t="s">
        <v>84</v>
      </c>
      <c r="B638" s="8"/>
      <c r="C638" s="8"/>
      <c r="E638" s="8"/>
      <c r="F638" s="8"/>
      <c r="I638" s="8"/>
      <c r="J638" s="8"/>
      <c r="K638" s="10"/>
      <c r="L638" s="8"/>
      <c r="M638" s="8"/>
      <c r="N638" s="8"/>
    </row>
    <row r="639" spans="1:14">
      <c r="A639" s="1" t="s">
        <v>85</v>
      </c>
      <c r="B639" s="8"/>
      <c r="C639" s="8"/>
      <c r="E639" s="8"/>
      <c r="F639" s="8"/>
      <c r="I639" s="8"/>
      <c r="J639" s="8"/>
      <c r="K639" s="10"/>
      <c r="L639" s="8"/>
      <c r="M639" s="8"/>
      <c r="N639" s="8"/>
    </row>
    <row r="640" spans="1:14" ht="18">
      <c r="A640" s="22" t="s">
        <v>83</v>
      </c>
      <c r="B640" s="12"/>
      <c r="C640" s="8"/>
      <c r="E640" s="8"/>
      <c r="F640" s="8"/>
      <c r="I640" s="8"/>
      <c r="J640" s="8"/>
      <c r="K640" s="10"/>
      <c r="L640" s="8"/>
      <c r="M640" s="8"/>
      <c r="N640" s="8"/>
    </row>
    <row r="641" spans="1:14">
      <c r="A641" s="1" t="s">
        <v>86</v>
      </c>
      <c r="B641" s="12"/>
      <c r="C641" s="8"/>
      <c r="E641" s="8"/>
      <c r="F641" s="8"/>
      <c r="I641" s="8"/>
      <c r="J641" s="8"/>
      <c r="K641" s="10"/>
      <c r="L641" s="8"/>
      <c r="M641" s="8"/>
      <c r="N641" s="8"/>
    </row>
    <row r="642" spans="1:14" ht="18">
      <c r="A642" s="22" t="s">
        <v>87</v>
      </c>
      <c r="C642" s="14"/>
      <c r="E642" s="14"/>
      <c r="F642" s="14"/>
      <c r="G642" s="13"/>
      <c r="H642" s="14"/>
      <c r="K642" s="10"/>
      <c r="L642" s="14"/>
      <c r="M642" s="14"/>
      <c r="N642" s="14"/>
    </row>
    <row r="643" spans="1:14">
      <c r="A643" s="23" t="s">
        <v>59</v>
      </c>
      <c r="B643" s="8"/>
      <c r="K643" s="10"/>
    </row>
  </sheetData>
  <sheetProtection password="DAA5" sheet="1" objects="1" scenarios="1"/>
  <phoneticPr fontId="0" type="noConversion"/>
  <printOptions horizontalCentered="1"/>
  <pageMargins left="0.5" right="0.5" top="0.5" bottom="0" header="0" footer="0"/>
  <pageSetup paperSize="5" scale="54" orientation="portrait"/>
  <headerFooter alignWithMargins="0">
    <oddFooter>&amp;LSee footnotes at end of table.</oddFooter>
  </headerFooter>
  <rowBreaks count="7" manualBreakCount="7">
    <brk id="95" max="14" man="1"/>
    <brk id="185" max="14" man="1"/>
    <brk id="274" max="14" man="1"/>
    <brk id="357" max="14" man="1"/>
    <brk id="451" max="14" man="1"/>
    <brk id="539" max="14" man="1"/>
    <brk id="632" max="14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Table5</vt:lpstr>
      <vt:lpstr>Table5!Print_Area</vt:lpstr>
      <vt:lpstr>Table5!Print_Titles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dquigee000@citymail.cuny.edu</cp:lastModifiedBy>
  <cp:lastPrinted>2000-11-14T19:27:34Z</cp:lastPrinted>
  <dcterms:created xsi:type="dcterms:W3CDTF">1999-06-02T17:11:44Z</dcterms:created>
  <dcterms:modified xsi:type="dcterms:W3CDTF">2020-06-29T18:16:54Z</dcterms:modified>
</cp:coreProperties>
</file>