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filterPrivacy="1" defaultThemeVersion="166925"/>
  <xr:revisionPtr revIDLastSave="0" documentId="13_ncr:40009_{EB62E4A8-B18A-5744-98BA-26A04483C70A}" xr6:coauthVersionLast="45" xr6:coauthVersionMax="45" xr10:uidLastSave="{00000000-0000-0000-0000-000000000000}"/>
  <bookViews>
    <workbookView xWindow="-20" yWindow="460" windowWidth="25600" windowHeight="15540"/>
  </bookViews>
  <sheets>
    <sheet name="TABLE9A" sheetId="1" r:id="rId1"/>
  </sheets>
  <definedNames>
    <definedName name="_xlnm.Print_Area" localSheetId="0">TABLE9A!$A$1:$O$670</definedName>
    <definedName name="_xlnm.Print_Titles" localSheetId="0">TABLE9A!$1:$5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1" i="1" l="1"/>
  <c r="M511" i="1"/>
  <c r="F511" i="1" s="1"/>
  <c r="F512" i="1" s="1"/>
  <c r="L511" i="1"/>
  <c r="K511" i="1"/>
  <c r="K512" i="1" s="1"/>
  <c r="J511" i="1"/>
  <c r="I511" i="1"/>
  <c r="H511" i="1"/>
  <c r="G511" i="1"/>
  <c r="B511" i="1"/>
  <c r="N500" i="1"/>
  <c r="M500" i="1"/>
  <c r="L500" i="1"/>
  <c r="K500" i="1"/>
  <c r="J500" i="1"/>
  <c r="I500" i="1"/>
  <c r="H500" i="1"/>
  <c r="G500" i="1"/>
  <c r="E500" i="1" s="1"/>
  <c r="E501" i="1" s="1"/>
  <c r="B500" i="1"/>
  <c r="F500" i="1"/>
  <c r="C500" i="1"/>
  <c r="C501" i="1" s="1"/>
  <c r="N465" i="1"/>
  <c r="M465" i="1"/>
  <c r="L465" i="1"/>
  <c r="K465" i="1"/>
  <c r="K466" i="1" s="1"/>
  <c r="J465" i="1"/>
  <c r="I465" i="1"/>
  <c r="H465" i="1"/>
  <c r="G465" i="1"/>
  <c r="E465" i="1" s="1"/>
  <c r="C465" i="1" s="1"/>
  <c r="C466" i="1" s="1"/>
  <c r="F465" i="1"/>
  <c r="B465" i="1"/>
  <c r="N384" i="1"/>
  <c r="M384" i="1"/>
  <c r="L384" i="1"/>
  <c r="K384" i="1"/>
  <c r="J384" i="1"/>
  <c r="I384" i="1"/>
  <c r="H384" i="1"/>
  <c r="G384" i="1"/>
  <c r="E384" i="1" s="1"/>
  <c r="C384" i="1" s="1"/>
  <c r="C385" i="1" s="1"/>
  <c r="B384" i="1"/>
  <c r="F384" i="1"/>
  <c r="N360" i="1"/>
  <c r="M360" i="1"/>
  <c r="L360" i="1"/>
  <c r="K360" i="1"/>
  <c r="J360" i="1"/>
  <c r="I360" i="1"/>
  <c r="H360" i="1"/>
  <c r="G360" i="1"/>
  <c r="E360" i="1" s="1"/>
  <c r="C360" i="1" s="1"/>
  <c r="F360" i="1"/>
  <c r="B360" i="1"/>
  <c r="N349" i="1"/>
  <c r="M349" i="1"/>
  <c r="L349" i="1"/>
  <c r="K349" i="1"/>
  <c r="J349" i="1"/>
  <c r="I349" i="1"/>
  <c r="H349" i="1"/>
  <c r="G349" i="1"/>
  <c r="E349" i="1" s="1"/>
  <c r="C349" i="1" s="1"/>
  <c r="F349" i="1"/>
  <c r="B349" i="1"/>
  <c r="L350" i="1" s="1"/>
  <c r="F214" i="1"/>
  <c r="E214" i="1"/>
  <c r="C214" i="1" s="1"/>
  <c r="F167" i="1"/>
  <c r="F168" i="1" s="1"/>
  <c r="E167" i="1"/>
  <c r="N162" i="1"/>
  <c r="M162" i="1"/>
  <c r="L162" i="1"/>
  <c r="K162" i="1"/>
  <c r="J162" i="1"/>
  <c r="I162" i="1"/>
  <c r="H162" i="1"/>
  <c r="G162" i="1"/>
  <c r="E162" i="1" s="1"/>
  <c r="C162" i="1" s="1"/>
  <c r="B162" i="1"/>
  <c r="F162" i="1"/>
  <c r="N149" i="1"/>
  <c r="M149" i="1"/>
  <c r="L149" i="1"/>
  <c r="K149" i="1"/>
  <c r="J149" i="1"/>
  <c r="I149" i="1"/>
  <c r="H149" i="1"/>
  <c r="G149" i="1"/>
  <c r="B149" i="1"/>
  <c r="F149" i="1"/>
  <c r="N112" i="1"/>
  <c r="M112" i="1"/>
  <c r="F112" i="1" s="1"/>
  <c r="L112" i="1"/>
  <c r="K112" i="1"/>
  <c r="J112" i="1"/>
  <c r="I112" i="1"/>
  <c r="G112" i="1"/>
  <c r="H112" i="1"/>
  <c r="E112" i="1"/>
  <c r="C112" i="1" s="1"/>
  <c r="B112" i="1"/>
  <c r="N91" i="1"/>
  <c r="M91" i="1"/>
  <c r="L91" i="1"/>
  <c r="K91" i="1"/>
  <c r="J91" i="1"/>
  <c r="I91" i="1"/>
  <c r="E91" i="1" s="1"/>
  <c r="H91" i="1"/>
  <c r="G91" i="1"/>
  <c r="B91" i="1"/>
  <c r="F91" i="1"/>
  <c r="N66" i="1"/>
  <c r="M66" i="1"/>
  <c r="L66" i="1"/>
  <c r="K66" i="1"/>
  <c r="J66" i="1"/>
  <c r="I66" i="1"/>
  <c r="E66" i="1" s="1"/>
  <c r="H66" i="1"/>
  <c r="G66" i="1"/>
  <c r="B66" i="1"/>
  <c r="F66" i="1"/>
  <c r="L55" i="1"/>
  <c r="F55" i="1" s="1"/>
  <c r="M55" i="1"/>
  <c r="N55" i="1"/>
  <c r="G55" i="1"/>
  <c r="H55" i="1"/>
  <c r="E55" i="1" s="1"/>
  <c r="C55" i="1" s="1"/>
  <c r="C56" i="1" s="1"/>
  <c r="I55" i="1"/>
  <c r="J55" i="1"/>
  <c r="K55" i="1"/>
  <c r="B55" i="1"/>
  <c r="N253" i="1"/>
  <c r="M253" i="1"/>
  <c r="F253" i="1" s="1"/>
  <c r="L253" i="1"/>
  <c r="K253" i="1"/>
  <c r="J253" i="1"/>
  <c r="I253" i="1"/>
  <c r="E253" i="1" s="1"/>
  <c r="H253" i="1"/>
  <c r="G253" i="1"/>
  <c r="B253" i="1"/>
  <c r="N103" i="1"/>
  <c r="M103" i="1"/>
  <c r="F103" i="1" s="1"/>
  <c r="F104" i="1" s="1"/>
  <c r="L103" i="1"/>
  <c r="K103" i="1"/>
  <c r="J103" i="1"/>
  <c r="I103" i="1"/>
  <c r="E103" i="1" s="1"/>
  <c r="H103" i="1"/>
  <c r="G103" i="1"/>
  <c r="B103" i="1"/>
  <c r="N30" i="1"/>
  <c r="M30" i="1"/>
  <c r="L30" i="1"/>
  <c r="K30" i="1"/>
  <c r="J30" i="1"/>
  <c r="E30" i="1" s="1"/>
  <c r="I30" i="1"/>
  <c r="H30" i="1"/>
  <c r="G30" i="1"/>
  <c r="F30" i="1"/>
  <c r="B30" i="1"/>
  <c r="N592" i="1"/>
  <c r="M592" i="1"/>
  <c r="F592" i="1" s="1"/>
  <c r="F593" i="1" s="1"/>
  <c r="L592" i="1"/>
  <c r="K592" i="1"/>
  <c r="J592" i="1"/>
  <c r="I592" i="1"/>
  <c r="I593" i="1" s="1"/>
  <c r="H592" i="1"/>
  <c r="G592" i="1"/>
  <c r="E592" i="1"/>
  <c r="B592" i="1"/>
  <c r="N659" i="1"/>
  <c r="M659" i="1"/>
  <c r="F659" i="1" s="1"/>
  <c r="F660" i="1" s="1"/>
  <c r="L659" i="1"/>
  <c r="K659" i="1"/>
  <c r="J659" i="1"/>
  <c r="I659" i="1"/>
  <c r="I660" i="1" s="1"/>
  <c r="H659" i="1"/>
  <c r="G659" i="1"/>
  <c r="B659" i="1"/>
  <c r="N647" i="1"/>
  <c r="M647" i="1"/>
  <c r="L647" i="1"/>
  <c r="K647" i="1"/>
  <c r="J647" i="1"/>
  <c r="I647" i="1"/>
  <c r="I648" i="1" s="1"/>
  <c r="H647" i="1"/>
  <c r="G647" i="1"/>
  <c r="E647" i="1"/>
  <c r="B647" i="1"/>
  <c r="N633" i="1"/>
  <c r="M633" i="1"/>
  <c r="L633" i="1"/>
  <c r="K633" i="1"/>
  <c r="J633" i="1"/>
  <c r="I633" i="1"/>
  <c r="E633" i="1" s="1"/>
  <c r="H633" i="1"/>
  <c r="G633" i="1"/>
  <c r="B633" i="1"/>
  <c r="N606" i="1"/>
  <c r="M606" i="1"/>
  <c r="L606" i="1"/>
  <c r="K606" i="1"/>
  <c r="J606" i="1"/>
  <c r="I606" i="1"/>
  <c r="I607" i="1" s="1"/>
  <c r="H606" i="1"/>
  <c r="G606" i="1"/>
  <c r="E606" i="1"/>
  <c r="B606" i="1"/>
  <c r="N580" i="1"/>
  <c r="M580" i="1"/>
  <c r="L580" i="1"/>
  <c r="K580" i="1"/>
  <c r="J580" i="1"/>
  <c r="I580" i="1"/>
  <c r="I581" i="1" s="1"/>
  <c r="H580" i="1"/>
  <c r="G580" i="1"/>
  <c r="B580" i="1"/>
  <c r="N566" i="1"/>
  <c r="M566" i="1"/>
  <c r="F566" i="1" s="1"/>
  <c r="F567" i="1" s="1"/>
  <c r="L566" i="1"/>
  <c r="K566" i="1"/>
  <c r="J566" i="1"/>
  <c r="I566" i="1"/>
  <c r="I567" i="1" s="1"/>
  <c r="H566" i="1"/>
  <c r="G566" i="1"/>
  <c r="E566" i="1"/>
  <c r="B566" i="1"/>
  <c r="N539" i="1"/>
  <c r="M539" i="1"/>
  <c r="L539" i="1"/>
  <c r="K539" i="1"/>
  <c r="J539" i="1"/>
  <c r="I539" i="1"/>
  <c r="I540" i="1" s="1"/>
  <c r="H539" i="1"/>
  <c r="G539" i="1"/>
  <c r="B539" i="1"/>
  <c r="N525" i="1"/>
  <c r="M525" i="1"/>
  <c r="L525" i="1"/>
  <c r="K525" i="1"/>
  <c r="J525" i="1"/>
  <c r="I525" i="1"/>
  <c r="I526" i="1" s="1"/>
  <c r="H525" i="1"/>
  <c r="G525" i="1"/>
  <c r="E525" i="1"/>
  <c r="B525" i="1"/>
  <c r="N454" i="1"/>
  <c r="M454" i="1"/>
  <c r="L454" i="1"/>
  <c r="K454" i="1"/>
  <c r="J454" i="1"/>
  <c r="I454" i="1"/>
  <c r="E454" i="1" s="1"/>
  <c r="H454" i="1"/>
  <c r="G454" i="1"/>
  <c r="B454" i="1"/>
  <c r="N440" i="1"/>
  <c r="M440" i="1"/>
  <c r="F440" i="1" s="1"/>
  <c r="L440" i="1"/>
  <c r="K440" i="1"/>
  <c r="J440" i="1"/>
  <c r="I440" i="1"/>
  <c r="H440" i="1"/>
  <c r="G440" i="1"/>
  <c r="E440" i="1"/>
  <c r="C440" i="1" s="1"/>
  <c r="C441" i="1" s="1"/>
  <c r="B440" i="1"/>
  <c r="N426" i="1"/>
  <c r="M426" i="1"/>
  <c r="F426" i="1" s="1"/>
  <c r="L426" i="1"/>
  <c r="K426" i="1"/>
  <c r="J426" i="1"/>
  <c r="I426" i="1"/>
  <c r="E426" i="1" s="1"/>
  <c r="H426" i="1"/>
  <c r="G426" i="1"/>
  <c r="B426" i="1"/>
  <c r="N412" i="1"/>
  <c r="M412" i="1"/>
  <c r="F412" i="1" s="1"/>
  <c r="L412" i="1"/>
  <c r="K412" i="1"/>
  <c r="J412" i="1"/>
  <c r="I412" i="1"/>
  <c r="H412" i="1"/>
  <c r="G412" i="1"/>
  <c r="E412" i="1"/>
  <c r="C412" i="1" s="1"/>
  <c r="C413" i="1" s="1"/>
  <c r="B412" i="1"/>
  <c r="N398" i="1"/>
  <c r="M398" i="1"/>
  <c r="F398" i="1" s="1"/>
  <c r="L398" i="1"/>
  <c r="K398" i="1"/>
  <c r="J398" i="1"/>
  <c r="I398" i="1"/>
  <c r="E398" i="1" s="1"/>
  <c r="H398" i="1"/>
  <c r="G398" i="1"/>
  <c r="B398" i="1"/>
  <c r="N374" i="1"/>
  <c r="M374" i="1"/>
  <c r="F374" i="1" s="1"/>
  <c r="L374" i="1"/>
  <c r="K374" i="1"/>
  <c r="J374" i="1"/>
  <c r="I374" i="1"/>
  <c r="H374" i="1"/>
  <c r="G374" i="1"/>
  <c r="E374" i="1"/>
  <c r="C374" i="1" s="1"/>
  <c r="C375" i="1" s="1"/>
  <c r="B374" i="1"/>
  <c r="N336" i="1"/>
  <c r="M336" i="1"/>
  <c r="F336" i="1" s="1"/>
  <c r="L336" i="1"/>
  <c r="K336" i="1"/>
  <c r="J336" i="1"/>
  <c r="I336" i="1"/>
  <c r="E336" i="1" s="1"/>
  <c r="H336" i="1"/>
  <c r="G336" i="1"/>
  <c r="B336" i="1"/>
  <c r="N322" i="1"/>
  <c r="M322" i="1"/>
  <c r="F322" i="1" s="1"/>
  <c r="L322" i="1"/>
  <c r="K322" i="1"/>
  <c r="J322" i="1"/>
  <c r="I322" i="1"/>
  <c r="H322" i="1"/>
  <c r="G322" i="1"/>
  <c r="E322" i="1"/>
  <c r="C322" i="1" s="1"/>
  <c r="C323" i="1" s="1"/>
  <c r="B322" i="1"/>
  <c r="N308" i="1"/>
  <c r="M308" i="1"/>
  <c r="F308" i="1" s="1"/>
  <c r="L308" i="1"/>
  <c r="K308" i="1"/>
  <c r="J308" i="1"/>
  <c r="I308" i="1"/>
  <c r="E308" i="1" s="1"/>
  <c r="H308" i="1"/>
  <c r="G308" i="1"/>
  <c r="B308" i="1"/>
  <c r="N294" i="1"/>
  <c r="M294" i="1"/>
  <c r="F294" i="1" s="1"/>
  <c r="L294" i="1"/>
  <c r="K294" i="1"/>
  <c r="J294" i="1"/>
  <c r="I294" i="1"/>
  <c r="H294" i="1"/>
  <c r="G294" i="1"/>
  <c r="E294" i="1"/>
  <c r="C294" i="1" s="1"/>
  <c r="C295" i="1" s="1"/>
  <c r="B294" i="1"/>
  <c r="N280" i="1"/>
  <c r="M280" i="1"/>
  <c r="F280" i="1" s="1"/>
  <c r="L280" i="1"/>
  <c r="K280" i="1"/>
  <c r="J280" i="1"/>
  <c r="I280" i="1"/>
  <c r="E280" i="1" s="1"/>
  <c r="H280" i="1"/>
  <c r="G280" i="1"/>
  <c r="B280" i="1"/>
  <c r="N228" i="1"/>
  <c r="M228" i="1"/>
  <c r="F228" i="1" s="1"/>
  <c r="L228" i="1"/>
  <c r="K228" i="1"/>
  <c r="J228" i="1"/>
  <c r="I228" i="1"/>
  <c r="H228" i="1"/>
  <c r="G228" i="1"/>
  <c r="E228" i="1"/>
  <c r="C228" i="1" s="1"/>
  <c r="B228" i="1"/>
  <c r="N209" i="1"/>
  <c r="M209" i="1"/>
  <c r="F209" i="1" s="1"/>
  <c r="L209" i="1"/>
  <c r="K209" i="1"/>
  <c r="J209" i="1"/>
  <c r="I209" i="1"/>
  <c r="E209" i="1" s="1"/>
  <c r="H209" i="1"/>
  <c r="G209" i="1"/>
  <c r="B209" i="1"/>
  <c r="N195" i="1"/>
  <c r="M195" i="1"/>
  <c r="F195" i="1" s="1"/>
  <c r="L195" i="1"/>
  <c r="K195" i="1"/>
  <c r="J195" i="1"/>
  <c r="I195" i="1"/>
  <c r="H195" i="1"/>
  <c r="G195" i="1"/>
  <c r="E195" i="1"/>
  <c r="C195" i="1" s="1"/>
  <c r="C196" i="1" s="1"/>
  <c r="B195" i="1"/>
  <c r="N181" i="1"/>
  <c r="M181" i="1"/>
  <c r="F181" i="1" s="1"/>
  <c r="L181" i="1"/>
  <c r="K181" i="1"/>
  <c r="J181" i="1"/>
  <c r="I181" i="1"/>
  <c r="E181" i="1" s="1"/>
  <c r="H181" i="1"/>
  <c r="G181" i="1"/>
  <c r="B181" i="1"/>
  <c r="N139" i="1"/>
  <c r="M139" i="1"/>
  <c r="F139" i="1" s="1"/>
  <c r="L139" i="1"/>
  <c r="K139" i="1"/>
  <c r="J139" i="1"/>
  <c r="I139" i="1"/>
  <c r="H139" i="1"/>
  <c r="G139" i="1"/>
  <c r="E139" i="1"/>
  <c r="C139" i="1" s="1"/>
  <c r="B139" i="1"/>
  <c r="N80" i="1"/>
  <c r="M80" i="1"/>
  <c r="L80" i="1"/>
  <c r="K80" i="1"/>
  <c r="J80" i="1"/>
  <c r="I80" i="1"/>
  <c r="I81" i="1" s="1"/>
  <c r="H80" i="1"/>
  <c r="G80" i="1"/>
  <c r="B80" i="1"/>
  <c r="N18" i="1"/>
  <c r="M18" i="1"/>
  <c r="F18" i="1" s="1"/>
  <c r="L18" i="1"/>
  <c r="K18" i="1"/>
  <c r="J18" i="1"/>
  <c r="I18" i="1"/>
  <c r="H18" i="1"/>
  <c r="G18" i="1"/>
  <c r="E18" i="1"/>
  <c r="C18" i="1" s="1"/>
  <c r="C19" i="1" s="1"/>
  <c r="B18" i="1"/>
  <c r="N619" i="1"/>
  <c r="M619" i="1"/>
  <c r="F619" i="1" s="1"/>
  <c r="F620" i="1" s="1"/>
  <c r="L619" i="1"/>
  <c r="J619" i="1"/>
  <c r="I619" i="1"/>
  <c r="H619" i="1"/>
  <c r="E619" i="1" s="1"/>
  <c r="E620" i="1" s="1"/>
  <c r="G619" i="1"/>
  <c r="C619" i="1"/>
  <c r="C620" i="1" s="1"/>
  <c r="B619" i="1"/>
  <c r="N552" i="1"/>
  <c r="M552" i="1"/>
  <c r="L552" i="1"/>
  <c r="J552" i="1"/>
  <c r="I552" i="1"/>
  <c r="H552" i="1"/>
  <c r="G552" i="1"/>
  <c r="B552" i="1"/>
  <c r="N491" i="1"/>
  <c r="M491" i="1"/>
  <c r="L491" i="1"/>
  <c r="J491" i="1"/>
  <c r="I491" i="1"/>
  <c r="H491" i="1"/>
  <c r="G491" i="1"/>
  <c r="E491" i="1" s="1"/>
  <c r="C491" i="1" s="1"/>
  <c r="C492" i="1" s="1"/>
  <c r="F491" i="1"/>
  <c r="F492" i="1" s="1"/>
  <c r="B491" i="1"/>
  <c r="N478" i="1"/>
  <c r="N479" i="1" s="1"/>
  <c r="M478" i="1"/>
  <c r="L478" i="1"/>
  <c r="J478" i="1"/>
  <c r="I478" i="1"/>
  <c r="E478" i="1" s="1"/>
  <c r="H478" i="1"/>
  <c r="G478" i="1"/>
  <c r="B478" i="1"/>
  <c r="N241" i="1"/>
  <c r="M241" i="1"/>
  <c r="F241" i="1" s="1"/>
  <c r="L241" i="1"/>
  <c r="J241" i="1"/>
  <c r="I241" i="1"/>
  <c r="H241" i="1"/>
  <c r="E241" i="1" s="1"/>
  <c r="G241" i="1"/>
  <c r="C241" i="1"/>
  <c r="C242" i="1" s="1"/>
  <c r="B241" i="1"/>
  <c r="N125" i="1"/>
  <c r="M125" i="1"/>
  <c r="L125" i="1"/>
  <c r="F125" i="1" s="1"/>
  <c r="F126" i="1" s="1"/>
  <c r="J125" i="1"/>
  <c r="I125" i="1"/>
  <c r="H125" i="1"/>
  <c r="G125" i="1"/>
  <c r="E125" i="1" s="1"/>
  <c r="C125" i="1" s="1"/>
  <c r="C126" i="1" s="1"/>
  <c r="B125" i="1"/>
  <c r="N43" i="1"/>
  <c r="M43" i="1"/>
  <c r="L43" i="1"/>
  <c r="J43" i="1"/>
  <c r="I43" i="1"/>
  <c r="H43" i="1"/>
  <c r="G43" i="1"/>
  <c r="F43" i="1"/>
  <c r="B43" i="1"/>
  <c r="L266" i="1"/>
  <c r="F266" i="1" s="1"/>
  <c r="M266" i="1"/>
  <c r="N266" i="1"/>
  <c r="G266" i="1"/>
  <c r="H266" i="1"/>
  <c r="I266" i="1"/>
  <c r="J266" i="1"/>
  <c r="E266" i="1"/>
  <c r="B266" i="1"/>
  <c r="E510" i="1"/>
  <c r="E439" i="1"/>
  <c r="E438" i="1"/>
  <c r="E265" i="1"/>
  <c r="F265" i="1"/>
  <c r="E88" i="1"/>
  <c r="E61" i="1"/>
  <c r="C61" i="1" s="1"/>
  <c r="F61" i="1"/>
  <c r="F524" i="1"/>
  <c r="C524" i="1" s="1"/>
  <c r="E524" i="1"/>
  <c r="F411" i="1"/>
  <c r="C411" i="1" s="1"/>
  <c r="E411" i="1"/>
  <c r="F381" i="1"/>
  <c r="E381" i="1"/>
  <c r="C381" i="1" s="1"/>
  <c r="F335" i="1"/>
  <c r="E335" i="1"/>
  <c r="C335" i="1" s="1"/>
  <c r="F334" i="1"/>
  <c r="E334" i="1"/>
  <c r="C334" i="1"/>
  <c r="F332" i="1"/>
  <c r="E332" i="1"/>
  <c r="C332" i="1" s="1"/>
  <c r="F331" i="1"/>
  <c r="C331" i="1" s="1"/>
  <c r="E331" i="1"/>
  <c r="F329" i="1"/>
  <c r="E329" i="1"/>
  <c r="C329" i="1" s="1"/>
  <c r="F328" i="1"/>
  <c r="E328" i="1"/>
  <c r="C328" i="1"/>
  <c r="F293" i="1"/>
  <c r="E293" i="1"/>
  <c r="C293" i="1" s="1"/>
  <c r="F290" i="1"/>
  <c r="C290" i="1" s="1"/>
  <c r="E290" i="1"/>
  <c r="F248" i="1"/>
  <c r="E248" i="1"/>
  <c r="C248" i="1" s="1"/>
  <c r="F235" i="1"/>
  <c r="E235" i="1"/>
  <c r="C235" i="1"/>
  <c r="F208" i="1"/>
  <c r="E208" i="1"/>
  <c r="C208" i="1" s="1"/>
  <c r="F207" i="1"/>
  <c r="C207" i="1" s="1"/>
  <c r="E207" i="1"/>
  <c r="F205" i="1"/>
  <c r="E205" i="1"/>
  <c r="C205" i="1" s="1"/>
  <c r="F204" i="1"/>
  <c r="E204" i="1"/>
  <c r="C204" i="1"/>
  <c r="F202" i="1"/>
  <c r="E202" i="1"/>
  <c r="C202" i="1" s="1"/>
  <c r="F201" i="1"/>
  <c r="C201" i="1" s="1"/>
  <c r="E201" i="1"/>
  <c r="F194" i="1"/>
  <c r="E194" i="1"/>
  <c r="C194" i="1" s="1"/>
  <c r="F161" i="1"/>
  <c r="E161" i="1"/>
  <c r="C161" i="1"/>
  <c r="E102" i="1"/>
  <c r="F102" i="1"/>
  <c r="C102" i="1" s="1"/>
  <c r="E100" i="1"/>
  <c r="C100" i="1" s="1"/>
  <c r="F100" i="1"/>
  <c r="E97" i="1"/>
  <c r="F97" i="1"/>
  <c r="F98" i="1"/>
  <c r="E98" i="1"/>
  <c r="C98" i="1"/>
  <c r="E193" i="1"/>
  <c r="F373" i="1"/>
  <c r="E373" i="1"/>
  <c r="C373" i="1"/>
  <c r="F370" i="1"/>
  <c r="E370" i="1"/>
  <c r="C370" i="1" s="1"/>
  <c r="F367" i="1"/>
  <c r="C367" i="1" s="1"/>
  <c r="E367" i="1"/>
  <c r="F372" i="1"/>
  <c r="E372" i="1"/>
  <c r="C372" i="1" s="1"/>
  <c r="F369" i="1"/>
  <c r="E369" i="1"/>
  <c r="C369" i="1"/>
  <c r="F366" i="1"/>
  <c r="E366" i="1"/>
  <c r="C366" i="1" s="1"/>
  <c r="F510" i="1"/>
  <c r="C510" i="1" s="1"/>
  <c r="F605" i="1"/>
  <c r="E605" i="1"/>
  <c r="C605" i="1" s="1"/>
  <c r="F287" i="1"/>
  <c r="E287" i="1"/>
  <c r="C287" i="1"/>
  <c r="H229" i="1"/>
  <c r="N81" i="1"/>
  <c r="L81" i="1"/>
  <c r="J81" i="1"/>
  <c r="H81" i="1"/>
  <c r="F54" i="1"/>
  <c r="C54" i="1" s="1"/>
  <c r="E54" i="1"/>
  <c r="E508" i="1"/>
  <c r="E436" i="1"/>
  <c r="E435" i="1"/>
  <c r="E263" i="1"/>
  <c r="E262" i="1"/>
  <c r="J648" i="1"/>
  <c r="F646" i="1"/>
  <c r="E646" i="1"/>
  <c r="C646" i="1" s="1"/>
  <c r="F645" i="1"/>
  <c r="C645" i="1" s="1"/>
  <c r="E645" i="1"/>
  <c r="F643" i="1"/>
  <c r="E643" i="1"/>
  <c r="C643" i="1" s="1"/>
  <c r="F642" i="1"/>
  <c r="E642" i="1"/>
  <c r="C642" i="1"/>
  <c r="F640" i="1"/>
  <c r="E640" i="1"/>
  <c r="C640" i="1" s="1"/>
  <c r="F639" i="1"/>
  <c r="C639" i="1" s="1"/>
  <c r="E639" i="1"/>
  <c r="F632" i="1"/>
  <c r="E632" i="1"/>
  <c r="C632" i="1" s="1"/>
  <c r="F626" i="1"/>
  <c r="E626" i="1"/>
  <c r="C626" i="1"/>
  <c r="N501" i="1"/>
  <c r="M501" i="1"/>
  <c r="L501" i="1"/>
  <c r="K501" i="1"/>
  <c r="J501" i="1"/>
  <c r="I501" i="1"/>
  <c r="H501" i="1"/>
  <c r="G501" i="1"/>
  <c r="F501" i="1"/>
  <c r="F124" i="1"/>
  <c r="C124" i="1" s="1"/>
  <c r="E124" i="1"/>
  <c r="E24" i="1"/>
  <c r="F24" i="1"/>
  <c r="C24" i="1" s="1"/>
  <c r="F17" i="1"/>
  <c r="N660" i="1"/>
  <c r="M660" i="1"/>
  <c r="L660" i="1"/>
  <c r="J660" i="1"/>
  <c r="H660" i="1"/>
  <c r="G660" i="1"/>
  <c r="K660" i="1"/>
  <c r="F658" i="1"/>
  <c r="F656" i="1"/>
  <c r="F655" i="1"/>
  <c r="F653" i="1"/>
  <c r="E658" i="1"/>
  <c r="E656" i="1"/>
  <c r="E655" i="1"/>
  <c r="E653" i="1"/>
  <c r="C658" i="1"/>
  <c r="C656" i="1"/>
  <c r="C655" i="1"/>
  <c r="C653" i="1"/>
  <c r="N648" i="1"/>
  <c r="L648" i="1"/>
  <c r="H648" i="1"/>
  <c r="G648" i="1"/>
  <c r="K648" i="1"/>
  <c r="N634" i="1"/>
  <c r="L634" i="1"/>
  <c r="J634" i="1"/>
  <c r="I634" i="1"/>
  <c r="H634" i="1"/>
  <c r="G634" i="1"/>
  <c r="K634" i="1"/>
  <c r="F631" i="1"/>
  <c r="F629" i="1"/>
  <c r="F628" i="1"/>
  <c r="F625" i="1"/>
  <c r="E631" i="1"/>
  <c r="E629" i="1"/>
  <c r="E628" i="1"/>
  <c r="E625" i="1"/>
  <c r="C631" i="1"/>
  <c r="C629" i="1"/>
  <c r="C628" i="1"/>
  <c r="C625" i="1"/>
  <c r="N620" i="1"/>
  <c r="M620" i="1"/>
  <c r="L620" i="1"/>
  <c r="J620" i="1"/>
  <c r="I620" i="1"/>
  <c r="H620" i="1"/>
  <c r="G620" i="1"/>
  <c r="K620" i="1"/>
  <c r="F618" i="1"/>
  <c r="F616" i="1"/>
  <c r="F615" i="1"/>
  <c r="C615" i="1" s="1"/>
  <c r="F613" i="1"/>
  <c r="F612" i="1"/>
  <c r="E618" i="1"/>
  <c r="E616" i="1"/>
  <c r="C616" i="1" s="1"/>
  <c r="E615" i="1"/>
  <c r="E613" i="1"/>
  <c r="C613" i="1" s="1"/>
  <c r="E612" i="1"/>
  <c r="C618" i="1"/>
  <c r="C612" i="1"/>
  <c r="N607" i="1"/>
  <c r="L607" i="1"/>
  <c r="J607" i="1"/>
  <c r="H607" i="1"/>
  <c r="G607" i="1"/>
  <c r="K607" i="1"/>
  <c r="F604" i="1"/>
  <c r="C604" i="1" s="1"/>
  <c r="F602" i="1"/>
  <c r="F601" i="1"/>
  <c r="F599" i="1"/>
  <c r="F598" i="1"/>
  <c r="C598" i="1" s="1"/>
  <c r="E604" i="1"/>
  <c r="E602" i="1"/>
  <c r="C602" i="1" s="1"/>
  <c r="E601" i="1"/>
  <c r="E599" i="1"/>
  <c r="C599" i="1" s="1"/>
  <c r="E598" i="1"/>
  <c r="C601" i="1"/>
  <c r="N593" i="1"/>
  <c r="M593" i="1"/>
  <c r="L593" i="1"/>
  <c r="J593" i="1"/>
  <c r="H593" i="1"/>
  <c r="G593" i="1"/>
  <c r="K593" i="1"/>
  <c r="F591" i="1"/>
  <c r="F589" i="1"/>
  <c r="F588" i="1"/>
  <c r="F586" i="1"/>
  <c r="E591" i="1"/>
  <c r="E589" i="1"/>
  <c r="E588" i="1"/>
  <c r="E586" i="1"/>
  <c r="C591" i="1"/>
  <c r="C589" i="1"/>
  <c r="C588" i="1"/>
  <c r="C586" i="1"/>
  <c r="N581" i="1"/>
  <c r="L581" i="1"/>
  <c r="J581" i="1"/>
  <c r="H581" i="1"/>
  <c r="G581" i="1"/>
  <c r="K581" i="1"/>
  <c r="F579" i="1"/>
  <c r="F578" i="1"/>
  <c r="F576" i="1"/>
  <c r="F575" i="1"/>
  <c r="F573" i="1"/>
  <c r="F572" i="1"/>
  <c r="E579" i="1"/>
  <c r="E578" i="1"/>
  <c r="C578" i="1" s="1"/>
  <c r="E576" i="1"/>
  <c r="E575" i="1"/>
  <c r="E573" i="1"/>
  <c r="E572" i="1"/>
  <c r="C572" i="1" s="1"/>
  <c r="C579" i="1"/>
  <c r="C576" i="1"/>
  <c r="C575" i="1"/>
  <c r="C573" i="1"/>
  <c r="N567" i="1"/>
  <c r="M567" i="1"/>
  <c r="L567" i="1"/>
  <c r="J567" i="1"/>
  <c r="H567" i="1"/>
  <c r="G567" i="1"/>
  <c r="K567" i="1"/>
  <c r="F565" i="1"/>
  <c r="F564" i="1"/>
  <c r="F562" i="1"/>
  <c r="C562" i="1" s="1"/>
  <c r="F561" i="1"/>
  <c r="F559" i="1"/>
  <c r="F558" i="1"/>
  <c r="E565" i="1"/>
  <c r="C565" i="1" s="1"/>
  <c r="E564" i="1"/>
  <c r="E562" i="1"/>
  <c r="E561" i="1"/>
  <c r="E559" i="1"/>
  <c r="C559" i="1" s="1"/>
  <c r="E558" i="1"/>
  <c r="C564" i="1"/>
  <c r="C561" i="1"/>
  <c r="C558" i="1"/>
  <c r="N553" i="1"/>
  <c r="I553" i="1"/>
  <c r="K553" i="1"/>
  <c r="F551" i="1"/>
  <c r="F549" i="1"/>
  <c r="F548" i="1"/>
  <c r="C548" i="1" s="1"/>
  <c r="F546" i="1"/>
  <c r="F545" i="1"/>
  <c r="E551" i="1"/>
  <c r="E549" i="1"/>
  <c r="C549" i="1" s="1"/>
  <c r="E548" i="1"/>
  <c r="E546" i="1"/>
  <c r="C546" i="1" s="1"/>
  <c r="E545" i="1"/>
  <c r="C551" i="1"/>
  <c r="C545" i="1"/>
  <c r="N540" i="1"/>
  <c r="L540" i="1"/>
  <c r="J540" i="1"/>
  <c r="H540" i="1"/>
  <c r="G540" i="1"/>
  <c r="K540" i="1"/>
  <c r="F538" i="1"/>
  <c r="F537" i="1"/>
  <c r="F535" i="1"/>
  <c r="F534" i="1"/>
  <c r="F532" i="1"/>
  <c r="C532" i="1" s="1"/>
  <c r="F531" i="1"/>
  <c r="E538" i="1"/>
  <c r="E537" i="1"/>
  <c r="E535" i="1"/>
  <c r="C535" i="1" s="1"/>
  <c r="E534" i="1"/>
  <c r="E532" i="1"/>
  <c r="E531" i="1"/>
  <c r="C538" i="1"/>
  <c r="C537" i="1"/>
  <c r="C534" i="1"/>
  <c r="C531" i="1"/>
  <c r="N526" i="1"/>
  <c r="L526" i="1"/>
  <c r="J526" i="1"/>
  <c r="H526" i="1"/>
  <c r="G526" i="1"/>
  <c r="K526" i="1"/>
  <c r="F523" i="1"/>
  <c r="F521" i="1"/>
  <c r="F520" i="1"/>
  <c r="F518" i="1"/>
  <c r="C518" i="1" s="1"/>
  <c r="F517" i="1"/>
  <c r="E523" i="1"/>
  <c r="C523" i="1" s="1"/>
  <c r="E521" i="1"/>
  <c r="E520" i="1"/>
  <c r="C520" i="1" s="1"/>
  <c r="E518" i="1"/>
  <c r="E517" i="1"/>
  <c r="C517" i="1" s="1"/>
  <c r="C521" i="1"/>
  <c r="N512" i="1"/>
  <c r="I512" i="1"/>
  <c r="F508" i="1"/>
  <c r="F506" i="1"/>
  <c r="E506" i="1"/>
  <c r="C506" i="1" s="1"/>
  <c r="C508" i="1"/>
  <c r="F499" i="1"/>
  <c r="F497" i="1"/>
  <c r="E499" i="1"/>
  <c r="E497" i="1"/>
  <c r="C497" i="1" s="1"/>
  <c r="C499" i="1"/>
  <c r="N492" i="1"/>
  <c r="M492" i="1"/>
  <c r="L492" i="1"/>
  <c r="I492" i="1"/>
  <c r="H492" i="1"/>
  <c r="G492" i="1"/>
  <c r="E492" i="1"/>
  <c r="F490" i="1"/>
  <c r="F488" i="1"/>
  <c r="C488" i="1" s="1"/>
  <c r="F487" i="1"/>
  <c r="F485" i="1"/>
  <c r="F484" i="1"/>
  <c r="E490" i="1"/>
  <c r="C490" i="1" s="1"/>
  <c r="E488" i="1"/>
  <c r="E487" i="1"/>
  <c r="C487" i="1" s="1"/>
  <c r="E485" i="1"/>
  <c r="E484" i="1"/>
  <c r="C484" i="1" s="1"/>
  <c r="C485" i="1"/>
  <c r="M479" i="1"/>
  <c r="L479" i="1"/>
  <c r="J479" i="1"/>
  <c r="H479" i="1"/>
  <c r="G479" i="1"/>
  <c r="K479" i="1"/>
  <c r="F477" i="1"/>
  <c r="F475" i="1"/>
  <c r="F474" i="1"/>
  <c r="F472" i="1"/>
  <c r="F471" i="1"/>
  <c r="E477" i="1"/>
  <c r="C477" i="1" s="1"/>
  <c r="E475" i="1"/>
  <c r="E474" i="1"/>
  <c r="C474" i="1" s="1"/>
  <c r="E472" i="1"/>
  <c r="E471" i="1"/>
  <c r="C471" i="1" s="1"/>
  <c r="C475" i="1"/>
  <c r="C472" i="1"/>
  <c r="N466" i="1"/>
  <c r="M466" i="1"/>
  <c r="L466" i="1"/>
  <c r="J466" i="1"/>
  <c r="I466" i="1"/>
  <c r="H466" i="1"/>
  <c r="F466" i="1"/>
  <c r="F464" i="1"/>
  <c r="F462" i="1"/>
  <c r="F460" i="1"/>
  <c r="E464" i="1"/>
  <c r="C464" i="1" s="1"/>
  <c r="E462" i="1"/>
  <c r="C462" i="1" s="1"/>
  <c r="E460" i="1"/>
  <c r="C460" i="1"/>
  <c r="N455" i="1"/>
  <c r="L455" i="1"/>
  <c r="J455" i="1"/>
  <c r="I455" i="1"/>
  <c r="H455" i="1"/>
  <c r="G455" i="1"/>
  <c r="K455" i="1"/>
  <c r="F453" i="1"/>
  <c r="F452" i="1"/>
  <c r="C452" i="1" s="1"/>
  <c r="F450" i="1"/>
  <c r="F449" i="1"/>
  <c r="F447" i="1"/>
  <c r="F446" i="1"/>
  <c r="E453" i="1"/>
  <c r="C453" i="1" s="1"/>
  <c r="E452" i="1"/>
  <c r="E450" i="1"/>
  <c r="E449" i="1"/>
  <c r="C449" i="1" s="1"/>
  <c r="E447" i="1"/>
  <c r="C447" i="1" s="1"/>
  <c r="E446" i="1"/>
  <c r="C450" i="1"/>
  <c r="C446" i="1"/>
  <c r="N441" i="1"/>
  <c r="M441" i="1"/>
  <c r="L441" i="1"/>
  <c r="J441" i="1"/>
  <c r="I441" i="1"/>
  <c r="H441" i="1"/>
  <c r="G441" i="1"/>
  <c r="F441" i="1"/>
  <c r="K441" i="1"/>
  <c r="F436" i="1"/>
  <c r="C436" i="1" s="1"/>
  <c r="F435" i="1"/>
  <c r="C435" i="1" s="1"/>
  <c r="F439" i="1"/>
  <c r="F438" i="1"/>
  <c r="F433" i="1"/>
  <c r="F432" i="1"/>
  <c r="E433" i="1"/>
  <c r="E432" i="1"/>
  <c r="C439" i="1"/>
  <c r="C438" i="1"/>
  <c r="C433" i="1"/>
  <c r="C432" i="1"/>
  <c r="N427" i="1"/>
  <c r="M427" i="1"/>
  <c r="L427" i="1"/>
  <c r="J427" i="1"/>
  <c r="I427" i="1"/>
  <c r="H427" i="1"/>
  <c r="G427" i="1"/>
  <c r="F427" i="1"/>
  <c r="K427" i="1"/>
  <c r="F425" i="1"/>
  <c r="F424" i="1"/>
  <c r="F422" i="1"/>
  <c r="F421" i="1"/>
  <c r="F419" i="1"/>
  <c r="F418" i="1"/>
  <c r="E425" i="1"/>
  <c r="E424" i="1"/>
  <c r="C424" i="1" s="1"/>
  <c r="E422" i="1"/>
  <c r="C422" i="1" s="1"/>
  <c r="E421" i="1"/>
  <c r="E419" i="1"/>
  <c r="E418" i="1"/>
  <c r="C418" i="1" s="1"/>
  <c r="C425" i="1"/>
  <c r="C421" i="1"/>
  <c r="C419" i="1"/>
  <c r="N413" i="1"/>
  <c r="M413" i="1"/>
  <c r="L413" i="1"/>
  <c r="J413" i="1"/>
  <c r="I413" i="1"/>
  <c r="H413" i="1"/>
  <c r="G413" i="1"/>
  <c r="F413" i="1"/>
  <c r="K413" i="1"/>
  <c r="F410" i="1"/>
  <c r="F408" i="1"/>
  <c r="F407" i="1"/>
  <c r="F405" i="1"/>
  <c r="C405" i="1" s="1"/>
  <c r="F404" i="1"/>
  <c r="E410" i="1"/>
  <c r="E408" i="1"/>
  <c r="C408" i="1" s="1"/>
  <c r="E407" i="1"/>
  <c r="C407" i="1" s="1"/>
  <c r="E405" i="1"/>
  <c r="E404" i="1"/>
  <c r="C410" i="1"/>
  <c r="C404" i="1"/>
  <c r="N399" i="1"/>
  <c r="M399" i="1"/>
  <c r="L399" i="1"/>
  <c r="J399" i="1"/>
  <c r="I399" i="1"/>
  <c r="H399" i="1"/>
  <c r="G399" i="1"/>
  <c r="F399" i="1"/>
  <c r="K399" i="1"/>
  <c r="F397" i="1"/>
  <c r="F396" i="1"/>
  <c r="F394" i="1"/>
  <c r="F393" i="1"/>
  <c r="F391" i="1"/>
  <c r="F390" i="1"/>
  <c r="E397" i="1"/>
  <c r="E396" i="1"/>
  <c r="E394" i="1"/>
  <c r="C394" i="1" s="1"/>
  <c r="E393" i="1"/>
  <c r="C393" i="1" s="1"/>
  <c r="E391" i="1"/>
  <c r="E390" i="1"/>
  <c r="C397" i="1"/>
  <c r="C396" i="1"/>
  <c r="C391" i="1"/>
  <c r="C390" i="1"/>
  <c r="N385" i="1"/>
  <c r="M385" i="1"/>
  <c r="L385" i="1"/>
  <c r="J385" i="1"/>
  <c r="I385" i="1"/>
  <c r="H385" i="1"/>
  <c r="G385" i="1"/>
  <c r="F385" i="1"/>
  <c r="E385" i="1"/>
  <c r="K385" i="1"/>
  <c r="F380" i="1"/>
  <c r="C380" i="1" s="1"/>
  <c r="E380" i="1"/>
  <c r="N375" i="1"/>
  <c r="M375" i="1"/>
  <c r="L375" i="1"/>
  <c r="J375" i="1"/>
  <c r="I375" i="1"/>
  <c r="H375" i="1"/>
  <c r="G375" i="1"/>
  <c r="F375" i="1"/>
  <c r="E375" i="1"/>
  <c r="K375" i="1"/>
  <c r="N361" i="1"/>
  <c r="M361" i="1"/>
  <c r="L361" i="1"/>
  <c r="J361" i="1"/>
  <c r="I361" i="1"/>
  <c r="H361" i="1"/>
  <c r="G361" i="1"/>
  <c r="F361" i="1"/>
  <c r="E361" i="1"/>
  <c r="K361" i="1"/>
  <c r="C361" i="1"/>
  <c r="F359" i="1"/>
  <c r="F357" i="1"/>
  <c r="F355" i="1"/>
  <c r="E359" i="1"/>
  <c r="E357" i="1"/>
  <c r="E355" i="1"/>
  <c r="C355" i="1" s="1"/>
  <c r="C359" i="1"/>
  <c r="C357" i="1"/>
  <c r="N350" i="1"/>
  <c r="M350" i="1"/>
  <c r="J350" i="1"/>
  <c r="I350" i="1"/>
  <c r="H350" i="1"/>
  <c r="G350" i="1"/>
  <c r="F350" i="1"/>
  <c r="E350" i="1"/>
  <c r="K350" i="1"/>
  <c r="F348" i="1"/>
  <c r="F347" i="1"/>
  <c r="F345" i="1"/>
  <c r="F344" i="1"/>
  <c r="F342" i="1"/>
  <c r="E348" i="1"/>
  <c r="C348" i="1" s="1"/>
  <c r="E347" i="1"/>
  <c r="E345" i="1"/>
  <c r="E344" i="1"/>
  <c r="C344" i="1" s="1"/>
  <c r="E342" i="1"/>
  <c r="C342" i="1" s="1"/>
  <c r="C350" i="1"/>
  <c r="C347" i="1"/>
  <c r="C345" i="1"/>
  <c r="N337" i="1"/>
  <c r="M337" i="1"/>
  <c r="L337" i="1"/>
  <c r="J337" i="1"/>
  <c r="I337" i="1"/>
  <c r="H337" i="1"/>
  <c r="G337" i="1"/>
  <c r="F337" i="1"/>
  <c r="K337" i="1"/>
  <c r="N323" i="1"/>
  <c r="M323" i="1"/>
  <c r="L323" i="1"/>
  <c r="J323" i="1"/>
  <c r="I323" i="1"/>
  <c r="H323" i="1"/>
  <c r="G323" i="1"/>
  <c r="F323" i="1"/>
  <c r="K323" i="1"/>
  <c r="F321" i="1"/>
  <c r="F320" i="1"/>
  <c r="F318" i="1"/>
  <c r="F317" i="1"/>
  <c r="F315" i="1"/>
  <c r="F314" i="1"/>
  <c r="E321" i="1"/>
  <c r="C321" i="1" s="1"/>
  <c r="E320" i="1"/>
  <c r="C320" i="1" s="1"/>
  <c r="E318" i="1"/>
  <c r="E317" i="1"/>
  <c r="E315" i="1"/>
  <c r="C315" i="1" s="1"/>
  <c r="E314" i="1"/>
  <c r="C314" i="1" s="1"/>
  <c r="C318" i="1"/>
  <c r="C317" i="1"/>
  <c r="N309" i="1"/>
  <c r="M309" i="1"/>
  <c r="L309" i="1"/>
  <c r="J309" i="1"/>
  <c r="I309" i="1"/>
  <c r="H309" i="1"/>
  <c r="G309" i="1"/>
  <c r="F309" i="1"/>
  <c r="K309" i="1"/>
  <c r="F307" i="1"/>
  <c r="F306" i="1"/>
  <c r="F304" i="1"/>
  <c r="F303" i="1"/>
  <c r="F301" i="1"/>
  <c r="F300" i="1"/>
  <c r="E307" i="1"/>
  <c r="C307" i="1" s="1"/>
  <c r="E306" i="1"/>
  <c r="E304" i="1"/>
  <c r="E303" i="1"/>
  <c r="C303" i="1" s="1"/>
  <c r="E301" i="1"/>
  <c r="C301" i="1" s="1"/>
  <c r="E300" i="1"/>
  <c r="C306" i="1"/>
  <c r="C304" i="1"/>
  <c r="C300" i="1"/>
  <c r="N295" i="1"/>
  <c r="M295" i="1"/>
  <c r="L295" i="1"/>
  <c r="J295" i="1"/>
  <c r="I295" i="1"/>
  <c r="H295" i="1"/>
  <c r="G295" i="1"/>
  <c r="F295" i="1"/>
  <c r="K295" i="1"/>
  <c r="F292" i="1"/>
  <c r="F289" i="1"/>
  <c r="F286" i="1"/>
  <c r="E292" i="1"/>
  <c r="C292" i="1" s="1"/>
  <c r="E289" i="1"/>
  <c r="C289" i="1" s="1"/>
  <c r="E286" i="1"/>
  <c r="C286" i="1"/>
  <c r="N281" i="1"/>
  <c r="M281" i="1"/>
  <c r="L281" i="1"/>
  <c r="J281" i="1"/>
  <c r="I281" i="1"/>
  <c r="H281" i="1"/>
  <c r="G281" i="1"/>
  <c r="F281" i="1"/>
  <c r="K281" i="1"/>
  <c r="F279" i="1"/>
  <c r="F278" i="1"/>
  <c r="C278" i="1" s="1"/>
  <c r="F276" i="1"/>
  <c r="F275" i="1"/>
  <c r="F273" i="1"/>
  <c r="F272" i="1"/>
  <c r="C272" i="1" s="1"/>
  <c r="E279" i="1"/>
  <c r="E278" i="1"/>
  <c r="E276" i="1"/>
  <c r="C276" i="1" s="1"/>
  <c r="E275" i="1"/>
  <c r="C275" i="1" s="1"/>
  <c r="E273" i="1"/>
  <c r="E272" i="1"/>
  <c r="C279" i="1"/>
  <c r="C273" i="1"/>
  <c r="N267" i="1"/>
  <c r="M267" i="1"/>
  <c r="L267" i="1"/>
  <c r="J267" i="1"/>
  <c r="I267" i="1"/>
  <c r="H267" i="1"/>
  <c r="G267" i="1"/>
  <c r="F267" i="1"/>
  <c r="E267" i="1"/>
  <c r="K267" i="1"/>
  <c r="F263" i="1"/>
  <c r="F262" i="1"/>
  <c r="F260" i="1"/>
  <c r="F259" i="1"/>
  <c r="C259" i="1" s="1"/>
  <c r="E260" i="1"/>
  <c r="C260" i="1" s="1"/>
  <c r="E259" i="1"/>
  <c r="C265" i="1"/>
  <c r="C263" i="1"/>
  <c r="C262" i="1"/>
  <c r="N254" i="1"/>
  <c r="M254" i="1"/>
  <c r="L254" i="1"/>
  <c r="J254" i="1"/>
  <c r="I254" i="1"/>
  <c r="H254" i="1"/>
  <c r="G254" i="1"/>
  <c r="F254" i="1"/>
  <c r="K254" i="1"/>
  <c r="F252" i="1"/>
  <c r="F250" i="1"/>
  <c r="F247" i="1"/>
  <c r="E252" i="1"/>
  <c r="E250" i="1"/>
  <c r="C250" i="1" s="1"/>
  <c r="E247" i="1"/>
  <c r="C247" i="1" s="1"/>
  <c r="C252" i="1"/>
  <c r="N242" i="1"/>
  <c r="M242" i="1"/>
  <c r="L242" i="1"/>
  <c r="J242" i="1"/>
  <c r="I242" i="1"/>
  <c r="H242" i="1"/>
  <c r="G242" i="1"/>
  <c r="F242" i="1"/>
  <c r="E242" i="1"/>
  <c r="K242" i="1"/>
  <c r="F240" i="1"/>
  <c r="F238" i="1"/>
  <c r="F237" i="1"/>
  <c r="F234" i="1"/>
  <c r="E240" i="1"/>
  <c r="E238" i="1"/>
  <c r="C238" i="1" s="1"/>
  <c r="E237" i="1"/>
  <c r="E234" i="1"/>
  <c r="C240" i="1"/>
  <c r="C237" i="1"/>
  <c r="C234" i="1"/>
  <c r="N229" i="1"/>
  <c r="M229" i="1"/>
  <c r="L229" i="1"/>
  <c r="J229" i="1"/>
  <c r="I229" i="1"/>
  <c r="G229" i="1"/>
  <c r="F229" i="1"/>
  <c r="K229" i="1"/>
  <c r="C229" i="1"/>
  <c r="F227" i="1"/>
  <c r="F226" i="1"/>
  <c r="F224" i="1"/>
  <c r="F223" i="1"/>
  <c r="F221" i="1"/>
  <c r="F220" i="1"/>
  <c r="E227" i="1"/>
  <c r="E226" i="1"/>
  <c r="C226" i="1" s="1"/>
  <c r="E224" i="1"/>
  <c r="C224" i="1" s="1"/>
  <c r="E223" i="1"/>
  <c r="E221" i="1"/>
  <c r="E220" i="1"/>
  <c r="C220" i="1" s="1"/>
  <c r="C227" i="1"/>
  <c r="C223" i="1"/>
  <c r="C221" i="1"/>
  <c r="N215" i="1"/>
  <c r="M215" i="1"/>
  <c r="L215" i="1"/>
  <c r="J215" i="1"/>
  <c r="I215" i="1"/>
  <c r="H215" i="1"/>
  <c r="G215" i="1"/>
  <c r="F215" i="1"/>
  <c r="E215" i="1"/>
  <c r="K215" i="1"/>
  <c r="C215" i="1"/>
  <c r="N210" i="1"/>
  <c r="M210" i="1"/>
  <c r="L210" i="1"/>
  <c r="J210" i="1"/>
  <c r="I210" i="1"/>
  <c r="H210" i="1"/>
  <c r="G210" i="1"/>
  <c r="F210" i="1"/>
  <c r="K210" i="1"/>
  <c r="N196" i="1"/>
  <c r="M196" i="1"/>
  <c r="L196" i="1"/>
  <c r="J196" i="1"/>
  <c r="I196" i="1"/>
  <c r="H196" i="1"/>
  <c r="G196" i="1"/>
  <c r="F196" i="1"/>
  <c r="K196" i="1"/>
  <c r="F193" i="1"/>
  <c r="C193" i="1" s="1"/>
  <c r="F191" i="1"/>
  <c r="F190" i="1"/>
  <c r="F188" i="1"/>
  <c r="F187" i="1"/>
  <c r="E191" i="1"/>
  <c r="C191" i="1" s="1"/>
  <c r="E190" i="1"/>
  <c r="E188" i="1"/>
  <c r="E187" i="1"/>
  <c r="C187" i="1" s="1"/>
  <c r="C190" i="1"/>
  <c r="C188" i="1"/>
  <c r="N182" i="1"/>
  <c r="M182" i="1"/>
  <c r="L182" i="1"/>
  <c r="J182" i="1"/>
  <c r="I182" i="1"/>
  <c r="H182" i="1"/>
  <c r="G182" i="1"/>
  <c r="F182" i="1"/>
  <c r="K182" i="1"/>
  <c r="F180" i="1"/>
  <c r="F179" i="1"/>
  <c r="F177" i="1"/>
  <c r="F176" i="1"/>
  <c r="F174" i="1"/>
  <c r="F173" i="1"/>
  <c r="E180" i="1"/>
  <c r="E179" i="1"/>
  <c r="C179" i="1" s="1"/>
  <c r="E177" i="1"/>
  <c r="C177" i="1" s="1"/>
  <c r="E176" i="1"/>
  <c r="E174" i="1"/>
  <c r="E173" i="1"/>
  <c r="C173" i="1" s="1"/>
  <c r="C180" i="1"/>
  <c r="C176" i="1"/>
  <c r="C174" i="1"/>
  <c r="N168" i="1"/>
  <c r="M168" i="1"/>
  <c r="L168" i="1"/>
  <c r="J168" i="1"/>
  <c r="I168" i="1"/>
  <c r="H168" i="1"/>
  <c r="G168" i="1"/>
  <c r="E168" i="1"/>
  <c r="K168" i="1"/>
  <c r="N163" i="1"/>
  <c r="M163" i="1"/>
  <c r="L163" i="1"/>
  <c r="J163" i="1"/>
  <c r="I163" i="1"/>
  <c r="H163" i="1"/>
  <c r="G163" i="1"/>
  <c r="F163" i="1"/>
  <c r="E163" i="1"/>
  <c r="K163" i="1"/>
  <c r="C163" i="1"/>
  <c r="F160" i="1"/>
  <c r="F158" i="1"/>
  <c r="F157" i="1"/>
  <c r="F155" i="1"/>
  <c r="E160" i="1"/>
  <c r="E158" i="1"/>
  <c r="E157" i="1"/>
  <c r="E155" i="1"/>
  <c r="C155" i="1" s="1"/>
  <c r="C160" i="1"/>
  <c r="C158" i="1"/>
  <c r="C157" i="1"/>
  <c r="N150" i="1"/>
  <c r="M150" i="1"/>
  <c r="L150" i="1"/>
  <c r="J150" i="1"/>
  <c r="I150" i="1"/>
  <c r="H150" i="1"/>
  <c r="G150" i="1"/>
  <c r="F150" i="1"/>
  <c r="K150" i="1"/>
  <c r="F148" i="1"/>
  <c r="F145" i="1"/>
  <c r="E148" i="1"/>
  <c r="E145" i="1"/>
  <c r="C148" i="1"/>
  <c r="C145" i="1"/>
  <c r="N140" i="1"/>
  <c r="M140" i="1"/>
  <c r="L140" i="1"/>
  <c r="J140" i="1"/>
  <c r="I140" i="1"/>
  <c r="H140" i="1"/>
  <c r="G140" i="1"/>
  <c r="F140" i="1"/>
  <c r="K140" i="1"/>
  <c r="C140" i="1"/>
  <c r="F138" i="1"/>
  <c r="F137" i="1"/>
  <c r="F135" i="1"/>
  <c r="F134" i="1"/>
  <c r="F132" i="1"/>
  <c r="F131" i="1"/>
  <c r="E138" i="1"/>
  <c r="E137" i="1"/>
  <c r="C137" i="1" s="1"/>
  <c r="E135" i="1"/>
  <c r="C135" i="1" s="1"/>
  <c r="E134" i="1"/>
  <c r="E132" i="1"/>
  <c r="E131" i="1"/>
  <c r="C131" i="1" s="1"/>
  <c r="C138" i="1"/>
  <c r="C134" i="1"/>
  <c r="C132" i="1"/>
  <c r="N126" i="1"/>
  <c r="M126" i="1"/>
  <c r="J126" i="1"/>
  <c r="I126" i="1"/>
  <c r="H126" i="1"/>
  <c r="K126" i="1"/>
  <c r="F122" i="1"/>
  <c r="F121" i="1"/>
  <c r="F119" i="1"/>
  <c r="F118" i="1"/>
  <c r="E122" i="1"/>
  <c r="E121" i="1"/>
  <c r="E119" i="1"/>
  <c r="C119" i="1" s="1"/>
  <c r="E118" i="1"/>
  <c r="C122" i="1"/>
  <c r="C121" i="1"/>
  <c r="C118" i="1"/>
  <c r="N113" i="1"/>
  <c r="M113" i="1"/>
  <c r="L113" i="1"/>
  <c r="J113" i="1"/>
  <c r="I113" i="1"/>
  <c r="H113" i="1"/>
  <c r="G113" i="1"/>
  <c r="F113" i="1"/>
  <c r="E113" i="1"/>
  <c r="C113" i="1"/>
  <c r="F109" i="1"/>
  <c r="E109" i="1"/>
  <c r="C109" i="1" s="1"/>
  <c r="N104" i="1"/>
  <c r="M104" i="1"/>
  <c r="L104" i="1"/>
  <c r="J104" i="1"/>
  <c r="I104" i="1"/>
  <c r="H104" i="1"/>
  <c r="G104" i="1"/>
  <c r="E104" i="1"/>
  <c r="N92" i="1"/>
  <c r="M92" i="1"/>
  <c r="L92" i="1"/>
  <c r="J92" i="1"/>
  <c r="I92" i="1"/>
  <c r="H92" i="1"/>
  <c r="G92" i="1"/>
  <c r="F92" i="1"/>
  <c r="E92" i="1"/>
  <c r="F90" i="1"/>
  <c r="F88" i="1"/>
  <c r="C88" i="1" s="1"/>
  <c r="F86" i="1"/>
  <c r="E90" i="1"/>
  <c r="E86" i="1"/>
  <c r="C86" i="1" s="1"/>
  <c r="C90" i="1"/>
  <c r="G81" i="1"/>
  <c r="F79" i="1"/>
  <c r="F78" i="1"/>
  <c r="F76" i="1"/>
  <c r="F75" i="1"/>
  <c r="F73" i="1"/>
  <c r="F72" i="1"/>
  <c r="E79" i="1"/>
  <c r="C79" i="1" s="1"/>
  <c r="E78" i="1"/>
  <c r="E76" i="1"/>
  <c r="E75" i="1"/>
  <c r="C75" i="1" s="1"/>
  <c r="E73" i="1"/>
  <c r="C73" i="1" s="1"/>
  <c r="E72" i="1"/>
  <c r="C78" i="1"/>
  <c r="C76" i="1"/>
  <c r="C72" i="1"/>
  <c r="N67" i="1"/>
  <c r="M67" i="1"/>
  <c r="L67" i="1"/>
  <c r="J67" i="1"/>
  <c r="I67" i="1"/>
  <c r="H67" i="1"/>
  <c r="G67" i="1"/>
  <c r="F67" i="1"/>
  <c r="F65" i="1"/>
  <c r="F63" i="1"/>
  <c r="E67" i="1"/>
  <c r="E65" i="1"/>
  <c r="C65" i="1" s="1"/>
  <c r="E63" i="1"/>
  <c r="C63" i="1"/>
  <c r="N56" i="1"/>
  <c r="M56" i="1"/>
  <c r="L56" i="1"/>
  <c r="J56" i="1"/>
  <c r="I56" i="1"/>
  <c r="G56" i="1"/>
  <c r="F56" i="1"/>
  <c r="F53" i="1"/>
  <c r="F51" i="1"/>
  <c r="F49" i="1"/>
  <c r="E56" i="1"/>
  <c r="E53" i="1"/>
  <c r="E51" i="1"/>
  <c r="E49" i="1"/>
  <c r="C53" i="1"/>
  <c r="C51" i="1"/>
  <c r="C49" i="1"/>
  <c r="N44" i="1"/>
  <c r="M44" i="1"/>
  <c r="L44" i="1"/>
  <c r="J44" i="1"/>
  <c r="I44" i="1"/>
  <c r="H44" i="1"/>
  <c r="G44" i="1"/>
  <c r="F44" i="1"/>
  <c r="F42" i="1"/>
  <c r="F40" i="1"/>
  <c r="F39" i="1"/>
  <c r="F37" i="1"/>
  <c r="C37" i="1" s="1"/>
  <c r="F36" i="1"/>
  <c r="E42" i="1"/>
  <c r="E40" i="1"/>
  <c r="C40" i="1" s="1"/>
  <c r="E39" i="1"/>
  <c r="C39" i="1" s="1"/>
  <c r="E37" i="1"/>
  <c r="E36" i="1"/>
  <c r="J31" i="1"/>
  <c r="L31" i="1"/>
  <c r="M31" i="1"/>
  <c r="N31" i="1"/>
  <c r="I31" i="1"/>
  <c r="H31" i="1"/>
  <c r="G31" i="1"/>
  <c r="F31" i="1"/>
  <c r="E31" i="1"/>
  <c r="F29" i="1"/>
  <c r="F27" i="1"/>
  <c r="C27" i="1" s="1"/>
  <c r="F26" i="1"/>
  <c r="C26" i="1" s="1"/>
  <c r="E29" i="1"/>
  <c r="E27" i="1"/>
  <c r="E26" i="1"/>
  <c r="C42" i="1"/>
  <c r="C36" i="1"/>
  <c r="C29" i="1"/>
  <c r="N19" i="1"/>
  <c r="M19" i="1"/>
  <c r="L19" i="1"/>
  <c r="J19" i="1"/>
  <c r="I19" i="1"/>
  <c r="H19" i="1"/>
  <c r="G19" i="1"/>
  <c r="F16" i="1"/>
  <c r="F14" i="1"/>
  <c r="C14" i="1" s="1"/>
  <c r="F13" i="1"/>
  <c r="C13" i="1" s="1"/>
  <c r="F11" i="1"/>
  <c r="E17" i="1"/>
  <c r="E16" i="1"/>
  <c r="E14" i="1"/>
  <c r="E13" i="1"/>
  <c r="E11" i="1"/>
  <c r="F19" i="1"/>
  <c r="E19" i="1"/>
  <c r="C17" i="1"/>
  <c r="C16" i="1"/>
  <c r="C11" i="1"/>
  <c r="F10" i="1"/>
  <c r="E10" i="1"/>
  <c r="C10" i="1" s="1"/>
  <c r="C181" i="1" l="1"/>
  <c r="C182" i="1" s="1"/>
  <c r="E182" i="1"/>
  <c r="C336" i="1"/>
  <c r="C337" i="1" s="1"/>
  <c r="E337" i="1"/>
  <c r="E479" i="1"/>
  <c r="C308" i="1"/>
  <c r="C309" i="1" s="1"/>
  <c r="E309" i="1"/>
  <c r="E455" i="1"/>
  <c r="C280" i="1"/>
  <c r="C281" i="1" s="1"/>
  <c r="E281" i="1"/>
  <c r="C426" i="1"/>
  <c r="C427" i="1" s="1"/>
  <c r="E427" i="1"/>
  <c r="E634" i="1"/>
  <c r="C209" i="1"/>
  <c r="C210" i="1" s="1"/>
  <c r="E210" i="1"/>
  <c r="C398" i="1"/>
  <c r="C399" i="1" s="1"/>
  <c r="E399" i="1"/>
  <c r="C253" i="1"/>
  <c r="C254" i="1" s="1"/>
  <c r="E254" i="1"/>
  <c r="E526" i="1"/>
  <c r="E607" i="1"/>
  <c r="C592" i="1"/>
  <c r="C593" i="1" s="1"/>
  <c r="E593" i="1"/>
  <c r="E126" i="1"/>
  <c r="E323" i="1"/>
  <c r="E413" i="1"/>
  <c r="G466" i="1"/>
  <c r="I479" i="1"/>
  <c r="C97" i="1"/>
  <c r="E43" i="1"/>
  <c r="F80" i="1"/>
  <c r="F81" i="1" s="1"/>
  <c r="M81" i="1"/>
  <c r="F454" i="1"/>
  <c r="F455" i="1" s="1"/>
  <c r="M455" i="1"/>
  <c r="M540" i="1"/>
  <c r="F539" i="1"/>
  <c r="F540" i="1" s="1"/>
  <c r="F580" i="1"/>
  <c r="F581" i="1" s="1"/>
  <c r="M581" i="1"/>
  <c r="M634" i="1"/>
  <c r="F633" i="1"/>
  <c r="F634" i="1" s="1"/>
  <c r="C66" i="1"/>
  <c r="C67" i="1" s="1"/>
  <c r="E149" i="1"/>
  <c r="C566" i="1"/>
  <c r="C567" i="1" s="1"/>
  <c r="E567" i="1"/>
  <c r="E648" i="1"/>
  <c r="E511" i="1"/>
  <c r="G512" i="1"/>
  <c r="H56" i="1"/>
  <c r="E140" i="1"/>
  <c r="E229" i="1"/>
  <c r="C266" i="1"/>
  <c r="C267" i="1" s="1"/>
  <c r="F478" i="1"/>
  <c r="F479" i="1" s="1"/>
  <c r="J492" i="1"/>
  <c r="K492" i="1"/>
  <c r="M553" i="1"/>
  <c r="H553" i="1"/>
  <c r="J553" i="1"/>
  <c r="E80" i="1"/>
  <c r="E539" i="1"/>
  <c r="E580" i="1"/>
  <c r="E659" i="1"/>
  <c r="G126" i="1"/>
  <c r="L126" i="1"/>
  <c r="E196" i="1"/>
  <c r="E295" i="1"/>
  <c r="E441" i="1"/>
  <c r="E466" i="1"/>
  <c r="G553" i="1"/>
  <c r="E552" i="1"/>
  <c r="F552" i="1"/>
  <c r="F553" i="1" s="1"/>
  <c r="L553" i="1"/>
  <c r="F525" i="1"/>
  <c r="F526" i="1" s="1"/>
  <c r="M526" i="1"/>
  <c r="M607" i="1"/>
  <c r="F606" i="1"/>
  <c r="F607" i="1" s="1"/>
  <c r="F647" i="1"/>
  <c r="F648" i="1" s="1"/>
  <c r="M648" i="1"/>
  <c r="C30" i="1"/>
  <c r="C31" i="1" s="1"/>
  <c r="C103" i="1"/>
  <c r="C104" i="1" s="1"/>
  <c r="C91" i="1"/>
  <c r="C92" i="1" s="1"/>
  <c r="C167" i="1"/>
  <c r="C168" i="1" s="1"/>
  <c r="M512" i="1"/>
  <c r="H512" i="1"/>
  <c r="L512" i="1"/>
  <c r="J512" i="1"/>
  <c r="C511" i="1" l="1"/>
  <c r="C512" i="1" s="1"/>
  <c r="E512" i="1"/>
  <c r="C552" i="1"/>
  <c r="C553" i="1" s="1"/>
  <c r="E553" i="1"/>
  <c r="C659" i="1"/>
  <c r="C660" i="1" s="1"/>
  <c r="E660" i="1"/>
  <c r="C149" i="1"/>
  <c r="C150" i="1" s="1"/>
  <c r="E150" i="1"/>
  <c r="C43" i="1"/>
  <c r="C44" i="1" s="1"/>
  <c r="E44" i="1"/>
  <c r="C525" i="1"/>
  <c r="C526" i="1" s="1"/>
  <c r="C633" i="1"/>
  <c r="C634" i="1" s="1"/>
  <c r="C80" i="1"/>
  <c r="C81" i="1" s="1"/>
  <c r="E81" i="1"/>
  <c r="C580" i="1"/>
  <c r="C581" i="1" s="1"/>
  <c r="E581" i="1"/>
  <c r="C647" i="1"/>
  <c r="C648" i="1" s="1"/>
  <c r="C539" i="1"/>
  <c r="C540" i="1" s="1"/>
  <c r="E540" i="1"/>
  <c r="C606" i="1"/>
  <c r="C607" i="1" s="1"/>
  <c r="C454" i="1"/>
  <c r="C455" i="1" s="1"/>
  <c r="C478" i="1"/>
  <c r="C479" i="1" s="1"/>
</calcChain>
</file>

<file path=xl/sharedStrings.xml><?xml version="1.0" encoding="utf-8"?>
<sst xmlns="http://schemas.openxmlformats.org/spreadsheetml/2006/main" count="934" uniqueCount="87">
  <si>
    <t>Robbery</t>
  </si>
  <si>
    <t>Burglary</t>
  </si>
  <si>
    <t>Forcible rape</t>
  </si>
  <si>
    <t>Aggravated assault</t>
  </si>
  <si>
    <t>Larceny-theft</t>
  </si>
  <si>
    <t>Motor vehicle theft</t>
  </si>
  <si>
    <t>Murder and non-negligent man-     slaughter</t>
  </si>
  <si>
    <t>Population</t>
  </si>
  <si>
    <t>Crime Index Total</t>
  </si>
  <si>
    <t>Metropolitan Statistical Area</t>
  </si>
  <si>
    <r>
      <t>Property Crime</t>
    </r>
    <r>
      <rPr>
        <vertAlign val="superscript"/>
        <sz val="12"/>
        <color indexed="8"/>
        <rFont val="Times New Roman"/>
        <family val="1"/>
      </rPr>
      <t>3</t>
    </r>
  </si>
  <si>
    <t>Table 5</t>
  </si>
  <si>
    <t>Area</t>
  </si>
  <si>
    <t>ALABAMA</t>
  </si>
  <si>
    <t>Rural</t>
  </si>
  <si>
    <t>State Total</t>
  </si>
  <si>
    <t>ALASKA</t>
  </si>
  <si>
    <t>ARIZONA</t>
  </si>
  <si>
    <t>ARKANSAS</t>
  </si>
  <si>
    <t>CALIFORNIA</t>
  </si>
  <si>
    <t>COLORADO</t>
  </si>
  <si>
    <t>CONNECTICUT</t>
  </si>
  <si>
    <t>None</t>
  </si>
  <si>
    <t>FLORIDA</t>
  </si>
  <si>
    <t>GEORGIA</t>
  </si>
  <si>
    <t>HAWAII</t>
  </si>
  <si>
    <t>IDAHO</t>
  </si>
  <si>
    <t>INDIANA</t>
  </si>
  <si>
    <t>IOWA</t>
  </si>
  <si>
    <t>MARYLAND</t>
  </si>
  <si>
    <t>LOUISIANA</t>
  </si>
  <si>
    <t>MASSACHUSETTS</t>
  </si>
  <si>
    <t>MICHIGAN</t>
  </si>
  <si>
    <t>MISSISSIPPI</t>
  </si>
  <si>
    <t>MISSOURI</t>
  </si>
  <si>
    <t>NEBRASKA</t>
  </si>
  <si>
    <t>NEVADA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</si>
  <si>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</si>
  <si>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</si>
  <si>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</si>
  <si>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</si>
  <si>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</si>
  <si>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</si>
  <si>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</si>
  <si>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</si>
  <si>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</si>
  <si>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</si>
  <si>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TEXAS</t>
  </si>
  <si>
    <t>UTAH</t>
  </si>
  <si>
    <t>VIRGINIA</t>
  </si>
  <si>
    <t>WASHINGTON</t>
  </si>
  <si>
    <t>WYOMING</t>
  </si>
  <si>
    <t>Total</t>
  </si>
  <si>
    <t xml:space="preserve">   Area actually reporting</t>
  </si>
  <si>
    <t xml:space="preserve">   Estimated totals</t>
  </si>
  <si>
    <t>Cities outside metropolitan areas</t>
  </si>
  <si>
    <t xml:space="preserve">   Rate per 100,000 inhabitants</t>
  </si>
  <si>
    <t xml:space="preserve"> </t>
  </si>
  <si>
    <t>WISCONSIN</t>
  </si>
  <si>
    <t>VERMONT</t>
  </si>
  <si>
    <t>PUERTO RICO</t>
  </si>
  <si>
    <t>MAINE</t>
  </si>
  <si>
    <t>TENNESSEE</t>
  </si>
  <si>
    <t>WEST VIRGINIA</t>
  </si>
  <si>
    <t>by State, 2001</t>
  </si>
  <si>
    <t xml:space="preserve">   Area actually reporting </t>
  </si>
  <si>
    <t>`</t>
  </si>
  <si>
    <t>DELAWARE</t>
  </si>
  <si>
    <r>
      <t>DISTRICT OF COLUMBIA</t>
    </r>
    <r>
      <rPr>
        <b/>
        <vertAlign val="superscript"/>
        <sz val="12"/>
        <rFont val="Times New Roman"/>
        <family val="1"/>
      </rPr>
      <t>4</t>
    </r>
  </si>
  <si>
    <r>
      <t>ILLINOIS</t>
    </r>
    <r>
      <rPr>
        <b/>
        <vertAlign val="superscript"/>
        <sz val="12"/>
        <rFont val="Times New Roman"/>
        <family val="1"/>
      </rPr>
      <t>5</t>
    </r>
  </si>
  <si>
    <t>KANSAS</t>
  </si>
  <si>
    <r>
      <t>KENTUCKY</t>
    </r>
    <r>
      <rPr>
        <b/>
        <vertAlign val="superscript"/>
        <sz val="12"/>
        <rFont val="Times New Roman"/>
        <family val="1"/>
      </rPr>
      <t>5</t>
    </r>
  </si>
  <si>
    <t>MINNESOTA</t>
  </si>
  <si>
    <t>MONTANA</t>
  </si>
  <si>
    <t>NEW HAMPSHIRE</t>
  </si>
  <si>
    <t>PENNSYLVANIA</t>
  </si>
  <si>
    <t>NEW YORK</t>
  </si>
  <si>
    <r>
      <t>Index of Crime</t>
    </r>
    <r>
      <rPr>
        <b/>
        <vertAlign val="superscript"/>
        <sz val="14"/>
        <color indexed="8"/>
        <rFont val="Times New Roman"/>
        <family val="1"/>
      </rPr>
      <t>1</t>
    </r>
  </si>
  <si>
    <r>
      <t>Modified Crime Index Total</t>
    </r>
    <r>
      <rPr>
        <vertAlign val="superscript"/>
        <sz val="12"/>
        <color indexed="8"/>
        <rFont val="Times New Roman"/>
        <family val="1"/>
      </rPr>
      <t>2</t>
    </r>
  </si>
  <si>
    <r>
      <t>Violent Crime</t>
    </r>
    <r>
      <rPr>
        <vertAlign val="superscript"/>
        <sz val="12"/>
        <color indexed="8"/>
        <rFont val="Times New Roman"/>
        <family val="1"/>
      </rPr>
      <t>3</t>
    </r>
  </si>
  <si>
    <r>
      <t>Arson</t>
    </r>
    <r>
      <rPr>
        <vertAlign val="superscript"/>
        <sz val="12"/>
        <color indexed="8"/>
        <rFont val="Times New Roman"/>
        <family val="1"/>
      </rPr>
      <t>2</t>
    </r>
  </si>
  <si>
    <r>
      <t xml:space="preserve">1 </t>
    </r>
    <r>
      <rPr>
        <sz val="11"/>
        <rFont val="Times New Roman"/>
        <family val="1"/>
      </rPr>
      <t xml:space="preserve">The murder and nonnegligent homicides that occurred as a result of the events of September 11, 2001, were not included in this table.  See special report, Section V.  </t>
    </r>
  </si>
  <si>
    <r>
      <t>2</t>
    </r>
    <r>
      <rPr>
        <sz val="11"/>
        <rFont val="Times New Roman"/>
        <family val="1"/>
      </rPr>
      <t xml:space="preserve"> Although arson data are included in the trend and clearance tables, sufficient data are not available to estimate totals for this offense.</t>
    </r>
  </si>
  <si>
    <r>
      <t>3</t>
    </r>
    <r>
      <rPr>
        <sz val="11"/>
        <rFont val="Times New Roman"/>
        <family val="1"/>
      </rPr>
      <t xml:space="preserve"> Violent crimes are offenses of murder, forcible rape, robbery, and aggravated assault.  Property crimes are offenses of burglary, larceny-theft, and motor vehicle theft.  </t>
    </r>
  </si>
  <si>
    <r>
      <t>4</t>
    </r>
    <r>
      <rPr>
        <sz val="11"/>
        <rFont val="Times New Roman"/>
        <family val="1"/>
      </rPr>
      <t xml:space="preserve"> Includes offenses reported by the Zoological Police.</t>
    </r>
  </si>
  <si>
    <r>
      <t xml:space="preserve">5 </t>
    </r>
    <r>
      <rPr>
        <sz val="11"/>
        <rFont val="Times New Roman"/>
        <family val="1"/>
      </rPr>
      <t xml:space="preserve">Limited data for 2001 were available for Illinois and Kentucky; therefore, it was necessary that their crime counts be estimated.  See Offense Estimation, Appendix I, for details. </t>
    </r>
  </si>
  <si>
    <t xml:space="preserve">  Offense totals are based on all reporting agencies and estimates for unreported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</si>
</sst>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"/>
    <numFmt numFmtId="167" formatCode="#,##0.0"/>
    <numFmt numFmtId="168" formatCode="0.0%"/>
  </numFmts>
  <fonts count="13">
    <font>
      <sz val="10"/>
      <name val="MS Sans Serif"/>
    </font>
    <font>
      <sz val="12"/>
      <color indexed="8"/>
      <name val="Times New Roman"/>
      <family val="1"/>
    </font>
    <font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6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name val="Times New Roman"/>
      <family val="1"/>
    </font>
    <font>
      <sz val="11"/>
      <name val="Times New Roman"/>
      <family val="1"/>
    </font>
    <font>
      <b/>
      <vertAlign val="superscript"/>
      <sz val="14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quotePrefix="1" applyNumberFormat="1" applyFont="1" applyFill="1" applyBorder="1" applyAlignment="1" applyProtection="1">
      <alignment horizontal="right"/>
    </xf>
    <xf numFmtId="168" fontId="2" fillId="0" borderId="0" xfId="0" applyNumberFormat="1" applyFont="1" applyFill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Fill="1" applyBorder="1" applyAlignment="1" applyProtection="1">
      <alignment horizontal="right"/>
    </xf>
    <xf numFmtId="166" fontId="2" fillId="0" borderId="0" xfId="0" quotePrefix="1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center"/>
    </xf>
    <xf numFmtId="3" fontId="2" fillId="0" borderId="0" xfId="0" quotePrefix="1" applyNumberFormat="1" applyFont="1" applyFill="1" applyBorder="1" applyAlignment="1" applyProtection="1">
      <alignment horizontal="right"/>
    </xf>
    <xf numFmtId="3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wrapText="1"/>
    </xf>
    <xf numFmtId="0" fontId="2" fillId="0" borderId="1" xfId="0" applyNumberFormat="1" applyFont="1" applyFill="1" applyBorder="1" applyAlignment="1" applyProtection="1"/>
    <xf numFmtId="168" fontId="2" fillId="0" borderId="1" xfId="0" applyNumberFormat="1" applyFont="1" applyFill="1" applyBorder="1" applyAlignment="1" applyProtection="1">
      <alignment horizontal="right"/>
    </xf>
    <xf numFmtId="167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10" fillId="0" borderId="0" xfId="0" applyNumberFormat="1" applyFont="1" applyFill="1" applyBorder="1" applyAlignment="1" applyProtection="1"/>
    <xf numFmtId="168" fontId="11" fillId="0" borderId="0" xfId="0" applyNumberFormat="1" applyFont="1" applyFill="1" applyBorder="1" applyAlignment="1" applyProtection="1">
      <alignment horizontal="right"/>
    </xf>
    <xf numFmtId="3" fontId="11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/>
    <xf numFmtId="167" fontId="11" fillId="0" borderId="0" xfId="0" applyNumberFormat="1" applyFont="1" applyFill="1" applyBorder="1" applyAlignment="1" applyProtection="1">
      <alignment horizontal="right"/>
    </xf>
    <xf numFmtId="166" fontId="11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3"/>
  <sheetViews>
    <sheetView tabSelected="1" topLeftCell="A4" zoomScale="125" zoomScaleNormal="75" workbookViewId="0">
      <selection activeCell="C4" sqref="C1:E65536"/>
    </sheetView>
  </sheetViews>
  <sheetFormatPr baseColWidth="10" defaultColWidth="10" defaultRowHeight="16"/>
  <cols>
    <col min="1" max="1" width="42.19921875" style="1" customWidth="1"/>
    <col min="2" max="2" width="11.796875" style="9" customWidth="1"/>
    <col min="3" max="3" width="10.19921875" style="9" customWidth="1"/>
    <col min="4" max="4" width="9.796875" style="9" customWidth="1"/>
    <col min="5" max="6" width="10.796875" style="9" customWidth="1"/>
    <col min="7" max="7" width="9.796875" style="9" customWidth="1"/>
    <col min="8" max="8" width="8.19921875" style="9" customWidth="1"/>
    <col min="9" max="9" width="9.59765625" style="9" customWidth="1"/>
    <col min="10" max="10" width="12.796875" style="9" customWidth="1"/>
    <col min="11" max="11" width="1.19921875" style="7" hidden="1" customWidth="1"/>
    <col min="12" max="12" width="10.19921875" style="9" customWidth="1"/>
    <col min="13" max="13" width="9.3984375" style="9" customWidth="1"/>
    <col min="14" max="14" width="9.19921875" style="9" customWidth="1"/>
    <col min="15" max="15" width="8.59765625" style="9" customWidth="1"/>
    <col min="16" max="16384" width="10" style="1"/>
  </cols>
  <sheetData>
    <row r="1" spans="1:15" s="3" customFormat="1" ht="20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3" customHeight="1"/>
    <row r="3" spans="1:15" s="5" customFormat="1" ht="20.25" customHeight="1">
      <c r="A3" s="4" t="s">
        <v>77</v>
      </c>
      <c r="B3" s="4"/>
      <c r="H3" s="6"/>
    </row>
    <row r="4" spans="1:15" s="5" customFormat="1" ht="20.25" customHeight="1">
      <c r="A4" s="6" t="s">
        <v>64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02">
      <c r="A5" s="21" t="s">
        <v>12</v>
      </c>
      <c r="B5" s="22" t="s">
        <v>7</v>
      </c>
      <c r="C5" s="22" t="s">
        <v>8</v>
      </c>
      <c r="D5" s="22" t="s">
        <v>78</v>
      </c>
      <c r="E5" s="22" t="s">
        <v>79</v>
      </c>
      <c r="F5" s="22" t="s">
        <v>10</v>
      </c>
      <c r="G5" s="22" t="s">
        <v>6</v>
      </c>
      <c r="H5" s="22" t="s">
        <v>2</v>
      </c>
      <c r="I5" s="22" t="s">
        <v>0</v>
      </c>
      <c r="J5" s="22" t="s">
        <v>3</v>
      </c>
      <c r="K5" s="22"/>
      <c r="L5" s="22" t="s">
        <v>1</v>
      </c>
      <c r="M5" s="22" t="s">
        <v>4</v>
      </c>
      <c r="N5" s="22" t="s">
        <v>5</v>
      </c>
      <c r="O5" s="22" t="s">
        <v>80</v>
      </c>
    </row>
    <row r="6" spans="1:1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>
      <c r="A7" s="15" t="s">
        <v>13</v>
      </c>
      <c r="B7" s="7"/>
      <c r="C7" s="9" t="s">
        <v>57</v>
      </c>
      <c r="D7" s="9" t="s">
        <v>57</v>
      </c>
      <c r="G7" s="10"/>
      <c r="K7" s="9"/>
    </row>
    <row r="8" spans="1:15">
      <c r="A8" s="15"/>
      <c r="B8" s="7"/>
      <c r="G8" s="10"/>
      <c r="K8" s="9"/>
    </row>
    <row r="9" spans="1:15">
      <c r="A9" s="1" t="s">
        <v>9</v>
      </c>
      <c r="B9" s="7">
        <v>3121024</v>
      </c>
      <c r="K9" s="9"/>
    </row>
    <row r="10" spans="1:15">
      <c r="A10" s="1" t="s">
        <v>53</v>
      </c>
      <c r="B10" s="11">
        <v>0.92800000000000005</v>
      </c>
      <c r="C10" s="7">
        <f>(E10+F10)</f>
        <v>145775</v>
      </c>
      <c r="E10" s="7">
        <f>+(G10+H10+I10+J10)</f>
        <v>14422</v>
      </c>
      <c r="F10" s="7">
        <f>(L10+M10+N10)</f>
        <v>131353</v>
      </c>
      <c r="G10" s="9">
        <v>271</v>
      </c>
      <c r="H10" s="7">
        <v>1025</v>
      </c>
      <c r="I10" s="7">
        <v>4838</v>
      </c>
      <c r="J10" s="7">
        <v>8288</v>
      </c>
      <c r="K10" s="9"/>
      <c r="L10" s="7">
        <v>30504</v>
      </c>
      <c r="M10" s="7">
        <v>90735</v>
      </c>
      <c r="N10" s="7">
        <v>10114</v>
      </c>
    </row>
    <row r="11" spans="1:15">
      <c r="A11" s="1" t="s">
        <v>54</v>
      </c>
      <c r="B11" s="11">
        <v>1</v>
      </c>
      <c r="C11" s="7">
        <f t="shared" ref="C11:C17" si="0">(E11+F11)</f>
        <v>154595</v>
      </c>
      <c r="D11" s="9" t="s">
        <v>57</v>
      </c>
      <c r="E11" s="7">
        <f>+(G11+H11+I11+J11)</f>
        <v>15181</v>
      </c>
      <c r="F11" s="7">
        <f t="shared" ref="F11:F17" si="1">(L11+M11+N11)</f>
        <v>139414</v>
      </c>
      <c r="G11" s="9">
        <v>282</v>
      </c>
      <c r="H11" s="7">
        <v>1073</v>
      </c>
      <c r="I11" s="7">
        <v>5049</v>
      </c>
      <c r="J11" s="7">
        <v>8777</v>
      </c>
      <c r="K11" s="9"/>
      <c r="L11" s="7">
        <v>32284</v>
      </c>
      <c r="M11" s="7">
        <v>96469</v>
      </c>
      <c r="N11" s="7">
        <v>10661</v>
      </c>
    </row>
    <row r="12" spans="1:15">
      <c r="A12" s="1" t="s">
        <v>55</v>
      </c>
      <c r="B12" s="7">
        <v>532212</v>
      </c>
      <c r="C12" s="7"/>
      <c r="E12" s="7"/>
      <c r="F12" s="7"/>
      <c r="K12" s="9"/>
    </row>
    <row r="13" spans="1:15">
      <c r="A13" s="1" t="s">
        <v>53</v>
      </c>
      <c r="B13" s="11">
        <v>0.81399999999999995</v>
      </c>
      <c r="C13" s="7">
        <f t="shared" si="0"/>
        <v>21521</v>
      </c>
      <c r="D13" s="9" t="s">
        <v>57</v>
      </c>
      <c r="E13" s="7">
        <f>+(G13+H13+I13+J13)</f>
        <v>2329</v>
      </c>
      <c r="F13" s="7">
        <f t="shared" si="1"/>
        <v>19192</v>
      </c>
      <c r="G13" s="9">
        <v>46</v>
      </c>
      <c r="H13" s="7">
        <v>125</v>
      </c>
      <c r="I13" s="7">
        <v>343</v>
      </c>
      <c r="J13" s="7">
        <v>1815</v>
      </c>
      <c r="K13" s="9"/>
      <c r="L13" s="7">
        <v>3748</v>
      </c>
      <c r="M13" s="7">
        <v>14570</v>
      </c>
      <c r="N13" s="7">
        <v>874</v>
      </c>
    </row>
    <row r="14" spans="1:15">
      <c r="A14" s="1" t="s">
        <v>54</v>
      </c>
      <c r="B14" s="11">
        <v>1</v>
      </c>
      <c r="C14" s="7">
        <f t="shared" si="0"/>
        <v>26454</v>
      </c>
      <c r="D14" s="9" t="s">
        <v>57</v>
      </c>
      <c r="E14" s="7">
        <f>+(G14+H14+I14+J14)</f>
        <v>2864</v>
      </c>
      <c r="F14" s="7">
        <f t="shared" si="1"/>
        <v>23590</v>
      </c>
      <c r="G14" s="9">
        <v>57</v>
      </c>
      <c r="H14" s="7">
        <v>154</v>
      </c>
      <c r="I14" s="7">
        <v>422</v>
      </c>
      <c r="J14" s="7">
        <v>2231</v>
      </c>
      <c r="K14" s="9"/>
      <c r="L14" s="7">
        <v>4607</v>
      </c>
      <c r="M14" s="7">
        <v>17909</v>
      </c>
      <c r="N14" s="7">
        <v>1074</v>
      </c>
    </row>
    <row r="15" spans="1:15">
      <c r="A15" s="1" t="s">
        <v>14</v>
      </c>
      <c r="B15" s="7">
        <v>811120</v>
      </c>
      <c r="C15" s="7"/>
      <c r="F15" s="7"/>
      <c r="K15" s="9"/>
    </row>
    <row r="16" spans="1:15">
      <c r="A16" s="1" t="s">
        <v>53</v>
      </c>
      <c r="B16" s="11">
        <v>0.71699999999999997</v>
      </c>
      <c r="C16" s="7">
        <f t="shared" si="0"/>
        <v>8456</v>
      </c>
      <c r="D16" s="9" t="s">
        <v>57</v>
      </c>
      <c r="E16" s="7">
        <f>+(G16+H16+I16+J16)</f>
        <v>1103</v>
      </c>
      <c r="F16" s="7">
        <f t="shared" si="1"/>
        <v>7353</v>
      </c>
      <c r="G16" s="9">
        <v>29</v>
      </c>
      <c r="H16" s="7">
        <v>102</v>
      </c>
      <c r="I16" s="7">
        <v>81</v>
      </c>
      <c r="J16" s="7">
        <v>891</v>
      </c>
      <c r="K16" s="9"/>
      <c r="L16" s="7">
        <v>2691</v>
      </c>
      <c r="M16" s="7">
        <v>4028</v>
      </c>
      <c r="N16" s="7">
        <v>634</v>
      </c>
    </row>
    <row r="17" spans="1:15">
      <c r="A17" s="1" t="s">
        <v>54</v>
      </c>
      <c r="B17" s="11">
        <v>1</v>
      </c>
      <c r="C17" s="7">
        <f t="shared" si="0"/>
        <v>11786</v>
      </c>
      <c r="D17" s="9" t="s">
        <v>57</v>
      </c>
      <c r="E17" s="7">
        <f>+(G17+H17+I17+J17)</f>
        <v>1537</v>
      </c>
      <c r="F17" s="7">
        <f t="shared" si="1"/>
        <v>10249</v>
      </c>
      <c r="G17" s="9">
        <v>40</v>
      </c>
      <c r="H17" s="7">
        <v>142</v>
      </c>
      <c r="I17" s="7">
        <v>113</v>
      </c>
      <c r="J17" s="7">
        <v>1242</v>
      </c>
      <c r="K17" s="9"/>
      <c r="L17" s="7">
        <v>3751</v>
      </c>
      <c r="M17" s="7">
        <v>5614</v>
      </c>
      <c r="N17" s="7">
        <v>884</v>
      </c>
    </row>
    <row r="18" spans="1:15" s="8" customFormat="1">
      <c r="A18" s="8" t="s">
        <v>15</v>
      </c>
      <c r="B18" s="17">
        <f>SUM(B9+B12+B15)</f>
        <v>4464356</v>
      </c>
      <c r="C18" s="17">
        <f>SUM(E18+F18)</f>
        <v>192835</v>
      </c>
      <c r="D18" s="17"/>
      <c r="E18" s="17">
        <f>SUM(G18+H18+I18+J18)</f>
        <v>19582</v>
      </c>
      <c r="F18" s="17">
        <f>SUM(L18+M18+N18)</f>
        <v>173253</v>
      </c>
      <c r="G18" s="17">
        <f>SUM(G11+G14+G17)</f>
        <v>379</v>
      </c>
      <c r="H18" s="17">
        <f t="shared" ref="H18:N18" si="2">SUM(H11+H14+H17)</f>
        <v>1369</v>
      </c>
      <c r="I18" s="17">
        <f t="shared" si="2"/>
        <v>5584</v>
      </c>
      <c r="J18" s="17">
        <f t="shared" si="2"/>
        <v>12250</v>
      </c>
      <c r="K18" s="17">
        <f t="shared" si="2"/>
        <v>0</v>
      </c>
      <c r="L18" s="17">
        <f t="shared" si="2"/>
        <v>40642</v>
      </c>
      <c r="M18" s="17">
        <f t="shared" si="2"/>
        <v>119992</v>
      </c>
      <c r="N18" s="17">
        <f t="shared" si="2"/>
        <v>12619</v>
      </c>
      <c r="O18" s="18"/>
    </row>
    <row r="19" spans="1:15">
      <c r="A19" s="1" t="s">
        <v>56</v>
      </c>
      <c r="B19" s="11"/>
      <c r="C19" s="13">
        <f>ROUND((C18/B18)*10^5,1)</f>
        <v>4319.3999999999996</v>
      </c>
      <c r="D19" s="13"/>
      <c r="E19" s="13">
        <f>ROUND((E18/B18)*10^5,1)</f>
        <v>438.6</v>
      </c>
      <c r="F19" s="13">
        <f>ROUND((F18/B18)*10^5,1)</f>
        <v>3880.8</v>
      </c>
      <c r="G19" s="13">
        <f>ROUND((G18/B18)*10^5,1)</f>
        <v>8.5</v>
      </c>
      <c r="H19" s="13">
        <f>ROUND((H18/B18)*10^5,1)</f>
        <v>30.7</v>
      </c>
      <c r="I19" s="13">
        <f>ROUND((I18/B18)*10^5,1)</f>
        <v>125.1</v>
      </c>
      <c r="J19" s="13">
        <f>ROUND((J18/B18)*10^5,1)</f>
        <v>274.39999999999998</v>
      </c>
      <c r="K19" s="13"/>
      <c r="L19" s="13">
        <f>ROUND((L18/B18)*10^5,1)</f>
        <v>910.4</v>
      </c>
      <c r="M19" s="13">
        <f>ROUND((M18/B18)*10^5,1)</f>
        <v>2687.8</v>
      </c>
      <c r="N19" s="13">
        <f>ROUND((N18/B18)*10^5,1)</f>
        <v>282.7</v>
      </c>
    </row>
    <row r="20" spans="1:15">
      <c r="B20" s="11"/>
      <c r="C20" s="13"/>
      <c r="D20" s="13"/>
      <c r="E20" s="13"/>
      <c r="F20" s="13" t="s">
        <v>57</v>
      </c>
      <c r="G20" s="13" t="s">
        <v>57</v>
      </c>
      <c r="H20" s="13" t="s">
        <v>57</v>
      </c>
      <c r="I20" s="13"/>
      <c r="J20" s="13" t="s">
        <v>57</v>
      </c>
      <c r="K20" s="13"/>
      <c r="L20" s="13" t="s">
        <v>57</v>
      </c>
      <c r="M20" s="13"/>
      <c r="N20" s="13" t="s">
        <v>57</v>
      </c>
    </row>
    <row r="21" spans="1:15">
      <c r="A21" s="15" t="s">
        <v>16</v>
      </c>
      <c r="B21" s="7"/>
      <c r="C21" s="9" t="s">
        <v>57</v>
      </c>
      <c r="D21" s="9" t="s">
        <v>57</v>
      </c>
      <c r="E21" s="9" t="s">
        <v>57</v>
      </c>
      <c r="G21" s="9" t="s">
        <v>57</v>
      </c>
      <c r="H21" s="9" t="s">
        <v>57</v>
      </c>
      <c r="I21" s="9" t="s">
        <v>57</v>
      </c>
      <c r="J21" s="9" t="s">
        <v>57</v>
      </c>
      <c r="K21" s="9"/>
      <c r="L21" s="9" t="s">
        <v>57</v>
      </c>
      <c r="N21" s="9" t="s">
        <v>57</v>
      </c>
    </row>
    <row r="22" spans="1:15">
      <c r="A22" s="15"/>
      <c r="B22" s="7"/>
      <c r="G22" s="9" t="s">
        <v>57</v>
      </c>
      <c r="H22" s="9" t="s">
        <v>57</v>
      </c>
      <c r="J22" s="9" t="s">
        <v>57</v>
      </c>
      <c r="K22" s="9"/>
    </row>
    <row r="23" spans="1:15">
      <c r="A23" s="1" t="s">
        <v>9</v>
      </c>
      <c r="B23" s="7">
        <v>263588</v>
      </c>
      <c r="K23" s="9"/>
    </row>
    <row r="24" spans="1:15">
      <c r="A24" s="1" t="s">
        <v>53</v>
      </c>
      <c r="B24" s="11">
        <v>1</v>
      </c>
      <c r="C24" s="7">
        <f t="shared" ref="C24:C29" si="3">(E24+F24)</f>
        <v>13214</v>
      </c>
      <c r="E24" s="7">
        <f t="shared" ref="E24:E29" si="4">+(G24+H24+I24+J24)</f>
        <v>1748</v>
      </c>
      <c r="F24" s="7">
        <f t="shared" ref="F24:F29" si="5">(L24+M24+N24)</f>
        <v>11466</v>
      </c>
      <c r="G24" s="9">
        <v>10</v>
      </c>
      <c r="H24" s="7">
        <v>210</v>
      </c>
      <c r="I24" s="7">
        <v>384</v>
      </c>
      <c r="J24" s="7">
        <v>1144</v>
      </c>
      <c r="K24" s="9"/>
      <c r="L24" s="7">
        <v>1606</v>
      </c>
      <c r="M24" s="7">
        <v>8648</v>
      </c>
      <c r="N24" s="7">
        <v>1212</v>
      </c>
    </row>
    <row r="25" spans="1:15">
      <c r="A25" s="1" t="s">
        <v>55</v>
      </c>
      <c r="B25" s="7">
        <v>165145</v>
      </c>
      <c r="C25" s="7"/>
      <c r="E25" s="7"/>
      <c r="F25" s="7"/>
      <c r="K25" s="9"/>
    </row>
    <row r="26" spans="1:15">
      <c r="A26" s="1" t="s">
        <v>53</v>
      </c>
      <c r="B26" s="11">
        <v>0.76200000000000001</v>
      </c>
      <c r="C26" s="7">
        <f t="shared" si="3"/>
        <v>6809</v>
      </c>
      <c r="E26" s="7">
        <f t="shared" si="4"/>
        <v>983</v>
      </c>
      <c r="F26" s="7">
        <f t="shared" si="5"/>
        <v>5826</v>
      </c>
      <c r="G26" s="9">
        <v>12</v>
      </c>
      <c r="H26" s="7">
        <v>126</v>
      </c>
      <c r="I26" s="7">
        <v>79</v>
      </c>
      <c r="J26" s="7">
        <v>766</v>
      </c>
      <c r="K26" s="9"/>
      <c r="L26" s="7">
        <v>772</v>
      </c>
      <c r="M26" s="7">
        <v>4405</v>
      </c>
      <c r="N26" s="7">
        <v>649</v>
      </c>
    </row>
    <row r="27" spans="1:15">
      <c r="A27" s="1" t="s">
        <v>54</v>
      </c>
      <c r="B27" s="11">
        <v>1</v>
      </c>
      <c r="C27" s="7">
        <f t="shared" si="3"/>
        <v>8941</v>
      </c>
      <c r="E27" s="7">
        <f t="shared" si="4"/>
        <v>1291</v>
      </c>
      <c r="F27" s="7">
        <f t="shared" si="5"/>
        <v>7650</v>
      </c>
      <c r="G27" s="9">
        <v>16</v>
      </c>
      <c r="H27" s="7">
        <v>165</v>
      </c>
      <c r="I27" s="7">
        <v>104</v>
      </c>
      <c r="J27" s="7">
        <v>1006</v>
      </c>
      <c r="K27" s="9"/>
      <c r="L27" s="7">
        <v>1014</v>
      </c>
      <c r="M27" s="7">
        <v>5784</v>
      </c>
      <c r="N27" s="7">
        <v>852</v>
      </c>
    </row>
    <row r="28" spans="1:15">
      <c r="A28" s="1" t="s">
        <v>14</v>
      </c>
      <c r="B28" s="7">
        <v>206159</v>
      </c>
      <c r="C28" s="7"/>
      <c r="E28" s="7"/>
      <c r="F28" s="7"/>
      <c r="K28" s="9"/>
    </row>
    <row r="29" spans="1:15">
      <c r="A29" s="1" t="s">
        <v>53</v>
      </c>
      <c r="B29" s="11">
        <v>1</v>
      </c>
      <c r="C29" s="7">
        <f t="shared" si="3"/>
        <v>4740</v>
      </c>
      <c r="D29" s="9" t="s">
        <v>57</v>
      </c>
      <c r="E29" s="7">
        <f t="shared" si="4"/>
        <v>696</v>
      </c>
      <c r="F29" s="7">
        <f t="shared" si="5"/>
        <v>4044</v>
      </c>
      <c r="G29" s="9">
        <v>13</v>
      </c>
      <c r="H29" s="7">
        <v>126</v>
      </c>
      <c r="I29" s="7">
        <v>26</v>
      </c>
      <c r="J29" s="7">
        <v>531</v>
      </c>
      <c r="K29" s="9"/>
      <c r="L29" s="7">
        <v>1227</v>
      </c>
      <c r="M29" s="7">
        <v>2263</v>
      </c>
      <c r="N29" s="7">
        <v>554</v>
      </c>
    </row>
    <row r="30" spans="1:15" s="8" customFormat="1">
      <c r="A30" s="8" t="s">
        <v>15</v>
      </c>
      <c r="B30" s="17">
        <f>SUM(B23+B25+B28)</f>
        <v>634892</v>
      </c>
      <c r="C30" s="17">
        <f>SUM(E30+F30)</f>
        <v>26895</v>
      </c>
      <c r="D30" s="17"/>
      <c r="E30" s="17">
        <f>SUM(G30+H30+I30+J30)</f>
        <v>3735</v>
      </c>
      <c r="F30" s="17">
        <f>SUM(L30+M30+N30)</f>
        <v>23160</v>
      </c>
      <c r="G30" s="17">
        <f t="shared" ref="G30:N30" si="6">SUM(G24+G27+G29)</f>
        <v>39</v>
      </c>
      <c r="H30" s="17">
        <f t="shared" si="6"/>
        <v>501</v>
      </c>
      <c r="I30" s="17">
        <f t="shared" si="6"/>
        <v>514</v>
      </c>
      <c r="J30" s="17">
        <f t="shared" si="6"/>
        <v>2681</v>
      </c>
      <c r="K30" s="17">
        <f t="shared" si="6"/>
        <v>0</v>
      </c>
      <c r="L30" s="17">
        <f t="shared" si="6"/>
        <v>3847</v>
      </c>
      <c r="M30" s="17">
        <f t="shared" si="6"/>
        <v>16695</v>
      </c>
      <c r="N30" s="17">
        <f t="shared" si="6"/>
        <v>2618</v>
      </c>
      <c r="O30" s="18"/>
    </row>
    <row r="31" spans="1:15">
      <c r="A31" s="1" t="s">
        <v>56</v>
      </c>
      <c r="B31" s="11"/>
      <c r="C31" s="13">
        <f>ROUND((C30/B30)*10^5,1)</f>
        <v>4236.2</v>
      </c>
      <c r="D31" s="13"/>
      <c r="E31" s="13">
        <f>ROUND((E30/B30)*10^5,1)</f>
        <v>588.29999999999995</v>
      </c>
      <c r="F31" s="13">
        <f>ROUND((F30/B30)*10^5,1)</f>
        <v>3647.9</v>
      </c>
      <c r="G31" s="13">
        <f>ROUND((G30/B30)*10^5,1)</f>
        <v>6.1</v>
      </c>
      <c r="H31" s="13">
        <f>ROUND((H30/B30)*10^5,1)</f>
        <v>78.900000000000006</v>
      </c>
      <c r="I31" s="13">
        <f>ROUND((I30/B30)*10^5,1)</f>
        <v>81</v>
      </c>
      <c r="J31" s="13">
        <f>ROUND((J30/B30)*10^5,1)</f>
        <v>422.3</v>
      </c>
      <c r="K31" s="13"/>
      <c r="L31" s="13">
        <f>ROUND((L30/B30)*10^5,1)</f>
        <v>605.9</v>
      </c>
      <c r="M31" s="13">
        <f>ROUND((M30/B30)*10^5,1)</f>
        <v>2629.6</v>
      </c>
      <c r="N31" s="13">
        <f>ROUND((N30/B30)*10^5,1)</f>
        <v>412.4</v>
      </c>
    </row>
    <row r="32" spans="1:15">
      <c r="B32" s="11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5">
      <c r="A33" s="15" t="s">
        <v>17</v>
      </c>
      <c r="B33" s="7"/>
      <c r="C33" s="9" t="s">
        <v>57</v>
      </c>
      <c r="D33" s="9" t="s">
        <v>57</v>
      </c>
      <c r="E33" s="9" t="s">
        <v>57</v>
      </c>
      <c r="G33" s="9" t="s">
        <v>57</v>
      </c>
      <c r="K33" s="9"/>
    </row>
    <row r="34" spans="1:15">
      <c r="A34" s="15"/>
      <c r="B34" s="7"/>
      <c r="G34" s="10"/>
      <c r="K34" s="9"/>
    </row>
    <row r="35" spans="1:15">
      <c r="A35" s="1" t="s">
        <v>9</v>
      </c>
      <c r="B35" s="7">
        <v>4682911</v>
      </c>
      <c r="K35" s="9"/>
    </row>
    <row r="36" spans="1:15">
      <c r="A36" s="1" t="s">
        <v>53</v>
      </c>
      <c r="B36" s="11">
        <v>0.996</v>
      </c>
      <c r="C36" s="7">
        <f t="shared" ref="C36:C42" si="7">(E36+F36)</f>
        <v>301819</v>
      </c>
      <c r="E36" s="7">
        <f t="shared" ref="E36:E42" si="8">+(G36+H36+I36+J36)</f>
        <v>26589</v>
      </c>
      <c r="F36" s="7">
        <f t="shared" ref="F36:F42" si="9">(L36+M36+N36)</f>
        <v>275230</v>
      </c>
      <c r="G36" s="9">
        <v>371</v>
      </c>
      <c r="H36" s="7">
        <v>1416</v>
      </c>
      <c r="I36" s="7">
        <v>8716</v>
      </c>
      <c r="J36" s="7">
        <v>16086</v>
      </c>
      <c r="K36" s="9"/>
      <c r="L36" s="7">
        <v>50802</v>
      </c>
      <c r="M36" s="7">
        <v>173753</v>
      </c>
      <c r="N36" s="7">
        <v>50675</v>
      </c>
    </row>
    <row r="37" spans="1:15">
      <c r="A37" s="1" t="s">
        <v>54</v>
      </c>
      <c r="B37" s="11">
        <v>1</v>
      </c>
      <c r="C37" s="7">
        <f t="shared" si="7"/>
        <v>302889</v>
      </c>
      <c r="E37" s="7">
        <f t="shared" si="8"/>
        <v>26663</v>
      </c>
      <c r="F37" s="7">
        <f t="shared" si="9"/>
        <v>276226</v>
      </c>
      <c r="G37" s="9">
        <v>372</v>
      </c>
      <c r="H37" s="7">
        <v>1421</v>
      </c>
      <c r="I37" s="7">
        <v>8734</v>
      </c>
      <c r="J37" s="7">
        <v>16136</v>
      </c>
      <c r="K37" s="9"/>
      <c r="L37" s="7">
        <v>51021</v>
      </c>
      <c r="M37" s="7">
        <v>174391</v>
      </c>
      <c r="N37" s="7">
        <v>50814</v>
      </c>
    </row>
    <row r="38" spans="1:15">
      <c r="A38" s="1" t="s">
        <v>55</v>
      </c>
      <c r="B38" s="7">
        <v>297168</v>
      </c>
      <c r="C38" s="7"/>
      <c r="E38" s="7"/>
      <c r="F38" s="7"/>
      <c r="G38" s="9" t="s">
        <v>57</v>
      </c>
      <c r="K38" s="9"/>
    </row>
    <row r="39" spans="1:15">
      <c r="A39" s="1" t="s">
        <v>53</v>
      </c>
      <c r="B39" s="11">
        <v>0.99099999999999999</v>
      </c>
      <c r="C39" s="7">
        <f t="shared" si="7"/>
        <v>12771</v>
      </c>
      <c r="E39" s="7">
        <f t="shared" si="8"/>
        <v>1002</v>
      </c>
      <c r="F39" s="7">
        <f t="shared" si="9"/>
        <v>11769</v>
      </c>
      <c r="G39" s="9">
        <v>8</v>
      </c>
      <c r="H39" s="7">
        <v>51</v>
      </c>
      <c r="I39" s="7">
        <v>87</v>
      </c>
      <c r="J39" s="7">
        <v>856</v>
      </c>
      <c r="K39" s="9"/>
      <c r="L39" s="7">
        <v>2206</v>
      </c>
      <c r="M39" s="7">
        <v>8764</v>
      </c>
      <c r="N39" s="7">
        <v>799</v>
      </c>
    </row>
    <row r="40" spans="1:15">
      <c r="A40" s="1" t="s">
        <v>54</v>
      </c>
      <c r="B40" s="11">
        <v>1</v>
      </c>
      <c r="C40" s="7">
        <f t="shared" si="7"/>
        <v>12887</v>
      </c>
      <c r="E40" s="7">
        <f t="shared" si="8"/>
        <v>1011</v>
      </c>
      <c r="F40" s="7">
        <f t="shared" si="9"/>
        <v>11876</v>
      </c>
      <c r="G40" s="9">
        <v>8</v>
      </c>
      <c r="H40" s="7">
        <v>51</v>
      </c>
      <c r="I40" s="7">
        <v>88</v>
      </c>
      <c r="J40" s="7">
        <v>864</v>
      </c>
      <c r="K40" s="9"/>
      <c r="L40" s="7">
        <v>2226</v>
      </c>
      <c r="M40" s="7">
        <v>8844</v>
      </c>
      <c r="N40" s="7">
        <v>806</v>
      </c>
    </row>
    <row r="41" spans="1:15">
      <c r="A41" s="1" t="s">
        <v>14</v>
      </c>
      <c r="B41" s="7">
        <v>327252</v>
      </c>
      <c r="C41" s="7"/>
      <c r="D41" s="9" t="s">
        <v>57</v>
      </c>
      <c r="E41" s="7"/>
      <c r="F41" s="7"/>
      <c r="K41" s="9"/>
    </row>
    <row r="42" spans="1:15">
      <c r="A42" s="1" t="s">
        <v>53</v>
      </c>
      <c r="B42" s="11">
        <v>1</v>
      </c>
      <c r="C42" s="7">
        <f t="shared" si="7"/>
        <v>6773</v>
      </c>
      <c r="E42" s="7">
        <f t="shared" si="8"/>
        <v>1001</v>
      </c>
      <c r="F42" s="7">
        <f t="shared" si="9"/>
        <v>5772</v>
      </c>
      <c r="G42" s="9">
        <v>20</v>
      </c>
      <c r="H42" s="7">
        <v>46</v>
      </c>
      <c r="I42" s="7">
        <v>46</v>
      </c>
      <c r="J42" s="7">
        <v>889</v>
      </c>
      <c r="K42" s="9"/>
      <c r="L42" s="7">
        <v>1574</v>
      </c>
      <c r="M42" s="7">
        <v>3615</v>
      </c>
      <c r="N42" s="7">
        <v>583</v>
      </c>
    </row>
    <row r="43" spans="1:15" s="8" customFormat="1">
      <c r="A43" s="8" t="s">
        <v>15</v>
      </c>
      <c r="B43" s="17">
        <f>SUM(B35+B38+B41)</f>
        <v>5307331</v>
      </c>
      <c r="C43" s="17">
        <f>SUM(E43+F43)</f>
        <v>322549</v>
      </c>
      <c r="D43" s="17"/>
      <c r="E43" s="17">
        <f>SUM(G43+H43+I43+J43)</f>
        <v>28675</v>
      </c>
      <c r="F43" s="17">
        <f>SUM(L43+M43+N43)</f>
        <v>293874</v>
      </c>
      <c r="G43" s="17">
        <f>SUM(G37+G40+G42)</f>
        <v>400</v>
      </c>
      <c r="H43" s="17">
        <f>SUM(H37+H40+H42)</f>
        <v>1518</v>
      </c>
      <c r="I43" s="17">
        <f>SUM(I37+I40+I42)</f>
        <v>8868</v>
      </c>
      <c r="J43" s="17">
        <f>SUM(J37+J40+J42)</f>
        <v>17889</v>
      </c>
      <c r="K43" s="17"/>
      <c r="L43" s="17">
        <f>SUM(L37+L40+L42)</f>
        <v>54821</v>
      </c>
      <c r="M43" s="17">
        <f>SUM(M37+M40+M42)</f>
        <v>186850</v>
      </c>
      <c r="N43" s="17">
        <f>SUM(N37+N40+N42)</f>
        <v>52203</v>
      </c>
      <c r="O43" s="18"/>
    </row>
    <row r="44" spans="1:15">
      <c r="A44" s="1" t="s">
        <v>56</v>
      </c>
      <c r="B44" s="11"/>
      <c r="C44" s="13">
        <f>ROUND((C43/B43)*10^5,1)</f>
        <v>6077.4</v>
      </c>
      <c r="D44" s="13"/>
      <c r="E44" s="13">
        <f>ROUND((E43/B43)*10^5,1)</f>
        <v>540.29999999999995</v>
      </c>
      <c r="F44" s="13">
        <f>ROUND((F43/B43)*10^5,1)</f>
        <v>5537.1</v>
      </c>
      <c r="G44" s="13">
        <f>ROUND((G43/B43)*10^5,1)</f>
        <v>7.5</v>
      </c>
      <c r="H44" s="13">
        <f>ROUND((H43/B43)*10^5,1)</f>
        <v>28.6</v>
      </c>
      <c r="I44" s="13">
        <f>ROUND((I43/B43)*10^5,1)</f>
        <v>167.1</v>
      </c>
      <c r="J44" s="13">
        <f>ROUND((J43/B43)*10^5,1)</f>
        <v>337.1</v>
      </c>
      <c r="K44" s="13"/>
      <c r="L44" s="13">
        <f>ROUND((L43/B43)*10^5,1)</f>
        <v>1032.9000000000001</v>
      </c>
      <c r="M44" s="13">
        <f>ROUND((M43/B43)*10^5,1)</f>
        <v>3520.6</v>
      </c>
      <c r="N44" s="13">
        <f>ROUND((N43/B43)*10^5,1)</f>
        <v>983.6</v>
      </c>
    </row>
    <row r="45" spans="1:15">
      <c r="B45" s="11"/>
      <c r="C45" s="13" t="s">
        <v>57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5">
      <c r="A46" s="15" t="s">
        <v>18</v>
      </c>
      <c r="B46" s="7"/>
      <c r="C46" s="9" t="s">
        <v>57</v>
      </c>
      <c r="E46" s="9" t="s">
        <v>57</v>
      </c>
      <c r="F46" s="9" t="s">
        <v>57</v>
      </c>
      <c r="G46" s="10"/>
      <c r="H46" s="9" t="s">
        <v>57</v>
      </c>
      <c r="I46" s="9" t="s">
        <v>57</v>
      </c>
      <c r="J46" s="9" t="s">
        <v>57</v>
      </c>
      <c r="K46" s="9"/>
      <c r="L46" s="9" t="s">
        <v>57</v>
      </c>
      <c r="M46" s="9" t="s">
        <v>57</v>
      </c>
    </row>
    <row r="47" spans="1:15">
      <c r="A47" s="15"/>
      <c r="B47" s="7"/>
      <c r="G47" s="10"/>
      <c r="J47" s="9" t="s">
        <v>57</v>
      </c>
      <c r="K47" s="9"/>
      <c r="L47" s="9" t="s">
        <v>57</v>
      </c>
      <c r="M47" s="9" t="s">
        <v>57</v>
      </c>
      <c r="N47" s="9" t="s">
        <v>57</v>
      </c>
    </row>
    <row r="48" spans="1:15">
      <c r="A48" s="1" t="s">
        <v>9</v>
      </c>
      <c r="B48" s="7">
        <v>1330256</v>
      </c>
      <c r="D48" s="9" t="s">
        <v>57</v>
      </c>
      <c r="K48" s="9"/>
    </row>
    <row r="49" spans="1:15">
      <c r="A49" s="1" t="s">
        <v>53</v>
      </c>
      <c r="B49" s="11">
        <v>1</v>
      </c>
      <c r="C49" s="7">
        <f t="shared" ref="C49:C54" si="10">(E49+F49)</f>
        <v>71929</v>
      </c>
      <c r="E49" s="7">
        <f>+(G49+H49+I49+J49)</f>
        <v>7198</v>
      </c>
      <c r="F49" s="7">
        <f>(L49+M49+N49)</f>
        <v>64731</v>
      </c>
      <c r="G49" s="9">
        <v>83</v>
      </c>
      <c r="H49" s="7">
        <v>580</v>
      </c>
      <c r="I49" s="7">
        <v>1649</v>
      </c>
      <c r="J49" s="7">
        <v>4886</v>
      </c>
      <c r="K49" s="9"/>
      <c r="L49" s="7">
        <v>13319</v>
      </c>
      <c r="M49" s="7">
        <v>46387</v>
      </c>
      <c r="N49" s="7">
        <v>5025</v>
      </c>
    </row>
    <row r="50" spans="1:15">
      <c r="A50" s="1" t="s">
        <v>55</v>
      </c>
      <c r="B50" s="7">
        <v>498097</v>
      </c>
      <c r="C50" s="7"/>
      <c r="E50" s="7"/>
      <c r="F50" s="7"/>
      <c r="G50" s="9" t="s">
        <v>57</v>
      </c>
      <c r="K50" s="9"/>
    </row>
    <row r="51" spans="1:15">
      <c r="A51" s="1" t="s">
        <v>65</v>
      </c>
      <c r="B51" s="11">
        <v>1</v>
      </c>
      <c r="C51" s="7">
        <f t="shared" si="10"/>
        <v>26367</v>
      </c>
      <c r="E51" s="7">
        <f>+(G51+H51+I51+J51)</f>
        <v>3338</v>
      </c>
      <c r="F51" s="7">
        <f>(L51+M51+N51)</f>
        <v>23029</v>
      </c>
      <c r="G51" s="9">
        <v>31</v>
      </c>
      <c r="H51" s="7">
        <v>169</v>
      </c>
      <c r="I51" s="7">
        <v>451</v>
      </c>
      <c r="J51" s="7">
        <v>2687</v>
      </c>
      <c r="K51" s="9"/>
      <c r="L51" s="7">
        <v>5157</v>
      </c>
      <c r="M51" s="7">
        <v>16543</v>
      </c>
      <c r="N51" s="7">
        <v>1329</v>
      </c>
    </row>
    <row r="52" spans="1:15">
      <c r="A52" s="1" t="s">
        <v>14</v>
      </c>
      <c r="B52" s="7">
        <v>863737</v>
      </c>
      <c r="C52" s="7"/>
      <c r="E52" s="7"/>
      <c r="F52" s="7"/>
      <c r="K52" s="9"/>
    </row>
    <row r="53" spans="1:15">
      <c r="A53" s="1" t="s">
        <v>53</v>
      </c>
      <c r="B53" s="11">
        <v>0.98699999999999999</v>
      </c>
      <c r="C53" s="7">
        <f t="shared" si="10"/>
        <v>12826</v>
      </c>
      <c r="E53" s="7">
        <f>+(G53+H53+I53+J53)</f>
        <v>1632</v>
      </c>
      <c r="F53" s="7">
        <f>(L53+M53+N53)</f>
        <v>11194</v>
      </c>
      <c r="G53" s="9">
        <v>34</v>
      </c>
      <c r="H53" s="7">
        <v>141</v>
      </c>
      <c r="I53" s="7">
        <v>80</v>
      </c>
      <c r="J53" s="7">
        <v>1377</v>
      </c>
      <c r="K53" s="9"/>
      <c r="L53" s="7">
        <v>3670</v>
      </c>
      <c r="M53" s="7">
        <v>6571</v>
      </c>
      <c r="N53" s="7">
        <v>953</v>
      </c>
    </row>
    <row r="54" spans="1:15">
      <c r="A54" s="1" t="s">
        <v>54</v>
      </c>
      <c r="B54" s="11">
        <v>1</v>
      </c>
      <c r="C54" s="7">
        <f t="shared" si="10"/>
        <v>13000</v>
      </c>
      <c r="E54" s="7">
        <f>+(G54+H54+I54+J54)</f>
        <v>1654</v>
      </c>
      <c r="F54" s="7">
        <f>(L54+M54+N54)</f>
        <v>11346</v>
      </c>
      <c r="G54" s="9">
        <v>34</v>
      </c>
      <c r="H54" s="7">
        <v>143</v>
      </c>
      <c r="I54" s="7">
        <v>81</v>
      </c>
      <c r="J54" s="7">
        <v>1396</v>
      </c>
      <c r="K54" s="9"/>
      <c r="L54" s="7">
        <v>3720</v>
      </c>
      <c r="M54" s="7">
        <v>6660</v>
      </c>
      <c r="N54" s="7">
        <v>966</v>
      </c>
    </row>
    <row r="55" spans="1:15" s="8" customFormat="1">
      <c r="A55" s="8" t="s">
        <v>15</v>
      </c>
      <c r="B55" s="17">
        <f>SUM(B48+B50+B52)</f>
        <v>2692090</v>
      </c>
      <c r="C55" s="17">
        <f>SUM(E55+F55)</f>
        <v>111296</v>
      </c>
      <c r="D55" s="17"/>
      <c r="E55" s="17">
        <f>SUM(G55+H55+I55+J55)</f>
        <v>12190</v>
      </c>
      <c r="F55" s="17">
        <f>SUM(L55+M55+N55)</f>
        <v>99106</v>
      </c>
      <c r="G55" s="17">
        <f>SUM(G49+G51+G54)</f>
        <v>148</v>
      </c>
      <c r="H55" s="17">
        <f t="shared" ref="H55:N55" si="11">SUM(H49+H51+H54)</f>
        <v>892</v>
      </c>
      <c r="I55" s="17">
        <f t="shared" si="11"/>
        <v>2181</v>
      </c>
      <c r="J55" s="17">
        <f t="shared" si="11"/>
        <v>8969</v>
      </c>
      <c r="K55" s="17">
        <f t="shared" si="11"/>
        <v>0</v>
      </c>
      <c r="L55" s="17">
        <f t="shared" si="11"/>
        <v>22196</v>
      </c>
      <c r="M55" s="17">
        <f t="shared" si="11"/>
        <v>69590</v>
      </c>
      <c r="N55" s="17">
        <f t="shared" si="11"/>
        <v>7320</v>
      </c>
      <c r="O55" s="18"/>
    </row>
    <row r="56" spans="1:15">
      <c r="A56" s="1" t="s">
        <v>56</v>
      </c>
      <c r="B56" s="11"/>
      <c r="C56" s="13">
        <f>ROUND((C55/B55)*10^5,1)</f>
        <v>4134.2</v>
      </c>
      <c r="D56" s="13"/>
      <c r="E56" s="13">
        <f>ROUND((E55/B55)*10^5,1)</f>
        <v>452.8</v>
      </c>
      <c r="F56" s="13">
        <f>ROUND((F55/B55)*10^5,1)</f>
        <v>3681.4</v>
      </c>
      <c r="G56" s="13">
        <f>ROUND((G55/B55)*10^5,1)</f>
        <v>5.5</v>
      </c>
      <c r="H56" s="13">
        <f>ROUND((H55/B55)*10^5,1)</f>
        <v>33.1</v>
      </c>
      <c r="I56" s="13">
        <f>ROUND((I55/B55)*10^5,1)</f>
        <v>81</v>
      </c>
      <c r="J56" s="13">
        <f>ROUND((J55/B55)*10^5,1)</f>
        <v>333.2</v>
      </c>
      <c r="K56" s="13"/>
      <c r="L56" s="13">
        <f>ROUND((L55/B55)*10^5,1)</f>
        <v>824.5</v>
      </c>
      <c r="M56" s="13">
        <f>ROUND((M55/B55)*10^5,1)</f>
        <v>2585</v>
      </c>
      <c r="N56" s="13">
        <f>ROUND((N55/B55)*10^5,1)</f>
        <v>271.89999999999998</v>
      </c>
    </row>
    <row r="57" spans="1:15">
      <c r="B57" s="11"/>
      <c r="C57" s="13"/>
      <c r="D57" s="13" t="s">
        <v>57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5">
      <c r="A58" s="15" t="s">
        <v>19</v>
      </c>
      <c r="B58" s="7"/>
      <c r="C58" s="9" t="s">
        <v>57</v>
      </c>
      <c r="E58" s="9" t="s">
        <v>57</v>
      </c>
      <c r="F58" s="9" t="s">
        <v>57</v>
      </c>
      <c r="G58" s="9" t="s">
        <v>57</v>
      </c>
      <c r="H58" s="9" t="s">
        <v>57</v>
      </c>
      <c r="J58" s="9" t="s">
        <v>57</v>
      </c>
      <c r="K58" s="9"/>
    </row>
    <row r="59" spans="1:15">
      <c r="A59" s="15"/>
      <c r="B59" s="7"/>
      <c r="C59" s="9" t="s">
        <v>57</v>
      </c>
      <c r="D59" s="9" t="s">
        <v>57</v>
      </c>
      <c r="E59" s="9" t="s">
        <v>57</v>
      </c>
      <c r="G59" s="10"/>
      <c r="K59" s="9"/>
    </row>
    <row r="60" spans="1:15">
      <c r="A60" s="1" t="s">
        <v>9</v>
      </c>
      <c r="B60" s="7">
        <v>33359040</v>
      </c>
      <c r="K60" s="9"/>
    </row>
    <row r="61" spans="1:15">
      <c r="A61" s="1" t="s">
        <v>53</v>
      </c>
      <c r="B61" s="11">
        <v>1</v>
      </c>
      <c r="C61" s="7">
        <f>(E61+F61)</f>
        <v>1311344</v>
      </c>
      <c r="E61" s="7">
        <f>+(G61+H61+I61+J61)</f>
        <v>208710</v>
      </c>
      <c r="F61" s="7">
        <f>(L61+M61+N61)</f>
        <v>1102634</v>
      </c>
      <c r="G61" s="7">
        <v>2166</v>
      </c>
      <c r="H61" s="7">
        <v>9609</v>
      </c>
      <c r="I61" s="7">
        <v>64035</v>
      </c>
      <c r="J61" s="7">
        <v>132900</v>
      </c>
      <c r="K61" s="9"/>
      <c r="L61" s="7">
        <v>222944</v>
      </c>
      <c r="M61" s="7">
        <v>678825</v>
      </c>
      <c r="N61" s="7">
        <v>200865</v>
      </c>
    </row>
    <row r="62" spans="1:15">
      <c r="A62" s="1" t="s">
        <v>55</v>
      </c>
      <c r="B62" s="7">
        <v>478856</v>
      </c>
      <c r="C62" s="7"/>
      <c r="E62" s="7"/>
      <c r="F62" s="7"/>
      <c r="K62" s="9"/>
    </row>
    <row r="63" spans="1:15">
      <c r="A63" s="1" t="s">
        <v>53</v>
      </c>
      <c r="B63" s="11">
        <v>1</v>
      </c>
      <c r="C63" s="7">
        <f>(E63+F63)</f>
        <v>20583</v>
      </c>
      <c r="E63" s="7">
        <f>+(G63+H63+I63+J63)</f>
        <v>2270</v>
      </c>
      <c r="F63" s="7">
        <f>(L63+M63+N63)</f>
        <v>18313</v>
      </c>
      <c r="G63" s="9">
        <v>16</v>
      </c>
      <c r="H63" s="7">
        <v>158</v>
      </c>
      <c r="I63" s="7">
        <v>342</v>
      </c>
      <c r="J63" s="7">
        <v>1754</v>
      </c>
      <c r="K63" s="9"/>
      <c r="L63" s="7">
        <v>4269</v>
      </c>
      <c r="M63" s="7">
        <v>12182</v>
      </c>
      <c r="N63" s="7">
        <v>1862</v>
      </c>
    </row>
    <row r="64" spans="1:15">
      <c r="A64" s="1" t="s">
        <v>14</v>
      </c>
      <c r="B64" s="7">
        <v>663234</v>
      </c>
      <c r="C64" s="7"/>
      <c r="E64" s="7"/>
      <c r="F64" s="7"/>
      <c r="K64" s="9"/>
    </row>
    <row r="65" spans="1:15">
      <c r="A65" s="1" t="s">
        <v>53</v>
      </c>
      <c r="B65" s="11">
        <v>1</v>
      </c>
      <c r="C65" s="7">
        <f>(E65+F65)</f>
        <v>14630</v>
      </c>
      <c r="E65" s="7">
        <f>+(G65+H65+I65+J65)</f>
        <v>1875</v>
      </c>
      <c r="F65" s="7">
        <f>(L65+M65+N65)</f>
        <v>12755</v>
      </c>
      <c r="G65" s="9">
        <v>24</v>
      </c>
      <c r="H65" s="7">
        <v>194</v>
      </c>
      <c r="I65" s="7">
        <v>168</v>
      </c>
      <c r="J65" s="7">
        <v>1489</v>
      </c>
      <c r="K65" s="9"/>
      <c r="L65" s="7">
        <v>4787</v>
      </c>
      <c r="M65" s="7">
        <v>6662</v>
      </c>
      <c r="N65" s="7">
        <v>1306</v>
      </c>
    </row>
    <row r="66" spans="1:15" s="8" customFormat="1">
      <c r="A66" s="8" t="s">
        <v>15</v>
      </c>
      <c r="B66" s="17">
        <f>SUM(B60+B62+B64)</f>
        <v>34501130</v>
      </c>
      <c r="C66" s="17">
        <f>SUM(E66+F66)</f>
        <v>1346557</v>
      </c>
      <c r="D66" s="17"/>
      <c r="E66" s="17">
        <f>SUM(G66+H66+I66+J66)</f>
        <v>212855</v>
      </c>
      <c r="F66" s="17">
        <f>SUM(L66+M66+N66)</f>
        <v>1133702</v>
      </c>
      <c r="G66" s="17">
        <f>SUM(G61+G63+G65)</f>
        <v>2206</v>
      </c>
      <c r="H66" s="17">
        <f t="shared" ref="H66:N66" si="12">SUM(H61+H63+H65)</f>
        <v>9961</v>
      </c>
      <c r="I66" s="17">
        <f t="shared" si="12"/>
        <v>64545</v>
      </c>
      <c r="J66" s="17">
        <f t="shared" si="12"/>
        <v>136143</v>
      </c>
      <c r="K66" s="17">
        <f t="shared" si="12"/>
        <v>0</v>
      </c>
      <c r="L66" s="17">
        <f t="shared" si="12"/>
        <v>232000</v>
      </c>
      <c r="M66" s="17">
        <f t="shared" si="12"/>
        <v>697669</v>
      </c>
      <c r="N66" s="17">
        <f t="shared" si="12"/>
        <v>204033</v>
      </c>
      <c r="O66" s="18"/>
    </row>
    <row r="67" spans="1:15">
      <c r="A67" s="1" t="s">
        <v>56</v>
      </c>
      <c r="B67" s="11"/>
      <c r="C67" s="13">
        <f>ROUND((C66/B66)*10^5,1)</f>
        <v>3902.9</v>
      </c>
      <c r="D67" s="13"/>
      <c r="E67" s="13">
        <f>ROUND((E66/B66)*10^5,1)</f>
        <v>617</v>
      </c>
      <c r="F67" s="13">
        <f>ROUND((F66/B66)*10^5,1)</f>
        <v>3286</v>
      </c>
      <c r="G67" s="13">
        <f>ROUND((G66/B66)*10^5,1)</f>
        <v>6.4</v>
      </c>
      <c r="H67" s="13">
        <f>ROUND((H66/B66)*10^5,1)</f>
        <v>28.9</v>
      </c>
      <c r="I67" s="13">
        <f>ROUND((I66/B66)*10^5,1)</f>
        <v>187.1</v>
      </c>
      <c r="J67" s="13">
        <f>ROUND((J66/B66)*10^5,1)</f>
        <v>394.6</v>
      </c>
      <c r="K67" s="13"/>
      <c r="L67" s="13">
        <f>ROUND((L66/B66)*10^5,1)</f>
        <v>672.4</v>
      </c>
      <c r="M67" s="13">
        <f>ROUND((M66/B66)*10^5,1)</f>
        <v>2022.2</v>
      </c>
      <c r="N67" s="13">
        <f>ROUND((N66/B66)*10^5,1)</f>
        <v>591.4</v>
      </c>
    </row>
    <row r="68" spans="1:15">
      <c r="B68" s="1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5">
      <c r="A69" s="15" t="s">
        <v>20</v>
      </c>
      <c r="B69" s="7"/>
      <c r="E69" s="9" t="s">
        <v>57</v>
      </c>
      <c r="F69" s="9" t="s">
        <v>57</v>
      </c>
      <c r="G69" s="9" t="s">
        <v>57</v>
      </c>
      <c r="H69" s="9" t="s">
        <v>57</v>
      </c>
      <c r="J69" s="9" t="s">
        <v>57</v>
      </c>
      <c r="K69" s="9"/>
      <c r="N69" s="9" t="s">
        <v>57</v>
      </c>
    </row>
    <row r="70" spans="1:15">
      <c r="A70" s="15"/>
      <c r="B70" s="7"/>
      <c r="C70" s="9" t="s">
        <v>57</v>
      </c>
      <c r="E70" s="9" t="s">
        <v>57</v>
      </c>
      <c r="F70" s="9" t="s">
        <v>57</v>
      </c>
      <c r="G70" s="9" t="s">
        <v>57</v>
      </c>
      <c r="H70" s="9" t="s">
        <v>57</v>
      </c>
      <c r="K70" s="9"/>
    </row>
    <row r="71" spans="1:15">
      <c r="A71" s="1" t="s">
        <v>9</v>
      </c>
      <c r="B71" s="7">
        <v>3705331</v>
      </c>
      <c r="D71" s="9" t="s">
        <v>57</v>
      </c>
      <c r="J71" s="9" t="s">
        <v>57</v>
      </c>
      <c r="K71" s="9"/>
    </row>
    <row r="72" spans="1:15">
      <c r="A72" s="1" t="s">
        <v>53</v>
      </c>
      <c r="B72" s="11">
        <v>0.95799999999999996</v>
      </c>
      <c r="C72" s="7">
        <f t="shared" ref="C72:C79" si="13">(E72+F72)</f>
        <v>157191</v>
      </c>
      <c r="E72" s="7">
        <f t="shared" ref="E72:E79" si="14">+(G72+H72+I72+J72)</f>
        <v>13459</v>
      </c>
      <c r="F72" s="7">
        <f t="shared" ref="F72:F79" si="15">(L72+M72+N72)</f>
        <v>143732</v>
      </c>
      <c r="G72" s="9">
        <v>135</v>
      </c>
      <c r="H72" s="7">
        <v>1637</v>
      </c>
      <c r="I72" s="7">
        <v>3336</v>
      </c>
      <c r="J72" s="7">
        <v>8351</v>
      </c>
      <c r="K72" s="9"/>
      <c r="L72" s="7">
        <v>24553</v>
      </c>
      <c r="M72" s="7">
        <v>100180</v>
      </c>
      <c r="N72" s="7">
        <v>18999</v>
      </c>
    </row>
    <row r="73" spans="1:15">
      <c r="A73" s="1" t="s">
        <v>54</v>
      </c>
      <c r="B73" s="11">
        <v>1</v>
      </c>
      <c r="C73" s="7">
        <f t="shared" si="13"/>
        <v>165481</v>
      </c>
      <c r="E73" s="7">
        <f t="shared" si="14"/>
        <v>14085</v>
      </c>
      <c r="F73" s="7">
        <f t="shared" si="15"/>
        <v>151396</v>
      </c>
      <c r="G73" s="9">
        <v>140</v>
      </c>
      <c r="H73" s="7">
        <v>1715</v>
      </c>
      <c r="I73" s="7">
        <v>3484</v>
      </c>
      <c r="J73" s="7">
        <v>8746</v>
      </c>
      <c r="K73" s="9"/>
      <c r="L73" s="7">
        <v>25553</v>
      </c>
      <c r="M73" s="7">
        <v>105814</v>
      </c>
      <c r="N73" s="7">
        <v>20029</v>
      </c>
    </row>
    <row r="74" spans="1:15">
      <c r="A74" s="1" t="s">
        <v>55</v>
      </c>
      <c r="B74" s="7">
        <v>308225</v>
      </c>
      <c r="C74" s="7"/>
      <c r="D74" s="9" t="s">
        <v>57</v>
      </c>
      <c r="E74" s="7"/>
      <c r="F74" s="7"/>
      <c r="K74" s="9"/>
    </row>
    <row r="75" spans="1:15">
      <c r="A75" s="1" t="s">
        <v>53</v>
      </c>
      <c r="B75" s="11">
        <v>0.76900000000000002</v>
      </c>
      <c r="C75" s="7">
        <f t="shared" si="13"/>
        <v>11687</v>
      </c>
      <c r="E75" s="7">
        <f t="shared" si="14"/>
        <v>707</v>
      </c>
      <c r="F75" s="7">
        <f t="shared" si="15"/>
        <v>10980</v>
      </c>
      <c r="G75" s="9">
        <v>4</v>
      </c>
      <c r="H75" s="7">
        <v>109</v>
      </c>
      <c r="I75" s="7">
        <v>44</v>
      </c>
      <c r="J75" s="7">
        <v>550</v>
      </c>
      <c r="K75" s="9"/>
      <c r="L75" s="7">
        <v>1517</v>
      </c>
      <c r="M75" s="7">
        <v>8975</v>
      </c>
      <c r="N75" s="7">
        <v>488</v>
      </c>
    </row>
    <row r="76" spans="1:15">
      <c r="A76" s="1" t="s">
        <v>54</v>
      </c>
      <c r="B76" s="11">
        <v>1</v>
      </c>
      <c r="C76" s="7">
        <f t="shared" si="13"/>
        <v>15205</v>
      </c>
      <c r="E76" s="7">
        <f t="shared" si="14"/>
        <v>920</v>
      </c>
      <c r="F76" s="7">
        <f t="shared" si="15"/>
        <v>14285</v>
      </c>
      <c r="G76" s="9">
        <v>5</v>
      </c>
      <c r="H76" s="7">
        <v>142</v>
      </c>
      <c r="I76" s="7">
        <v>57</v>
      </c>
      <c r="J76" s="7">
        <v>716</v>
      </c>
      <c r="K76" s="9"/>
      <c r="L76" s="7">
        <v>1974</v>
      </c>
      <c r="M76" s="7">
        <v>11676</v>
      </c>
      <c r="N76" s="7">
        <v>635</v>
      </c>
    </row>
    <row r="77" spans="1:15">
      <c r="A77" s="1" t="s">
        <v>14</v>
      </c>
      <c r="B77" s="7">
        <v>404158</v>
      </c>
      <c r="C77" s="7"/>
      <c r="E77" s="7"/>
      <c r="F77" s="7"/>
      <c r="K77" s="9"/>
    </row>
    <row r="78" spans="1:15">
      <c r="A78" s="1" t="s">
        <v>53</v>
      </c>
      <c r="B78" s="11">
        <v>0.93500000000000005</v>
      </c>
      <c r="C78" s="7">
        <f t="shared" si="13"/>
        <v>5325</v>
      </c>
      <c r="E78" s="7">
        <f t="shared" si="14"/>
        <v>455</v>
      </c>
      <c r="F78" s="7">
        <f t="shared" si="15"/>
        <v>4870</v>
      </c>
      <c r="G78" s="9">
        <v>12</v>
      </c>
      <c r="H78" s="7">
        <v>68</v>
      </c>
      <c r="I78" s="7">
        <v>13</v>
      </c>
      <c r="J78" s="7">
        <v>362</v>
      </c>
      <c r="K78" s="9"/>
      <c r="L78" s="7">
        <v>941</v>
      </c>
      <c r="M78" s="7">
        <v>3620</v>
      </c>
      <c r="N78" s="7">
        <v>309</v>
      </c>
    </row>
    <row r="79" spans="1:15">
      <c r="A79" s="1" t="s">
        <v>54</v>
      </c>
      <c r="B79" s="11">
        <v>1</v>
      </c>
      <c r="C79" s="7">
        <f t="shared" si="13"/>
        <v>5693</v>
      </c>
      <c r="E79" s="7">
        <f t="shared" si="14"/>
        <v>487</v>
      </c>
      <c r="F79" s="7">
        <f t="shared" si="15"/>
        <v>5206</v>
      </c>
      <c r="G79" s="9">
        <v>13</v>
      </c>
      <c r="H79" s="7">
        <v>73</v>
      </c>
      <c r="I79" s="7">
        <v>14</v>
      </c>
      <c r="J79" s="7">
        <v>387</v>
      </c>
      <c r="K79" s="9"/>
      <c r="L79" s="7">
        <v>1006</v>
      </c>
      <c r="M79" s="7">
        <v>3870</v>
      </c>
      <c r="N79" s="7">
        <v>330</v>
      </c>
    </row>
    <row r="80" spans="1:15" s="8" customFormat="1">
      <c r="A80" s="8" t="s">
        <v>15</v>
      </c>
      <c r="B80" s="17">
        <f>SUM(B71+B74+B77)</f>
        <v>4417714</v>
      </c>
      <c r="C80" s="17">
        <f>SUM(E80+F80)</f>
        <v>186379</v>
      </c>
      <c r="D80" s="17"/>
      <c r="E80" s="17">
        <f>SUM(G80+H80+I80+J80)</f>
        <v>15492</v>
      </c>
      <c r="F80" s="17">
        <f>SUM(L80+M80+N80)</f>
        <v>170887</v>
      </c>
      <c r="G80" s="17">
        <f t="shared" ref="G80:N80" si="16">SUM(G73+G76+G79)</f>
        <v>158</v>
      </c>
      <c r="H80" s="17">
        <f t="shared" si="16"/>
        <v>1930</v>
      </c>
      <c r="I80" s="17">
        <f t="shared" si="16"/>
        <v>3555</v>
      </c>
      <c r="J80" s="17">
        <f t="shared" si="16"/>
        <v>9849</v>
      </c>
      <c r="K80" s="17">
        <f t="shared" si="16"/>
        <v>0</v>
      </c>
      <c r="L80" s="17">
        <f t="shared" si="16"/>
        <v>28533</v>
      </c>
      <c r="M80" s="17">
        <f t="shared" si="16"/>
        <v>121360</v>
      </c>
      <c r="N80" s="17">
        <f t="shared" si="16"/>
        <v>20994</v>
      </c>
      <c r="O80" s="18"/>
    </row>
    <row r="81" spans="1:15">
      <c r="A81" s="1" t="s">
        <v>56</v>
      </c>
      <c r="B81" s="11"/>
      <c r="C81" s="13">
        <f>ROUND((C80/B80)*10^5,1)</f>
        <v>4218.8999999999996</v>
      </c>
      <c r="D81" s="13" t="s">
        <v>57</v>
      </c>
      <c r="E81" s="13">
        <f>ROUND((E80/B80)*10^5,1)</f>
        <v>350.7</v>
      </c>
      <c r="F81" s="13">
        <f>ROUND((F80/B80)*10^5,1)</f>
        <v>3868.2</v>
      </c>
      <c r="G81" s="13">
        <f>ROUND((G80/B80)*10^5,1)</f>
        <v>3.6</v>
      </c>
      <c r="H81" s="13">
        <f>ROUND((H80/B80)*10^5,1)</f>
        <v>43.7</v>
      </c>
      <c r="I81" s="13">
        <f>ROUND((I80/B80)*10^5,1)</f>
        <v>80.5</v>
      </c>
      <c r="J81" s="13">
        <f>ROUND((J80/B80)*10^5,1)</f>
        <v>222.9</v>
      </c>
      <c r="K81" s="13"/>
      <c r="L81" s="13">
        <f>ROUND((L80/B80)*10^5,1)</f>
        <v>645.9</v>
      </c>
      <c r="M81" s="13">
        <f>ROUND((M80/B80)*10^5,1)</f>
        <v>2747.1</v>
      </c>
      <c r="N81" s="13">
        <f>ROUND((N80/B80)*10^5,1)</f>
        <v>475.2</v>
      </c>
    </row>
    <row r="82" spans="1:15">
      <c r="B82" s="11"/>
      <c r="C82" s="13"/>
      <c r="D82" s="13"/>
      <c r="E82" s="13"/>
      <c r="F82" s="13" t="s">
        <v>57</v>
      </c>
      <c r="G82" s="13" t="s">
        <v>57</v>
      </c>
      <c r="H82" s="13" t="s">
        <v>57</v>
      </c>
      <c r="I82" s="13"/>
      <c r="J82" s="13" t="s">
        <v>57</v>
      </c>
      <c r="K82" s="13"/>
      <c r="L82" s="13" t="s">
        <v>57</v>
      </c>
      <c r="M82" s="13" t="s">
        <v>57</v>
      </c>
      <c r="N82" s="13"/>
    </row>
    <row r="83" spans="1:15">
      <c r="A83" s="15" t="s">
        <v>21</v>
      </c>
      <c r="B83" s="7" t="s">
        <v>57</v>
      </c>
      <c r="E83" s="9" t="s">
        <v>57</v>
      </c>
      <c r="F83" s="9" t="s">
        <v>57</v>
      </c>
      <c r="G83" s="10"/>
      <c r="K83" s="9"/>
    </row>
    <row r="84" spans="1:15">
      <c r="A84" s="15"/>
      <c r="B84" s="7"/>
      <c r="C84" s="9" t="s">
        <v>57</v>
      </c>
      <c r="F84" s="9" t="s">
        <v>57</v>
      </c>
      <c r="G84" s="9" t="s">
        <v>57</v>
      </c>
      <c r="K84" s="9"/>
    </row>
    <row r="85" spans="1:15">
      <c r="A85" s="1" t="s">
        <v>9</v>
      </c>
      <c r="B85" s="7">
        <v>2859060</v>
      </c>
      <c r="K85" s="9"/>
    </row>
    <row r="86" spans="1:15">
      <c r="A86" s="1" t="s">
        <v>53</v>
      </c>
      <c r="B86" s="11">
        <v>1</v>
      </c>
      <c r="C86" s="7">
        <f>(E86+F86)</f>
        <v>96828</v>
      </c>
      <c r="D86" s="9" t="s">
        <v>57</v>
      </c>
      <c r="E86" s="7">
        <f>+(G86+H86+I86+J86)</f>
        <v>10125</v>
      </c>
      <c r="F86" s="7">
        <f>(L86+M86+N86)</f>
        <v>86703</v>
      </c>
      <c r="G86" s="9">
        <v>96</v>
      </c>
      <c r="H86" s="7">
        <v>582</v>
      </c>
      <c r="I86" s="7">
        <v>4054</v>
      </c>
      <c r="J86" s="7">
        <v>5393</v>
      </c>
      <c r="K86" s="9"/>
      <c r="L86" s="7">
        <v>14863</v>
      </c>
      <c r="M86" s="7">
        <v>60128</v>
      </c>
      <c r="N86" s="7">
        <v>11712</v>
      </c>
    </row>
    <row r="87" spans="1:15">
      <c r="A87" s="1" t="s">
        <v>55</v>
      </c>
      <c r="B87" s="7">
        <v>60372</v>
      </c>
      <c r="C87" s="7"/>
      <c r="E87" s="7"/>
      <c r="F87" s="7"/>
      <c r="K87" s="9"/>
    </row>
    <row r="88" spans="1:15">
      <c r="A88" s="1" t="s">
        <v>53</v>
      </c>
      <c r="B88" s="11">
        <v>1</v>
      </c>
      <c r="C88" s="7">
        <f>(E88+F88)</f>
        <v>2334</v>
      </c>
      <c r="E88" s="7">
        <f>+(G88+H88+I88+J88)</f>
        <v>223</v>
      </c>
      <c r="F88" s="7">
        <f>(L88+M88+N88)</f>
        <v>2111</v>
      </c>
      <c r="G88" s="16">
        <v>1</v>
      </c>
      <c r="H88" s="7">
        <v>13</v>
      </c>
      <c r="I88" s="7">
        <v>30</v>
      </c>
      <c r="J88" s="7">
        <v>179</v>
      </c>
      <c r="K88" s="9"/>
      <c r="L88" s="7">
        <v>382</v>
      </c>
      <c r="M88" s="7">
        <v>1596</v>
      </c>
      <c r="N88" s="7">
        <v>133</v>
      </c>
    </row>
    <row r="89" spans="1:15">
      <c r="A89" s="1" t="s">
        <v>14</v>
      </c>
      <c r="B89" s="7">
        <v>505642</v>
      </c>
      <c r="C89" s="7"/>
      <c r="E89" s="7"/>
      <c r="F89" s="7"/>
      <c r="K89" s="9"/>
    </row>
    <row r="90" spans="1:15">
      <c r="A90" s="1" t="s">
        <v>53</v>
      </c>
      <c r="B90" s="11">
        <v>1</v>
      </c>
      <c r="C90" s="7">
        <f>(E90+F90)</f>
        <v>7629</v>
      </c>
      <c r="E90" s="7">
        <f>+(G90+H90+I90+J90)</f>
        <v>1144</v>
      </c>
      <c r="F90" s="7">
        <f>(L90+M90+N90)</f>
        <v>6485</v>
      </c>
      <c r="G90" s="9">
        <v>8</v>
      </c>
      <c r="H90" s="7">
        <v>44</v>
      </c>
      <c r="I90" s="7">
        <v>99</v>
      </c>
      <c r="J90" s="7">
        <v>993</v>
      </c>
      <c r="K90" s="9"/>
      <c r="L90" s="7">
        <v>1914</v>
      </c>
      <c r="M90" s="7">
        <v>4038</v>
      </c>
      <c r="N90" s="7">
        <v>533</v>
      </c>
    </row>
    <row r="91" spans="1:15" s="8" customFormat="1">
      <c r="A91" s="8" t="s">
        <v>15</v>
      </c>
      <c r="B91" s="17">
        <f>SUM(B85+B87+B89)</f>
        <v>3425074</v>
      </c>
      <c r="C91" s="17">
        <f>SUM(E91+F91)</f>
        <v>106791</v>
      </c>
      <c r="D91" s="17"/>
      <c r="E91" s="17">
        <f>SUM(G91+H91+I91+J91)</f>
        <v>11492</v>
      </c>
      <c r="F91" s="17">
        <f>SUM(L91+M91+N91)</f>
        <v>95299</v>
      </c>
      <c r="G91" s="17">
        <f t="shared" ref="G91:N91" si="17">SUM(G86+G88+G90)</f>
        <v>105</v>
      </c>
      <c r="H91" s="17">
        <f t="shared" si="17"/>
        <v>639</v>
      </c>
      <c r="I91" s="17">
        <f t="shared" si="17"/>
        <v>4183</v>
      </c>
      <c r="J91" s="17">
        <f t="shared" si="17"/>
        <v>6565</v>
      </c>
      <c r="K91" s="17">
        <f t="shared" si="17"/>
        <v>0</v>
      </c>
      <c r="L91" s="17">
        <f t="shared" si="17"/>
        <v>17159</v>
      </c>
      <c r="M91" s="17">
        <f t="shared" si="17"/>
        <v>65762</v>
      </c>
      <c r="N91" s="17">
        <f t="shared" si="17"/>
        <v>12378</v>
      </c>
      <c r="O91" s="18"/>
    </row>
    <row r="92" spans="1:15">
      <c r="A92" s="1" t="s">
        <v>56</v>
      </c>
      <c r="B92" s="11"/>
      <c r="C92" s="13">
        <f>ROUND((C91/B91)*10^5,1)</f>
        <v>3117.9</v>
      </c>
      <c r="D92" s="13" t="s">
        <v>57</v>
      </c>
      <c r="E92" s="13">
        <f>ROUND((E91/B91)*10^5,1)</f>
        <v>335.5</v>
      </c>
      <c r="F92" s="13">
        <f>ROUND((F91/B91)*10^5,1)</f>
        <v>2782.4</v>
      </c>
      <c r="G92" s="13">
        <f>ROUND((G91/B91)*10^5,1)</f>
        <v>3.1</v>
      </c>
      <c r="H92" s="13">
        <f>ROUND((H91/B91)*10^5,1)</f>
        <v>18.7</v>
      </c>
      <c r="I92" s="13">
        <f>ROUND((I91/B91)*10^5,1)</f>
        <v>122.1</v>
      </c>
      <c r="J92" s="13">
        <f>ROUND((J91/B91)*10^5,1)</f>
        <v>191.7</v>
      </c>
      <c r="K92" s="13"/>
      <c r="L92" s="13">
        <f>ROUND((L91/B91)*10^5,1)</f>
        <v>501</v>
      </c>
      <c r="M92" s="13">
        <f>ROUND((M91/B91)*10^5,1)</f>
        <v>1920</v>
      </c>
      <c r="N92" s="13">
        <f>ROUND((N91/B91)*10^5,1)</f>
        <v>361.4</v>
      </c>
    </row>
    <row r="93" spans="1:15">
      <c r="B93" s="11"/>
      <c r="C93" s="13"/>
      <c r="D93" s="13"/>
      <c r="E93" s="13"/>
      <c r="F93" s="13" t="s">
        <v>57</v>
      </c>
      <c r="G93" s="13" t="s">
        <v>57</v>
      </c>
      <c r="H93" s="13" t="s">
        <v>57</v>
      </c>
      <c r="I93" s="13" t="s">
        <v>57</v>
      </c>
      <c r="J93" s="13" t="s">
        <v>57</v>
      </c>
      <c r="K93" s="13"/>
      <c r="L93" s="13" t="s">
        <v>57</v>
      </c>
      <c r="M93" s="13" t="s">
        <v>57</v>
      </c>
      <c r="N93" s="13"/>
    </row>
    <row r="94" spans="1:15">
      <c r="A94" s="15" t="s">
        <v>67</v>
      </c>
      <c r="B94" s="7"/>
      <c r="C94" s="9" t="s">
        <v>57</v>
      </c>
      <c r="G94" s="10"/>
      <c r="K94" s="9"/>
      <c r="L94" s="9" t="s">
        <v>57</v>
      </c>
    </row>
    <row r="95" spans="1:15">
      <c r="A95" s="15"/>
      <c r="B95" s="7"/>
      <c r="C95" s="9" t="s">
        <v>57</v>
      </c>
      <c r="G95" s="10"/>
      <c r="K95" s="9"/>
    </row>
    <row r="96" spans="1:15">
      <c r="A96" s="1" t="s">
        <v>9</v>
      </c>
      <c r="B96" s="7">
        <v>637015</v>
      </c>
      <c r="K96" s="9"/>
    </row>
    <row r="97" spans="1:15">
      <c r="A97" s="1" t="s">
        <v>53</v>
      </c>
      <c r="B97" s="11">
        <v>0.999</v>
      </c>
      <c r="C97" s="7">
        <f>(E97+F97)</f>
        <v>27010</v>
      </c>
      <c r="D97" s="9" t="s">
        <v>57</v>
      </c>
      <c r="E97" s="7">
        <f>+(G97+H97+I97+J97)</f>
        <v>3949</v>
      </c>
      <c r="F97" s="7">
        <f>(L97+M97+N97)</f>
        <v>23061</v>
      </c>
      <c r="G97" s="9">
        <v>21</v>
      </c>
      <c r="H97" s="7">
        <v>311</v>
      </c>
      <c r="I97" s="7">
        <v>1044</v>
      </c>
      <c r="J97" s="7">
        <v>2573</v>
      </c>
      <c r="K97" s="9"/>
      <c r="L97" s="7">
        <v>4180</v>
      </c>
      <c r="M97" s="7">
        <v>16311</v>
      </c>
      <c r="N97" s="7">
        <v>2570</v>
      </c>
    </row>
    <row r="98" spans="1:15">
      <c r="A98" s="1" t="s">
        <v>54</v>
      </c>
      <c r="B98" s="11">
        <v>1</v>
      </c>
      <c r="C98" s="7">
        <f>(E98+F98)</f>
        <v>27051</v>
      </c>
      <c r="E98" s="7">
        <f>+(G98+H98+I98+J98)</f>
        <v>3954</v>
      </c>
      <c r="F98" s="7">
        <f>(L98+M98+N98)</f>
        <v>23097</v>
      </c>
      <c r="G98" s="9">
        <v>21</v>
      </c>
      <c r="H98" s="7">
        <v>311</v>
      </c>
      <c r="I98" s="7">
        <v>1045</v>
      </c>
      <c r="J98" s="7">
        <v>2577</v>
      </c>
      <c r="K98" s="9"/>
      <c r="L98" s="7">
        <v>4185</v>
      </c>
      <c r="M98" s="7">
        <v>16340</v>
      </c>
      <c r="N98" s="7">
        <v>2572</v>
      </c>
    </row>
    <row r="99" spans="1:15">
      <c r="A99" s="1" t="s">
        <v>55</v>
      </c>
      <c r="B99" s="7">
        <v>38932</v>
      </c>
      <c r="C99" s="7"/>
      <c r="E99" s="7"/>
      <c r="F99" s="7"/>
      <c r="K99" s="9"/>
    </row>
    <row r="100" spans="1:15">
      <c r="A100" s="1" t="s">
        <v>53</v>
      </c>
      <c r="B100" s="11">
        <v>1</v>
      </c>
      <c r="C100" s="7">
        <f>(E100+F100)</f>
        <v>2336</v>
      </c>
      <c r="E100" s="7">
        <f>+(G100+H100+I100+J100)</f>
        <v>318</v>
      </c>
      <c r="F100" s="7">
        <f>(L100+M100+N100)</f>
        <v>2018</v>
      </c>
      <c r="G100" s="16">
        <v>0</v>
      </c>
      <c r="H100" s="7">
        <v>26</v>
      </c>
      <c r="I100" s="7">
        <v>58</v>
      </c>
      <c r="J100" s="7">
        <v>234</v>
      </c>
      <c r="K100" s="9"/>
      <c r="L100" s="7">
        <v>358</v>
      </c>
      <c r="M100" s="7">
        <v>1586</v>
      </c>
      <c r="N100" s="7">
        <v>74</v>
      </c>
    </row>
    <row r="101" spans="1:15">
      <c r="A101" s="1" t="s">
        <v>14</v>
      </c>
      <c r="B101" s="7">
        <v>120218</v>
      </c>
      <c r="C101" s="7"/>
      <c r="E101" s="7"/>
      <c r="F101" s="7"/>
      <c r="H101" s="9" t="s">
        <v>57</v>
      </c>
      <c r="K101" s="9"/>
    </row>
    <row r="102" spans="1:15">
      <c r="A102" s="1" t="s">
        <v>53</v>
      </c>
      <c r="B102" s="11">
        <v>1</v>
      </c>
      <c r="C102" s="7">
        <f>(E102+F102)</f>
        <v>2880</v>
      </c>
      <c r="E102" s="7">
        <f>+(G102+H102+I102+J102)</f>
        <v>596</v>
      </c>
      <c r="F102" s="7">
        <f>(L102+M102+N102)</f>
        <v>2284</v>
      </c>
      <c r="G102" s="9">
        <v>2</v>
      </c>
      <c r="H102" s="7">
        <v>83</v>
      </c>
      <c r="I102" s="7">
        <v>53</v>
      </c>
      <c r="J102" s="7">
        <v>458</v>
      </c>
      <c r="K102" s="9"/>
      <c r="L102" s="7">
        <v>601</v>
      </c>
      <c r="M102" s="7">
        <v>1550</v>
      </c>
      <c r="N102" s="7">
        <v>133</v>
      </c>
    </row>
    <row r="103" spans="1:15" s="8" customFormat="1">
      <c r="A103" s="8" t="s">
        <v>15</v>
      </c>
      <c r="B103" s="17">
        <f>SUM(B96+B99+B101)</f>
        <v>796165</v>
      </c>
      <c r="C103" s="17">
        <f>SUM(E103+F103)</f>
        <v>32267</v>
      </c>
      <c r="D103" s="17"/>
      <c r="E103" s="17">
        <f>SUM(G103+H103+I103+J103)</f>
        <v>4868</v>
      </c>
      <c r="F103" s="17">
        <f>SUM(L103+M103+N103)</f>
        <v>27399</v>
      </c>
      <c r="G103" s="17">
        <f>SUM(G98+G100+G102)</f>
        <v>23</v>
      </c>
      <c r="H103" s="17">
        <f t="shared" ref="H103:N103" si="18">SUM(H98+H100+H102)</f>
        <v>420</v>
      </c>
      <c r="I103" s="17">
        <f t="shared" si="18"/>
        <v>1156</v>
      </c>
      <c r="J103" s="17">
        <f t="shared" si="18"/>
        <v>3269</v>
      </c>
      <c r="K103" s="17">
        <f t="shared" si="18"/>
        <v>0</v>
      </c>
      <c r="L103" s="17">
        <f t="shared" si="18"/>
        <v>5144</v>
      </c>
      <c r="M103" s="17">
        <f t="shared" si="18"/>
        <v>19476</v>
      </c>
      <c r="N103" s="17">
        <f t="shared" si="18"/>
        <v>2779</v>
      </c>
      <c r="O103" s="18"/>
    </row>
    <row r="104" spans="1:15">
      <c r="A104" s="1" t="s">
        <v>56</v>
      </c>
      <c r="B104" s="11"/>
      <c r="C104" s="13">
        <f>ROUND((C103/B103)*10^5,1)</f>
        <v>4052.8</v>
      </c>
      <c r="D104" s="13"/>
      <c r="E104" s="13">
        <f>ROUND((E103/B103)*10^5,1)</f>
        <v>611.4</v>
      </c>
      <c r="F104" s="13">
        <f>ROUND((F103/B103)*10^5,1)</f>
        <v>3441.4</v>
      </c>
      <c r="G104" s="13">
        <f>ROUND((G103/B103)*10^5,1)</f>
        <v>2.9</v>
      </c>
      <c r="H104" s="13">
        <f>ROUND((H103/B103)*10^5,1)</f>
        <v>52.8</v>
      </c>
      <c r="I104" s="13">
        <f>ROUND((I103/B103)*10^5,1)</f>
        <v>145.19999999999999</v>
      </c>
      <c r="J104" s="13">
        <f>ROUND((J103/B103)*10^5,1)</f>
        <v>410.6</v>
      </c>
      <c r="K104" s="13"/>
      <c r="L104" s="13">
        <f>ROUND((L103/B103)*10^5,1)</f>
        <v>646.1</v>
      </c>
      <c r="M104" s="13">
        <f>ROUND((M103/B103)*10^5,1)</f>
        <v>2446.1999999999998</v>
      </c>
      <c r="N104" s="13">
        <f>ROUND((N103/B103)*10^5,1)</f>
        <v>349</v>
      </c>
    </row>
    <row r="105" spans="1:15">
      <c r="B105" s="11"/>
      <c r="C105" s="13"/>
      <c r="D105" s="13"/>
      <c r="E105" s="13"/>
      <c r="F105" s="13"/>
      <c r="G105" s="13" t="s">
        <v>57</v>
      </c>
      <c r="H105" s="13"/>
      <c r="I105" s="13"/>
      <c r="J105" s="13" t="s">
        <v>57</v>
      </c>
      <c r="K105" s="13"/>
      <c r="L105" s="13" t="s">
        <v>57</v>
      </c>
      <c r="M105" s="13" t="s">
        <v>57</v>
      </c>
      <c r="N105" s="13"/>
    </row>
    <row r="106" spans="1:15" ht="15.75" customHeight="1">
      <c r="A106" s="15" t="s">
        <v>68</v>
      </c>
      <c r="B106" s="7"/>
      <c r="C106" s="9" t="s">
        <v>57</v>
      </c>
      <c r="E106" s="9" t="s">
        <v>57</v>
      </c>
      <c r="F106" s="9" t="s">
        <v>57</v>
      </c>
      <c r="G106" s="9" t="s">
        <v>57</v>
      </c>
      <c r="K106" s="9"/>
    </row>
    <row r="107" spans="1:15">
      <c r="A107" s="15"/>
      <c r="B107" s="7"/>
      <c r="D107" s="9" t="s">
        <v>57</v>
      </c>
      <c r="E107" s="9" t="s">
        <v>57</v>
      </c>
      <c r="G107" s="10"/>
      <c r="K107" s="9"/>
    </row>
    <row r="108" spans="1:15">
      <c r="A108" s="1" t="s">
        <v>9</v>
      </c>
      <c r="B108" s="7">
        <v>571822</v>
      </c>
      <c r="K108" s="9"/>
    </row>
    <row r="109" spans="1:15">
      <c r="A109" s="1" t="s">
        <v>53</v>
      </c>
      <c r="B109" s="11">
        <v>1</v>
      </c>
      <c r="C109" s="7">
        <f>(E109+F109)</f>
        <v>44085</v>
      </c>
      <c r="E109" s="7">
        <f>+(G109+H109+I109+J109)</f>
        <v>9931</v>
      </c>
      <c r="F109" s="7">
        <f>(L109+M109+N109)</f>
        <v>34154</v>
      </c>
      <c r="G109" s="9">
        <v>232</v>
      </c>
      <c r="H109" s="7">
        <v>188</v>
      </c>
      <c r="I109" s="7">
        <v>3943</v>
      </c>
      <c r="J109" s="7">
        <v>5568</v>
      </c>
      <c r="K109" s="9"/>
      <c r="L109" s="7">
        <v>5011</v>
      </c>
      <c r="M109" s="7">
        <v>21473</v>
      </c>
      <c r="N109" s="7">
        <v>7670</v>
      </c>
    </row>
    <row r="110" spans="1:15">
      <c r="A110" s="1" t="s">
        <v>55</v>
      </c>
      <c r="B110" s="7" t="s">
        <v>22</v>
      </c>
      <c r="C110" s="7"/>
      <c r="D110" s="9" t="s">
        <v>57</v>
      </c>
      <c r="F110" s="7"/>
      <c r="K110" s="9"/>
    </row>
    <row r="111" spans="1:15">
      <c r="A111" s="1" t="s">
        <v>14</v>
      </c>
      <c r="B111" s="7" t="s">
        <v>22</v>
      </c>
      <c r="C111" s="7"/>
      <c r="D111" s="9" t="s">
        <v>57</v>
      </c>
      <c r="F111" s="7"/>
      <c r="K111" s="9"/>
    </row>
    <row r="112" spans="1:15" s="8" customFormat="1">
      <c r="A112" s="8" t="s">
        <v>52</v>
      </c>
      <c r="B112" s="17">
        <f>B108</f>
        <v>571822</v>
      </c>
      <c r="C112" s="17">
        <f>SUM(E112+F112)</f>
        <v>44085</v>
      </c>
      <c r="D112" s="17"/>
      <c r="E112" s="17">
        <f>SUM(G112+H112+I112+J112)</f>
        <v>9931</v>
      </c>
      <c r="F112" s="17">
        <f>SUM(L112+M112+N112)</f>
        <v>34154</v>
      </c>
      <c r="G112" s="17">
        <f>G109</f>
        <v>232</v>
      </c>
      <c r="H112" s="17">
        <f>H109</f>
        <v>188</v>
      </c>
      <c r="I112" s="17">
        <f t="shared" ref="I112:N112" si="19">I109</f>
        <v>3943</v>
      </c>
      <c r="J112" s="17">
        <f t="shared" si="19"/>
        <v>5568</v>
      </c>
      <c r="K112" s="17">
        <f t="shared" si="19"/>
        <v>0</v>
      </c>
      <c r="L112" s="17">
        <f t="shared" si="19"/>
        <v>5011</v>
      </c>
      <c r="M112" s="17">
        <f t="shared" si="19"/>
        <v>21473</v>
      </c>
      <c r="N112" s="17">
        <f t="shared" si="19"/>
        <v>7670</v>
      </c>
      <c r="O112" s="18"/>
    </row>
    <row r="113" spans="1:15">
      <c r="A113" s="1" t="s">
        <v>56</v>
      </c>
      <c r="B113" s="11"/>
      <c r="C113" s="13">
        <f>ROUND((C112/B112)*10^5,1)</f>
        <v>7709.6</v>
      </c>
      <c r="D113" s="13"/>
      <c r="E113" s="13">
        <f>ROUND((E112/B112)*10^5,1)</f>
        <v>1736.7</v>
      </c>
      <c r="F113" s="13">
        <f>ROUND((F112/B112)*10^5,1)</f>
        <v>5972.8</v>
      </c>
      <c r="G113" s="13">
        <f>ROUND((G112/B112)*10^5,1)</f>
        <v>40.6</v>
      </c>
      <c r="H113" s="13">
        <f>ROUND((H112/B112)*10^5,1)</f>
        <v>32.9</v>
      </c>
      <c r="I113" s="13">
        <f>ROUND((I112/B112)*10^5,1)</f>
        <v>689.6</v>
      </c>
      <c r="J113" s="13">
        <f>ROUND((J112/B112)*10^5,1)</f>
        <v>973.7</v>
      </c>
      <c r="K113" s="13"/>
      <c r="L113" s="13">
        <f>ROUND((L112/B112)*10^5,1)</f>
        <v>876.3</v>
      </c>
      <c r="M113" s="13">
        <f>ROUND((M112/B112)*10^5,1)</f>
        <v>3755.2</v>
      </c>
      <c r="N113" s="13">
        <f>ROUND((N112/B112)*10^5,1)</f>
        <v>1341.3</v>
      </c>
    </row>
    <row r="114" spans="1:15">
      <c r="B114" s="11"/>
      <c r="C114" s="13"/>
      <c r="D114" s="13"/>
      <c r="E114" s="13" t="s">
        <v>57</v>
      </c>
      <c r="F114" s="13"/>
      <c r="G114" s="13" t="s">
        <v>57</v>
      </c>
      <c r="H114" s="13" t="s">
        <v>57</v>
      </c>
      <c r="I114" s="13" t="s">
        <v>57</v>
      </c>
      <c r="J114" s="13"/>
      <c r="K114" s="13"/>
      <c r="L114" s="13" t="s">
        <v>57</v>
      </c>
      <c r="M114" s="13" t="s">
        <v>57</v>
      </c>
      <c r="N114" s="13"/>
    </row>
    <row r="115" spans="1:15">
      <c r="A115" s="15" t="s">
        <v>23</v>
      </c>
      <c r="B115" s="7"/>
      <c r="G115" s="9" t="s">
        <v>57</v>
      </c>
      <c r="K115" s="9"/>
    </row>
    <row r="116" spans="1:15">
      <c r="A116" s="15"/>
      <c r="B116" s="7"/>
      <c r="G116" s="10"/>
      <c r="K116" s="9"/>
    </row>
    <row r="117" spans="1:15">
      <c r="A117" s="1" t="s">
        <v>9</v>
      </c>
      <c r="B117" s="7">
        <v>15221969</v>
      </c>
      <c r="E117" s="9" t="s">
        <v>57</v>
      </c>
      <c r="F117" s="9" t="s">
        <v>57</v>
      </c>
      <c r="K117" s="9"/>
    </row>
    <row r="118" spans="1:15">
      <c r="A118" s="1" t="s">
        <v>53</v>
      </c>
      <c r="B118" s="11">
        <v>0.999</v>
      </c>
      <c r="C118" s="7">
        <f>(E118+F118)</f>
        <v>867648</v>
      </c>
      <c r="E118" s="7">
        <f>+(G118+H118+I118+J118)</f>
        <v>124010</v>
      </c>
      <c r="F118" s="7">
        <f>(L118+M118+N118)</f>
        <v>743638</v>
      </c>
      <c r="G118" s="9">
        <v>823</v>
      </c>
      <c r="H118" s="7">
        <v>6157</v>
      </c>
      <c r="I118" s="7">
        <v>31984</v>
      </c>
      <c r="J118" s="7">
        <v>85046</v>
      </c>
      <c r="K118" s="9"/>
      <c r="L118" s="7">
        <v>164687</v>
      </c>
      <c r="M118" s="7">
        <v>491714</v>
      </c>
      <c r="N118" s="7">
        <v>87237</v>
      </c>
    </row>
    <row r="119" spans="1:15">
      <c r="A119" s="1" t="s">
        <v>54</v>
      </c>
      <c r="B119" s="11">
        <v>1</v>
      </c>
      <c r="C119" s="7">
        <f>(E119+F119)</f>
        <v>868133</v>
      </c>
      <c r="E119" s="7">
        <f>+(G119+H119+I119+J119)</f>
        <v>124066</v>
      </c>
      <c r="F119" s="7">
        <f>(L119+M119+N119)</f>
        <v>744067</v>
      </c>
      <c r="G119" s="9">
        <v>823</v>
      </c>
      <c r="H119" s="7">
        <v>6159</v>
      </c>
      <c r="I119" s="7">
        <v>31999</v>
      </c>
      <c r="J119" s="7">
        <v>85085</v>
      </c>
      <c r="K119" s="9"/>
      <c r="L119" s="7">
        <v>164774</v>
      </c>
      <c r="M119" s="7">
        <v>492009</v>
      </c>
      <c r="N119" s="7">
        <v>87284</v>
      </c>
    </row>
    <row r="120" spans="1:15">
      <c r="A120" s="1" t="s">
        <v>55</v>
      </c>
      <c r="B120" s="7">
        <v>236519</v>
      </c>
      <c r="C120" s="7"/>
      <c r="E120" s="7"/>
      <c r="F120" s="7"/>
      <c r="K120" s="9"/>
    </row>
    <row r="121" spans="1:15">
      <c r="A121" s="1" t="s">
        <v>53</v>
      </c>
      <c r="B121" s="11">
        <v>0.95499999999999996</v>
      </c>
      <c r="C121" s="7">
        <f>(E121+F121)</f>
        <v>15865</v>
      </c>
      <c r="E121" s="7">
        <f>+(G121+H121+I121+J121)</f>
        <v>2103</v>
      </c>
      <c r="F121" s="7">
        <f>(L121+M121+N121)</f>
        <v>13762</v>
      </c>
      <c r="G121" s="9">
        <v>13</v>
      </c>
      <c r="H121" s="7">
        <v>95</v>
      </c>
      <c r="I121" s="7">
        <v>409</v>
      </c>
      <c r="J121" s="7">
        <v>1586</v>
      </c>
      <c r="K121" s="9"/>
      <c r="L121" s="7">
        <v>3134</v>
      </c>
      <c r="M121" s="7">
        <v>9779</v>
      </c>
      <c r="N121" s="7">
        <v>849</v>
      </c>
    </row>
    <row r="122" spans="1:15">
      <c r="A122" s="1" t="s">
        <v>54</v>
      </c>
      <c r="B122" s="11">
        <v>1</v>
      </c>
      <c r="C122" s="7">
        <f>(E122+F122)</f>
        <v>16607</v>
      </c>
      <c r="E122" s="7">
        <f>+(G122+H122+I122+J122)</f>
        <v>2201</v>
      </c>
      <c r="F122" s="7">
        <f>(L122+M122+N122)</f>
        <v>14406</v>
      </c>
      <c r="G122" s="9">
        <v>14</v>
      </c>
      <c r="H122" s="7">
        <v>99</v>
      </c>
      <c r="I122" s="7">
        <v>428</v>
      </c>
      <c r="J122" s="7">
        <v>1660</v>
      </c>
      <c r="K122" s="9"/>
      <c r="L122" s="7">
        <v>3281</v>
      </c>
      <c r="M122" s="7">
        <v>10236</v>
      </c>
      <c r="N122" s="7">
        <v>889</v>
      </c>
    </row>
    <row r="123" spans="1:15">
      <c r="A123" s="1" t="s">
        <v>14</v>
      </c>
      <c r="B123" s="7">
        <v>938027</v>
      </c>
      <c r="C123" s="7"/>
      <c r="D123" s="9" t="s">
        <v>57</v>
      </c>
      <c r="E123" s="7"/>
      <c r="F123" s="7"/>
      <c r="K123" s="9"/>
    </row>
    <row r="124" spans="1:15">
      <c r="A124" s="1" t="s">
        <v>53</v>
      </c>
      <c r="B124" s="11">
        <v>1</v>
      </c>
      <c r="C124" s="7">
        <f>(E124+F124)</f>
        <v>28490</v>
      </c>
      <c r="E124" s="7">
        <f>+(G124+H124+I124+J124)</f>
        <v>4446</v>
      </c>
      <c r="F124" s="7">
        <f>(L124+M124+N124)</f>
        <v>24044</v>
      </c>
      <c r="G124" s="9">
        <v>37</v>
      </c>
      <c r="H124" s="7">
        <v>383</v>
      </c>
      <c r="I124" s="7">
        <v>440</v>
      </c>
      <c r="J124" s="7">
        <v>3586</v>
      </c>
      <c r="K124" s="9"/>
      <c r="L124" s="7">
        <v>7997</v>
      </c>
      <c r="M124" s="7">
        <v>14303</v>
      </c>
      <c r="N124" s="7">
        <v>1744</v>
      </c>
    </row>
    <row r="125" spans="1:15" s="8" customFormat="1">
      <c r="A125" s="8" t="s">
        <v>15</v>
      </c>
      <c r="B125" s="17">
        <f>SUM(B117+B120+B123)</f>
        <v>16396515</v>
      </c>
      <c r="C125" s="17">
        <f>SUM(E125+F125)</f>
        <v>913230</v>
      </c>
      <c r="D125" s="17"/>
      <c r="E125" s="17">
        <f>SUM(G125+H125+I125+J125)</f>
        <v>130713</v>
      </c>
      <c r="F125" s="17">
        <f>SUM(L125+M125+N125)</f>
        <v>782517</v>
      </c>
      <c r="G125" s="17">
        <f>SUM(G119+G122+G124)</f>
        <v>874</v>
      </c>
      <c r="H125" s="17">
        <f>SUM(H119+H122+H124)</f>
        <v>6641</v>
      </c>
      <c r="I125" s="17">
        <f>SUM(I119+I122+I124)</f>
        <v>32867</v>
      </c>
      <c r="J125" s="17">
        <f>SUM(J119+J122+J124)</f>
        <v>90331</v>
      </c>
      <c r="K125" s="17"/>
      <c r="L125" s="17">
        <f>SUM(L119+L122+L124)</f>
        <v>176052</v>
      </c>
      <c r="M125" s="17">
        <f>SUM(M119+M122+M124)</f>
        <v>516548</v>
      </c>
      <c r="N125" s="17">
        <f>SUM(N119+N122+N124)</f>
        <v>89917</v>
      </c>
      <c r="O125" s="18"/>
    </row>
    <row r="126" spans="1:15">
      <c r="A126" s="1" t="s">
        <v>56</v>
      </c>
      <c r="B126" s="11"/>
      <c r="C126" s="13">
        <f>ROUND((C125/B125)*10^5,1)</f>
        <v>5569.7</v>
      </c>
      <c r="D126" s="13" t="s">
        <v>57</v>
      </c>
      <c r="E126" s="13">
        <f>ROUND((E125/B125)*10^5,1)</f>
        <v>797.2</v>
      </c>
      <c r="F126" s="13">
        <f>ROUND((F125/B125)*10^5,1)</f>
        <v>4772.5</v>
      </c>
      <c r="G126" s="13">
        <f>ROUND((G125/B125)*10^5,1)</f>
        <v>5.3</v>
      </c>
      <c r="H126" s="13">
        <f>ROUND((H125/B125)*10^5,1)</f>
        <v>40.5</v>
      </c>
      <c r="I126" s="13">
        <f>ROUND((I125/B125)*10^5,1)</f>
        <v>200.5</v>
      </c>
      <c r="J126" s="13">
        <f>ROUND((J125/B125)*10^5,1)</f>
        <v>550.9</v>
      </c>
      <c r="K126" s="13">
        <f>ROUND((K125/J125)*10^5,1)</f>
        <v>0</v>
      </c>
      <c r="L126" s="13">
        <f>ROUND((L125/B125)*10^5,1)</f>
        <v>1073.7</v>
      </c>
      <c r="M126" s="13">
        <f>ROUND((M125/B125)*10^5,1)</f>
        <v>3150.4</v>
      </c>
      <c r="N126" s="13">
        <f>ROUND((N125/B125)*10^5,1)</f>
        <v>548.4</v>
      </c>
    </row>
    <row r="127" spans="1:15">
      <c r="B127" s="11"/>
      <c r="C127" s="13"/>
      <c r="D127" s="13"/>
      <c r="E127" s="13" t="s">
        <v>57</v>
      </c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5">
      <c r="A128" s="15" t="s">
        <v>24</v>
      </c>
      <c r="B128" s="7"/>
      <c r="C128" s="9" t="s">
        <v>57</v>
      </c>
      <c r="G128" s="10"/>
      <c r="K128" s="9"/>
    </row>
    <row r="129" spans="1:15">
      <c r="A129" s="15"/>
      <c r="B129" s="7"/>
      <c r="C129" s="9" t="s">
        <v>57</v>
      </c>
      <c r="G129" s="10"/>
      <c r="K129" s="9"/>
    </row>
    <row r="130" spans="1:15">
      <c r="A130" s="1" t="s">
        <v>9</v>
      </c>
      <c r="B130" s="7">
        <v>5803341</v>
      </c>
      <c r="K130" s="9"/>
    </row>
    <row r="131" spans="1:15">
      <c r="A131" s="1" t="s">
        <v>53</v>
      </c>
      <c r="B131" s="11">
        <v>0.98199999999999998</v>
      </c>
      <c r="C131" s="7">
        <f t="shared" ref="C131:C138" si="20">(E131+F131)</f>
        <v>285094</v>
      </c>
      <c r="E131" s="7">
        <f t="shared" ref="E131:E138" si="21">+(G131+H131+I131+J131)</f>
        <v>30667</v>
      </c>
      <c r="F131" s="7">
        <f t="shared" ref="F131:F138" si="22">(L131+M131+N131)</f>
        <v>254427</v>
      </c>
      <c r="G131" s="9">
        <v>448</v>
      </c>
      <c r="H131" s="7">
        <v>1595</v>
      </c>
      <c r="I131" s="7">
        <v>12602</v>
      </c>
      <c r="J131" s="7">
        <v>16022</v>
      </c>
      <c r="K131" s="9"/>
      <c r="L131" s="7">
        <v>51482</v>
      </c>
      <c r="M131" s="7">
        <v>171787</v>
      </c>
      <c r="N131" s="7">
        <v>31158</v>
      </c>
    </row>
    <row r="132" spans="1:15">
      <c r="A132" s="1" t="s">
        <v>54</v>
      </c>
      <c r="B132" s="11">
        <v>1</v>
      </c>
      <c r="C132" s="7">
        <f t="shared" si="20"/>
        <v>289868</v>
      </c>
      <c r="E132" s="7">
        <f t="shared" si="21"/>
        <v>31077</v>
      </c>
      <c r="F132" s="7">
        <f t="shared" si="22"/>
        <v>258791</v>
      </c>
      <c r="G132" s="9">
        <v>453</v>
      </c>
      <c r="H132" s="7">
        <v>1619</v>
      </c>
      <c r="I132" s="7">
        <v>12759</v>
      </c>
      <c r="J132" s="7">
        <v>16246</v>
      </c>
      <c r="K132" s="9"/>
      <c r="L132" s="7">
        <v>52285</v>
      </c>
      <c r="M132" s="7">
        <v>174872</v>
      </c>
      <c r="N132" s="7">
        <v>31634</v>
      </c>
    </row>
    <row r="133" spans="1:15">
      <c r="A133" s="1" t="s">
        <v>55</v>
      </c>
      <c r="B133" s="7">
        <v>899214</v>
      </c>
      <c r="C133" s="7"/>
      <c r="E133" s="7"/>
      <c r="F133" s="7"/>
      <c r="K133" s="9"/>
    </row>
    <row r="134" spans="1:15">
      <c r="A134" s="1" t="s">
        <v>53</v>
      </c>
      <c r="B134" s="11">
        <v>0.91700000000000004</v>
      </c>
      <c r="C134" s="7">
        <f t="shared" si="20"/>
        <v>51876</v>
      </c>
      <c r="E134" s="7">
        <f t="shared" si="21"/>
        <v>5726</v>
      </c>
      <c r="F134" s="7">
        <f t="shared" si="22"/>
        <v>46150</v>
      </c>
      <c r="G134" s="9">
        <v>54</v>
      </c>
      <c r="H134" s="7">
        <v>268</v>
      </c>
      <c r="I134" s="7">
        <v>1142</v>
      </c>
      <c r="J134" s="7">
        <v>4262</v>
      </c>
      <c r="K134" s="9"/>
      <c r="L134" s="7">
        <v>8374</v>
      </c>
      <c r="M134" s="7">
        <v>35317</v>
      </c>
      <c r="N134" s="7">
        <v>2459</v>
      </c>
    </row>
    <row r="135" spans="1:15">
      <c r="A135" s="1" t="s">
        <v>54</v>
      </c>
      <c r="B135" s="11">
        <v>1</v>
      </c>
      <c r="C135" s="7">
        <f t="shared" si="20"/>
        <v>56583</v>
      </c>
      <c r="E135" s="7">
        <f t="shared" si="21"/>
        <v>6246</v>
      </c>
      <c r="F135" s="7">
        <f t="shared" si="22"/>
        <v>50337</v>
      </c>
      <c r="G135" s="9">
        <v>59</v>
      </c>
      <c r="H135" s="7">
        <v>292</v>
      </c>
      <c r="I135" s="7">
        <v>1246</v>
      </c>
      <c r="J135" s="7">
        <v>4649</v>
      </c>
      <c r="K135" s="9"/>
      <c r="L135" s="7">
        <v>9134</v>
      </c>
      <c r="M135" s="7">
        <v>38521</v>
      </c>
      <c r="N135" s="7">
        <v>2682</v>
      </c>
    </row>
    <row r="136" spans="1:15">
      <c r="A136" s="1" t="s">
        <v>14</v>
      </c>
      <c r="B136" s="7">
        <v>1681360</v>
      </c>
      <c r="C136" s="7"/>
      <c r="D136" s="9" t="s">
        <v>57</v>
      </c>
      <c r="E136" s="7"/>
      <c r="F136" s="7"/>
      <c r="K136" s="9"/>
    </row>
    <row r="137" spans="1:15">
      <c r="A137" s="1" t="s">
        <v>53</v>
      </c>
      <c r="B137" s="11">
        <v>0.86899999999999999</v>
      </c>
      <c r="C137" s="7">
        <f t="shared" si="20"/>
        <v>37447</v>
      </c>
      <c r="E137" s="7">
        <f t="shared" si="21"/>
        <v>3779</v>
      </c>
      <c r="F137" s="7">
        <f t="shared" si="22"/>
        <v>33668</v>
      </c>
      <c r="G137" s="9">
        <v>75</v>
      </c>
      <c r="H137" s="7">
        <v>234</v>
      </c>
      <c r="I137" s="7">
        <v>345</v>
      </c>
      <c r="J137" s="7">
        <v>3125</v>
      </c>
      <c r="K137" s="9"/>
      <c r="L137" s="7">
        <v>9020</v>
      </c>
      <c r="M137" s="7">
        <v>21804</v>
      </c>
      <c r="N137" s="7">
        <v>2844</v>
      </c>
    </row>
    <row r="138" spans="1:15">
      <c r="A138" s="1" t="s">
        <v>54</v>
      </c>
      <c r="B138" s="11">
        <v>1</v>
      </c>
      <c r="C138" s="7">
        <f t="shared" si="20"/>
        <v>43092</v>
      </c>
      <c r="E138" s="7">
        <f t="shared" si="21"/>
        <v>4348</v>
      </c>
      <c r="F138" s="7">
        <f t="shared" si="22"/>
        <v>38744</v>
      </c>
      <c r="G138" s="9">
        <v>86</v>
      </c>
      <c r="H138" s="7">
        <v>269</v>
      </c>
      <c r="I138" s="7">
        <v>397</v>
      </c>
      <c r="J138" s="7">
        <v>3596</v>
      </c>
      <c r="K138" s="9"/>
      <c r="L138" s="7">
        <v>10380</v>
      </c>
      <c r="M138" s="7">
        <v>25091</v>
      </c>
      <c r="N138" s="7">
        <v>3273</v>
      </c>
    </row>
    <row r="139" spans="1:15" s="8" customFormat="1">
      <c r="A139" s="8" t="s">
        <v>15</v>
      </c>
      <c r="B139" s="17">
        <f>SUM(B130+B133+B136)</f>
        <v>8383915</v>
      </c>
      <c r="C139" s="17">
        <f>SUM(E139+F139)</f>
        <v>389543</v>
      </c>
      <c r="D139" s="17"/>
      <c r="E139" s="17">
        <f>SUM(G139+H139+I139+J139)</f>
        <v>41671</v>
      </c>
      <c r="F139" s="17">
        <f>SUM(L139+M139+N139)</f>
        <v>347872</v>
      </c>
      <c r="G139" s="17">
        <f t="shared" ref="G139:N139" si="23">SUM(G132+G135+G138)</f>
        <v>598</v>
      </c>
      <c r="H139" s="17">
        <f t="shared" si="23"/>
        <v>2180</v>
      </c>
      <c r="I139" s="17">
        <f t="shared" si="23"/>
        <v>14402</v>
      </c>
      <c r="J139" s="17">
        <f t="shared" si="23"/>
        <v>24491</v>
      </c>
      <c r="K139" s="17">
        <f t="shared" si="23"/>
        <v>0</v>
      </c>
      <c r="L139" s="17">
        <f t="shared" si="23"/>
        <v>71799</v>
      </c>
      <c r="M139" s="17">
        <f t="shared" si="23"/>
        <v>238484</v>
      </c>
      <c r="N139" s="17">
        <f t="shared" si="23"/>
        <v>37589</v>
      </c>
      <c r="O139" s="18"/>
    </row>
    <row r="140" spans="1:15">
      <c r="A140" s="1" t="s">
        <v>56</v>
      </c>
      <c r="B140" s="11"/>
      <c r="C140" s="13">
        <f>ROUND((C139/B139)*10^5,1)</f>
        <v>4646.3</v>
      </c>
      <c r="D140" s="13" t="s">
        <v>57</v>
      </c>
      <c r="E140" s="13">
        <f>ROUND((E139/B139)*10^5,1)</f>
        <v>497</v>
      </c>
      <c r="F140" s="13">
        <f>ROUND((F139/B139)*10^5,1)</f>
        <v>4149.3</v>
      </c>
      <c r="G140" s="13">
        <f>ROUND((G139/B139)*10^5,1)</f>
        <v>7.1</v>
      </c>
      <c r="H140" s="13">
        <f>ROUND((H139/B139)*10^5,1)</f>
        <v>26</v>
      </c>
      <c r="I140" s="13">
        <f>ROUND((I139/B139)*10^5,1)</f>
        <v>171.8</v>
      </c>
      <c r="J140" s="13">
        <f>ROUND((J139/B139)*10^5,1)</f>
        <v>292.10000000000002</v>
      </c>
      <c r="K140" s="13">
        <f>ROUND((K139/J139)*10^5,1)</f>
        <v>0</v>
      </c>
      <c r="L140" s="13">
        <f>ROUND((L139/B139)*10^5,1)</f>
        <v>856.4</v>
      </c>
      <c r="M140" s="13">
        <f>ROUND((M139/B139)*10^5,1)</f>
        <v>2844.5</v>
      </c>
      <c r="N140" s="13">
        <f>ROUND((N139/B139)*10^5,1)</f>
        <v>448.3</v>
      </c>
    </row>
    <row r="141" spans="1:15">
      <c r="B141" s="1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5">
      <c r="A142" s="15" t="s">
        <v>25</v>
      </c>
      <c r="B142" s="7"/>
      <c r="E142" s="9" t="s">
        <v>57</v>
      </c>
      <c r="F142" s="9" t="s">
        <v>57</v>
      </c>
      <c r="G142" s="10"/>
      <c r="K142" s="9"/>
    </row>
    <row r="143" spans="1:15">
      <c r="A143" s="15"/>
      <c r="B143" s="7"/>
      <c r="D143" s="9" t="s">
        <v>57</v>
      </c>
      <c r="G143" s="10"/>
      <c r="K143" s="9"/>
    </row>
    <row r="144" spans="1:15">
      <c r="A144" s="1" t="s">
        <v>9</v>
      </c>
      <c r="B144" s="7">
        <v>885605</v>
      </c>
      <c r="K144" s="9"/>
    </row>
    <row r="145" spans="1:15">
      <c r="A145" s="1" t="s">
        <v>53</v>
      </c>
      <c r="B145" s="11">
        <v>1</v>
      </c>
      <c r="C145" s="7">
        <f>(E145+F145)</f>
        <v>48442</v>
      </c>
      <c r="E145" s="7">
        <f>+(G145+H145+I145+J145)</f>
        <v>2453</v>
      </c>
      <c r="F145" s="7">
        <f>(L145+M145+N145)</f>
        <v>45989</v>
      </c>
      <c r="G145" s="9">
        <v>20</v>
      </c>
      <c r="H145" s="7">
        <v>293</v>
      </c>
      <c r="I145" s="7">
        <v>999</v>
      </c>
      <c r="J145" s="7">
        <v>1141</v>
      </c>
      <c r="K145" s="9"/>
      <c r="L145" s="7">
        <v>7340</v>
      </c>
      <c r="M145" s="7">
        <v>33052</v>
      </c>
      <c r="N145" s="7">
        <v>5597</v>
      </c>
    </row>
    <row r="146" spans="1:15">
      <c r="A146" s="1" t="s">
        <v>55</v>
      </c>
      <c r="B146" s="7" t="s">
        <v>22</v>
      </c>
      <c r="C146" s="7"/>
      <c r="E146" s="7"/>
      <c r="F146" s="7"/>
      <c r="K146" s="9"/>
    </row>
    <row r="147" spans="1:15">
      <c r="A147" s="1" t="s">
        <v>14</v>
      </c>
      <c r="B147" s="7">
        <v>338793</v>
      </c>
      <c r="C147" s="7"/>
      <c r="E147" s="7"/>
      <c r="F147" s="7"/>
      <c r="K147" s="9"/>
    </row>
    <row r="148" spans="1:15">
      <c r="A148" s="1" t="s">
        <v>53</v>
      </c>
      <c r="B148" s="11">
        <v>1</v>
      </c>
      <c r="C148" s="7">
        <f>(E148+F148)</f>
        <v>17505</v>
      </c>
      <c r="D148" s="9" t="s">
        <v>57</v>
      </c>
      <c r="E148" s="7">
        <f>+(G148+H148+I148+J148)</f>
        <v>664</v>
      </c>
      <c r="F148" s="7">
        <f>(L148+M148+N148)</f>
        <v>16841</v>
      </c>
      <c r="G148" s="9">
        <v>12</v>
      </c>
      <c r="H148" s="7">
        <v>116</v>
      </c>
      <c r="I148" s="7">
        <v>143</v>
      </c>
      <c r="J148" s="7">
        <v>393</v>
      </c>
      <c r="K148" s="9"/>
      <c r="L148" s="7">
        <v>3822</v>
      </c>
      <c r="M148" s="7">
        <v>11873</v>
      </c>
      <c r="N148" s="7">
        <v>1146</v>
      </c>
    </row>
    <row r="149" spans="1:15" s="8" customFormat="1">
      <c r="A149" s="8" t="s">
        <v>15</v>
      </c>
      <c r="B149" s="17">
        <f>SUM(B144+B147)</f>
        <v>1224398</v>
      </c>
      <c r="C149" s="17">
        <f>SUM(E149+F149)</f>
        <v>65947</v>
      </c>
      <c r="D149" s="17"/>
      <c r="E149" s="17">
        <f>SUM(G149+H149+I149+J149)</f>
        <v>3117</v>
      </c>
      <c r="F149" s="17">
        <f>SUM(L149+M149+N149)</f>
        <v>62830</v>
      </c>
      <c r="G149" s="17">
        <f>SUM(G145+G148)</f>
        <v>32</v>
      </c>
      <c r="H149" s="17">
        <f t="shared" ref="H149:N149" si="24">SUM(H145+H148)</f>
        <v>409</v>
      </c>
      <c r="I149" s="17">
        <f t="shared" si="24"/>
        <v>1142</v>
      </c>
      <c r="J149" s="17">
        <f t="shared" si="24"/>
        <v>1534</v>
      </c>
      <c r="K149" s="17">
        <f t="shared" si="24"/>
        <v>0</v>
      </c>
      <c r="L149" s="17">
        <f t="shared" si="24"/>
        <v>11162</v>
      </c>
      <c r="M149" s="17">
        <f t="shared" si="24"/>
        <v>44925</v>
      </c>
      <c r="N149" s="17">
        <f t="shared" si="24"/>
        <v>6743</v>
      </c>
      <c r="O149" s="18"/>
    </row>
    <row r="150" spans="1:15">
      <c r="A150" s="1" t="s">
        <v>56</v>
      </c>
      <c r="B150" s="11"/>
      <c r="C150" s="13">
        <f>ROUND((C149/B149)*10^5,1)</f>
        <v>5386.1</v>
      </c>
      <c r="D150" s="13" t="s">
        <v>57</v>
      </c>
      <c r="E150" s="13">
        <f>ROUND((E149/B149)*10^5,1)</f>
        <v>254.6</v>
      </c>
      <c r="F150" s="13">
        <f>ROUND((F149/B149)*10^5,1)</f>
        <v>5131.5</v>
      </c>
      <c r="G150" s="13">
        <f>ROUND((G149/B149)*10^5,1)</f>
        <v>2.6</v>
      </c>
      <c r="H150" s="13">
        <f>ROUND((H149/B149)*10^5,1)</f>
        <v>33.4</v>
      </c>
      <c r="I150" s="13">
        <f>ROUND((I149/B149)*10^5,1)</f>
        <v>93.3</v>
      </c>
      <c r="J150" s="13">
        <f>ROUND((J149/B149)*10^5,1)</f>
        <v>125.3</v>
      </c>
      <c r="K150" s="13">
        <f>ROUND((K149/J149)*10^5,1)</f>
        <v>0</v>
      </c>
      <c r="L150" s="13">
        <f>ROUND((L149/B149)*10^5,1)</f>
        <v>911.6</v>
      </c>
      <c r="M150" s="13">
        <f>ROUND((M149/B149)*10^5,1)</f>
        <v>3669.2</v>
      </c>
      <c r="N150" s="13">
        <f>ROUND((N149/B149)*10^5,1)</f>
        <v>550.70000000000005</v>
      </c>
    </row>
    <row r="151" spans="1:15">
      <c r="B151" s="11"/>
      <c r="C151" s="13" t="s">
        <v>57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5">
      <c r="A152" s="15" t="s">
        <v>26</v>
      </c>
      <c r="B152" s="7"/>
      <c r="C152" s="9" t="s">
        <v>57</v>
      </c>
      <c r="F152" s="9" t="s">
        <v>57</v>
      </c>
      <c r="G152" s="9" t="s">
        <v>57</v>
      </c>
      <c r="K152" s="9"/>
    </row>
    <row r="153" spans="1:15">
      <c r="A153" s="15"/>
      <c r="B153" s="7"/>
      <c r="D153" s="9" t="s">
        <v>57</v>
      </c>
      <c r="E153" s="9" t="s">
        <v>57</v>
      </c>
      <c r="G153" s="10"/>
      <c r="K153" s="9"/>
    </row>
    <row r="154" spans="1:15">
      <c r="A154" s="1" t="s">
        <v>9</v>
      </c>
      <c r="B154" s="7">
        <v>518530</v>
      </c>
      <c r="F154" s="9" t="s">
        <v>57</v>
      </c>
      <c r="K154" s="9"/>
    </row>
    <row r="155" spans="1:15">
      <c r="A155" s="1" t="s">
        <v>53</v>
      </c>
      <c r="B155" s="11">
        <v>1</v>
      </c>
      <c r="C155" s="7">
        <f t="shared" ref="C155:C160" si="25">(E155+F155)</f>
        <v>20497</v>
      </c>
      <c r="E155" s="7">
        <f t="shared" ref="E155:E160" si="26">+(G155+H155+I155+J155)</f>
        <v>1594</v>
      </c>
      <c r="F155" s="7">
        <f t="shared" ref="F155:F160" si="27">(L155+M155+N155)</f>
        <v>18903</v>
      </c>
      <c r="G155" s="9">
        <v>9</v>
      </c>
      <c r="H155" s="7">
        <v>207</v>
      </c>
      <c r="I155" s="7">
        <v>135</v>
      </c>
      <c r="J155" s="7">
        <v>1243</v>
      </c>
      <c r="K155" s="9"/>
      <c r="L155" s="7">
        <v>3469</v>
      </c>
      <c r="M155" s="7">
        <v>14165</v>
      </c>
      <c r="N155" s="7">
        <v>1269</v>
      </c>
    </row>
    <row r="156" spans="1:15">
      <c r="A156" s="1" t="s">
        <v>55</v>
      </c>
      <c r="B156" s="7">
        <v>372632</v>
      </c>
      <c r="C156" s="7"/>
      <c r="E156" s="7"/>
      <c r="F156" s="7"/>
      <c r="K156" s="9"/>
    </row>
    <row r="157" spans="1:15">
      <c r="A157" s="1" t="s">
        <v>53</v>
      </c>
      <c r="B157" s="11">
        <v>0.97099999999999997</v>
      </c>
      <c r="C157" s="7">
        <f t="shared" si="25"/>
        <v>13991</v>
      </c>
      <c r="E157" s="7">
        <f t="shared" si="26"/>
        <v>878</v>
      </c>
      <c r="F157" s="7">
        <f t="shared" si="27"/>
        <v>13113</v>
      </c>
      <c r="G157" s="9">
        <v>8</v>
      </c>
      <c r="H157" s="7">
        <v>112</v>
      </c>
      <c r="I157" s="7">
        <v>80</v>
      </c>
      <c r="J157" s="7">
        <v>678</v>
      </c>
      <c r="K157" s="9"/>
      <c r="L157" s="7">
        <v>2350</v>
      </c>
      <c r="M157" s="7">
        <v>10103</v>
      </c>
      <c r="N157" s="7">
        <v>660</v>
      </c>
    </row>
    <row r="158" spans="1:15">
      <c r="A158" s="1" t="s">
        <v>54</v>
      </c>
      <c r="B158" s="11">
        <v>1</v>
      </c>
      <c r="C158" s="7">
        <f t="shared" si="25"/>
        <v>14402</v>
      </c>
      <c r="E158" s="7">
        <f t="shared" si="26"/>
        <v>903</v>
      </c>
      <c r="F158" s="7">
        <f t="shared" si="27"/>
        <v>13499</v>
      </c>
      <c r="G158" s="9">
        <v>8</v>
      </c>
      <c r="H158" s="7">
        <v>115</v>
      </c>
      <c r="I158" s="7">
        <v>82</v>
      </c>
      <c r="J158" s="7">
        <v>698</v>
      </c>
      <c r="K158" s="9"/>
      <c r="L158" s="7">
        <v>2419</v>
      </c>
      <c r="M158" s="7">
        <v>10401</v>
      </c>
      <c r="N158" s="7">
        <v>679</v>
      </c>
    </row>
    <row r="159" spans="1:15">
      <c r="A159" s="1" t="s">
        <v>14</v>
      </c>
      <c r="B159" s="7">
        <v>429844</v>
      </c>
      <c r="C159" s="7"/>
      <c r="D159" s="9" t="s">
        <v>57</v>
      </c>
      <c r="E159" s="7"/>
      <c r="F159" s="7"/>
      <c r="K159" s="9"/>
    </row>
    <row r="160" spans="1:15">
      <c r="A160" s="1" t="s">
        <v>53</v>
      </c>
      <c r="B160" s="11">
        <v>0.98899999999999999</v>
      </c>
      <c r="C160" s="7">
        <f t="shared" si="25"/>
        <v>6422</v>
      </c>
      <c r="E160" s="7">
        <f t="shared" si="26"/>
        <v>707</v>
      </c>
      <c r="F160" s="7">
        <f t="shared" si="27"/>
        <v>5715</v>
      </c>
      <c r="G160" s="9">
        <v>13</v>
      </c>
      <c r="H160" s="7">
        <v>102</v>
      </c>
      <c r="I160" s="7">
        <v>28</v>
      </c>
      <c r="J160" s="7">
        <v>564</v>
      </c>
      <c r="K160" s="9"/>
      <c r="L160" s="7">
        <v>1601</v>
      </c>
      <c r="M160" s="7">
        <v>3678</v>
      </c>
      <c r="N160" s="7">
        <v>436</v>
      </c>
    </row>
    <row r="161" spans="1:15">
      <c r="A161" s="1" t="s">
        <v>54</v>
      </c>
      <c r="B161" s="11">
        <v>1</v>
      </c>
      <c r="C161" s="7">
        <f>(E161+F161)</f>
        <v>6493</v>
      </c>
      <c r="E161" s="7">
        <f>+(G161+H161+I161+J161)</f>
        <v>714</v>
      </c>
      <c r="F161" s="7">
        <f>(L161+M161+N161)</f>
        <v>5779</v>
      </c>
      <c r="G161" s="9">
        <v>13</v>
      </c>
      <c r="H161" s="7">
        <v>103</v>
      </c>
      <c r="I161" s="7">
        <v>28</v>
      </c>
      <c r="J161" s="7">
        <v>570</v>
      </c>
      <c r="K161" s="9"/>
      <c r="L161" s="7">
        <v>1619</v>
      </c>
      <c r="M161" s="7">
        <v>3719</v>
      </c>
      <c r="N161" s="7">
        <v>441</v>
      </c>
    </row>
    <row r="162" spans="1:15" s="8" customFormat="1">
      <c r="A162" s="8" t="s">
        <v>15</v>
      </c>
      <c r="B162" s="17">
        <f>SUM(B154+B156+B159)</f>
        <v>1321006</v>
      </c>
      <c r="C162" s="17">
        <f>SUM(E162+F162)</f>
        <v>41392</v>
      </c>
      <c r="D162" s="17"/>
      <c r="E162" s="17">
        <f>SUM(G162+H162+I162+J162)</f>
        <v>3211</v>
      </c>
      <c r="F162" s="17">
        <f>SUM(L162+M162+N162)</f>
        <v>38181</v>
      </c>
      <c r="G162" s="17">
        <f>SUM(G155+G158+G161)</f>
        <v>30</v>
      </c>
      <c r="H162" s="17">
        <f t="shared" ref="H162:N162" si="28">SUM(H155+H158+H161)</f>
        <v>425</v>
      </c>
      <c r="I162" s="17">
        <f t="shared" si="28"/>
        <v>245</v>
      </c>
      <c r="J162" s="17">
        <f t="shared" si="28"/>
        <v>2511</v>
      </c>
      <c r="K162" s="17">
        <f t="shared" si="28"/>
        <v>0</v>
      </c>
      <c r="L162" s="17">
        <f t="shared" si="28"/>
        <v>7507</v>
      </c>
      <c r="M162" s="17">
        <f t="shared" si="28"/>
        <v>28285</v>
      </c>
      <c r="N162" s="17">
        <f t="shared" si="28"/>
        <v>2389</v>
      </c>
      <c r="O162" s="18"/>
    </row>
    <row r="163" spans="1:15">
      <c r="A163" s="1" t="s">
        <v>56</v>
      </c>
      <c r="B163" s="11"/>
      <c r="C163" s="13">
        <f>ROUND((C162/B162)*10^5,1)</f>
        <v>3133.4</v>
      </c>
      <c r="D163" s="13" t="s">
        <v>57</v>
      </c>
      <c r="E163" s="13">
        <f>ROUND((E162/B162)*10^5,1)</f>
        <v>243.1</v>
      </c>
      <c r="F163" s="13">
        <f>ROUND((F162/B162)*10^5,1)</f>
        <v>2890.3</v>
      </c>
      <c r="G163" s="13">
        <f>ROUND((G162/B162)*10^5,1)</f>
        <v>2.2999999999999998</v>
      </c>
      <c r="H163" s="13">
        <f>ROUND((H162/B162)*10^5,1)</f>
        <v>32.200000000000003</v>
      </c>
      <c r="I163" s="13">
        <f>ROUND((I162/B162)*10^5,1)</f>
        <v>18.5</v>
      </c>
      <c r="J163" s="13">
        <f>ROUND((J162/B162)*10^5,1)</f>
        <v>190.1</v>
      </c>
      <c r="K163" s="13">
        <f>ROUND((K162/J162)*10^5,1)</f>
        <v>0</v>
      </c>
      <c r="L163" s="13">
        <f>ROUND((L162/B162)*10^5,1)</f>
        <v>568.29999999999995</v>
      </c>
      <c r="M163" s="13">
        <f>ROUND((M162/B162)*10^5,1)</f>
        <v>2141.1999999999998</v>
      </c>
      <c r="N163" s="13">
        <f>ROUND((N162/B162)*10^5,1)</f>
        <v>180.8</v>
      </c>
    </row>
    <row r="164" spans="1:15">
      <c r="B164" s="1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5" ht="15.75" customHeight="1">
      <c r="A165" s="15" t="s">
        <v>69</v>
      </c>
      <c r="B165" s="7"/>
      <c r="C165" s="9" t="s">
        <v>57</v>
      </c>
      <c r="E165" s="9" t="s">
        <v>57</v>
      </c>
      <c r="F165" s="9" t="s">
        <v>57</v>
      </c>
      <c r="G165" s="10"/>
      <c r="K165" s="9"/>
    </row>
    <row r="166" spans="1:15">
      <c r="A166" s="15"/>
      <c r="B166" s="7"/>
      <c r="G166" s="10"/>
      <c r="K166" s="9"/>
    </row>
    <row r="167" spans="1:15" s="8" customFormat="1">
      <c r="A167" s="8" t="s">
        <v>15</v>
      </c>
      <c r="B167" s="17">
        <v>12482301</v>
      </c>
      <c r="C167" s="17">
        <f>SUM(E167+F167)</f>
        <v>511494</v>
      </c>
      <c r="D167" s="17"/>
      <c r="E167" s="17">
        <f>SUM(G167+H167+I167+J167)</f>
        <v>79504</v>
      </c>
      <c r="F167" s="17">
        <f>SUM(L167+M167+N167)</f>
        <v>431990</v>
      </c>
      <c r="G167" s="17">
        <v>986</v>
      </c>
      <c r="H167" s="17">
        <v>3938</v>
      </c>
      <c r="I167" s="17">
        <v>24867</v>
      </c>
      <c r="J167" s="17">
        <v>49713</v>
      </c>
      <c r="K167" s="17"/>
      <c r="L167" s="17">
        <v>78844</v>
      </c>
      <c r="M167" s="17">
        <v>304362</v>
      </c>
      <c r="N167" s="17">
        <v>48784</v>
      </c>
      <c r="O167" s="18"/>
    </row>
    <row r="168" spans="1:15">
      <c r="A168" s="1" t="s">
        <v>56</v>
      </c>
      <c r="B168" s="11"/>
      <c r="C168" s="13">
        <f>ROUND((C167/B167)*10^5,1)</f>
        <v>4097.8</v>
      </c>
      <c r="D168" s="13" t="s">
        <v>57</v>
      </c>
      <c r="E168" s="13">
        <f>ROUND((E167/B167)*10^5,1)</f>
        <v>636.9</v>
      </c>
      <c r="F168" s="13">
        <f>ROUND((F167/B167)*10^5,1)</f>
        <v>3460.8</v>
      </c>
      <c r="G168" s="13">
        <f>ROUND((G167/B167)*10^5,1)</f>
        <v>7.9</v>
      </c>
      <c r="H168" s="13">
        <f>ROUND((H167/B167)*10^5,1)</f>
        <v>31.5</v>
      </c>
      <c r="I168" s="13">
        <f>ROUND((I167/B167)*10^5,1)</f>
        <v>199.2</v>
      </c>
      <c r="J168" s="13">
        <f>ROUND((J167/B167)*10^5,1)</f>
        <v>398.3</v>
      </c>
      <c r="K168" s="13">
        <f>ROUND((K167/J167)*10^5,1)</f>
        <v>0</v>
      </c>
      <c r="L168" s="13">
        <f>ROUND((L167/B167)*10^5,1)</f>
        <v>631.6</v>
      </c>
      <c r="M168" s="13">
        <f>ROUND((M167/B167)*10^5,1)</f>
        <v>2438.3000000000002</v>
      </c>
      <c r="N168" s="13">
        <f>ROUND((N167/B167)*10^5,1)</f>
        <v>390.8</v>
      </c>
    </row>
    <row r="169" spans="1:15">
      <c r="B169" s="1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5">
      <c r="A170" s="15" t="s">
        <v>27</v>
      </c>
      <c r="B170" s="7"/>
      <c r="D170" s="9" t="s">
        <v>57</v>
      </c>
      <c r="E170" s="9" t="s">
        <v>57</v>
      </c>
      <c r="F170" s="9" t="s">
        <v>57</v>
      </c>
      <c r="G170" s="10"/>
      <c r="K170" s="9"/>
    </row>
    <row r="171" spans="1:15">
      <c r="A171" s="15"/>
      <c r="B171" s="7"/>
      <c r="C171" s="9" t="s">
        <v>57</v>
      </c>
      <c r="G171" s="10"/>
      <c r="K171" s="9"/>
    </row>
    <row r="172" spans="1:15">
      <c r="A172" s="1" t="s">
        <v>9</v>
      </c>
      <c r="B172" s="7">
        <v>4414639</v>
      </c>
      <c r="K172" s="9"/>
    </row>
    <row r="173" spans="1:15">
      <c r="A173" s="1" t="s">
        <v>53</v>
      </c>
      <c r="B173" s="11">
        <v>0.88800000000000001</v>
      </c>
      <c r="C173" s="7">
        <f t="shared" ref="C173:C180" si="29">(E173+F173)</f>
        <v>168472</v>
      </c>
      <c r="D173" s="9" t="s">
        <v>57</v>
      </c>
      <c r="E173" s="7">
        <f t="shared" ref="E173:E180" si="30">+(G173+H173+I173+J173)</f>
        <v>18092</v>
      </c>
      <c r="F173" s="7">
        <f t="shared" ref="F173:F180" si="31">(L173+M173+N173)</f>
        <v>150380</v>
      </c>
      <c r="G173" s="9">
        <v>346</v>
      </c>
      <c r="H173" s="7">
        <v>1306</v>
      </c>
      <c r="I173" s="7">
        <v>6338</v>
      </c>
      <c r="J173" s="7">
        <v>10102</v>
      </c>
      <c r="K173" s="9"/>
      <c r="L173" s="7">
        <v>30411</v>
      </c>
      <c r="M173" s="7">
        <v>102938</v>
      </c>
      <c r="N173" s="7">
        <v>17031</v>
      </c>
    </row>
    <row r="174" spans="1:15">
      <c r="A174" s="1" t="s">
        <v>54</v>
      </c>
      <c r="B174" s="11">
        <v>1</v>
      </c>
      <c r="C174" s="7">
        <f t="shared" si="29"/>
        <v>182738</v>
      </c>
      <c r="E174" s="7">
        <f t="shared" si="30"/>
        <v>19231</v>
      </c>
      <c r="F174" s="7">
        <f t="shared" si="31"/>
        <v>163507</v>
      </c>
      <c r="G174" s="9">
        <v>358</v>
      </c>
      <c r="H174" s="7">
        <v>1398</v>
      </c>
      <c r="I174" s="7">
        <v>6598</v>
      </c>
      <c r="J174" s="7">
        <v>10877</v>
      </c>
      <c r="K174" s="9"/>
      <c r="L174" s="7">
        <v>32921</v>
      </c>
      <c r="M174" s="7">
        <v>112304</v>
      </c>
      <c r="N174" s="7">
        <v>18282</v>
      </c>
    </row>
    <row r="175" spans="1:15">
      <c r="A175" s="1" t="s">
        <v>55</v>
      </c>
      <c r="B175" s="7">
        <v>584671</v>
      </c>
      <c r="C175" s="7"/>
      <c r="E175" s="7"/>
      <c r="F175" s="7"/>
      <c r="K175" s="9"/>
    </row>
    <row r="176" spans="1:15">
      <c r="A176" s="1" t="s">
        <v>53</v>
      </c>
      <c r="B176" s="11">
        <v>0.79900000000000004</v>
      </c>
      <c r="C176" s="7">
        <f t="shared" si="29"/>
        <v>24551</v>
      </c>
      <c r="E176" s="7">
        <f t="shared" si="30"/>
        <v>1090</v>
      </c>
      <c r="F176" s="7">
        <f t="shared" si="31"/>
        <v>23461</v>
      </c>
      <c r="G176" s="9">
        <v>18</v>
      </c>
      <c r="H176" s="7">
        <v>121</v>
      </c>
      <c r="I176" s="7">
        <v>276</v>
      </c>
      <c r="J176" s="7">
        <v>675</v>
      </c>
      <c r="K176" s="9"/>
      <c r="L176" s="7">
        <v>3581</v>
      </c>
      <c r="M176" s="7">
        <v>18514</v>
      </c>
      <c r="N176" s="7">
        <v>1366</v>
      </c>
    </row>
    <row r="177" spans="1:15">
      <c r="A177" s="1" t="s">
        <v>54</v>
      </c>
      <c r="B177" s="11">
        <v>1</v>
      </c>
      <c r="C177" s="7">
        <f t="shared" si="29"/>
        <v>30737</v>
      </c>
      <c r="E177" s="7">
        <f t="shared" si="30"/>
        <v>1365</v>
      </c>
      <c r="F177" s="7">
        <f t="shared" si="31"/>
        <v>29372</v>
      </c>
      <c r="G177" s="9">
        <v>23</v>
      </c>
      <c r="H177" s="7">
        <v>151</v>
      </c>
      <c r="I177" s="7">
        <v>346</v>
      </c>
      <c r="J177" s="7">
        <v>845</v>
      </c>
      <c r="K177" s="9"/>
      <c r="L177" s="7">
        <v>4483</v>
      </c>
      <c r="M177" s="7">
        <v>23179</v>
      </c>
      <c r="N177" s="7">
        <v>1710</v>
      </c>
    </row>
    <row r="178" spans="1:15">
      <c r="A178" s="1" t="s">
        <v>14</v>
      </c>
      <c r="B178" s="7">
        <v>1115435</v>
      </c>
      <c r="C178" s="7"/>
      <c r="E178" s="7"/>
      <c r="F178" s="7"/>
      <c r="K178" s="9"/>
    </row>
    <row r="179" spans="1:15">
      <c r="A179" s="1" t="s">
        <v>53</v>
      </c>
      <c r="B179" s="11">
        <v>0.502</v>
      </c>
      <c r="C179" s="7">
        <f t="shared" si="29"/>
        <v>10450</v>
      </c>
      <c r="E179" s="7">
        <f t="shared" si="30"/>
        <v>1074</v>
      </c>
      <c r="F179" s="7">
        <f t="shared" si="31"/>
        <v>9376</v>
      </c>
      <c r="G179" s="9">
        <v>16</v>
      </c>
      <c r="H179" s="7">
        <v>84</v>
      </c>
      <c r="I179" s="7">
        <v>114</v>
      </c>
      <c r="J179" s="7">
        <v>860</v>
      </c>
      <c r="K179" s="9"/>
      <c r="L179" s="7">
        <v>2689</v>
      </c>
      <c r="M179" s="7">
        <v>5930</v>
      </c>
      <c r="N179" s="7">
        <v>757</v>
      </c>
    </row>
    <row r="180" spans="1:15">
      <c r="A180" s="1" t="s">
        <v>54</v>
      </c>
      <c r="B180" s="11">
        <v>1</v>
      </c>
      <c r="C180" s="7">
        <f t="shared" si="29"/>
        <v>20807</v>
      </c>
      <c r="E180" s="7">
        <f t="shared" si="30"/>
        <v>2138</v>
      </c>
      <c r="F180" s="7">
        <f t="shared" si="31"/>
        <v>18669</v>
      </c>
      <c r="G180" s="9">
        <v>32</v>
      </c>
      <c r="H180" s="7">
        <v>167</v>
      </c>
      <c r="I180" s="7">
        <v>227</v>
      </c>
      <c r="J180" s="7">
        <v>1712</v>
      </c>
      <c r="K180" s="9"/>
      <c r="L180" s="7">
        <v>5354</v>
      </c>
      <c r="M180" s="7">
        <v>11808</v>
      </c>
      <c r="N180" s="7">
        <v>1507</v>
      </c>
    </row>
    <row r="181" spans="1:15" s="8" customFormat="1">
      <c r="A181" s="8" t="s">
        <v>15</v>
      </c>
      <c r="B181" s="17">
        <f>SUM(B172+B175+B178)</f>
        <v>6114745</v>
      </c>
      <c r="C181" s="17">
        <f>SUM(E181+F181)</f>
        <v>234282</v>
      </c>
      <c r="D181" s="17"/>
      <c r="E181" s="17">
        <f>SUM(G181+H181+I181+J181)</f>
        <v>22734</v>
      </c>
      <c r="F181" s="17">
        <f>SUM(L181+M181+N181)</f>
        <v>211548</v>
      </c>
      <c r="G181" s="17">
        <f t="shared" ref="G181:N181" si="32">SUM(G174+G177+G180)</f>
        <v>413</v>
      </c>
      <c r="H181" s="17">
        <f t="shared" si="32"/>
        <v>1716</v>
      </c>
      <c r="I181" s="17">
        <f t="shared" si="32"/>
        <v>7171</v>
      </c>
      <c r="J181" s="17">
        <f t="shared" si="32"/>
        <v>13434</v>
      </c>
      <c r="K181" s="17">
        <f t="shared" si="32"/>
        <v>0</v>
      </c>
      <c r="L181" s="17">
        <f t="shared" si="32"/>
        <v>42758</v>
      </c>
      <c r="M181" s="17">
        <f t="shared" si="32"/>
        <v>147291</v>
      </c>
      <c r="N181" s="17">
        <f t="shared" si="32"/>
        <v>21499</v>
      </c>
      <c r="O181" s="18"/>
    </row>
    <row r="182" spans="1:15">
      <c r="A182" s="1" t="s">
        <v>56</v>
      </c>
      <c r="B182" s="11"/>
      <c r="C182" s="13">
        <f>ROUND((C181/B181)*10^5,1)</f>
        <v>3831.4</v>
      </c>
      <c r="D182" s="13" t="s">
        <v>57</v>
      </c>
      <c r="E182" s="13">
        <f>ROUND((E181/B181)*10^5,1)</f>
        <v>371.8</v>
      </c>
      <c r="F182" s="13">
        <f>ROUND((F181/B181)*10^5,1)</f>
        <v>3459.6</v>
      </c>
      <c r="G182" s="13">
        <f>ROUND((G181/B181)*10^5,1)</f>
        <v>6.8</v>
      </c>
      <c r="H182" s="13">
        <f>ROUND((H181/B181)*10^5,1)</f>
        <v>28.1</v>
      </c>
      <c r="I182" s="13">
        <f>ROUND((I181/B181)*10^5,1)</f>
        <v>117.3</v>
      </c>
      <c r="J182" s="13">
        <f>ROUND((J181/B181)*10^5,1)</f>
        <v>219.7</v>
      </c>
      <c r="K182" s="13">
        <f>ROUND((K181/J181)*10^5,1)</f>
        <v>0</v>
      </c>
      <c r="L182" s="13">
        <f>ROUND((L181/B181)*10^5,1)</f>
        <v>699.3</v>
      </c>
      <c r="M182" s="13">
        <f>ROUND((M181/B181)*10^5,1)</f>
        <v>2408.8000000000002</v>
      </c>
      <c r="N182" s="13">
        <f>ROUND((N181/B181)*10^5,1)</f>
        <v>351.6</v>
      </c>
    </row>
    <row r="183" spans="1:15">
      <c r="B183" s="1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5">
      <c r="A184" s="15" t="s">
        <v>28</v>
      </c>
      <c r="B184" s="7"/>
      <c r="C184" s="9" t="s">
        <v>57</v>
      </c>
      <c r="D184" s="9" t="s">
        <v>57</v>
      </c>
      <c r="G184" s="10"/>
      <c r="K184" s="9"/>
    </row>
    <row r="185" spans="1:15">
      <c r="A185" s="15"/>
      <c r="B185" s="7"/>
      <c r="C185" s="9" t="s">
        <v>57</v>
      </c>
      <c r="G185" s="10"/>
      <c r="K185" s="9"/>
    </row>
    <row r="186" spans="1:15">
      <c r="A186" s="1" t="s">
        <v>9</v>
      </c>
      <c r="B186" s="7">
        <v>1324709</v>
      </c>
      <c r="E186" s="9" t="s">
        <v>57</v>
      </c>
      <c r="K186" s="9"/>
    </row>
    <row r="187" spans="1:15">
      <c r="A187" s="1" t="s">
        <v>53</v>
      </c>
      <c r="B187" s="11">
        <v>0.98599999999999999</v>
      </c>
      <c r="C187" s="7">
        <f t="shared" ref="C187:C193" si="33">(E187+F187)</f>
        <v>62278</v>
      </c>
      <c r="E187" s="7">
        <f>+(G187+H187+I187+J187)</f>
        <v>5397</v>
      </c>
      <c r="F187" s="7">
        <f t="shared" ref="F187:F193" si="34">(L187+M187+N187)</f>
        <v>56881</v>
      </c>
      <c r="G187" s="9">
        <v>35</v>
      </c>
      <c r="H187" s="7">
        <v>463</v>
      </c>
      <c r="I187" s="7">
        <v>979</v>
      </c>
      <c r="J187" s="7">
        <v>3920</v>
      </c>
      <c r="K187" s="9"/>
      <c r="L187" s="7">
        <v>10077</v>
      </c>
      <c r="M187" s="7">
        <v>42887</v>
      </c>
      <c r="N187" s="7">
        <v>3917</v>
      </c>
    </row>
    <row r="188" spans="1:15">
      <c r="A188" s="1" t="s">
        <v>54</v>
      </c>
      <c r="B188" s="11">
        <v>1</v>
      </c>
      <c r="C188" s="7">
        <f t="shared" si="33"/>
        <v>62862</v>
      </c>
      <c r="E188" s="7">
        <f>+(G188+H188+I188+J188)</f>
        <v>5425</v>
      </c>
      <c r="F188" s="7">
        <f t="shared" si="34"/>
        <v>57437</v>
      </c>
      <c r="G188" s="9">
        <v>35</v>
      </c>
      <c r="H188" s="7">
        <v>465</v>
      </c>
      <c r="I188" s="7">
        <v>985</v>
      </c>
      <c r="J188" s="7">
        <v>3940</v>
      </c>
      <c r="K188" s="9"/>
      <c r="L188" s="7">
        <v>10149</v>
      </c>
      <c r="M188" s="7">
        <v>43350</v>
      </c>
      <c r="N188" s="7">
        <v>3938</v>
      </c>
    </row>
    <row r="189" spans="1:15">
      <c r="A189" s="1" t="s">
        <v>55</v>
      </c>
      <c r="B189" s="7">
        <v>706401</v>
      </c>
      <c r="C189" s="7"/>
      <c r="E189" s="7"/>
      <c r="F189" s="7"/>
      <c r="K189" s="9"/>
    </row>
    <row r="190" spans="1:15">
      <c r="A190" s="1" t="s">
        <v>53</v>
      </c>
      <c r="B190" s="11">
        <v>0.875</v>
      </c>
      <c r="C190" s="7">
        <f t="shared" si="33"/>
        <v>22951</v>
      </c>
      <c r="E190" s="7">
        <f>+(G190+H190+I190+J190)</f>
        <v>1705</v>
      </c>
      <c r="F190" s="7">
        <f t="shared" si="34"/>
        <v>21246</v>
      </c>
      <c r="G190" s="9">
        <v>8</v>
      </c>
      <c r="H190" s="7">
        <v>130</v>
      </c>
      <c r="I190" s="7">
        <v>133</v>
      </c>
      <c r="J190" s="7">
        <v>1434</v>
      </c>
      <c r="K190" s="9"/>
      <c r="L190" s="7">
        <v>3934</v>
      </c>
      <c r="M190" s="7">
        <v>16333</v>
      </c>
      <c r="N190" s="7">
        <v>979</v>
      </c>
    </row>
    <row r="191" spans="1:15">
      <c r="A191" s="1" t="s">
        <v>54</v>
      </c>
      <c r="B191" s="11">
        <v>1</v>
      </c>
      <c r="C191" s="7">
        <f t="shared" si="33"/>
        <v>26231</v>
      </c>
      <c r="E191" s="7">
        <f>+(G191+H191+I191+J191)</f>
        <v>1949</v>
      </c>
      <c r="F191" s="7">
        <f t="shared" si="34"/>
        <v>24282</v>
      </c>
      <c r="G191" s="9">
        <v>9</v>
      </c>
      <c r="H191" s="7">
        <v>149</v>
      </c>
      <c r="I191" s="7">
        <v>152</v>
      </c>
      <c r="J191" s="7">
        <v>1639</v>
      </c>
      <c r="K191" s="9"/>
      <c r="L191" s="7">
        <v>4496</v>
      </c>
      <c r="M191" s="7">
        <v>18667</v>
      </c>
      <c r="N191" s="7">
        <v>1119</v>
      </c>
    </row>
    <row r="192" spans="1:15">
      <c r="A192" s="1" t="s">
        <v>14</v>
      </c>
      <c r="B192" s="7">
        <v>892069</v>
      </c>
      <c r="C192" s="7"/>
      <c r="E192" s="7"/>
      <c r="F192" s="7"/>
      <c r="K192" s="9"/>
    </row>
    <row r="193" spans="1:15">
      <c r="A193" s="1" t="s">
        <v>53</v>
      </c>
      <c r="B193" s="11">
        <v>0.99099999999999999</v>
      </c>
      <c r="C193" s="7">
        <f t="shared" si="33"/>
        <v>7341</v>
      </c>
      <c r="E193" s="7">
        <f>+(G193+H193+I193+J193)</f>
        <v>487</v>
      </c>
      <c r="F193" s="7">
        <f t="shared" si="34"/>
        <v>6854</v>
      </c>
      <c r="G193" s="10">
        <v>6</v>
      </c>
      <c r="H193" s="7">
        <v>35</v>
      </c>
      <c r="I193" s="7">
        <v>17</v>
      </c>
      <c r="J193" s="7">
        <v>429</v>
      </c>
      <c r="K193" s="9"/>
      <c r="L193" s="7">
        <v>2220</v>
      </c>
      <c r="M193" s="7">
        <v>4190</v>
      </c>
      <c r="N193" s="7">
        <v>444</v>
      </c>
    </row>
    <row r="194" spans="1:15">
      <c r="A194" s="1" t="s">
        <v>54</v>
      </c>
      <c r="B194" s="11">
        <v>1</v>
      </c>
      <c r="C194" s="7">
        <f>(E194+F194)</f>
        <v>7406</v>
      </c>
      <c r="E194" s="7">
        <f>+(G194+H194+I194+J194)</f>
        <v>491</v>
      </c>
      <c r="F194" s="7">
        <f>(L194+M194+N194)</f>
        <v>6915</v>
      </c>
      <c r="G194" s="9">
        <v>6</v>
      </c>
      <c r="H194" s="7">
        <v>35</v>
      </c>
      <c r="I194" s="7">
        <v>17</v>
      </c>
      <c r="J194" s="7">
        <v>433</v>
      </c>
      <c r="K194" s="9"/>
      <c r="L194" s="7">
        <v>2240</v>
      </c>
      <c r="M194" s="7">
        <v>4227</v>
      </c>
      <c r="N194" s="7">
        <v>448</v>
      </c>
    </row>
    <row r="195" spans="1:15" s="8" customFormat="1">
      <c r="A195" s="8" t="s">
        <v>15</v>
      </c>
      <c r="B195" s="17">
        <f>SUM(B186+B189+B192)</f>
        <v>2923179</v>
      </c>
      <c r="C195" s="17">
        <f>SUM(E195+F195)</f>
        <v>96499</v>
      </c>
      <c r="D195" s="17"/>
      <c r="E195" s="17">
        <f>SUM(G195+H195+I195+J195)</f>
        <v>7865</v>
      </c>
      <c r="F195" s="17">
        <f>SUM(L195+M195+N195)</f>
        <v>88634</v>
      </c>
      <c r="G195" s="17">
        <f t="shared" ref="G195:N195" si="35">SUM(G188+G191+G194)</f>
        <v>50</v>
      </c>
      <c r="H195" s="17">
        <f t="shared" si="35"/>
        <v>649</v>
      </c>
      <c r="I195" s="17">
        <f t="shared" si="35"/>
        <v>1154</v>
      </c>
      <c r="J195" s="17">
        <f t="shared" si="35"/>
        <v>6012</v>
      </c>
      <c r="K195" s="17">
        <f t="shared" si="35"/>
        <v>0</v>
      </c>
      <c r="L195" s="17">
        <f t="shared" si="35"/>
        <v>16885</v>
      </c>
      <c r="M195" s="17">
        <f t="shared" si="35"/>
        <v>66244</v>
      </c>
      <c r="N195" s="17">
        <f t="shared" si="35"/>
        <v>5505</v>
      </c>
      <c r="O195" s="18"/>
    </row>
    <row r="196" spans="1:15">
      <c r="A196" s="1" t="s">
        <v>56</v>
      </c>
      <c r="B196" s="11"/>
      <c r="C196" s="13">
        <f>ROUND((C195/B195)*10^5,1)</f>
        <v>3301.2</v>
      </c>
      <c r="D196" s="13" t="s">
        <v>57</v>
      </c>
      <c r="E196" s="13">
        <f>ROUND((E195/B195)*10^5,1)</f>
        <v>269.10000000000002</v>
      </c>
      <c r="F196" s="13">
        <f>ROUND((F195/B195)*10^5,1)</f>
        <v>3032.1</v>
      </c>
      <c r="G196" s="13">
        <f>ROUND((G195/B195)*10^5,1)</f>
        <v>1.7</v>
      </c>
      <c r="H196" s="13">
        <f>ROUND((H195/B195)*10^5,1)</f>
        <v>22.2</v>
      </c>
      <c r="I196" s="13">
        <f>ROUND((I195/B195)*10^5,1)</f>
        <v>39.5</v>
      </c>
      <c r="J196" s="13">
        <f>ROUND((J195/B195)*10^5,1)</f>
        <v>205.7</v>
      </c>
      <c r="K196" s="13">
        <f>ROUND((K195/J195)*10^5,1)</f>
        <v>0</v>
      </c>
      <c r="L196" s="13">
        <f>ROUND((L195/B195)*10^5,1)</f>
        <v>577.6</v>
      </c>
      <c r="M196" s="13">
        <f>ROUND((M195/B195)*10^5,1)</f>
        <v>2266.1999999999998</v>
      </c>
      <c r="N196" s="13">
        <f>ROUND((N195/B195)*10^5,1)</f>
        <v>188.3</v>
      </c>
    </row>
    <row r="197" spans="1:15">
      <c r="B197" s="1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5">
      <c r="A198" s="15" t="s">
        <v>70</v>
      </c>
      <c r="B198" s="7"/>
      <c r="C198" s="9" t="s">
        <v>57</v>
      </c>
      <c r="E198" s="9" t="s">
        <v>57</v>
      </c>
      <c r="F198" s="9" t="s">
        <v>57</v>
      </c>
      <c r="G198" s="10"/>
      <c r="K198" s="9"/>
    </row>
    <row r="199" spans="1:15">
      <c r="A199" s="15"/>
      <c r="B199" s="7"/>
      <c r="G199" s="10"/>
      <c r="K199" s="9"/>
    </row>
    <row r="200" spans="1:15">
      <c r="A200" s="1" t="s">
        <v>9</v>
      </c>
      <c r="B200" s="7">
        <v>1524581</v>
      </c>
      <c r="E200" s="9" t="s">
        <v>57</v>
      </c>
      <c r="K200" s="9"/>
    </row>
    <row r="201" spans="1:15">
      <c r="A201" s="1" t="s">
        <v>53</v>
      </c>
      <c r="B201" s="11">
        <v>0.92100000000000004</v>
      </c>
      <c r="C201" s="7">
        <f>(E201+F201)</f>
        <v>71995</v>
      </c>
      <c r="E201" s="7">
        <f>+(G201+H201+I201+J201)</f>
        <v>7235</v>
      </c>
      <c r="F201" s="7">
        <f>(L201+M201+N201)</f>
        <v>64760</v>
      </c>
      <c r="G201" s="9">
        <v>68</v>
      </c>
      <c r="H201" s="7">
        <v>516</v>
      </c>
      <c r="I201" s="7">
        <v>2060</v>
      </c>
      <c r="J201" s="7">
        <v>4591</v>
      </c>
      <c r="K201" s="9"/>
      <c r="L201" s="7">
        <v>12441</v>
      </c>
      <c r="M201" s="7">
        <v>46589</v>
      </c>
      <c r="N201" s="7">
        <v>5730</v>
      </c>
    </row>
    <row r="202" spans="1:15">
      <c r="A202" s="1" t="s">
        <v>54</v>
      </c>
      <c r="B202" s="11">
        <v>1</v>
      </c>
      <c r="C202" s="7">
        <f>(E202+F202)</f>
        <v>75461</v>
      </c>
      <c r="E202" s="7">
        <f>+(G202+H202+I202+J202)</f>
        <v>7562</v>
      </c>
      <c r="F202" s="7">
        <f>(L202+M202+N202)</f>
        <v>67899</v>
      </c>
      <c r="G202" s="9">
        <v>71</v>
      </c>
      <c r="H202" s="7">
        <v>541</v>
      </c>
      <c r="I202" s="7">
        <v>2119</v>
      </c>
      <c r="J202" s="7">
        <v>4831</v>
      </c>
      <c r="K202" s="9"/>
      <c r="L202" s="7">
        <v>13145</v>
      </c>
      <c r="M202" s="7">
        <v>48767</v>
      </c>
      <c r="N202" s="7">
        <v>5987</v>
      </c>
    </row>
    <row r="203" spans="1:15">
      <c r="A203" s="1" t="s">
        <v>55</v>
      </c>
      <c r="B203" s="7">
        <v>721090</v>
      </c>
      <c r="C203" s="7"/>
      <c r="E203" s="7"/>
      <c r="F203" s="7"/>
      <c r="K203" s="9"/>
    </row>
    <row r="204" spans="1:15">
      <c r="A204" s="1" t="s">
        <v>53</v>
      </c>
      <c r="B204" s="11">
        <v>0.82299999999999995</v>
      </c>
      <c r="C204" s="7">
        <f>(E204+F204)</f>
        <v>25922</v>
      </c>
      <c r="E204" s="7">
        <f>+(G204+H204+I204+J204)</f>
        <v>1959</v>
      </c>
      <c r="F204" s="7">
        <f>(L204+M204+N204)</f>
        <v>23963</v>
      </c>
      <c r="G204" s="9">
        <v>5</v>
      </c>
      <c r="H204" s="7">
        <v>226</v>
      </c>
      <c r="I204" s="7">
        <v>224</v>
      </c>
      <c r="J204" s="7">
        <v>1504</v>
      </c>
      <c r="K204" s="9"/>
      <c r="L204" s="7">
        <v>4082</v>
      </c>
      <c r="M204" s="7">
        <v>18643</v>
      </c>
      <c r="N204" s="7">
        <v>1238</v>
      </c>
    </row>
    <row r="205" spans="1:15">
      <c r="A205" s="1" t="s">
        <v>54</v>
      </c>
      <c r="B205" s="11">
        <v>1</v>
      </c>
      <c r="C205" s="7">
        <f>(E205+F205)</f>
        <v>31497</v>
      </c>
      <c r="E205" s="7">
        <f>+(G205+H205+I205+J205)</f>
        <v>2380</v>
      </c>
      <c r="F205" s="7">
        <f>(L205+M205+N205)</f>
        <v>29117</v>
      </c>
      <c r="G205" s="9">
        <v>6</v>
      </c>
      <c r="H205" s="7">
        <v>275</v>
      </c>
      <c r="I205" s="7">
        <v>272</v>
      </c>
      <c r="J205" s="7">
        <v>1827</v>
      </c>
      <c r="K205" s="9"/>
      <c r="L205" s="7">
        <v>4960</v>
      </c>
      <c r="M205" s="7">
        <v>22653</v>
      </c>
      <c r="N205" s="7">
        <v>1504</v>
      </c>
    </row>
    <row r="206" spans="1:15">
      <c r="A206" s="1" t="s">
        <v>14</v>
      </c>
      <c r="B206" s="7">
        <v>448970</v>
      </c>
      <c r="C206" s="7"/>
      <c r="E206" s="7"/>
      <c r="F206" s="7"/>
      <c r="K206" s="9"/>
    </row>
    <row r="207" spans="1:15">
      <c r="A207" s="1" t="s">
        <v>53</v>
      </c>
      <c r="B207" s="11">
        <v>0.94899999999999995</v>
      </c>
      <c r="C207" s="7">
        <f>(E207+F207)</f>
        <v>9003</v>
      </c>
      <c r="E207" s="7">
        <f>+(G207+H207+I207+J207)</f>
        <v>917</v>
      </c>
      <c r="F207" s="7">
        <f>(L207+M207+N207)</f>
        <v>8086</v>
      </c>
      <c r="G207" s="10">
        <v>14</v>
      </c>
      <c r="H207" s="7">
        <v>122</v>
      </c>
      <c r="I207" s="7">
        <v>30</v>
      </c>
      <c r="J207" s="7">
        <v>751</v>
      </c>
      <c r="K207" s="9"/>
      <c r="L207" s="7">
        <v>2286</v>
      </c>
      <c r="M207" s="7">
        <v>5331</v>
      </c>
      <c r="N207" s="7">
        <v>469</v>
      </c>
    </row>
    <row r="208" spans="1:15">
      <c r="A208" s="1" t="s">
        <v>54</v>
      </c>
      <c r="B208" s="11">
        <v>1</v>
      </c>
      <c r="C208" s="7">
        <f>(E208+F208)</f>
        <v>9488</v>
      </c>
      <c r="E208" s="7">
        <f>+(G208+H208+I208+J208)</f>
        <v>967</v>
      </c>
      <c r="F208" s="7">
        <f>(L208+M208+N208)</f>
        <v>8521</v>
      </c>
      <c r="G208" s="9">
        <v>15</v>
      </c>
      <c r="H208" s="7">
        <v>129</v>
      </c>
      <c r="I208" s="7">
        <v>32</v>
      </c>
      <c r="J208" s="7">
        <v>791</v>
      </c>
      <c r="K208" s="9"/>
      <c r="L208" s="7">
        <v>2409</v>
      </c>
      <c r="M208" s="7">
        <v>5618</v>
      </c>
      <c r="N208" s="7">
        <v>494</v>
      </c>
    </row>
    <row r="209" spans="1:15" s="8" customFormat="1">
      <c r="A209" s="8" t="s">
        <v>15</v>
      </c>
      <c r="B209" s="17">
        <f>SUM(B200+B203+B206)</f>
        <v>2694641</v>
      </c>
      <c r="C209" s="17">
        <f>SUM(E209+F209)</f>
        <v>116446</v>
      </c>
      <c r="D209" s="17"/>
      <c r="E209" s="17">
        <f>SUM(G209+H209+I209+J209)</f>
        <v>10909</v>
      </c>
      <c r="F209" s="17">
        <f>SUM(L209+M209+N209)</f>
        <v>105537</v>
      </c>
      <c r="G209" s="17">
        <f t="shared" ref="G209:N209" si="36">SUM(G202+G205+G208)</f>
        <v>92</v>
      </c>
      <c r="H209" s="17">
        <f t="shared" si="36"/>
        <v>945</v>
      </c>
      <c r="I209" s="17">
        <f t="shared" si="36"/>
        <v>2423</v>
      </c>
      <c r="J209" s="17">
        <f t="shared" si="36"/>
        <v>7449</v>
      </c>
      <c r="K209" s="17">
        <f t="shared" si="36"/>
        <v>0</v>
      </c>
      <c r="L209" s="17">
        <f t="shared" si="36"/>
        <v>20514</v>
      </c>
      <c r="M209" s="17">
        <f t="shared" si="36"/>
        <v>77038</v>
      </c>
      <c r="N209" s="17">
        <f t="shared" si="36"/>
        <v>7985</v>
      </c>
      <c r="O209" s="18"/>
    </row>
    <row r="210" spans="1:15">
      <c r="A210" s="1" t="s">
        <v>56</v>
      </c>
      <c r="B210" s="11"/>
      <c r="C210" s="13">
        <f>ROUND((C209/B209)*10^5,1)</f>
        <v>4321.3999999999996</v>
      </c>
      <c r="D210" s="13" t="s">
        <v>57</v>
      </c>
      <c r="E210" s="13">
        <f>ROUND((E209/B209)*10^5,1)</f>
        <v>404.8</v>
      </c>
      <c r="F210" s="13">
        <f>ROUND((F209/B209)*10^5,1)</f>
        <v>3916.6</v>
      </c>
      <c r="G210" s="13">
        <f>ROUND((G209/B209)*10^5,1)</f>
        <v>3.4</v>
      </c>
      <c r="H210" s="13">
        <f>ROUND((H209/B209)*10^5,1)</f>
        <v>35.1</v>
      </c>
      <c r="I210" s="13">
        <f>ROUND((I209/B209)*10^5,1)</f>
        <v>89.9</v>
      </c>
      <c r="J210" s="13">
        <f>ROUND((J209/B209)*10^5,1)</f>
        <v>276.39999999999998</v>
      </c>
      <c r="K210" s="13">
        <f>ROUND((K209/J209)*10^5,1)</f>
        <v>0</v>
      </c>
      <c r="L210" s="13">
        <f>ROUND((L209/B209)*10^5,1)</f>
        <v>761.3</v>
      </c>
      <c r="M210" s="13">
        <f>ROUND((M209/B209)*10^5,1)</f>
        <v>2858.9</v>
      </c>
      <c r="N210" s="13">
        <f>ROUND((N209/B209)*10^5,1)</f>
        <v>296.3</v>
      </c>
    </row>
    <row r="211" spans="1:15">
      <c r="B211" s="11"/>
      <c r="C211" s="13" t="s">
        <v>57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spans="1:15" ht="15.75" customHeight="1">
      <c r="A212" s="15" t="s">
        <v>71</v>
      </c>
      <c r="B212" s="7"/>
      <c r="C212" s="9" t="s">
        <v>57</v>
      </c>
      <c r="D212" s="9" t="s">
        <v>57</v>
      </c>
      <c r="F212" s="9" t="s">
        <v>57</v>
      </c>
      <c r="G212" s="10"/>
      <c r="K212" s="9"/>
    </row>
    <row r="213" spans="1:15">
      <c r="A213" s="15"/>
      <c r="B213" s="7"/>
      <c r="D213" s="9" t="s">
        <v>57</v>
      </c>
      <c r="G213" s="10"/>
      <c r="K213" s="9"/>
    </row>
    <row r="214" spans="1:15" s="8" customFormat="1">
      <c r="A214" s="8" t="s">
        <v>15</v>
      </c>
      <c r="B214" s="17">
        <v>4065556</v>
      </c>
      <c r="C214" s="17">
        <f>SUM(E214+F214)</f>
        <v>119449</v>
      </c>
      <c r="D214" s="17"/>
      <c r="E214" s="17">
        <f>SUM(G214+H214+I214+J214)</f>
        <v>10448</v>
      </c>
      <c r="F214" s="17">
        <f>SUM(L214+M214+N214)</f>
        <v>109001</v>
      </c>
      <c r="G214" s="17">
        <v>191</v>
      </c>
      <c r="H214" s="17">
        <v>1132</v>
      </c>
      <c r="I214" s="17">
        <v>3280</v>
      </c>
      <c r="J214" s="17">
        <v>5845</v>
      </c>
      <c r="K214" s="17"/>
      <c r="L214" s="17">
        <v>26505</v>
      </c>
      <c r="M214" s="17">
        <v>73152</v>
      </c>
      <c r="N214" s="17">
        <v>9344</v>
      </c>
      <c r="O214" s="18"/>
    </row>
    <row r="215" spans="1:15">
      <c r="A215" s="1" t="s">
        <v>56</v>
      </c>
      <c r="B215" s="11"/>
      <c r="C215" s="13">
        <f>ROUND((C214/B214)*10^5,1)</f>
        <v>2938.1</v>
      </c>
      <c r="D215" s="13" t="s">
        <v>57</v>
      </c>
      <c r="E215" s="13">
        <f>ROUND((E214/B214)*10^5,1)</f>
        <v>257</v>
      </c>
      <c r="F215" s="13">
        <f>ROUND((F214/B214)*10^5,1)</f>
        <v>2681.1</v>
      </c>
      <c r="G215" s="13">
        <f>ROUND((G214/B214)*10^5,1)</f>
        <v>4.7</v>
      </c>
      <c r="H215" s="13">
        <f>ROUND((H214/B214)*10^5,1)</f>
        <v>27.8</v>
      </c>
      <c r="I215" s="13">
        <f>ROUND((I214/B214)*10^5,1)</f>
        <v>80.7</v>
      </c>
      <c r="J215" s="13">
        <f>ROUND((J214/B214)*10^5,1)</f>
        <v>143.80000000000001</v>
      </c>
      <c r="K215" s="13">
        <f>ROUND((K214/J214)*10^5,1)</f>
        <v>0</v>
      </c>
      <c r="L215" s="13">
        <f>ROUND((L214/B214)*10^5,1)</f>
        <v>651.9</v>
      </c>
      <c r="M215" s="13">
        <f>ROUND((M214/B214)*10^5,1)</f>
        <v>1799.3</v>
      </c>
      <c r="N215" s="13">
        <f>ROUND((N214/B214)*10^5,1)</f>
        <v>229.8</v>
      </c>
    </row>
    <row r="216" spans="1:15">
      <c r="B216" s="11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spans="1:15">
      <c r="A217" s="15" t="s">
        <v>30</v>
      </c>
      <c r="B217" s="7"/>
      <c r="G217" s="10"/>
      <c r="K217" s="9"/>
    </row>
    <row r="218" spans="1:15">
      <c r="A218" s="15"/>
      <c r="B218" s="7"/>
      <c r="C218" s="9" t="s">
        <v>57</v>
      </c>
      <c r="G218" s="10"/>
      <c r="K218" s="9"/>
    </row>
    <row r="219" spans="1:15">
      <c r="A219" s="1" t="s">
        <v>9</v>
      </c>
      <c r="B219" s="7">
        <v>3367535</v>
      </c>
      <c r="C219" s="9" t="s">
        <v>57</v>
      </c>
      <c r="E219" s="9" t="s">
        <v>57</v>
      </c>
      <c r="F219" s="9" t="s">
        <v>57</v>
      </c>
      <c r="K219" s="9"/>
    </row>
    <row r="220" spans="1:15">
      <c r="A220" s="1" t="s">
        <v>53</v>
      </c>
      <c r="B220" s="11">
        <v>0.98399999999999999</v>
      </c>
      <c r="C220" s="7">
        <f t="shared" ref="C220:C227" si="37">(E220+F220)</f>
        <v>193992</v>
      </c>
      <c r="E220" s="7">
        <f t="shared" ref="E220:E227" si="38">+(G220+H220+I220+J220)</f>
        <v>23958</v>
      </c>
      <c r="F220" s="7">
        <f t="shared" ref="F220:F227" si="39">(L220+M220+N220)</f>
        <v>170034</v>
      </c>
      <c r="G220" s="9">
        <v>422</v>
      </c>
      <c r="H220" s="7">
        <v>1111</v>
      </c>
      <c r="I220" s="7">
        <v>7147</v>
      </c>
      <c r="J220" s="7">
        <v>15278</v>
      </c>
      <c r="K220" s="9"/>
      <c r="L220" s="7">
        <v>36441</v>
      </c>
      <c r="M220" s="7">
        <v>113728</v>
      </c>
      <c r="N220" s="7">
        <v>19865</v>
      </c>
    </row>
    <row r="221" spans="1:15">
      <c r="A221" s="1" t="s">
        <v>54</v>
      </c>
      <c r="B221" s="11">
        <v>1</v>
      </c>
      <c r="C221" s="7">
        <f t="shared" si="37"/>
        <v>197176</v>
      </c>
      <c r="E221" s="7">
        <f t="shared" si="38"/>
        <v>24311</v>
      </c>
      <c r="F221" s="7">
        <f t="shared" si="39"/>
        <v>172865</v>
      </c>
      <c r="G221" s="9">
        <v>423</v>
      </c>
      <c r="H221" s="7">
        <v>1130</v>
      </c>
      <c r="I221" s="7">
        <v>7215</v>
      </c>
      <c r="J221" s="7">
        <v>15543</v>
      </c>
      <c r="K221" s="9"/>
      <c r="L221" s="7">
        <v>36992</v>
      </c>
      <c r="M221" s="7">
        <v>115818</v>
      </c>
      <c r="N221" s="7">
        <v>20055</v>
      </c>
    </row>
    <row r="222" spans="1:15">
      <c r="A222" s="1" t="s">
        <v>55</v>
      </c>
      <c r="B222" s="7">
        <v>366764</v>
      </c>
      <c r="C222" s="7"/>
      <c r="E222" s="7"/>
      <c r="F222" s="7"/>
      <c r="K222" s="9"/>
    </row>
    <row r="223" spans="1:15">
      <c r="A223" s="1" t="s">
        <v>53</v>
      </c>
      <c r="B223" s="11">
        <v>0.82899999999999996</v>
      </c>
      <c r="C223" s="7">
        <f t="shared" si="37"/>
        <v>20056</v>
      </c>
      <c r="E223" s="7">
        <f t="shared" si="38"/>
        <v>2733</v>
      </c>
      <c r="F223" s="7">
        <f t="shared" si="39"/>
        <v>17323</v>
      </c>
      <c r="G223" s="9">
        <v>21</v>
      </c>
      <c r="H223" s="7">
        <v>97</v>
      </c>
      <c r="I223" s="7">
        <v>349</v>
      </c>
      <c r="J223" s="7">
        <v>2266</v>
      </c>
      <c r="K223" s="9"/>
      <c r="L223" s="7">
        <v>4225</v>
      </c>
      <c r="M223" s="7">
        <v>12359</v>
      </c>
      <c r="N223" s="7">
        <v>739</v>
      </c>
    </row>
    <row r="224" spans="1:15">
      <c r="A224" s="1" t="s">
        <v>54</v>
      </c>
      <c r="B224" s="11">
        <v>1</v>
      </c>
      <c r="C224" s="7">
        <f t="shared" si="37"/>
        <v>24205</v>
      </c>
      <c r="E224" s="7">
        <f t="shared" si="38"/>
        <v>3298</v>
      </c>
      <c r="F224" s="7">
        <f t="shared" si="39"/>
        <v>20907</v>
      </c>
      <c r="G224" s="9">
        <v>25</v>
      </c>
      <c r="H224" s="7">
        <v>117</v>
      </c>
      <c r="I224" s="7">
        <v>421</v>
      </c>
      <c r="J224" s="7">
        <v>2735</v>
      </c>
      <c r="K224" s="9"/>
      <c r="L224" s="7">
        <v>5099</v>
      </c>
      <c r="M224" s="7">
        <v>14916</v>
      </c>
      <c r="N224" s="7">
        <v>892</v>
      </c>
    </row>
    <row r="225" spans="1:15">
      <c r="A225" s="1" t="s">
        <v>14</v>
      </c>
      <c r="B225" s="7">
        <v>731131</v>
      </c>
      <c r="C225" s="7"/>
      <c r="E225" s="7"/>
      <c r="F225" s="7"/>
      <c r="K225" s="9"/>
    </row>
    <row r="226" spans="1:15">
      <c r="A226" s="1" t="s">
        <v>53</v>
      </c>
      <c r="B226" s="11">
        <v>0.90800000000000003</v>
      </c>
      <c r="C226" s="7">
        <f t="shared" si="37"/>
        <v>15420</v>
      </c>
      <c r="E226" s="7">
        <f t="shared" si="38"/>
        <v>2786</v>
      </c>
      <c r="F226" s="7">
        <f t="shared" si="39"/>
        <v>12634</v>
      </c>
      <c r="G226" s="9">
        <v>48</v>
      </c>
      <c r="H226" s="7">
        <v>142</v>
      </c>
      <c r="I226" s="7">
        <v>207</v>
      </c>
      <c r="J226" s="7">
        <v>2389</v>
      </c>
      <c r="K226" s="9"/>
      <c r="L226" s="7">
        <v>3957</v>
      </c>
      <c r="M226" s="7">
        <v>8005</v>
      </c>
      <c r="N226" s="7">
        <v>672</v>
      </c>
    </row>
    <row r="227" spans="1:15">
      <c r="A227" s="1" t="s">
        <v>54</v>
      </c>
      <c r="B227" s="11">
        <v>1</v>
      </c>
      <c r="C227" s="7">
        <f t="shared" si="37"/>
        <v>16990</v>
      </c>
      <c r="E227" s="7">
        <f t="shared" si="38"/>
        <v>3069</v>
      </c>
      <c r="F227" s="7">
        <f t="shared" si="39"/>
        <v>13921</v>
      </c>
      <c r="G227" s="9">
        <v>53</v>
      </c>
      <c r="H227" s="7">
        <v>156</v>
      </c>
      <c r="I227" s="7">
        <v>228</v>
      </c>
      <c r="J227" s="7">
        <v>2632</v>
      </c>
      <c r="K227" s="9"/>
      <c r="L227" s="7">
        <v>4360</v>
      </c>
      <c r="M227" s="7">
        <v>8821</v>
      </c>
      <c r="N227" s="7">
        <v>740</v>
      </c>
    </row>
    <row r="228" spans="1:15" s="8" customFormat="1">
      <c r="A228" s="8" t="s">
        <v>15</v>
      </c>
      <c r="B228" s="17">
        <f>SUM(B219+B222+B225)</f>
        <v>4465430</v>
      </c>
      <c r="C228" s="17">
        <f>SUM(E228+F228)</f>
        <v>238371</v>
      </c>
      <c r="D228" s="17"/>
      <c r="E228" s="17">
        <f>SUM(G228+H228+I228+J228)</f>
        <v>30678</v>
      </c>
      <c r="F228" s="17">
        <f>SUM(L228+M228+N228)</f>
        <v>207693</v>
      </c>
      <c r="G228" s="17">
        <f t="shared" ref="G228:N228" si="40">SUM(G221+G224+G227)</f>
        <v>501</v>
      </c>
      <c r="H228" s="17">
        <f t="shared" si="40"/>
        <v>1403</v>
      </c>
      <c r="I228" s="17">
        <f t="shared" si="40"/>
        <v>7864</v>
      </c>
      <c r="J228" s="17">
        <f t="shared" si="40"/>
        <v>20910</v>
      </c>
      <c r="K228" s="17">
        <f t="shared" si="40"/>
        <v>0</v>
      </c>
      <c r="L228" s="17">
        <f t="shared" si="40"/>
        <v>46451</v>
      </c>
      <c r="M228" s="17">
        <f t="shared" si="40"/>
        <v>139555</v>
      </c>
      <c r="N228" s="17">
        <f t="shared" si="40"/>
        <v>21687</v>
      </c>
      <c r="O228" s="18"/>
    </row>
    <row r="229" spans="1:15">
      <c r="A229" s="1" t="s">
        <v>56</v>
      </c>
      <c r="B229" s="11"/>
      <c r="C229" s="13">
        <f>ROUND((C228/B228)*10^5,1)</f>
        <v>5338.1</v>
      </c>
      <c r="D229" s="13" t="s">
        <v>57</v>
      </c>
      <c r="E229" s="13">
        <f>ROUND((E228/B228)*10^5,1)</f>
        <v>687</v>
      </c>
      <c r="F229" s="13">
        <f>ROUND((F228/B228)*10^5,1)</f>
        <v>4651.1000000000004</v>
      </c>
      <c r="G229" s="13">
        <f>ROUND((G228/B228)*10^5,1)</f>
        <v>11.2</v>
      </c>
      <c r="H229" s="13">
        <f>ROUND((H228/B228)*10^5,1)</f>
        <v>31.4</v>
      </c>
      <c r="I229" s="13">
        <f>ROUND((I228/B228)*10^5,1)</f>
        <v>176.1</v>
      </c>
      <c r="J229" s="13">
        <f>ROUND((J228/B228)*10^5,1)</f>
        <v>468.3</v>
      </c>
      <c r="K229" s="13">
        <f>ROUND((K228/J228)*10^5,1)</f>
        <v>0</v>
      </c>
      <c r="L229" s="13">
        <f>ROUND((L228/B228)*10^5,1)</f>
        <v>1040.2</v>
      </c>
      <c r="M229" s="13">
        <f>ROUND((M228/B228)*10^5,1)</f>
        <v>3125.2</v>
      </c>
      <c r="N229" s="13">
        <f>ROUND((N228/B228)*10^5,1)</f>
        <v>485.7</v>
      </c>
    </row>
    <row r="230" spans="1:15">
      <c r="B230" s="11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 spans="1:15">
      <c r="A231" s="15" t="s">
        <v>61</v>
      </c>
      <c r="B231" s="7"/>
      <c r="C231" s="9" t="s">
        <v>57</v>
      </c>
      <c r="G231" s="10"/>
      <c r="K231" s="9"/>
    </row>
    <row r="232" spans="1:15">
      <c r="A232" s="15"/>
      <c r="B232" s="7"/>
      <c r="C232" s="9" t="s">
        <v>57</v>
      </c>
      <c r="E232" s="9" t="s">
        <v>57</v>
      </c>
      <c r="F232" s="9" t="s">
        <v>57</v>
      </c>
      <c r="G232" s="10"/>
      <c r="K232" s="9"/>
    </row>
    <row r="233" spans="1:15">
      <c r="A233" s="1" t="s">
        <v>9</v>
      </c>
      <c r="B233" s="7">
        <v>485545</v>
      </c>
      <c r="K233" s="9"/>
    </row>
    <row r="234" spans="1:15">
      <c r="A234" s="1" t="s">
        <v>53</v>
      </c>
      <c r="B234" s="11">
        <v>0.999</v>
      </c>
      <c r="C234" s="7">
        <f t="shared" ref="C234:C240" si="41">(E234+F234)</f>
        <v>15523</v>
      </c>
      <c r="E234" s="7">
        <f t="shared" ref="E234:E240" si="42">+(G234+H234+I234+J234)</f>
        <v>669</v>
      </c>
      <c r="F234" s="7">
        <f t="shared" ref="F234:F240" si="43">(L234+M234+N234)</f>
        <v>14854</v>
      </c>
      <c r="G234" s="9">
        <v>6</v>
      </c>
      <c r="H234" s="7">
        <v>161</v>
      </c>
      <c r="I234" s="7">
        <v>184</v>
      </c>
      <c r="J234" s="7">
        <v>318</v>
      </c>
      <c r="K234" s="9"/>
      <c r="L234" s="7">
        <v>2676</v>
      </c>
      <c r="M234" s="7">
        <v>11495</v>
      </c>
      <c r="N234" s="7">
        <v>683</v>
      </c>
    </row>
    <row r="235" spans="1:15">
      <c r="A235" s="1" t="s">
        <v>54</v>
      </c>
      <c r="B235" s="11">
        <v>1</v>
      </c>
      <c r="C235" s="7">
        <f t="shared" si="41"/>
        <v>15536</v>
      </c>
      <c r="E235" s="7">
        <f t="shared" si="42"/>
        <v>669</v>
      </c>
      <c r="F235" s="7">
        <f t="shared" si="43"/>
        <v>14867</v>
      </c>
      <c r="G235" s="9">
        <v>6</v>
      </c>
      <c r="H235" s="7">
        <v>161</v>
      </c>
      <c r="I235" s="7">
        <v>184</v>
      </c>
      <c r="J235" s="7">
        <v>318</v>
      </c>
      <c r="K235" s="9"/>
      <c r="L235" s="7">
        <v>2678</v>
      </c>
      <c r="M235" s="7">
        <v>11505</v>
      </c>
      <c r="N235" s="7">
        <v>684</v>
      </c>
    </row>
    <row r="236" spans="1:15">
      <c r="A236" s="1" t="s">
        <v>55</v>
      </c>
      <c r="B236" s="7">
        <v>425744</v>
      </c>
      <c r="C236" s="7"/>
      <c r="E236" s="7"/>
      <c r="F236" s="7"/>
      <c r="K236" s="9"/>
    </row>
    <row r="237" spans="1:15">
      <c r="A237" s="1" t="s">
        <v>53</v>
      </c>
      <c r="B237" s="11">
        <v>0.99399999999999999</v>
      </c>
      <c r="C237" s="7">
        <f t="shared" si="41"/>
        <v>13320</v>
      </c>
      <c r="E237" s="7">
        <f t="shared" si="42"/>
        <v>509</v>
      </c>
      <c r="F237" s="7">
        <f t="shared" si="43"/>
        <v>12811</v>
      </c>
      <c r="G237" s="9">
        <v>1</v>
      </c>
      <c r="H237" s="7">
        <v>109</v>
      </c>
      <c r="I237" s="7">
        <v>69</v>
      </c>
      <c r="J237" s="7">
        <v>330</v>
      </c>
      <c r="K237" s="9"/>
      <c r="L237" s="7">
        <v>2291</v>
      </c>
      <c r="M237" s="7">
        <v>9982</v>
      </c>
      <c r="N237" s="7">
        <v>538</v>
      </c>
    </row>
    <row r="238" spans="1:15">
      <c r="A238" s="1" t="s">
        <v>54</v>
      </c>
      <c r="B238" s="11">
        <v>1</v>
      </c>
      <c r="C238" s="7">
        <f t="shared" si="41"/>
        <v>13406</v>
      </c>
      <c r="E238" s="7">
        <f t="shared" si="42"/>
        <v>512</v>
      </c>
      <c r="F238" s="7">
        <f t="shared" si="43"/>
        <v>12894</v>
      </c>
      <c r="G238" s="9">
        <v>1</v>
      </c>
      <c r="H238" s="7">
        <v>110</v>
      </c>
      <c r="I238" s="7">
        <v>69</v>
      </c>
      <c r="J238" s="7">
        <v>332</v>
      </c>
      <c r="K238" s="9"/>
      <c r="L238" s="7">
        <v>2306</v>
      </c>
      <c r="M238" s="7">
        <v>10047</v>
      </c>
      <c r="N238" s="7">
        <v>541</v>
      </c>
    </row>
    <row r="239" spans="1:15">
      <c r="A239" s="1" t="s">
        <v>14</v>
      </c>
      <c r="B239" s="7">
        <v>375381</v>
      </c>
      <c r="C239" s="7"/>
      <c r="E239" s="7"/>
      <c r="F239" s="7"/>
      <c r="K239" s="9"/>
    </row>
    <row r="240" spans="1:15">
      <c r="A240" s="1" t="s">
        <v>53</v>
      </c>
      <c r="B240" s="11">
        <v>1</v>
      </c>
      <c r="C240" s="7">
        <f t="shared" si="41"/>
        <v>5646</v>
      </c>
      <c r="E240" s="7">
        <f t="shared" si="42"/>
        <v>253</v>
      </c>
      <c r="F240" s="7">
        <f t="shared" si="43"/>
        <v>5393</v>
      </c>
      <c r="G240" s="9">
        <v>11</v>
      </c>
      <c r="H240" s="7">
        <v>55</v>
      </c>
      <c r="I240" s="7">
        <v>11</v>
      </c>
      <c r="J240" s="7">
        <v>176</v>
      </c>
      <c r="K240" s="9"/>
      <c r="L240" s="7">
        <v>1914</v>
      </c>
      <c r="M240" s="7">
        <v>3033</v>
      </c>
      <c r="N240" s="7">
        <v>446</v>
      </c>
    </row>
    <row r="241" spans="1:15" s="8" customFormat="1">
      <c r="A241" s="8" t="s">
        <v>15</v>
      </c>
      <c r="B241" s="17">
        <f>SUM(B233+B236+B239)</f>
        <v>1286670</v>
      </c>
      <c r="C241" s="17">
        <f>SUM(E241+F241)</f>
        <v>34588</v>
      </c>
      <c r="D241" s="17"/>
      <c r="E241" s="17">
        <f>SUM(G241+H241+I241+J241)</f>
        <v>1434</v>
      </c>
      <c r="F241" s="17">
        <f>SUM(L241+M241+N241)</f>
        <v>33154</v>
      </c>
      <c r="G241" s="17">
        <f>SUM(G235+G238+G240)</f>
        <v>18</v>
      </c>
      <c r="H241" s="17">
        <f>SUM(H235+H238+H240)</f>
        <v>326</v>
      </c>
      <c r="I241" s="17">
        <f>SUM(I235+I238+I240)</f>
        <v>264</v>
      </c>
      <c r="J241" s="17">
        <f>SUM(J235+J238+J240)</f>
        <v>826</v>
      </c>
      <c r="K241" s="17"/>
      <c r="L241" s="17">
        <f>SUM(L235+L238+L240)</f>
        <v>6898</v>
      </c>
      <c r="M241" s="17">
        <f>SUM(M235+M238+M240)</f>
        <v>24585</v>
      </c>
      <c r="N241" s="17">
        <f>SUM(N235+N238+N240)</f>
        <v>1671</v>
      </c>
      <c r="O241" s="18"/>
    </row>
    <row r="242" spans="1:15">
      <c r="A242" s="1" t="s">
        <v>56</v>
      </c>
      <c r="B242" s="11"/>
      <c r="C242" s="13">
        <f>ROUND((C241/B241)*10^5,1)</f>
        <v>2688.2</v>
      </c>
      <c r="D242" s="13" t="s">
        <v>57</v>
      </c>
      <c r="E242" s="13">
        <f>ROUND((E241/B241)*10^5,1)</f>
        <v>111.5</v>
      </c>
      <c r="F242" s="13">
        <f>ROUND((F241/B241)*10^5,1)</f>
        <v>2576.6999999999998</v>
      </c>
      <c r="G242" s="13">
        <f>ROUND((G241/B241)*10^5,1)</f>
        <v>1.4</v>
      </c>
      <c r="H242" s="13">
        <f>ROUND((H241/B241)*10^5,1)</f>
        <v>25.3</v>
      </c>
      <c r="I242" s="13">
        <f>ROUND((I241/B241)*10^5,1)</f>
        <v>20.5</v>
      </c>
      <c r="J242" s="13">
        <f>ROUND((J241/B241)*10^5,1)</f>
        <v>64.2</v>
      </c>
      <c r="K242" s="13">
        <f>ROUND((K241/J241)*10^5,1)</f>
        <v>0</v>
      </c>
      <c r="L242" s="13">
        <f>ROUND((L241/B241)*10^5,1)</f>
        <v>536.1</v>
      </c>
      <c r="M242" s="13">
        <f>ROUND((M241/B241)*10^5,1)</f>
        <v>1910.7</v>
      </c>
      <c r="N242" s="13">
        <f>ROUND((N241/B241)*10^5,1)</f>
        <v>129.9</v>
      </c>
    </row>
    <row r="243" spans="1:15">
      <c r="B243" s="11"/>
      <c r="C243" s="13" t="s">
        <v>57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 spans="1:15">
      <c r="A244" s="15" t="s">
        <v>29</v>
      </c>
      <c r="B244" s="7"/>
      <c r="C244" s="9" t="s">
        <v>57</v>
      </c>
      <c r="D244" s="9" t="s">
        <v>57</v>
      </c>
      <c r="G244" s="10"/>
      <c r="K244" s="9"/>
    </row>
    <row r="245" spans="1:15">
      <c r="A245" s="15"/>
      <c r="B245" s="7"/>
      <c r="E245" s="9" t="s">
        <v>57</v>
      </c>
      <c r="F245" s="9" t="s">
        <v>57</v>
      </c>
      <c r="G245" s="10"/>
      <c r="K245" s="9"/>
    </row>
    <row r="246" spans="1:15">
      <c r="A246" s="1" t="s">
        <v>9</v>
      </c>
      <c r="B246" s="7">
        <v>4983985</v>
      </c>
      <c r="K246" s="9"/>
    </row>
    <row r="247" spans="1:15">
      <c r="A247" s="1" t="s">
        <v>53</v>
      </c>
      <c r="B247" s="11">
        <v>0.999</v>
      </c>
      <c r="C247" s="7">
        <f t="shared" ref="C247:C252" si="44">(E247+F247)</f>
        <v>246892</v>
      </c>
      <c r="E247" s="7">
        <f t="shared" ref="E247:E252" si="45">+(G247+H247+I247+J247)</f>
        <v>39671</v>
      </c>
      <c r="F247" s="7">
        <f t="shared" ref="F247:F252" si="46">(L247+M247+N247)</f>
        <v>207221</v>
      </c>
      <c r="G247" s="9">
        <v>434</v>
      </c>
      <c r="H247" s="7">
        <v>1332</v>
      </c>
      <c r="I247" s="7">
        <v>13196</v>
      </c>
      <c r="J247" s="7">
        <v>24709</v>
      </c>
      <c r="K247" s="9"/>
      <c r="L247" s="7">
        <v>38815</v>
      </c>
      <c r="M247" s="7">
        <v>137057</v>
      </c>
      <c r="N247" s="7">
        <v>31349</v>
      </c>
    </row>
    <row r="248" spans="1:15">
      <c r="A248" s="1" t="s">
        <v>54</v>
      </c>
      <c r="B248" s="11">
        <v>1</v>
      </c>
      <c r="C248" s="7">
        <f t="shared" si="44"/>
        <v>247234</v>
      </c>
      <c r="E248" s="7">
        <f t="shared" si="45"/>
        <v>39705</v>
      </c>
      <c r="F248" s="7">
        <f t="shared" si="46"/>
        <v>207529</v>
      </c>
      <c r="G248" s="9">
        <v>434</v>
      </c>
      <c r="H248" s="7">
        <v>1334</v>
      </c>
      <c r="I248" s="7">
        <v>13209</v>
      </c>
      <c r="J248" s="7">
        <v>24728</v>
      </c>
      <c r="K248" s="9"/>
      <c r="L248" s="7">
        <v>38858</v>
      </c>
      <c r="M248" s="7">
        <v>137274</v>
      </c>
      <c r="N248" s="7">
        <v>31397</v>
      </c>
    </row>
    <row r="249" spans="1:15">
      <c r="A249" s="1" t="s">
        <v>55</v>
      </c>
      <c r="B249" s="7">
        <v>107309</v>
      </c>
      <c r="C249" s="7"/>
      <c r="E249" s="7"/>
      <c r="F249" s="7"/>
      <c r="K249" s="9"/>
    </row>
    <row r="250" spans="1:15">
      <c r="A250" s="1" t="s">
        <v>53</v>
      </c>
      <c r="B250" s="11">
        <v>1</v>
      </c>
      <c r="C250" s="7">
        <f t="shared" si="44"/>
        <v>8725</v>
      </c>
      <c r="E250" s="7">
        <f t="shared" si="45"/>
        <v>1319</v>
      </c>
      <c r="F250" s="7">
        <f t="shared" si="46"/>
        <v>7406</v>
      </c>
      <c r="G250" s="9">
        <v>2</v>
      </c>
      <c r="H250" s="7">
        <v>56</v>
      </c>
      <c r="I250" s="7">
        <v>248</v>
      </c>
      <c r="J250" s="7">
        <v>1013</v>
      </c>
      <c r="K250" s="9"/>
      <c r="L250" s="7">
        <v>1366</v>
      </c>
      <c r="M250" s="7">
        <v>5675</v>
      </c>
      <c r="N250" s="7">
        <v>365</v>
      </c>
    </row>
    <row r="251" spans="1:15">
      <c r="A251" s="1" t="s">
        <v>14</v>
      </c>
      <c r="B251" s="7">
        <v>283862</v>
      </c>
      <c r="C251" s="7"/>
      <c r="E251" s="7"/>
      <c r="F251" s="7"/>
      <c r="K251" s="9"/>
    </row>
    <row r="252" spans="1:15">
      <c r="A252" s="1" t="s">
        <v>53</v>
      </c>
      <c r="B252" s="11">
        <v>1</v>
      </c>
      <c r="C252" s="7">
        <f t="shared" si="44"/>
        <v>5641</v>
      </c>
      <c r="E252" s="7">
        <f t="shared" si="45"/>
        <v>1064</v>
      </c>
      <c r="F252" s="7">
        <f t="shared" si="46"/>
        <v>4577</v>
      </c>
      <c r="G252" s="9">
        <v>10</v>
      </c>
      <c r="H252" s="7">
        <v>59</v>
      </c>
      <c r="I252" s="7">
        <v>68</v>
      </c>
      <c r="J252" s="7">
        <v>927</v>
      </c>
      <c r="K252" s="9"/>
      <c r="L252" s="7">
        <v>1329</v>
      </c>
      <c r="M252" s="7">
        <v>2985</v>
      </c>
      <c r="N252" s="7">
        <v>263</v>
      </c>
    </row>
    <row r="253" spans="1:15" s="8" customFormat="1">
      <c r="A253" s="8" t="s">
        <v>15</v>
      </c>
      <c r="B253" s="17">
        <f>SUM(B246+B249+B251)</f>
        <v>5375156</v>
      </c>
      <c r="C253" s="17">
        <f>SUM(E253+F253)</f>
        <v>261600</v>
      </c>
      <c r="D253" s="17"/>
      <c r="E253" s="17">
        <f>SUM(G253+H253+I253+J253)</f>
        <v>42088</v>
      </c>
      <c r="F253" s="17">
        <f>SUM(L253+M253+N253)</f>
        <v>219512</v>
      </c>
      <c r="G253" s="17">
        <f t="shared" ref="G253:N253" si="47">SUM(G248+G250+G252)</f>
        <v>446</v>
      </c>
      <c r="H253" s="17">
        <f t="shared" si="47"/>
        <v>1449</v>
      </c>
      <c r="I253" s="17">
        <f t="shared" si="47"/>
        <v>13525</v>
      </c>
      <c r="J253" s="17">
        <f t="shared" si="47"/>
        <v>26668</v>
      </c>
      <c r="K253" s="17">
        <f t="shared" si="47"/>
        <v>0</v>
      </c>
      <c r="L253" s="17">
        <f t="shared" si="47"/>
        <v>41553</v>
      </c>
      <c r="M253" s="17">
        <f t="shared" si="47"/>
        <v>145934</v>
      </c>
      <c r="N253" s="17">
        <f t="shared" si="47"/>
        <v>32025</v>
      </c>
      <c r="O253" s="18"/>
    </row>
    <row r="254" spans="1:15">
      <c r="A254" s="1" t="s">
        <v>56</v>
      </c>
      <c r="B254" s="11"/>
      <c r="C254" s="13">
        <f>ROUND((C253/B253)*10^5,1)</f>
        <v>4866.8</v>
      </c>
      <c r="D254" s="13" t="s">
        <v>57</v>
      </c>
      <c r="E254" s="13">
        <f>ROUND((E253/B253)*10^5,1)</f>
        <v>783</v>
      </c>
      <c r="F254" s="13">
        <f>ROUND((F253/B253)*10^5,1)</f>
        <v>4083.8</v>
      </c>
      <c r="G254" s="13">
        <f>ROUND((G253/B253)*10^5,1)</f>
        <v>8.3000000000000007</v>
      </c>
      <c r="H254" s="13">
        <f>ROUND((H253/B253)*10^5,1)</f>
        <v>27</v>
      </c>
      <c r="I254" s="13">
        <f>ROUND((I253/B253)*10^5,1)</f>
        <v>251.6</v>
      </c>
      <c r="J254" s="13">
        <f>ROUND((J253/B253)*10^5,1)</f>
        <v>496.1</v>
      </c>
      <c r="K254" s="13">
        <f>ROUND((K253/J253)*10^5,1)</f>
        <v>0</v>
      </c>
      <c r="L254" s="13">
        <f>ROUND((L253/B253)*10^5,1)</f>
        <v>773.1</v>
      </c>
      <c r="M254" s="13">
        <f>ROUND((M253/B253)*10^5,1)</f>
        <v>2715</v>
      </c>
      <c r="N254" s="13">
        <f>ROUND((N253/B253)*10^5,1)</f>
        <v>595.79999999999995</v>
      </c>
    </row>
    <row r="255" spans="1:15">
      <c r="B255" s="11"/>
      <c r="C255" s="13"/>
      <c r="D255" s="13"/>
      <c r="E255" s="13" t="s">
        <v>57</v>
      </c>
      <c r="F255" s="13" t="s">
        <v>57</v>
      </c>
      <c r="G255" s="13"/>
      <c r="H255" s="13"/>
      <c r="I255" s="13"/>
      <c r="J255" s="13"/>
      <c r="K255" s="13"/>
      <c r="L255" s="13"/>
      <c r="M255" s="13"/>
      <c r="N255" s="13"/>
    </row>
    <row r="256" spans="1:15">
      <c r="A256" s="15" t="s">
        <v>31</v>
      </c>
      <c r="B256" s="7"/>
      <c r="G256" s="10"/>
      <c r="K256" s="9"/>
    </row>
    <row r="257" spans="1:15">
      <c r="A257" s="15"/>
      <c r="B257" s="7"/>
      <c r="C257" s="9" t="s">
        <v>57</v>
      </c>
      <c r="G257" s="10"/>
      <c r="K257" s="9"/>
    </row>
    <row r="258" spans="1:15">
      <c r="A258" s="1" t="s">
        <v>9</v>
      </c>
      <c r="B258" s="7">
        <v>6122157</v>
      </c>
      <c r="K258" s="9"/>
    </row>
    <row r="259" spans="1:15">
      <c r="A259" s="1" t="s">
        <v>53</v>
      </c>
      <c r="B259" s="11">
        <v>0.96</v>
      </c>
      <c r="C259" s="7">
        <f t="shared" ref="C259:C265" si="48">(E259+F259)</f>
        <v>184831</v>
      </c>
      <c r="E259" s="7">
        <f>+(G259+H259+I259+J259)</f>
        <v>28558</v>
      </c>
      <c r="F259" s="7">
        <f t="shared" ref="F259:F265" si="49">(L259+M259+N259)</f>
        <v>156273</v>
      </c>
      <c r="G259" s="9">
        <v>141</v>
      </c>
      <c r="H259" s="7">
        <v>1739</v>
      </c>
      <c r="I259" s="7">
        <v>6370</v>
      </c>
      <c r="J259" s="7">
        <v>20308</v>
      </c>
      <c r="K259" s="9"/>
      <c r="L259" s="7">
        <v>29995</v>
      </c>
      <c r="M259" s="7">
        <v>99384</v>
      </c>
      <c r="N259" s="7">
        <v>26894</v>
      </c>
    </row>
    <row r="260" spans="1:15">
      <c r="A260" s="1" t="s">
        <v>54</v>
      </c>
      <c r="B260" s="11">
        <v>1</v>
      </c>
      <c r="C260" s="7">
        <f t="shared" si="48"/>
        <v>190087</v>
      </c>
      <c r="E260" s="7">
        <f>+(G260+H260+I260+J260)</f>
        <v>29238</v>
      </c>
      <c r="F260" s="7">
        <f t="shared" si="49"/>
        <v>160849</v>
      </c>
      <c r="G260" s="9">
        <v>142</v>
      </c>
      <c r="H260" s="7">
        <v>1786</v>
      </c>
      <c r="I260" s="7">
        <v>6452</v>
      </c>
      <c r="J260" s="7">
        <v>20858</v>
      </c>
      <c r="K260" s="9"/>
      <c r="L260" s="7">
        <v>30917</v>
      </c>
      <c r="M260" s="7">
        <v>102551</v>
      </c>
      <c r="N260" s="7">
        <v>27381</v>
      </c>
    </row>
    <row r="261" spans="1:15">
      <c r="A261" s="1" t="s">
        <v>55</v>
      </c>
      <c r="B261" s="7">
        <v>247593</v>
      </c>
      <c r="C261" s="7"/>
      <c r="E261" s="7"/>
      <c r="F261" s="7"/>
      <c r="K261" s="9"/>
    </row>
    <row r="262" spans="1:15">
      <c r="A262" s="1" t="s">
        <v>53</v>
      </c>
      <c r="B262" s="11">
        <v>0.88900000000000001</v>
      </c>
      <c r="C262" s="7">
        <f t="shared" si="48"/>
        <v>6722</v>
      </c>
      <c r="E262" s="7">
        <f>+(G262+H262+I262+J262)</f>
        <v>1190</v>
      </c>
      <c r="F262" s="7">
        <f t="shared" si="49"/>
        <v>5532</v>
      </c>
      <c r="G262" s="10">
        <v>3</v>
      </c>
      <c r="H262" s="7">
        <v>62</v>
      </c>
      <c r="I262" s="7">
        <v>21</v>
      </c>
      <c r="J262" s="7">
        <v>1104</v>
      </c>
      <c r="K262" s="9"/>
      <c r="L262" s="7">
        <v>1343</v>
      </c>
      <c r="M262" s="7">
        <v>3793</v>
      </c>
      <c r="N262" s="7">
        <v>396</v>
      </c>
    </row>
    <row r="263" spans="1:15">
      <c r="A263" s="1" t="s">
        <v>54</v>
      </c>
      <c r="B263" s="11">
        <v>1</v>
      </c>
      <c r="C263" s="7">
        <f t="shared" si="48"/>
        <v>7558</v>
      </c>
      <c r="E263" s="7">
        <f>+(G263+H263+I263+J263)</f>
        <v>1338</v>
      </c>
      <c r="F263" s="7">
        <f t="shared" si="49"/>
        <v>6220</v>
      </c>
      <c r="G263" s="10">
        <v>3</v>
      </c>
      <c r="H263" s="7">
        <v>70</v>
      </c>
      <c r="I263" s="7">
        <v>24</v>
      </c>
      <c r="J263" s="7">
        <v>1241</v>
      </c>
      <c r="K263" s="9"/>
      <c r="L263" s="7">
        <v>1510</v>
      </c>
      <c r="M263" s="7">
        <v>4265</v>
      </c>
      <c r="N263" s="7">
        <v>445</v>
      </c>
    </row>
    <row r="264" spans="1:15">
      <c r="A264" s="1" t="s">
        <v>14</v>
      </c>
      <c r="B264" s="7">
        <v>9554</v>
      </c>
      <c r="C264" s="7"/>
      <c r="E264" s="7"/>
      <c r="F264" s="7"/>
      <c r="K264" s="9"/>
    </row>
    <row r="265" spans="1:15">
      <c r="A265" s="1" t="s">
        <v>53</v>
      </c>
      <c r="B265" s="11">
        <v>1</v>
      </c>
      <c r="C265" s="7">
        <f t="shared" si="48"/>
        <v>21</v>
      </c>
      <c r="E265" s="7">
        <f>+(G265+H265+I265+J265)</f>
        <v>11</v>
      </c>
      <c r="F265" s="7">
        <f t="shared" si="49"/>
        <v>10</v>
      </c>
      <c r="G265" s="16">
        <v>0</v>
      </c>
      <c r="H265" s="16">
        <v>0</v>
      </c>
      <c r="I265" s="16">
        <v>0</v>
      </c>
      <c r="J265" s="7">
        <v>11</v>
      </c>
      <c r="K265" s="9"/>
      <c r="L265" s="7">
        <v>3</v>
      </c>
      <c r="M265" s="7">
        <v>5</v>
      </c>
      <c r="N265" s="7">
        <v>2</v>
      </c>
    </row>
    <row r="266" spans="1:15" s="8" customFormat="1">
      <c r="A266" s="8" t="s">
        <v>15</v>
      </c>
      <c r="B266" s="17">
        <f>SUM(B258+B261+B264)</f>
        <v>6379304</v>
      </c>
      <c r="C266" s="17">
        <f>SUM(E266+F266)</f>
        <v>197666</v>
      </c>
      <c r="D266" s="17"/>
      <c r="E266" s="17">
        <f>SUM(G266+H266+I266+J266)</f>
        <v>30587</v>
      </c>
      <c r="F266" s="17">
        <f>SUM(L266+M266+N266)</f>
        <v>167079</v>
      </c>
      <c r="G266" s="17">
        <f>SUM(G260+G263+G265)</f>
        <v>145</v>
      </c>
      <c r="H266" s="17">
        <f>SUM(H260+H263+H265)</f>
        <v>1856</v>
      </c>
      <c r="I266" s="17">
        <f>SUM(I260+I263+I265)</f>
        <v>6476</v>
      </c>
      <c r="J266" s="17">
        <f>SUM(J260+J263+J265)</f>
        <v>22110</v>
      </c>
      <c r="K266" s="17"/>
      <c r="L266" s="17">
        <f>SUM(L260+L263+L265)</f>
        <v>32430</v>
      </c>
      <c r="M266" s="17">
        <f>SUM(M260+M263+M265)</f>
        <v>106821</v>
      </c>
      <c r="N266" s="17">
        <f>SUM(N260+N263+N265)</f>
        <v>27828</v>
      </c>
      <c r="O266" s="18"/>
    </row>
    <row r="267" spans="1:15">
      <c r="A267" s="1" t="s">
        <v>56</v>
      </c>
      <c r="B267" s="11"/>
      <c r="C267" s="13">
        <f>ROUND((C266/B266)*10^5,1)</f>
        <v>3098.6</v>
      </c>
      <c r="D267" s="13" t="s">
        <v>57</v>
      </c>
      <c r="E267" s="13">
        <f>ROUND((E266/B266)*10^5,1)</f>
        <v>479.5</v>
      </c>
      <c r="F267" s="13">
        <f>ROUND((F266/B266)*10^5,1)</f>
        <v>2619.1</v>
      </c>
      <c r="G267" s="13">
        <f>ROUND((G266/B266)*10^5,1)</f>
        <v>2.2999999999999998</v>
      </c>
      <c r="H267" s="13">
        <f>ROUND((H266/B266)*10^5,1)</f>
        <v>29.1</v>
      </c>
      <c r="I267" s="13">
        <f>ROUND((I266/B266)*10^5,1)</f>
        <v>101.5</v>
      </c>
      <c r="J267" s="13">
        <f>ROUND((J266/B266)*10^5,1)</f>
        <v>346.6</v>
      </c>
      <c r="K267" s="13">
        <f>ROUND((K266/J266)*10^5,1)</f>
        <v>0</v>
      </c>
      <c r="L267" s="13">
        <f>ROUND((L266/B266)*10^5,1)</f>
        <v>508.4</v>
      </c>
      <c r="M267" s="13">
        <f>ROUND((M266/B266)*10^5,1)</f>
        <v>1674.5</v>
      </c>
      <c r="N267" s="13">
        <f>ROUND((N266/B266)*10^5,1)</f>
        <v>436.2</v>
      </c>
    </row>
    <row r="268" spans="1:15">
      <c r="B268" s="11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 spans="1:15">
      <c r="A269" s="15" t="s">
        <v>32</v>
      </c>
      <c r="B269" s="7"/>
      <c r="C269" s="9" t="s">
        <v>57</v>
      </c>
      <c r="D269" s="9" t="s">
        <v>57</v>
      </c>
      <c r="F269" s="9" t="s">
        <v>57</v>
      </c>
      <c r="G269" s="9" t="s">
        <v>57</v>
      </c>
      <c r="K269" s="9"/>
    </row>
    <row r="270" spans="1:15">
      <c r="A270" s="15"/>
      <c r="B270" s="7"/>
      <c r="E270" s="9" t="s">
        <v>57</v>
      </c>
      <c r="G270" s="10"/>
      <c r="K270" s="9"/>
    </row>
    <row r="271" spans="1:15">
      <c r="A271" s="1" t="s">
        <v>9</v>
      </c>
      <c r="B271" s="7">
        <v>8212518</v>
      </c>
      <c r="K271" s="9"/>
    </row>
    <row r="272" spans="1:15">
      <c r="A272" s="1" t="s">
        <v>53</v>
      </c>
      <c r="B272" s="11">
        <v>0.99299999999999999</v>
      </c>
      <c r="C272" s="7">
        <f t="shared" ref="C272:C279" si="50">(E272+F272)</f>
        <v>359226</v>
      </c>
      <c r="E272" s="7">
        <f t="shared" ref="E272:E279" si="51">+(G272+H272+I272+J272)</f>
        <v>51298</v>
      </c>
      <c r="F272" s="7">
        <f t="shared" ref="F272:F279" si="52">(L272+M272+N272)</f>
        <v>307928</v>
      </c>
      <c r="G272" s="9">
        <v>642</v>
      </c>
      <c r="H272" s="7">
        <v>4114</v>
      </c>
      <c r="I272" s="7">
        <v>12750</v>
      </c>
      <c r="J272" s="7">
        <v>33792</v>
      </c>
      <c r="K272" s="9"/>
      <c r="L272" s="7">
        <v>61428</v>
      </c>
      <c r="M272" s="7">
        <v>195350</v>
      </c>
      <c r="N272" s="7">
        <v>51150</v>
      </c>
    </row>
    <row r="273" spans="1:15">
      <c r="A273" s="1" t="s">
        <v>54</v>
      </c>
      <c r="B273" s="11">
        <v>1</v>
      </c>
      <c r="C273" s="7">
        <f t="shared" si="50"/>
        <v>361388</v>
      </c>
      <c r="D273" s="9" t="s">
        <v>57</v>
      </c>
      <c r="E273" s="7">
        <f t="shared" si="51"/>
        <v>51487</v>
      </c>
      <c r="F273" s="7">
        <f t="shared" si="52"/>
        <v>309901</v>
      </c>
      <c r="G273" s="9">
        <v>643</v>
      </c>
      <c r="H273" s="7">
        <v>4134</v>
      </c>
      <c r="I273" s="7">
        <v>12788</v>
      </c>
      <c r="J273" s="7">
        <v>33922</v>
      </c>
      <c r="K273" s="9"/>
      <c r="L273" s="7">
        <v>61748</v>
      </c>
      <c r="M273" s="7">
        <v>196765</v>
      </c>
      <c r="N273" s="7">
        <v>51388</v>
      </c>
    </row>
    <row r="274" spans="1:15">
      <c r="A274" s="1" t="s">
        <v>55</v>
      </c>
      <c r="B274" s="7">
        <v>586465</v>
      </c>
      <c r="C274" s="7"/>
      <c r="E274" s="7"/>
      <c r="F274" s="7"/>
      <c r="K274" s="9"/>
    </row>
    <row r="275" spans="1:15">
      <c r="A275" s="1" t="s">
        <v>53</v>
      </c>
      <c r="B275" s="11">
        <v>0.91800000000000004</v>
      </c>
      <c r="C275" s="7">
        <f t="shared" si="50"/>
        <v>18707</v>
      </c>
      <c r="D275" s="9" t="s">
        <v>57</v>
      </c>
      <c r="E275" s="7">
        <f t="shared" si="51"/>
        <v>1201</v>
      </c>
      <c r="F275" s="7">
        <f t="shared" si="52"/>
        <v>17506</v>
      </c>
      <c r="G275" s="9">
        <v>7</v>
      </c>
      <c r="H275" s="7">
        <v>307</v>
      </c>
      <c r="I275" s="7">
        <v>80</v>
      </c>
      <c r="J275" s="7">
        <v>807</v>
      </c>
      <c r="K275" s="9"/>
      <c r="L275" s="7">
        <v>2552</v>
      </c>
      <c r="M275" s="7">
        <v>14230</v>
      </c>
      <c r="N275" s="7">
        <v>724</v>
      </c>
    </row>
    <row r="276" spans="1:15">
      <c r="A276" s="1" t="s">
        <v>54</v>
      </c>
      <c r="B276" s="11">
        <v>1</v>
      </c>
      <c r="C276" s="7">
        <f t="shared" si="50"/>
        <v>20371</v>
      </c>
      <c r="E276" s="7">
        <f t="shared" si="51"/>
        <v>1308</v>
      </c>
      <c r="F276" s="7">
        <f t="shared" si="52"/>
        <v>19063</v>
      </c>
      <c r="G276" s="9">
        <v>8</v>
      </c>
      <c r="H276" s="7">
        <v>334</v>
      </c>
      <c r="I276" s="7">
        <v>87</v>
      </c>
      <c r="J276" s="7">
        <v>879</v>
      </c>
      <c r="K276" s="9"/>
      <c r="L276" s="7">
        <v>2779</v>
      </c>
      <c r="M276" s="7">
        <v>15496</v>
      </c>
      <c r="N276" s="7">
        <v>788</v>
      </c>
    </row>
    <row r="277" spans="1:15">
      <c r="A277" s="1" t="s">
        <v>14</v>
      </c>
      <c r="B277" s="7">
        <v>1191834</v>
      </c>
      <c r="C277" s="7"/>
      <c r="E277" s="7"/>
      <c r="F277" s="7"/>
      <c r="K277" s="9"/>
    </row>
    <row r="278" spans="1:15">
      <c r="A278" s="1" t="s">
        <v>53</v>
      </c>
      <c r="B278" s="11">
        <v>0.98299999999999998</v>
      </c>
      <c r="C278" s="7">
        <f t="shared" si="50"/>
        <v>25571</v>
      </c>
      <c r="E278" s="7">
        <f t="shared" si="51"/>
        <v>2584</v>
      </c>
      <c r="F278" s="7">
        <f t="shared" si="52"/>
        <v>22987</v>
      </c>
      <c r="G278" s="9">
        <v>21</v>
      </c>
      <c r="H278" s="7">
        <v>782</v>
      </c>
      <c r="I278" s="7">
        <v>61</v>
      </c>
      <c r="J278" s="7">
        <v>1720</v>
      </c>
      <c r="K278" s="9"/>
      <c r="L278" s="7">
        <v>7382</v>
      </c>
      <c r="M278" s="7">
        <v>14199</v>
      </c>
      <c r="N278" s="7">
        <v>1406</v>
      </c>
    </row>
    <row r="279" spans="1:15">
      <c r="A279" s="1" t="s">
        <v>54</v>
      </c>
      <c r="B279" s="11">
        <v>1</v>
      </c>
      <c r="C279" s="7">
        <f t="shared" si="50"/>
        <v>26018</v>
      </c>
      <c r="E279" s="7">
        <f t="shared" si="51"/>
        <v>2629</v>
      </c>
      <c r="F279" s="7">
        <f t="shared" si="52"/>
        <v>23389</v>
      </c>
      <c r="G279" s="9">
        <v>21</v>
      </c>
      <c r="H279" s="7">
        <v>796</v>
      </c>
      <c r="I279" s="7">
        <v>62</v>
      </c>
      <c r="J279" s="7">
        <v>1750</v>
      </c>
      <c r="K279" s="9"/>
      <c r="L279" s="7">
        <v>7511</v>
      </c>
      <c r="M279" s="7">
        <v>14447</v>
      </c>
      <c r="N279" s="7">
        <v>1431</v>
      </c>
    </row>
    <row r="280" spans="1:15" s="8" customFormat="1">
      <c r="A280" s="8" t="s">
        <v>15</v>
      </c>
      <c r="B280" s="17">
        <f>SUM(B271+B274+B277)</f>
        <v>9990817</v>
      </c>
      <c r="C280" s="17">
        <f>SUM(E280+F280)</f>
        <v>407777</v>
      </c>
      <c r="D280" s="17"/>
      <c r="E280" s="17">
        <f>SUM(G280+H280+I280+J280)</f>
        <v>55424</v>
      </c>
      <c r="F280" s="17">
        <f>SUM(L280+M280+N280)</f>
        <v>352353</v>
      </c>
      <c r="G280" s="17">
        <f t="shared" ref="G280:N280" si="53">SUM(G273+G276+G279)</f>
        <v>672</v>
      </c>
      <c r="H280" s="17">
        <f t="shared" si="53"/>
        <v>5264</v>
      </c>
      <c r="I280" s="17">
        <f t="shared" si="53"/>
        <v>12937</v>
      </c>
      <c r="J280" s="17">
        <f t="shared" si="53"/>
        <v>36551</v>
      </c>
      <c r="K280" s="17">
        <f t="shared" si="53"/>
        <v>0</v>
      </c>
      <c r="L280" s="17">
        <f t="shared" si="53"/>
        <v>72038</v>
      </c>
      <c r="M280" s="17">
        <f t="shared" si="53"/>
        <v>226708</v>
      </c>
      <c r="N280" s="17">
        <f t="shared" si="53"/>
        <v>53607</v>
      </c>
      <c r="O280" s="18"/>
    </row>
    <row r="281" spans="1:15">
      <c r="A281" s="1" t="s">
        <v>56</v>
      </c>
      <c r="B281" s="11"/>
      <c r="C281" s="13">
        <f>ROUND((C280/B280)*10^5,1)</f>
        <v>4081.5</v>
      </c>
      <c r="D281" s="13" t="s">
        <v>57</v>
      </c>
      <c r="E281" s="13">
        <f>ROUND((E280/B280)*10^5,1)</f>
        <v>554.70000000000005</v>
      </c>
      <c r="F281" s="13">
        <f>ROUND((F280/B280)*10^5,1)</f>
        <v>3526.8</v>
      </c>
      <c r="G281" s="13">
        <f>ROUND((G280/B280)*10^5,1)</f>
        <v>6.7</v>
      </c>
      <c r="H281" s="13">
        <f>ROUND((H280/B280)*10^5,1)</f>
        <v>52.7</v>
      </c>
      <c r="I281" s="13">
        <f>ROUND((I280/B280)*10^5,1)</f>
        <v>129.5</v>
      </c>
      <c r="J281" s="13">
        <f>ROUND((J280/B280)*10^5,1)</f>
        <v>365.8</v>
      </c>
      <c r="K281" s="13">
        <f>ROUND((K280/J280)*10^5,1)</f>
        <v>0</v>
      </c>
      <c r="L281" s="13">
        <f>ROUND((L280/B280)*10^5,1)</f>
        <v>721</v>
      </c>
      <c r="M281" s="13">
        <f>ROUND((M280/B280)*10^5,1)</f>
        <v>2269.1999999999998</v>
      </c>
      <c r="N281" s="13">
        <f>ROUND((N280/B280)*10^5,1)</f>
        <v>536.6</v>
      </c>
    </row>
    <row r="282" spans="1:15">
      <c r="B282" s="11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 spans="1:15">
      <c r="A283" s="15" t="s">
        <v>72</v>
      </c>
      <c r="B283" s="7"/>
      <c r="E283" s="9" t="s">
        <v>57</v>
      </c>
      <c r="F283" s="9" t="s">
        <v>57</v>
      </c>
      <c r="G283" s="10"/>
      <c r="K283" s="9"/>
    </row>
    <row r="284" spans="1:15">
      <c r="A284" s="15"/>
      <c r="B284" s="7"/>
      <c r="C284" s="9" t="s">
        <v>57</v>
      </c>
      <c r="G284" s="10"/>
      <c r="K284" s="9"/>
    </row>
    <row r="285" spans="1:15">
      <c r="A285" s="1" t="s">
        <v>9</v>
      </c>
      <c r="B285" s="7">
        <v>3500541</v>
      </c>
      <c r="K285" s="9"/>
    </row>
    <row r="286" spans="1:15">
      <c r="A286" s="1" t="s">
        <v>53</v>
      </c>
      <c r="B286" s="11">
        <v>0.98699999999999999</v>
      </c>
      <c r="C286" s="7">
        <f t="shared" ref="C286:C293" si="54">(E286+F286)</f>
        <v>139026</v>
      </c>
      <c r="E286" s="7">
        <f t="shared" ref="E286:E293" si="55">+(G286+H286+I286+J286)</f>
        <v>11065</v>
      </c>
      <c r="F286" s="7">
        <f t="shared" ref="F286:F293" si="56">(L286+M286+N286)</f>
        <v>127961</v>
      </c>
      <c r="G286" s="9">
        <v>87</v>
      </c>
      <c r="H286" s="7">
        <v>1676</v>
      </c>
      <c r="I286" s="7">
        <v>3608</v>
      </c>
      <c r="J286" s="7">
        <v>5694</v>
      </c>
      <c r="K286" s="9"/>
      <c r="L286" s="7">
        <v>18546</v>
      </c>
      <c r="M286" s="7">
        <v>96753</v>
      </c>
      <c r="N286" s="7">
        <v>12662</v>
      </c>
    </row>
    <row r="287" spans="1:15">
      <c r="A287" s="1" t="s">
        <v>54</v>
      </c>
      <c r="B287" s="11">
        <v>1</v>
      </c>
      <c r="C287" s="7">
        <f t="shared" si="54"/>
        <v>140653</v>
      </c>
      <c r="E287" s="7">
        <f t="shared" si="55"/>
        <v>11142</v>
      </c>
      <c r="F287" s="7">
        <f t="shared" si="56"/>
        <v>129511</v>
      </c>
      <c r="G287" s="9">
        <v>87</v>
      </c>
      <c r="H287" s="7">
        <v>1693</v>
      </c>
      <c r="I287" s="7">
        <v>3625</v>
      </c>
      <c r="J287" s="7">
        <v>5737</v>
      </c>
      <c r="K287" s="9"/>
      <c r="L287" s="7">
        <v>18731</v>
      </c>
      <c r="M287" s="7">
        <v>98012</v>
      </c>
      <c r="N287" s="7">
        <v>12768</v>
      </c>
    </row>
    <row r="288" spans="1:15">
      <c r="A288" s="1" t="s">
        <v>55</v>
      </c>
      <c r="B288" s="7">
        <v>555006</v>
      </c>
      <c r="C288" s="7"/>
      <c r="E288" s="7"/>
      <c r="F288" s="7"/>
      <c r="K288" s="9"/>
    </row>
    <row r="289" spans="1:15">
      <c r="A289" s="1" t="s">
        <v>53</v>
      </c>
      <c r="B289" s="11">
        <v>0.94299999999999995</v>
      </c>
      <c r="C289" s="7">
        <f t="shared" si="54"/>
        <v>21519</v>
      </c>
      <c r="E289" s="7">
        <f t="shared" si="55"/>
        <v>1037</v>
      </c>
      <c r="F289" s="7">
        <f t="shared" si="56"/>
        <v>20482</v>
      </c>
      <c r="G289" s="9">
        <v>8</v>
      </c>
      <c r="H289" s="7">
        <v>240</v>
      </c>
      <c r="I289" s="7">
        <v>100</v>
      </c>
      <c r="J289" s="7">
        <v>689</v>
      </c>
      <c r="K289" s="9"/>
      <c r="L289" s="7">
        <v>2634</v>
      </c>
      <c r="M289" s="7">
        <v>16861</v>
      </c>
      <c r="N289" s="7">
        <v>987</v>
      </c>
    </row>
    <row r="290" spans="1:15">
      <c r="A290" s="1" t="s">
        <v>54</v>
      </c>
      <c r="B290" s="11">
        <v>1</v>
      </c>
      <c r="C290" s="7">
        <f t="shared" si="54"/>
        <v>22826</v>
      </c>
      <c r="E290" s="7">
        <f t="shared" si="55"/>
        <v>1100</v>
      </c>
      <c r="F290" s="7">
        <f t="shared" si="56"/>
        <v>21726</v>
      </c>
      <c r="G290" s="9">
        <v>8</v>
      </c>
      <c r="H290" s="7">
        <v>255</v>
      </c>
      <c r="I290" s="7">
        <v>106</v>
      </c>
      <c r="J290" s="7">
        <v>731</v>
      </c>
      <c r="K290" s="9"/>
      <c r="L290" s="7">
        <v>2794</v>
      </c>
      <c r="M290" s="7">
        <v>17885</v>
      </c>
      <c r="N290" s="7">
        <v>1047</v>
      </c>
    </row>
    <row r="291" spans="1:15">
      <c r="A291" s="1" t="s">
        <v>14</v>
      </c>
      <c r="B291" s="7">
        <v>916747</v>
      </c>
      <c r="C291" s="7"/>
      <c r="E291" s="7"/>
      <c r="F291" s="7"/>
      <c r="K291" s="9"/>
    </row>
    <row r="292" spans="1:15">
      <c r="A292" s="1" t="s">
        <v>53</v>
      </c>
      <c r="B292" s="11">
        <v>0.96199999999999997</v>
      </c>
      <c r="C292" s="7">
        <f t="shared" si="54"/>
        <v>14159</v>
      </c>
      <c r="E292" s="7">
        <f t="shared" si="55"/>
        <v>869</v>
      </c>
      <c r="F292" s="7">
        <f t="shared" si="56"/>
        <v>13290</v>
      </c>
      <c r="G292" s="9">
        <v>23</v>
      </c>
      <c r="H292" s="7">
        <v>277</v>
      </c>
      <c r="I292" s="7">
        <v>26</v>
      </c>
      <c r="J292" s="7">
        <v>543</v>
      </c>
      <c r="K292" s="9"/>
      <c r="L292" s="7">
        <v>3822</v>
      </c>
      <c r="M292" s="7">
        <v>8298</v>
      </c>
      <c r="N292" s="7">
        <v>1170</v>
      </c>
    </row>
    <row r="293" spans="1:15">
      <c r="A293" s="1" t="s">
        <v>54</v>
      </c>
      <c r="B293" s="11">
        <v>1</v>
      </c>
      <c r="C293" s="7">
        <f t="shared" si="54"/>
        <v>14712</v>
      </c>
      <c r="E293" s="7">
        <f t="shared" si="55"/>
        <v>903</v>
      </c>
      <c r="F293" s="7">
        <f t="shared" si="56"/>
        <v>13809</v>
      </c>
      <c r="G293" s="9">
        <v>24</v>
      </c>
      <c r="H293" s="7">
        <v>288</v>
      </c>
      <c r="I293" s="7">
        <v>27</v>
      </c>
      <c r="J293" s="7">
        <v>564</v>
      </c>
      <c r="K293" s="9"/>
      <c r="L293" s="7">
        <v>3971</v>
      </c>
      <c r="M293" s="7">
        <v>8622</v>
      </c>
      <c r="N293" s="7">
        <v>1216</v>
      </c>
    </row>
    <row r="294" spans="1:15" s="8" customFormat="1">
      <c r="A294" s="8" t="s">
        <v>15</v>
      </c>
      <c r="B294" s="17">
        <f>SUM(B285+B288+B291)</f>
        <v>4972294</v>
      </c>
      <c r="C294" s="17">
        <f>SUM(E294+F294)</f>
        <v>178191</v>
      </c>
      <c r="D294" s="17"/>
      <c r="E294" s="17">
        <f>SUM(G294+H294+I294+J294)</f>
        <v>13145</v>
      </c>
      <c r="F294" s="17">
        <f>SUM(L294+M294+N294)</f>
        <v>165046</v>
      </c>
      <c r="G294" s="17">
        <f t="shared" ref="G294:N294" si="57">SUM(G287+G290+G293)</f>
        <v>119</v>
      </c>
      <c r="H294" s="17">
        <f t="shared" si="57"/>
        <v>2236</v>
      </c>
      <c r="I294" s="17">
        <f t="shared" si="57"/>
        <v>3758</v>
      </c>
      <c r="J294" s="17">
        <f t="shared" si="57"/>
        <v>7032</v>
      </c>
      <c r="K294" s="17">
        <f t="shared" si="57"/>
        <v>0</v>
      </c>
      <c r="L294" s="17">
        <f t="shared" si="57"/>
        <v>25496</v>
      </c>
      <c r="M294" s="17">
        <f t="shared" si="57"/>
        <v>124519</v>
      </c>
      <c r="N294" s="17">
        <f t="shared" si="57"/>
        <v>15031</v>
      </c>
      <c r="O294" s="18"/>
    </row>
    <row r="295" spans="1:15">
      <c r="A295" s="1" t="s">
        <v>56</v>
      </c>
      <c r="B295" s="11"/>
      <c r="C295" s="13">
        <f>ROUND((C294/B294)*10^5,1)</f>
        <v>3583.7</v>
      </c>
      <c r="D295" s="13" t="s">
        <v>57</v>
      </c>
      <c r="E295" s="13">
        <f>ROUND((E294/B294)*10^5,1)</f>
        <v>264.39999999999998</v>
      </c>
      <c r="F295" s="13">
        <f>ROUND((F294/B294)*10^5,1)</f>
        <v>3319.3</v>
      </c>
      <c r="G295" s="13">
        <f>ROUND((G294/B294)*10^5,1)</f>
        <v>2.4</v>
      </c>
      <c r="H295" s="13">
        <f>ROUND((H294/B294)*10^5,1)</f>
        <v>45</v>
      </c>
      <c r="I295" s="13">
        <f>ROUND((I294/B294)*10^5,1)</f>
        <v>75.599999999999994</v>
      </c>
      <c r="J295" s="13">
        <f>ROUND((J294/B294)*10^5,1)</f>
        <v>141.4</v>
      </c>
      <c r="K295" s="13">
        <f>ROUND((K294/J294)*10^5,1)</f>
        <v>0</v>
      </c>
      <c r="L295" s="13">
        <f>ROUND((L294/B294)*10^5,1)</f>
        <v>512.79999999999995</v>
      </c>
      <c r="M295" s="13">
        <f>ROUND((M294/B294)*10^5,1)</f>
        <v>2504.3000000000002</v>
      </c>
      <c r="N295" s="13">
        <f>ROUND((N294/B294)*10^5,1)</f>
        <v>302.3</v>
      </c>
    </row>
    <row r="296" spans="1:15">
      <c r="B296" s="11"/>
      <c r="C296" s="13" t="s">
        <v>57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 spans="1:15">
      <c r="A297" s="15" t="s">
        <v>33</v>
      </c>
      <c r="B297" s="7"/>
      <c r="G297" s="10"/>
      <c r="K297" s="9"/>
    </row>
    <row r="298" spans="1:15">
      <c r="A298" s="15"/>
      <c r="B298" s="7"/>
      <c r="C298" s="9" t="s">
        <v>57</v>
      </c>
      <c r="F298" s="9" t="s">
        <v>57</v>
      </c>
      <c r="G298" s="10"/>
      <c r="K298" s="9"/>
    </row>
    <row r="299" spans="1:15">
      <c r="A299" s="1" t="s">
        <v>9</v>
      </c>
      <c r="B299" s="7">
        <v>1028476</v>
      </c>
      <c r="C299" s="9" t="s">
        <v>57</v>
      </c>
      <c r="E299" s="9" t="s">
        <v>57</v>
      </c>
      <c r="K299" s="9"/>
    </row>
    <row r="300" spans="1:15">
      <c r="A300" s="1" t="s">
        <v>53</v>
      </c>
      <c r="B300" s="11">
        <v>0.83499999999999996</v>
      </c>
      <c r="C300" s="7">
        <f t="shared" ref="C300:C307" si="58">(E300+F300)</f>
        <v>52787</v>
      </c>
      <c r="E300" s="7">
        <f t="shared" ref="E300:E307" si="59">+(G300+H300+I300+J300)</f>
        <v>3971</v>
      </c>
      <c r="F300" s="7">
        <f t="shared" ref="F300:F307" si="60">(L300+M300+N300)</f>
        <v>48816</v>
      </c>
      <c r="G300" s="9">
        <v>103</v>
      </c>
      <c r="H300" s="7">
        <v>481</v>
      </c>
      <c r="I300" s="7">
        <v>1734</v>
      </c>
      <c r="J300" s="7">
        <v>1653</v>
      </c>
      <c r="K300" s="9"/>
      <c r="L300" s="7">
        <v>11757</v>
      </c>
      <c r="M300" s="7">
        <v>31707</v>
      </c>
      <c r="N300" s="7">
        <v>5352</v>
      </c>
    </row>
    <row r="301" spans="1:15">
      <c r="A301" s="1" t="s">
        <v>54</v>
      </c>
      <c r="B301" s="11">
        <v>1</v>
      </c>
      <c r="C301" s="7">
        <f t="shared" si="58"/>
        <v>58352</v>
      </c>
      <c r="E301" s="7">
        <f t="shared" si="59"/>
        <v>4294</v>
      </c>
      <c r="F301" s="7">
        <f t="shared" si="60"/>
        <v>54058</v>
      </c>
      <c r="G301" s="9">
        <v>114</v>
      </c>
      <c r="H301" s="7">
        <v>531</v>
      </c>
      <c r="I301" s="7">
        <v>1802</v>
      </c>
      <c r="J301" s="7">
        <v>1847</v>
      </c>
      <c r="K301" s="9"/>
      <c r="L301" s="7">
        <v>13171</v>
      </c>
      <c r="M301" s="7">
        <v>35133</v>
      </c>
      <c r="N301" s="7">
        <v>5754</v>
      </c>
    </row>
    <row r="302" spans="1:15">
      <c r="A302" s="1" t="s">
        <v>55</v>
      </c>
      <c r="B302" s="7">
        <v>654291</v>
      </c>
      <c r="C302" s="7"/>
      <c r="E302" s="7"/>
      <c r="F302" s="7"/>
      <c r="K302" s="9"/>
    </row>
    <row r="303" spans="1:15">
      <c r="A303" s="1" t="s">
        <v>53</v>
      </c>
      <c r="B303" s="11">
        <v>0.81799999999999995</v>
      </c>
      <c r="C303" s="7">
        <f t="shared" si="58"/>
        <v>33212</v>
      </c>
      <c r="E303" s="7">
        <f t="shared" si="59"/>
        <v>2732</v>
      </c>
      <c r="F303" s="7">
        <f t="shared" si="60"/>
        <v>30480</v>
      </c>
      <c r="G303" s="9">
        <v>56</v>
      </c>
      <c r="H303" s="7">
        <v>268</v>
      </c>
      <c r="I303" s="7">
        <v>935</v>
      </c>
      <c r="J303" s="7">
        <v>1473</v>
      </c>
      <c r="K303" s="9"/>
      <c r="L303" s="7">
        <v>7738</v>
      </c>
      <c r="M303" s="7">
        <v>21060</v>
      </c>
      <c r="N303" s="7">
        <v>1682</v>
      </c>
    </row>
    <row r="304" spans="1:15">
      <c r="A304" s="1" t="s">
        <v>54</v>
      </c>
      <c r="B304" s="11">
        <v>1</v>
      </c>
      <c r="C304" s="7">
        <f t="shared" si="58"/>
        <v>40604</v>
      </c>
      <c r="E304" s="7">
        <f t="shared" si="59"/>
        <v>3341</v>
      </c>
      <c r="F304" s="7">
        <f t="shared" si="60"/>
        <v>37263</v>
      </c>
      <c r="G304" s="9">
        <v>69</v>
      </c>
      <c r="H304" s="7">
        <v>328</v>
      </c>
      <c r="I304" s="7">
        <v>1143</v>
      </c>
      <c r="J304" s="7">
        <v>1801</v>
      </c>
      <c r="K304" s="9"/>
      <c r="L304" s="7">
        <v>9460</v>
      </c>
      <c r="M304" s="7">
        <v>25747</v>
      </c>
      <c r="N304" s="7">
        <v>2056</v>
      </c>
    </row>
    <row r="305" spans="1:15">
      <c r="A305" s="1" t="s">
        <v>14</v>
      </c>
      <c r="B305" s="7">
        <v>1175262</v>
      </c>
      <c r="C305" s="7"/>
      <c r="E305" s="7"/>
      <c r="F305" s="7"/>
      <c r="K305" s="9"/>
    </row>
    <row r="306" spans="1:15">
      <c r="A306" s="1" t="s">
        <v>53</v>
      </c>
      <c r="B306" s="11">
        <v>0.45600000000000002</v>
      </c>
      <c r="C306" s="7">
        <f t="shared" si="58"/>
        <v>9415</v>
      </c>
      <c r="E306" s="7">
        <f t="shared" si="59"/>
        <v>1080</v>
      </c>
      <c r="F306" s="7">
        <f t="shared" si="60"/>
        <v>8335</v>
      </c>
      <c r="G306" s="9">
        <v>45</v>
      </c>
      <c r="H306" s="7">
        <v>131</v>
      </c>
      <c r="I306" s="7">
        <v>159</v>
      </c>
      <c r="J306" s="7">
        <v>745</v>
      </c>
      <c r="K306" s="9"/>
      <c r="L306" s="7">
        <v>3277</v>
      </c>
      <c r="M306" s="7">
        <v>4300</v>
      </c>
      <c r="N306" s="7">
        <v>758</v>
      </c>
    </row>
    <row r="307" spans="1:15">
      <c r="A307" s="1" t="s">
        <v>54</v>
      </c>
      <c r="B307" s="11">
        <v>1</v>
      </c>
      <c r="C307" s="7">
        <f t="shared" si="58"/>
        <v>20659</v>
      </c>
      <c r="E307" s="7">
        <f t="shared" si="59"/>
        <v>2371</v>
      </c>
      <c r="F307" s="7">
        <f t="shared" si="60"/>
        <v>18288</v>
      </c>
      <c r="G307" s="9">
        <v>99</v>
      </c>
      <c r="H307" s="7">
        <v>288</v>
      </c>
      <c r="I307" s="7">
        <v>349</v>
      </c>
      <c r="J307" s="7">
        <v>1635</v>
      </c>
      <c r="K307" s="9"/>
      <c r="L307" s="7">
        <v>7190</v>
      </c>
      <c r="M307" s="7">
        <v>9435</v>
      </c>
      <c r="N307" s="7">
        <v>1663</v>
      </c>
    </row>
    <row r="308" spans="1:15" s="8" customFormat="1">
      <c r="A308" s="8" t="s">
        <v>15</v>
      </c>
      <c r="B308" s="17">
        <f>SUM(B299+B302+B305)</f>
        <v>2858029</v>
      </c>
      <c r="C308" s="17">
        <f>SUM(E308+F308)</f>
        <v>119615</v>
      </c>
      <c r="D308" s="17"/>
      <c r="E308" s="17">
        <f>SUM(G308+H308+I308+J308)</f>
        <v>10006</v>
      </c>
      <c r="F308" s="17">
        <f>SUM(L308+M308+N308)</f>
        <v>109609</v>
      </c>
      <c r="G308" s="17">
        <f t="shared" ref="G308:N308" si="61">SUM(G301+G304+G307)</f>
        <v>282</v>
      </c>
      <c r="H308" s="17">
        <f t="shared" si="61"/>
        <v>1147</v>
      </c>
      <c r="I308" s="17">
        <f t="shared" si="61"/>
        <v>3294</v>
      </c>
      <c r="J308" s="17">
        <f t="shared" si="61"/>
        <v>5283</v>
      </c>
      <c r="K308" s="17">
        <f t="shared" si="61"/>
        <v>0</v>
      </c>
      <c r="L308" s="17">
        <f t="shared" si="61"/>
        <v>29821</v>
      </c>
      <c r="M308" s="17">
        <f t="shared" si="61"/>
        <v>70315</v>
      </c>
      <c r="N308" s="17">
        <f t="shared" si="61"/>
        <v>9473</v>
      </c>
      <c r="O308" s="18"/>
    </row>
    <row r="309" spans="1:15">
      <c r="A309" s="1" t="s">
        <v>56</v>
      </c>
      <c r="B309" s="11"/>
      <c r="C309" s="13">
        <f>ROUND((C308/B308)*10^5,1)</f>
        <v>4185.2</v>
      </c>
      <c r="D309" s="13" t="s">
        <v>57</v>
      </c>
      <c r="E309" s="13">
        <f>ROUND((E308/B308)*10^5,1)</f>
        <v>350.1</v>
      </c>
      <c r="F309" s="13">
        <f>ROUND((F308/B308)*10^5,1)</f>
        <v>3835.1</v>
      </c>
      <c r="G309" s="13">
        <f>ROUND((G308/B308)*10^5,1)</f>
        <v>9.9</v>
      </c>
      <c r="H309" s="13">
        <f>ROUND((H308/B308)*10^5,1)</f>
        <v>40.1</v>
      </c>
      <c r="I309" s="13">
        <f>ROUND((I308/B308)*10^5,1)</f>
        <v>115.3</v>
      </c>
      <c r="J309" s="13">
        <f>ROUND((J308/B308)*10^5,1)</f>
        <v>184.8</v>
      </c>
      <c r="K309" s="13">
        <f>ROUND((K308/J308)*10^5,1)</f>
        <v>0</v>
      </c>
      <c r="L309" s="13">
        <f>ROUND((L308/B308)*10^5,1)</f>
        <v>1043.4000000000001</v>
      </c>
      <c r="M309" s="13">
        <f>ROUND((M308/B308)*10^5,1)</f>
        <v>2460.3000000000002</v>
      </c>
      <c r="N309" s="13">
        <f>ROUND((N308/B308)*10^5,1)</f>
        <v>331.5</v>
      </c>
    </row>
    <row r="310" spans="1:15">
      <c r="B310" s="11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 spans="1:15">
      <c r="A311" s="15" t="s">
        <v>34</v>
      </c>
      <c r="B311" s="7"/>
      <c r="G311" s="10"/>
      <c r="K311" s="9"/>
    </row>
    <row r="312" spans="1:15">
      <c r="A312" s="15"/>
      <c r="B312" s="7"/>
      <c r="C312" s="9" t="s">
        <v>57</v>
      </c>
      <c r="F312" s="9" t="s">
        <v>57</v>
      </c>
      <c r="G312" s="10"/>
      <c r="K312" s="9"/>
    </row>
    <row r="313" spans="1:15">
      <c r="A313" s="1" t="s">
        <v>9</v>
      </c>
      <c r="B313" s="7">
        <v>3819525</v>
      </c>
      <c r="C313" s="9" t="s">
        <v>57</v>
      </c>
      <c r="E313" s="9" t="s">
        <v>57</v>
      </c>
      <c r="K313" s="9"/>
    </row>
    <row r="314" spans="1:15">
      <c r="A314" s="1" t="s">
        <v>53</v>
      </c>
      <c r="B314" s="11">
        <v>0.98799999999999999</v>
      </c>
      <c r="C314" s="7">
        <f t="shared" ref="C314:C321" si="62">(E314+F314)</f>
        <v>220713</v>
      </c>
      <c r="E314" s="7">
        <f t="shared" ref="E314:E321" si="63">+(G314+H314+I314+J314)</f>
        <v>24674</v>
      </c>
      <c r="F314" s="7">
        <f t="shared" ref="F314:F321" si="64">(L314+M314+N314)</f>
        <v>196039</v>
      </c>
      <c r="G314" s="9">
        <v>329</v>
      </c>
      <c r="H314" s="7">
        <v>1021</v>
      </c>
      <c r="I314" s="7">
        <v>7375</v>
      </c>
      <c r="J314" s="7">
        <v>15949</v>
      </c>
      <c r="K314" s="9"/>
      <c r="L314" s="7">
        <v>33033</v>
      </c>
      <c r="M314" s="7">
        <v>137289</v>
      </c>
      <c r="N314" s="7">
        <v>25717</v>
      </c>
    </row>
    <row r="315" spans="1:15">
      <c r="A315" s="1" t="s">
        <v>54</v>
      </c>
      <c r="B315" s="11">
        <v>1</v>
      </c>
      <c r="C315" s="7">
        <f t="shared" si="62"/>
        <v>222774</v>
      </c>
      <c r="E315" s="7">
        <f t="shared" si="63"/>
        <v>24832</v>
      </c>
      <c r="F315" s="7">
        <f t="shared" si="64"/>
        <v>197942</v>
      </c>
      <c r="G315" s="9">
        <v>330</v>
      </c>
      <c r="H315" s="7">
        <v>1031</v>
      </c>
      <c r="I315" s="7">
        <v>7409</v>
      </c>
      <c r="J315" s="7">
        <v>16062</v>
      </c>
      <c r="K315" s="9"/>
      <c r="L315" s="7">
        <v>33292</v>
      </c>
      <c r="M315" s="7">
        <v>138771</v>
      </c>
      <c r="N315" s="7">
        <v>25879</v>
      </c>
    </row>
    <row r="316" spans="1:15">
      <c r="A316" s="1" t="s">
        <v>55</v>
      </c>
      <c r="B316" s="7">
        <v>526521</v>
      </c>
      <c r="C316" s="7"/>
      <c r="E316" s="7"/>
      <c r="F316" s="7"/>
      <c r="K316" s="9"/>
    </row>
    <row r="317" spans="1:15">
      <c r="A317" s="1" t="s">
        <v>53</v>
      </c>
      <c r="B317" s="11">
        <v>0.97499999999999998</v>
      </c>
      <c r="C317" s="7">
        <f t="shared" si="62"/>
        <v>24888</v>
      </c>
      <c r="E317" s="7">
        <f t="shared" si="63"/>
        <v>2425</v>
      </c>
      <c r="F317" s="7">
        <f t="shared" si="64"/>
        <v>22463</v>
      </c>
      <c r="G317" s="9">
        <v>9</v>
      </c>
      <c r="H317" s="7">
        <v>176</v>
      </c>
      <c r="I317" s="7">
        <v>258</v>
      </c>
      <c r="J317" s="7">
        <v>1982</v>
      </c>
      <c r="K317" s="9"/>
      <c r="L317" s="7">
        <v>3731</v>
      </c>
      <c r="M317" s="7">
        <v>17803</v>
      </c>
      <c r="N317" s="7">
        <v>929</v>
      </c>
    </row>
    <row r="318" spans="1:15">
      <c r="A318" s="1" t="s">
        <v>54</v>
      </c>
      <c r="B318" s="11">
        <v>1</v>
      </c>
      <c r="C318" s="7">
        <f t="shared" si="62"/>
        <v>25534</v>
      </c>
      <c r="E318" s="7">
        <f t="shared" si="63"/>
        <v>2488</v>
      </c>
      <c r="F318" s="7">
        <f t="shared" si="64"/>
        <v>23046</v>
      </c>
      <c r="G318" s="9">
        <v>9</v>
      </c>
      <c r="H318" s="7">
        <v>181</v>
      </c>
      <c r="I318" s="7">
        <v>265</v>
      </c>
      <c r="J318" s="7">
        <v>2033</v>
      </c>
      <c r="K318" s="9"/>
      <c r="L318" s="7">
        <v>3828</v>
      </c>
      <c r="M318" s="7">
        <v>18265</v>
      </c>
      <c r="N318" s="7">
        <v>953</v>
      </c>
    </row>
    <row r="319" spans="1:15">
      <c r="A319" s="1" t="s">
        <v>14</v>
      </c>
      <c r="B319" s="7">
        <v>1283661</v>
      </c>
      <c r="C319" s="7"/>
      <c r="E319" s="7"/>
      <c r="F319" s="7"/>
      <c r="K319" s="9"/>
    </row>
    <row r="320" spans="1:15">
      <c r="A320" s="1" t="s">
        <v>53</v>
      </c>
      <c r="B320" s="11">
        <v>0.95299999999999996</v>
      </c>
      <c r="C320" s="7">
        <f t="shared" si="62"/>
        <v>19599</v>
      </c>
      <c r="E320" s="7">
        <f t="shared" si="63"/>
        <v>3002</v>
      </c>
      <c r="F320" s="7">
        <f t="shared" si="64"/>
        <v>16597</v>
      </c>
      <c r="G320" s="9">
        <v>31</v>
      </c>
      <c r="H320" s="7">
        <v>163</v>
      </c>
      <c r="I320" s="7">
        <v>92</v>
      </c>
      <c r="J320" s="7">
        <v>2716</v>
      </c>
      <c r="K320" s="9"/>
      <c r="L320" s="7">
        <v>5579</v>
      </c>
      <c r="M320" s="7">
        <v>9892</v>
      </c>
      <c r="N320" s="7">
        <v>1126</v>
      </c>
    </row>
    <row r="321" spans="1:15">
      <c r="A321" s="1" t="s">
        <v>54</v>
      </c>
      <c r="B321" s="11">
        <v>1</v>
      </c>
      <c r="C321" s="7">
        <f t="shared" si="62"/>
        <v>20575</v>
      </c>
      <c r="E321" s="7">
        <f t="shared" si="63"/>
        <v>3152</v>
      </c>
      <c r="F321" s="7">
        <f t="shared" si="64"/>
        <v>17423</v>
      </c>
      <c r="G321" s="9">
        <v>33</v>
      </c>
      <c r="H321" s="7">
        <v>171</v>
      </c>
      <c r="I321" s="7">
        <v>97</v>
      </c>
      <c r="J321" s="7">
        <v>2851</v>
      </c>
      <c r="K321" s="9"/>
      <c r="L321" s="7">
        <v>5857</v>
      </c>
      <c r="M321" s="7">
        <v>10384</v>
      </c>
      <c r="N321" s="7">
        <v>1182</v>
      </c>
    </row>
    <row r="322" spans="1:15" s="8" customFormat="1">
      <c r="A322" s="8" t="s">
        <v>15</v>
      </c>
      <c r="B322" s="17">
        <f>SUM(B313+B316+B319)</f>
        <v>5629707</v>
      </c>
      <c r="C322" s="17">
        <f>SUM(E322+F322)</f>
        <v>268883</v>
      </c>
      <c r="D322" s="17"/>
      <c r="E322" s="17">
        <f>SUM(G322+H322+I322+J322)</f>
        <v>30472</v>
      </c>
      <c r="F322" s="17">
        <f>SUM(L322+M322+N322)</f>
        <v>238411</v>
      </c>
      <c r="G322" s="17">
        <f t="shared" ref="G322:N322" si="65">SUM(G315+G318+G321)</f>
        <v>372</v>
      </c>
      <c r="H322" s="17">
        <f t="shared" si="65"/>
        <v>1383</v>
      </c>
      <c r="I322" s="17">
        <f t="shared" si="65"/>
        <v>7771</v>
      </c>
      <c r="J322" s="17">
        <f t="shared" si="65"/>
        <v>20946</v>
      </c>
      <c r="K322" s="17">
        <f t="shared" si="65"/>
        <v>0</v>
      </c>
      <c r="L322" s="17">
        <f t="shared" si="65"/>
        <v>42977</v>
      </c>
      <c r="M322" s="17">
        <f t="shared" si="65"/>
        <v>167420</v>
      </c>
      <c r="N322" s="17">
        <f t="shared" si="65"/>
        <v>28014</v>
      </c>
      <c r="O322" s="18"/>
    </row>
    <row r="323" spans="1:15">
      <c r="A323" s="1" t="s">
        <v>56</v>
      </c>
      <c r="B323" s="11"/>
      <c r="C323" s="13">
        <f>ROUND((C322/B322)*10^5,1)</f>
        <v>4776.1000000000004</v>
      </c>
      <c r="D323" s="13" t="s">
        <v>57</v>
      </c>
      <c r="E323" s="13">
        <f>ROUND((E322/B322)*10^5,1)</f>
        <v>541.29999999999995</v>
      </c>
      <c r="F323" s="13">
        <f>ROUND((F322/B322)*10^5,1)</f>
        <v>4234.8999999999996</v>
      </c>
      <c r="G323" s="13">
        <f>ROUND((G322/B322)*10^5,1)</f>
        <v>6.6</v>
      </c>
      <c r="H323" s="13">
        <f>ROUND((H322/B322)*10^5,1)</f>
        <v>24.6</v>
      </c>
      <c r="I323" s="13">
        <f>ROUND((I322/B322)*10^5,1)</f>
        <v>138</v>
      </c>
      <c r="J323" s="13">
        <f>ROUND((J322/B322)*10^5,1)</f>
        <v>372.1</v>
      </c>
      <c r="K323" s="13">
        <f>ROUND((K322/J322)*10^5,1)</f>
        <v>0</v>
      </c>
      <c r="L323" s="13">
        <f>ROUND((L322/B322)*10^5,1)</f>
        <v>763.4</v>
      </c>
      <c r="M323" s="13">
        <f>ROUND((M322/B322)*10^5,1)</f>
        <v>2973.9</v>
      </c>
      <c r="N323" s="13">
        <f>ROUND((N322/B322)*10^5,1)</f>
        <v>497.6</v>
      </c>
    </row>
    <row r="324" spans="1:15">
      <c r="B324" s="11"/>
      <c r="C324" s="13" t="s">
        <v>57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 spans="1:15">
      <c r="A325" s="15" t="s">
        <v>73</v>
      </c>
      <c r="B325" s="7"/>
      <c r="C325" s="9" t="s">
        <v>57</v>
      </c>
      <c r="E325" s="9" t="s">
        <v>57</v>
      </c>
      <c r="F325" s="9" t="s">
        <v>57</v>
      </c>
      <c r="G325" s="10"/>
      <c r="K325" s="9"/>
    </row>
    <row r="326" spans="1:15">
      <c r="A326" s="15"/>
      <c r="B326" s="7"/>
      <c r="G326" s="10"/>
      <c r="K326" s="9"/>
    </row>
    <row r="327" spans="1:15">
      <c r="A327" s="1" t="s">
        <v>9</v>
      </c>
      <c r="B327" s="7">
        <v>306270</v>
      </c>
      <c r="C327" s="9" t="s">
        <v>57</v>
      </c>
      <c r="E327" s="9" t="s">
        <v>57</v>
      </c>
      <c r="K327" s="9"/>
    </row>
    <row r="328" spans="1:15">
      <c r="A328" s="1" t="s">
        <v>53</v>
      </c>
      <c r="B328" s="11">
        <v>0.76200000000000001</v>
      </c>
      <c r="C328" s="7">
        <f>(E328+F328)</f>
        <v>12456</v>
      </c>
      <c r="E328" s="7">
        <f>+(G328+H328+I328+J328)</f>
        <v>784</v>
      </c>
      <c r="F328" s="7">
        <f>(L328+M328+N328)</f>
        <v>11672</v>
      </c>
      <c r="G328" s="9">
        <v>14</v>
      </c>
      <c r="H328" s="7">
        <v>49</v>
      </c>
      <c r="I328" s="7">
        <v>155</v>
      </c>
      <c r="J328" s="7">
        <v>566</v>
      </c>
      <c r="K328" s="9"/>
      <c r="L328" s="7">
        <v>1383</v>
      </c>
      <c r="M328" s="7">
        <v>9609</v>
      </c>
      <c r="N328" s="7">
        <v>680</v>
      </c>
    </row>
    <row r="329" spans="1:15">
      <c r="A329" s="1" t="s">
        <v>54</v>
      </c>
      <c r="B329" s="11">
        <v>1</v>
      </c>
      <c r="C329" s="7">
        <f>(E329+F329)</f>
        <v>14058</v>
      </c>
      <c r="E329" s="7">
        <f>+(G329+H329+I329+J329)</f>
        <v>993</v>
      </c>
      <c r="F329" s="7">
        <f>(L329+M329+N329)</f>
        <v>13065</v>
      </c>
      <c r="G329" s="9">
        <v>14</v>
      </c>
      <c r="H329" s="7">
        <v>55</v>
      </c>
      <c r="I329" s="7">
        <v>164</v>
      </c>
      <c r="J329" s="7">
        <v>760</v>
      </c>
      <c r="K329" s="9"/>
      <c r="L329" s="7">
        <v>1618</v>
      </c>
      <c r="M329" s="7">
        <v>10635</v>
      </c>
      <c r="N329" s="7">
        <v>812</v>
      </c>
    </row>
    <row r="330" spans="1:15">
      <c r="A330" s="1" t="s">
        <v>55</v>
      </c>
      <c r="B330" s="7">
        <v>174563</v>
      </c>
      <c r="C330" s="7"/>
      <c r="E330" s="7"/>
      <c r="F330" s="7"/>
      <c r="K330" s="9"/>
    </row>
    <row r="331" spans="1:15">
      <c r="A331" s="1" t="s">
        <v>53</v>
      </c>
      <c r="B331" s="11">
        <v>0.497</v>
      </c>
      <c r="C331" s="7">
        <f>(E331+F331)</f>
        <v>5031</v>
      </c>
      <c r="E331" s="7">
        <f>+(G331+H331+I331+J331)</f>
        <v>404</v>
      </c>
      <c r="F331" s="7">
        <f>(L331+M331+N331)</f>
        <v>4627</v>
      </c>
      <c r="G331" s="9">
        <v>3</v>
      </c>
      <c r="H331" s="7">
        <v>30</v>
      </c>
      <c r="I331" s="7">
        <v>17</v>
      </c>
      <c r="J331" s="7">
        <v>354</v>
      </c>
      <c r="K331" s="9"/>
      <c r="L331" s="7">
        <v>428</v>
      </c>
      <c r="M331" s="7">
        <v>3967</v>
      </c>
      <c r="N331" s="7">
        <v>232</v>
      </c>
    </row>
    <row r="332" spans="1:15">
      <c r="A332" s="1" t="s">
        <v>54</v>
      </c>
      <c r="B332" s="11">
        <v>1</v>
      </c>
      <c r="C332" s="7">
        <f>(E332+F332)</f>
        <v>10126</v>
      </c>
      <c r="E332" s="7">
        <f>+(G332+H332+I332+J332)</f>
        <v>813</v>
      </c>
      <c r="F332" s="7">
        <f>(L332+M332+N332)</f>
        <v>9313</v>
      </c>
      <c r="G332" s="9">
        <v>6</v>
      </c>
      <c r="H332" s="7">
        <v>60</v>
      </c>
      <c r="I332" s="7">
        <v>34</v>
      </c>
      <c r="J332" s="7">
        <v>713</v>
      </c>
      <c r="K332" s="9"/>
      <c r="L332" s="7">
        <v>861</v>
      </c>
      <c r="M332" s="7">
        <v>7985</v>
      </c>
      <c r="N332" s="7">
        <v>467</v>
      </c>
    </row>
    <row r="333" spans="1:15">
      <c r="A333" s="1" t="s">
        <v>14</v>
      </c>
      <c r="B333" s="7">
        <v>423600</v>
      </c>
      <c r="C333" s="7"/>
      <c r="E333" s="7"/>
      <c r="F333" s="7"/>
      <c r="K333" s="9"/>
    </row>
    <row r="334" spans="1:15">
      <c r="A334" s="1" t="s">
        <v>53</v>
      </c>
      <c r="B334" s="11">
        <v>0.62</v>
      </c>
      <c r="C334" s="7">
        <f>(E334+F334)</f>
        <v>5688</v>
      </c>
      <c r="E334" s="7">
        <f>+(G334+H334+I334+J334)</f>
        <v>856</v>
      </c>
      <c r="F334" s="7">
        <f>(L334+M334+N334)</f>
        <v>4832</v>
      </c>
      <c r="G334" s="9">
        <v>9</v>
      </c>
      <c r="H334" s="7">
        <v>45</v>
      </c>
      <c r="I334" s="7">
        <v>20</v>
      </c>
      <c r="J334" s="7">
        <v>782</v>
      </c>
      <c r="K334" s="9"/>
      <c r="L334" s="7">
        <v>738</v>
      </c>
      <c r="M334" s="7">
        <v>3758</v>
      </c>
      <c r="N334" s="7">
        <v>336</v>
      </c>
    </row>
    <row r="335" spans="1:15">
      <c r="A335" s="1" t="s">
        <v>54</v>
      </c>
      <c r="B335" s="11">
        <v>1</v>
      </c>
      <c r="C335" s="7">
        <f>(E335+F335)</f>
        <v>9178</v>
      </c>
      <c r="E335" s="7">
        <f>+(G335+H335+I335+J335)</f>
        <v>1381</v>
      </c>
      <c r="F335" s="7">
        <f>(L335+M335+N335)</f>
        <v>7797</v>
      </c>
      <c r="G335" s="9">
        <v>14</v>
      </c>
      <c r="H335" s="7">
        <v>73</v>
      </c>
      <c r="I335" s="7">
        <v>32</v>
      </c>
      <c r="J335" s="7">
        <v>1262</v>
      </c>
      <c r="K335" s="9"/>
      <c r="L335" s="7">
        <v>1191</v>
      </c>
      <c r="M335" s="7">
        <v>6064</v>
      </c>
      <c r="N335" s="7">
        <v>542</v>
      </c>
    </row>
    <row r="336" spans="1:15" s="8" customFormat="1">
      <c r="A336" s="8" t="s">
        <v>15</v>
      </c>
      <c r="B336" s="17">
        <f>SUM(B327+B330+B333)</f>
        <v>904433</v>
      </c>
      <c r="C336" s="17">
        <f>SUM(E336+F336)</f>
        <v>33362</v>
      </c>
      <c r="D336" s="17"/>
      <c r="E336" s="17">
        <f>SUM(G336+H336+I336+J336)</f>
        <v>3187</v>
      </c>
      <c r="F336" s="17">
        <f>SUM(L336+M336+N336)</f>
        <v>30175</v>
      </c>
      <c r="G336" s="17">
        <f t="shared" ref="G336:N336" si="66">SUM(G329+G332+G335)</f>
        <v>34</v>
      </c>
      <c r="H336" s="17">
        <f t="shared" si="66"/>
        <v>188</v>
      </c>
      <c r="I336" s="17">
        <f t="shared" si="66"/>
        <v>230</v>
      </c>
      <c r="J336" s="17">
        <f t="shared" si="66"/>
        <v>2735</v>
      </c>
      <c r="K336" s="17">
        <f t="shared" si="66"/>
        <v>0</v>
      </c>
      <c r="L336" s="17">
        <f t="shared" si="66"/>
        <v>3670</v>
      </c>
      <c r="M336" s="17">
        <f t="shared" si="66"/>
        <v>24684</v>
      </c>
      <c r="N336" s="17">
        <f t="shared" si="66"/>
        <v>1821</v>
      </c>
      <c r="O336" s="18"/>
    </row>
    <row r="337" spans="1:15">
      <c r="A337" s="1" t="s">
        <v>56</v>
      </c>
      <c r="B337" s="11"/>
      <c r="C337" s="13">
        <f>ROUND((C336/B336)*10^5,1)</f>
        <v>3688.7</v>
      </c>
      <c r="D337" s="13" t="s">
        <v>57</v>
      </c>
      <c r="E337" s="13">
        <f>ROUND((E336/B336)*10^5,1)</f>
        <v>352.4</v>
      </c>
      <c r="F337" s="13">
        <f>ROUND((F336/B336)*10^5,1)</f>
        <v>3336.3</v>
      </c>
      <c r="G337" s="13">
        <f>ROUND((G336/B336)*10^5,1)</f>
        <v>3.8</v>
      </c>
      <c r="H337" s="13">
        <f>ROUND((H336/B336)*10^5,1)</f>
        <v>20.8</v>
      </c>
      <c r="I337" s="13">
        <f>ROUND((I336/B336)*10^5,1)</f>
        <v>25.4</v>
      </c>
      <c r="J337" s="13">
        <f>ROUND((J336/B336)*10^5,1)</f>
        <v>302.39999999999998</v>
      </c>
      <c r="K337" s="13">
        <f>ROUND((K336/J336)*10^5,1)</f>
        <v>0</v>
      </c>
      <c r="L337" s="13">
        <f>ROUND((L336/B336)*10^5,1)</f>
        <v>405.8</v>
      </c>
      <c r="M337" s="13">
        <f>ROUND((M336/B336)*10^5,1)</f>
        <v>2729.2</v>
      </c>
      <c r="N337" s="13">
        <f>ROUND((N336/B336)*10^5,1)</f>
        <v>201.3</v>
      </c>
    </row>
    <row r="338" spans="1:15">
      <c r="B338" s="11"/>
      <c r="C338" s="13" t="s">
        <v>57</v>
      </c>
      <c r="D338" s="13"/>
      <c r="E338" s="13" t="s">
        <v>57</v>
      </c>
      <c r="F338" s="13"/>
      <c r="G338" s="13"/>
      <c r="H338" s="13"/>
      <c r="I338" s="13"/>
      <c r="J338" s="13"/>
      <c r="K338" s="13"/>
      <c r="L338" s="13"/>
      <c r="M338" s="13"/>
      <c r="N338" s="13"/>
    </row>
    <row r="339" spans="1:15">
      <c r="A339" s="15" t="s">
        <v>35</v>
      </c>
      <c r="B339" s="7"/>
      <c r="F339" s="9" t="s">
        <v>57</v>
      </c>
      <c r="G339" s="10"/>
      <c r="K339" s="9"/>
    </row>
    <row r="340" spans="1:15">
      <c r="A340" s="15"/>
      <c r="B340" s="7"/>
      <c r="G340" s="10"/>
      <c r="K340" s="9"/>
    </row>
    <row r="341" spans="1:15">
      <c r="A341" s="1" t="s">
        <v>9</v>
      </c>
      <c r="B341" s="7">
        <v>900872</v>
      </c>
      <c r="K341" s="9"/>
    </row>
    <row r="342" spans="1:15">
      <c r="A342" s="1" t="s">
        <v>53</v>
      </c>
      <c r="B342" s="11">
        <v>1</v>
      </c>
      <c r="C342" s="7">
        <f t="shared" ref="C342:C348" si="67">(E342+F342)</f>
        <v>51559</v>
      </c>
      <c r="E342" s="7">
        <f t="shared" ref="E342:E348" si="68">+(G342+H342+I342+J342)</f>
        <v>4290</v>
      </c>
      <c r="F342" s="7">
        <f t="shared" ref="F342:F348" si="69">(L342+M342+N342)</f>
        <v>47269</v>
      </c>
      <c r="G342" s="9">
        <v>34</v>
      </c>
      <c r="H342" s="7">
        <v>280</v>
      </c>
      <c r="I342" s="7">
        <v>1046</v>
      </c>
      <c r="J342" s="7">
        <v>2930</v>
      </c>
      <c r="K342" s="9"/>
      <c r="L342" s="7">
        <v>6071</v>
      </c>
      <c r="M342" s="7">
        <v>35820</v>
      </c>
      <c r="N342" s="7">
        <v>5378</v>
      </c>
    </row>
    <row r="343" spans="1:15">
      <c r="A343" s="1" t="s">
        <v>55</v>
      </c>
      <c r="B343" s="7">
        <v>407707</v>
      </c>
      <c r="C343" s="7"/>
      <c r="E343" s="7"/>
      <c r="F343" s="7"/>
      <c r="K343" s="9"/>
    </row>
    <row r="344" spans="1:15">
      <c r="A344" s="1" t="s">
        <v>53</v>
      </c>
      <c r="B344" s="11">
        <v>0.84899999999999998</v>
      </c>
      <c r="C344" s="7">
        <f t="shared" si="67"/>
        <v>14245</v>
      </c>
      <c r="E344" s="7">
        <f t="shared" si="68"/>
        <v>566</v>
      </c>
      <c r="F344" s="7">
        <f t="shared" si="69"/>
        <v>13679</v>
      </c>
      <c r="G344" s="9">
        <v>0</v>
      </c>
      <c r="H344" s="7">
        <v>101</v>
      </c>
      <c r="I344" s="7">
        <v>60</v>
      </c>
      <c r="J344" s="7">
        <v>405</v>
      </c>
      <c r="K344" s="9"/>
      <c r="L344" s="7">
        <v>1946</v>
      </c>
      <c r="M344" s="7">
        <v>11095</v>
      </c>
      <c r="N344" s="7">
        <v>638</v>
      </c>
    </row>
    <row r="345" spans="1:15">
      <c r="A345" s="1" t="s">
        <v>54</v>
      </c>
      <c r="B345" s="11">
        <v>1</v>
      </c>
      <c r="C345" s="7">
        <f t="shared" si="67"/>
        <v>16775</v>
      </c>
      <c r="E345" s="7">
        <f t="shared" si="68"/>
        <v>667</v>
      </c>
      <c r="F345" s="7">
        <f t="shared" si="69"/>
        <v>16108</v>
      </c>
      <c r="G345" s="9">
        <v>0</v>
      </c>
      <c r="H345" s="7">
        <v>119</v>
      </c>
      <c r="I345" s="7">
        <v>71</v>
      </c>
      <c r="J345" s="7">
        <v>477</v>
      </c>
      <c r="K345" s="9"/>
      <c r="L345" s="7">
        <v>2292</v>
      </c>
      <c r="M345" s="7">
        <v>13065</v>
      </c>
      <c r="N345" s="7">
        <v>751</v>
      </c>
    </row>
    <row r="346" spans="1:15">
      <c r="A346" s="1" t="s">
        <v>14</v>
      </c>
      <c r="B346" s="7">
        <v>404656</v>
      </c>
      <c r="C346" s="7"/>
      <c r="E346" s="7"/>
      <c r="F346" s="7"/>
      <c r="K346" s="9"/>
    </row>
    <row r="347" spans="1:15">
      <c r="A347" s="1" t="s">
        <v>53</v>
      </c>
      <c r="B347" s="11">
        <v>0.88900000000000001</v>
      </c>
      <c r="C347" s="7">
        <f t="shared" si="67"/>
        <v>5193</v>
      </c>
      <c r="E347" s="7">
        <f t="shared" si="68"/>
        <v>228</v>
      </c>
      <c r="F347" s="7">
        <f t="shared" si="69"/>
        <v>4965</v>
      </c>
      <c r="G347" s="9">
        <v>8</v>
      </c>
      <c r="H347" s="7">
        <v>28</v>
      </c>
      <c r="I347" s="7">
        <v>10</v>
      </c>
      <c r="J347" s="7">
        <v>182</v>
      </c>
      <c r="K347" s="9"/>
      <c r="L347" s="7">
        <v>1242</v>
      </c>
      <c r="M347" s="7">
        <v>3402</v>
      </c>
      <c r="N347" s="7">
        <v>321</v>
      </c>
    </row>
    <row r="348" spans="1:15">
      <c r="A348" s="1" t="s">
        <v>54</v>
      </c>
      <c r="B348" s="11">
        <v>1</v>
      </c>
      <c r="C348" s="7">
        <f t="shared" si="67"/>
        <v>5843</v>
      </c>
      <c r="E348" s="7">
        <f t="shared" si="68"/>
        <v>257</v>
      </c>
      <c r="F348" s="7">
        <f t="shared" si="69"/>
        <v>5586</v>
      </c>
      <c r="G348" s="9">
        <v>9</v>
      </c>
      <c r="H348" s="7">
        <v>32</v>
      </c>
      <c r="I348" s="7">
        <v>11</v>
      </c>
      <c r="J348" s="7">
        <v>205</v>
      </c>
      <c r="K348" s="9"/>
      <c r="L348" s="7">
        <v>1397</v>
      </c>
      <c r="M348" s="7">
        <v>3828</v>
      </c>
      <c r="N348" s="7">
        <v>361</v>
      </c>
    </row>
    <row r="349" spans="1:15" s="8" customFormat="1">
      <c r="A349" s="8" t="s">
        <v>15</v>
      </c>
      <c r="B349" s="17">
        <f>SUM(B341+B343+B346)</f>
        <v>1713235</v>
      </c>
      <c r="C349" s="17">
        <f>SUM(E349+F349)</f>
        <v>74177</v>
      </c>
      <c r="D349" s="17"/>
      <c r="E349" s="17">
        <f>SUM(G349+H349+I349+J349)</f>
        <v>5214</v>
      </c>
      <c r="F349" s="17">
        <f>SUM(L349+M349+N349)</f>
        <v>68963</v>
      </c>
      <c r="G349" s="17">
        <f t="shared" ref="G349:N349" si="70">SUM(G342+G345+G348)</f>
        <v>43</v>
      </c>
      <c r="H349" s="17">
        <f t="shared" si="70"/>
        <v>431</v>
      </c>
      <c r="I349" s="17">
        <f t="shared" si="70"/>
        <v>1128</v>
      </c>
      <c r="J349" s="17">
        <f t="shared" si="70"/>
        <v>3612</v>
      </c>
      <c r="K349" s="17">
        <f t="shared" si="70"/>
        <v>0</v>
      </c>
      <c r="L349" s="17">
        <f t="shared" si="70"/>
        <v>9760</v>
      </c>
      <c r="M349" s="17">
        <f t="shared" si="70"/>
        <v>52713</v>
      </c>
      <c r="N349" s="17">
        <f t="shared" si="70"/>
        <v>6490</v>
      </c>
      <c r="O349" s="18"/>
    </row>
    <row r="350" spans="1:15">
      <c r="A350" s="1" t="s">
        <v>56</v>
      </c>
      <c r="B350" s="11"/>
      <c r="C350" s="13">
        <f>ROUND((C349/B349)*10^5,1)</f>
        <v>4329.6000000000004</v>
      </c>
      <c r="D350" s="13" t="s">
        <v>57</v>
      </c>
      <c r="E350" s="13">
        <f>ROUND((E349/B349)*10^5,1)</f>
        <v>304.3</v>
      </c>
      <c r="F350" s="13">
        <f>ROUND((F349/B349)*10^5,1)</f>
        <v>4025.3</v>
      </c>
      <c r="G350" s="13">
        <f>ROUND((G349/B349)*10^5,1)</f>
        <v>2.5</v>
      </c>
      <c r="H350" s="13">
        <f>ROUND((H349/B349)*10^5,1)</f>
        <v>25.2</v>
      </c>
      <c r="I350" s="13">
        <f>ROUND((I349/B349)*10^5,1)</f>
        <v>65.8</v>
      </c>
      <c r="J350" s="13">
        <f>ROUND((J349/B349)*10^5,1)</f>
        <v>210.8</v>
      </c>
      <c r="K350" s="13">
        <f>ROUND((K349/J349)*10^5,1)</f>
        <v>0</v>
      </c>
      <c r="L350" s="13">
        <f>ROUND((L349/B349)*10^5,1)</f>
        <v>569.70000000000005</v>
      </c>
      <c r="M350" s="13">
        <f>ROUND((M349/B349)*10^5,1)</f>
        <v>3076.8</v>
      </c>
      <c r="N350" s="13">
        <f>ROUND((N349/B349)*10^5,1)</f>
        <v>378.8</v>
      </c>
    </row>
    <row r="351" spans="1:15">
      <c r="C351" s="13" t="s">
        <v>57</v>
      </c>
      <c r="E351" s="13" t="s">
        <v>57</v>
      </c>
      <c r="F351" s="13"/>
      <c r="G351" s="12"/>
      <c r="H351" s="13"/>
      <c r="K351" s="9"/>
      <c r="L351" s="13"/>
      <c r="M351" s="13" t="s">
        <v>66</v>
      </c>
      <c r="N351" s="13"/>
    </row>
    <row r="352" spans="1:15">
      <c r="A352" s="15" t="s">
        <v>36</v>
      </c>
      <c r="B352" s="7" t="s">
        <v>57</v>
      </c>
      <c r="C352" s="9" t="s">
        <v>57</v>
      </c>
      <c r="F352" s="9" t="s">
        <v>57</v>
      </c>
      <c r="G352" s="10"/>
      <c r="K352" s="9"/>
    </row>
    <row r="353" spans="1:15">
      <c r="A353" s="15"/>
      <c r="B353" s="7"/>
      <c r="G353" s="10"/>
      <c r="K353" s="9"/>
    </row>
    <row r="354" spans="1:15">
      <c r="A354" s="1" t="s">
        <v>9</v>
      </c>
      <c r="B354" s="7">
        <v>1842036</v>
      </c>
      <c r="K354" s="9"/>
    </row>
    <row r="355" spans="1:15">
      <c r="A355" s="1" t="s">
        <v>53</v>
      </c>
      <c r="B355" s="11">
        <v>1</v>
      </c>
      <c r="C355" s="7">
        <f>(E355+F355)</f>
        <v>82852</v>
      </c>
      <c r="E355" s="7">
        <f>+(G355+H355+I355+J355)</f>
        <v>11475</v>
      </c>
      <c r="F355" s="7">
        <f>(L355+M355+N355)</f>
        <v>71377</v>
      </c>
      <c r="G355" s="9">
        <v>175</v>
      </c>
      <c r="H355" s="7">
        <v>782</v>
      </c>
      <c r="I355" s="7">
        <v>4853</v>
      </c>
      <c r="J355" s="7">
        <v>5665</v>
      </c>
      <c r="K355" s="9"/>
      <c r="L355" s="7">
        <v>16284</v>
      </c>
      <c r="M355" s="7">
        <v>40764</v>
      </c>
      <c r="N355" s="7">
        <v>14329</v>
      </c>
    </row>
    <row r="356" spans="1:15">
      <c r="A356" s="1" t="s">
        <v>55</v>
      </c>
      <c r="B356" s="7">
        <v>45517</v>
      </c>
      <c r="C356" s="7"/>
      <c r="E356" s="7"/>
      <c r="F356" s="7"/>
      <c r="K356" s="9"/>
    </row>
    <row r="357" spans="1:15">
      <c r="A357" s="1" t="s">
        <v>53</v>
      </c>
      <c r="B357" s="11">
        <v>1</v>
      </c>
      <c r="C357" s="7">
        <f>(E357+F357)</f>
        <v>1788</v>
      </c>
      <c r="E357" s="7">
        <f>+(G357+H357+I357+J357)</f>
        <v>117</v>
      </c>
      <c r="F357" s="7">
        <f>(L357+M357+N357)</f>
        <v>1671</v>
      </c>
      <c r="G357" s="9">
        <v>1</v>
      </c>
      <c r="H357" s="7">
        <v>14</v>
      </c>
      <c r="I357" s="7">
        <v>15</v>
      </c>
      <c r="J357" s="7">
        <v>87</v>
      </c>
      <c r="K357" s="9"/>
      <c r="L357" s="7">
        <v>326</v>
      </c>
      <c r="M357" s="7">
        <v>1246</v>
      </c>
      <c r="N357" s="7">
        <v>99</v>
      </c>
    </row>
    <row r="358" spans="1:15">
      <c r="A358" s="1" t="s">
        <v>14</v>
      </c>
      <c r="B358" s="7">
        <v>218521</v>
      </c>
      <c r="C358" s="7"/>
      <c r="E358" s="7"/>
      <c r="F358" s="7"/>
      <c r="K358" s="9"/>
    </row>
    <row r="359" spans="1:15">
      <c r="A359" s="1" t="s">
        <v>53</v>
      </c>
      <c r="B359" s="11">
        <v>1</v>
      </c>
      <c r="C359" s="7">
        <f>(E359+F359)</f>
        <v>5205</v>
      </c>
      <c r="E359" s="7">
        <f>+(G359+H359+I359+J359)</f>
        <v>767</v>
      </c>
      <c r="F359" s="7">
        <f>(L359+M359+N359)</f>
        <v>4438</v>
      </c>
      <c r="G359" s="9">
        <v>4</v>
      </c>
      <c r="H359" s="7">
        <v>87</v>
      </c>
      <c r="I359" s="7">
        <v>64</v>
      </c>
      <c r="J359" s="7">
        <v>612</v>
      </c>
      <c r="K359" s="9"/>
      <c r="L359" s="7">
        <v>1101</v>
      </c>
      <c r="M359" s="7">
        <v>3063</v>
      </c>
      <c r="N359" s="7">
        <v>274</v>
      </c>
    </row>
    <row r="360" spans="1:15" s="8" customFormat="1">
      <c r="A360" s="8" t="s">
        <v>15</v>
      </c>
      <c r="B360" s="17">
        <f>SUM(B354+B356+B358)</f>
        <v>2106074</v>
      </c>
      <c r="C360" s="17">
        <f>SUM(E360+F360)</f>
        <v>89845</v>
      </c>
      <c r="D360" s="17"/>
      <c r="E360" s="17">
        <f>SUM(G360+H360+I360+J360)</f>
        <v>12359</v>
      </c>
      <c r="F360" s="17">
        <f>SUM(L360+M360+N360)</f>
        <v>77486</v>
      </c>
      <c r="G360" s="17">
        <f t="shared" ref="G360:N360" si="71">SUM(G355+G357+G359)</f>
        <v>180</v>
      </c>
      <c r="H360" s="17">
        <f t="shared" si="71"/>
        <v>883</v>
      </c>
      <c r="I360" s="17">
        <f t="shared" si="71"/>
        <v>4932</v>
      </c>
      <c r="J360" s="17">
        <f t="shared" si="71"/>
        <v>6364</v>
      </c>
      <c r="K360" s="17">
        <f t="shared" si="71"/>
        <v>0</v>
      </c>
      <c r="L360" s="17">
        <f t="shared" si="71"/>
        <v>17711</v>
      </c>
      <c r="M360" s="17">
        <f t="shared" si="71"/>
        <v>45073</v>
      </c>
      <c r="N360" s="17">
        <f t="shared" si="71"/>
        <v>14702</v>
      </c>
      <c r="O360" s="18"/>
    </row>
    <row r="361" spans="1:15">
      <c r="A361" s="1" t="s">
        <v>56</v>
      </c>
      <c r="B361" s="11"/>
      <c r="C361" s="13">
        <f>ROUND((C360/B360)*10^5,1)</f>
        <v>4266</v>
      </c>
      <c r="D361" s="13" t="s">
        <v>57</v>
      </c>
      <c r="E361" s="13">
        <f>ROUND((E360/B360)*10^5,1)</f>
        <v>586.79999999999995</v>
      </c>
      <c r="F361" s="13">
        <f>ROUND((F360/B360)*10^5,1)</f>
        <v>3679.2</v>
      </c>
      <c r="G361" s="13">
        <f>ROUND((G360/B360)*10^5,1)</f>
        <v>8.5</v>
      </c>
      <c r="H361" s="13">
        <f>ROUND((H360/B360)*10^5,1)</f>
        <v>41.9</v>
      </c>
      <c r="I361" s="13">
        <f>ROUND((I360/B360)*10^5,1)</f>
        <v>234.2</v>
      </c>
      <c r="J361" s="13">
        <f>ROUND((J360/B360)*10^5,1)</f>
        <v>302.2</v>
      </c>
      <c r="K361" s="13">
        <f>ROUND((K360/J360)*10^5,1)</f>
        <v>0</v>
      </c>
      <c r="L361" s="13">
        <f>ROUND((L360/B360)*10^5,1)</f>
        <v>840.9</v>
      </c>
      <c r="M361" s="13">
        <f>ROUND((M360/B360)*10^5,1)</f>
        <v>2140.1</v>
      </c>
      <c r="N361" s="13">
        <f>ROUND((N360/B360)*10^5,1)</f>
        <v>698.1</v>
      </c>
    </row>
    <row r="362" spans="1:15">
      <c r="B362" s="11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 spans="1:15">
      <c r="A363" s="15" t="s">
        <v>74</v>
      </c>
      <c r="B363" s="7" t="s">
        <v>57</v>
      </c>
      <c r="C363" s="9" t="s">
        <v>57</v>
      </c>
      <c r="E363" s="9" t="s">
        <v>57</v>
      </c>
      <c r="F363" s="9" t="s">
        <v>57</v>
      </c>
      <c r="G363" s="10"/>
      <c r="K363" s="9"/>
    </row>
    <row r="364" spans="1:15">
      <c r="A364" s="15"/>
      <c r="B364" s="7"/>
      <c r="G364" s="10"/>
      <c r="K364" s="9"/>
    </row>
    <row r="365" spans="1:15">
      <c r="A365" s="1" t="s">
        <v>9</v>
      </c>
      <c r="B365" s="7">
        <v>747600</v>
      </c>
      <c r="K365" s="9"/>
    </row>
    <row r="366" spans="1:15">
      <c r="A366" s="1" t="s">
        <v>53</v>
      </c>
      <c r="B366" s="11">
        <v>0.71399999999999997</v>
      </c>
      <c r="C366" s="7">
        <f>(E366+F366)</f>
        <v>14239</v>
      </c>
      <c r="E366" s="7">
        <f>+(G366+H366+I366+J366)</f>
        <v>1142</v>
      </c>
      <c r="F366" s="7">
        <f>(L366+M366+N366)</f>
        <v>13097</v>
      </c>
      <c r="G366" s="9">
        <v>7</v>
      </c>
      <c r="H366" s="7">
        <v>219</v>
      </c>
      <c r="I366" s="7">
        <v>317</v>
      </c>
      <c r="J366" s="7">
        <v>599</v>
      </c>
      <c r="K366" s="9"/>
      <c r="L366" s="7">
        <v>2335</v>
      </c>
      <c r="M366" s="7">
        <v>9556</v>
      </c>
      <c r="N366" s="7">
        <v>1206</v>
      </c>
    </row>
    <row r="367" spans="1:15">
      <c r="A367" s="1" t="s">
        <v>54</v>
      </c>
      <c r="B367" s="11">
        <v>1</v>
      </c>
      <c r="C367" s="7">
        <f>(E367+F367)</f>
        <v>17900</v>
      </c>
      <c r="E367" s="7">
        <f>+(G367+H367+I367+J367)</f>
        <v>1393</v>
      </c>
      <c r="F367" s="7">
        <f>(L367+M367+N367)</f>
        <v>16507</v>
      </c>
      <c r="G367" s="9">
        <v>7</v>
      </c>
      <c r="H367" s="7">
        <v>288</v>
      </c>
      <c r="I367" s="7">
        <v>355</v>
      </c>
      <c r="J367" s="7">
        <v>743</v>
      </c>
      <c r="K367" s="9"/>
      <c r="L367" s="7">
        <v>2968</v>
      </c>
      <c r="M367" s="7">
        <v>12046</v>
      </c>
      <c r="N367" s="7">
        <v>1493</v>
      </c>
    </row>
    <row r="368" spans="1:15">
      <c r="A368" s="1" t="s">
        <v>55</v>
      </c>
      <c r="B368" s="7">
        <v>430198</v>
      </c>
      <c r="C368" s="7"/>
      <c r="E368" s="7"/>
      <c r="F368" s="7"/>
      <c r="K368" s="9"/>
    </row>
    <row r="369" spans="1:15">
      <c r="A369" s="1" t="s">
        <v>53</v>
      </c>
      <c r="B369" s="11">
        <v>0.67500000000000004</v>
      </c>
      <c r="C369" s="7">
        <f>(E369+F369)</f>
        <v>6817</v>
      </c>
      <c r="E369" s="7">
        <f>+(G369+H369+I369+J369)</f>
        <v>392</v>
      </c>
      <c r="F369" s="7">
        <f>(L369+M369+N369)</f>
        <v>6425</v>
      </c>
      <c r="G369" s="9">
        <v>7</v>
      </c>
      <c r="H369" s="7">
        <v>115</v>
      </c>
      <c r="I369" s="7">
        <v>38</v>
      </c>
      <c r="J369" s="7">
        <v>232</v>
      </c>
      <c r="K369" s="9"/>
      <c r="L369" s="7">
        <v>1100</v>
      </c>
      <c r="M369" s="7">
        <v>4946</v>
      </c>
      <c r="N369" s="7">
        <v>379</v>
      </c>
    </row>
    <row r="370" spans="1:15">
      <c r="A370" s="1" t="s">
        <v>54</v>
      </c>
      <c r="B370" s="11">
        <v>1</v>
      </c>
      <c r="C370" s="7">
        <f>(E370+F370)</f>
        <v>10102</v>
      </c>
      <c r="E370" s="7">
        <f>+(G370+H370+I370+J370)</f>
        <v>580</v>
      </c>
      <c r="F370" s="7">
        <f>(L370+M370+N370)</f>
        <v>9522</v>
      </c>
      <c r="G370" s="9">
        <v>10</v>
      </c>
      <c r="H370" s="7">
        <v>170</v>
      </c>
      <c r="I370" s="7">
        <v>56</v>
      </c>
      <c r="J370" s="7">
        <v>344</v>
      </c>
      <c r="K370" s="9"/>
      <c r="L370" s="7">
        <v>1630</v>
      </c>
      <c r="M370" s="7">
        <v>7330</v>
      </c>
      <c r="N370" s="7">
        <v>562</v>
      </c>
    </row>
    <row r="371" spans="1:15">
      <c r="A371" s="1" t="s">
        <v>14</v>
      </c>
      <c r="B371" s="7">
        <v>81383</v>
      </c>
      <c r="C371" s="7"/>
      <c r="E371" s="7"/>
      <c r="F371" s="7"/>
      <c r="K371" s="9"/>
    </row>
    <row r="372" spans="1:15">
      <c r="A372" s="1" t="s">
        <v>53</v>
      </c>
      <c r="B372" s="11">
        <v>5.8000000000000003E-2</v>
      </c>
      <c r="C372" s="7">
        <f>(E372+F372)</f>
        <v>72</v>
      </c>
      <c r="E372" s="7">
        <f>+(G372+H372+I372+J372)</f>
        <v>10</v>
      </c>
      <c r="F372" s="7">
        <f>(L372+M372+N372)</f>
        <v>62</v>
      </c>
      <c r="G372" s="9">
        <v>0</v>
      </c>
      <c r="H372" s="7">
        <v>0</v>
      </c>
      <c r="I372" s="7">
        <v>2</v>
      </c>
      <c r="J372" s="7">
        <v>8</v>
      </c>
      <c r="K372" s="9"/>
      <c r="L372" s="7">
        <v>17</v>
      </c>
      <c r="M372" s="7">
        <v>40</v>
      </c>
      <c r="N372" s="7">
        <v>5</v>
      </c>
    </row>
    <row r="373" spans="1:15">
      <c r="A373" s="1" t="s">
        <v>54</v>
      </c>
      <c r="B373" s="11">
        <v>1</v>
      </c>
      <c r="C373" s="7">
        <f>(E373+F373)</f>
        <v>1231</v>
      </c>
      <c r="E373" s="7">
        <f>+(G373+H373+I373+J373)</f>
        <v>171</v>
      </c>
      <c r="F373" s="7">
        <f>(L373+M373+N373)</f>
        <v>1060</v>
      </c>
      <c r="G373" s="9">
        <v>0</v>
      </c>
      <c r="H373" s="7">
        <v>0</v>
      </c>
      <c r="I373" s="7">
        <v>34</v>
      </c>
      <c r="J373" s="7">
        <v>137</v>
      </c>
      <c r="K373" s="9"/>
      <c r="L373" s="7">
        <v>291</v>
      </c>
      <c r="M373" s="7">
        <v>684</v>
      </c>
      <c r="N373" s="7">
        <v>85</v>
      </c>
    </row>
    <row r="374" spans="1:15" s="8" customFormat="1">
      <c r="A374" s="8" t="s">
        <v>15</v>
      </c>
      <c r="B374" s="17">
        <f>SUM(B365+B368+B371)</f>
        <v>1259181</v>
      </c>
      <c r="C374" s="17">
        <f>SUM(E374+F374)</f>
        <v>29233</v>
      </c>
      <c r="D374" s="17"/>
      <c r="E374" s="17">
        <f>SUM(G374+H374+I374+J374)</f>
        <v>2144</v>
      </c>
      <c r="F374" s="17">
        <f>SUM(L374+M374+N374)</f>
        <v>27089</v>
      </c>
      <c r="G374" s="17">
        <f t="shared" ref="G374:N374" si="72">SUM(G367+G370+G373)</f>
        <v>17</v>
      </c>
      <c r="H374" s="17">
        <f t="shared" si="72"/>
        <v>458</v>
      </c>
      <c r="I374" s="17">
        <f t="shared" si="72"/>
        <v>445</v>
      </c>
      <c r="J374" s="17">
        <f t="shared" si="72"/>
        <v>1224</v>
      </c>
      <c r="K374" s="17">
        <f t="shared" si="72"/>
        <v>0</v>
      </c>
      <c r="L374" s="17">
        <f t="shared" si="72"/>
        <v>4889</v>
      </c>
      <c r="M374" s="17">
        <f t="shared" si="72"/>
        <v>20060</v>
      </c>
      <c r="N374" s="17">
        <f t="shared" si="72"/>
        <v>2140</v>
      </c>
      <c r="O374" s="18"/>
    </row>
    <row r="375" spans="1:15">
      <c r="A375" s="1" t="s">
        <v>56</v>
      </c>
      <c r="B375" s="11"/>
      <c r="C375" s="13">
        <f>ROUND((C374/B374)*10^5,1)</f>
        <v>2321.6</v>
      </c>
      <c r="D375" s="13" t="s">
        <v>57</v>
      </c>
      <c r="E375" s="13">
        <f>ROUND((E374/B374)*10^5,1)</f>
        <v>170.3</v>
      </c>
      <c r="F375" s="13">
        <f>ROUND((F374/B374)*10^5,1)</f>
        <v>2151.3000000000002</v>
      </c>
      <c r="G375" s="13">
        <f>ROUND((G374/B374)*10^5,1)</f>
        <v>1.4</v>
      </c>
      <c r="H375" s="13">
        <f>ROUND((H374/B374)*10^5,1)</f>
        <v>36.4</v>
      </c>
      <c r="I375" s="13">
        <f>ROUND((I374/B374)*10^5,1)</f>
        <v>35.299999999999997</v>
      </c>
      <c r="J375" s="13">
        <f>ROUND((J374/B374)*10^5,1)</f>
        <v>97.2</v>
      </c>
      <c r="K375" s="13">
        <f>ROUND((K374/J374)*10^5,1)</f>
        <v>0</v>
      </c>
      <c r="L375" s="13">
        <f>ROUND((L374/B374)*10^5,1)</f>
        <v>388.3</v>
      </c>
      <c r="M375" s="13">
        <f>ROUND((M374/B374)*10^5,1)</f>
        <v>1593.1</v>
      </c>
      <c r="N375" s="13">
        <f>ROUND((N374/B374)*10^5,1)</f>
        <v>170</v>
      </c>
    </row>
    <row r="376" spans="1:15">
      <c r="B376" s="11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 spans="1:15">
      <c r="A377" s="15" t="s">
        <v>37</v>
      </c>
      <c r="B377" s="7"/>
      <c r="C377" s="9" t="s">
        <v>57</v>
      </c>
      <c r="E377" s="9" t="s">
        <v>57</v>
      </c>
      <c r="F377" s="9" t="s">
        <v>57</v>
      </c>
      <c r="G377" s="10"/>
      <c r="K377" s="9"/>
    </row>
    <row r="378" spans="1:15">
      <c r="A378" s="15"/>
      <c r="B378" s="7"/>
      <c r="C378" s="9" t="s">
        <v>57</v>
      </c>
      <c r="G378" s="10"/>
      <c r="K378" s="9"/>
    </row>
    <row r="379" spans="1:15">
      <c r="A379" s="1" t="s">
        <v>9</v>
      </c>
      <c r="B379" s="7">
        <v>8484431</v>
      </c>
      <c r="K379" s="9"/>
    </row>
    <row r="380" spans="1:15">
      <c r="A380" s="1" t="s">
        <v>53</v>
      </c>
      <c r="B380" s="11">
        <v>0.999</v>
      </c>
      <c r="C380" s="7">
        <f>(E380+F380)</f>
        <v>272222</v>
      </c>
      <c r="E380" s="7">
        <f>+(G380+H380+I380+J380)</f>
        <v>32984</v>
      </c>
      <c r="F380" s="7">
        <f>(L380+M380+N380)</f>
        <v>239238</v>
      </c>
      <c r="G380" s="9">
        <v>336</v>
      </c>
      <c r="H380" s="7">
        <v>1277</v>
      </c>
      <c r="I380" s="7">
        <v>14079</v>
      </c>
      <c r="J380" s="7">
        <v>17292</v>
      </c>
      <c r="K380" s="9"/>
      <c r="L380" s="7">
        <v>46716</v>
      </c>
      <c r="M380" s="7">
        <v>154919</v>
      </c>
      <c r="N380" s="7">
        <v>37603</v>
      </c>
    </row>
    <row r="381" spans="1:15">
      <c r="A381" s="1" t="s">
        <v>54</v>
      </c>
      <c r="B381" s="11">
        <v>1</v>
      </c>
      <c r="C381" s="7">
        <f>(E381+F381)</f>
        <v>273645</v>
      </c>
      <c r="E381" s="7">
        <f>+(G381+H381+I381+J381)</f>
        <v>33094</v>
      </c>
      <c r="F381" s="7">
        <f>(L381+M381+N381)</f>
        <v>240551</v>
      </c>
      <c r="G381" s="9">
        <v>336</v>
      </c>
      <c r="H381" s="7">
        <v>1278</v>
      </c>
      <c r="I381" s="7">
        <v>14110</v>
      </c>
      <c r="J381" s="7">
        <v>17370</v>
      </c>
      <c r="K381" s="9"/>
      <c r="L381" s="7">
        <v>46812</v>
      </c>
      <c r="M381" s="7">
        <v>156031</v>
      </c>
      <c r="N381" s="7">
        <v>37708</v>
      </c>
    </row>
    <row r="382" spans="1:15">
      <c r="A382" s="1" t="s">
        <v>55</v>
      </c>
      <c r="B382" s="7" t="s">
        <v>22</v>
      </c>
      <c r="D382" s="9" t="s">
        <v>57</v>
      </c>
      <c r="K382" s="9"/>
    </row>
    <row r="383" spans="1:15">
      <c r="A383" s="1" t="s">
        <v>14</v>
      </c>
      <c r="B383" s="7" t="s">
        <v>22</v>
      </c>
      <c r="C383" s="9" t="s">
        <v>57</v>
      </c>
      <c r="K383" s="9"/>
    </row>
    <row r="384" spans="1:15" s="8" customFormat="1">
      <c r="A384" s="8" t="s">
        <v>15</v>
      </c>
      <c r="B384" s="17">
        <f>B379</f>
        <v>8484431</v>
      </c>
      <c r="C384" s="17">
        <f>SUM(E384+F384)</f>
        <v>273645</v>
      </c>
      <c r="D384" s="17"/>
      <c r="E384" s="17">
        <f>SUM(G384+H384+I384+J384)</f>
        <v>33094</v>
      </c>
      <c r="F384" s="17">
        <f>SUM(L384+M384+N384)</f>
        <v>240551</v>
      </c>
      <c r="G384" s="18">
        <f>G381</f>
        <v>336</v>
      </c>
      <c r="H384" s="17">
        <f t="shared" ref="H384:N384" si="73">H381</f>
        <v>1278</v>
      </c>
      <c r="I384" s="17">
        <f t="shared" si="73"/>
        <v>14110</v>
      </c>
      <c r="J384" s="17">
        <f t="shared" si="73"/>
        <v>17370</v>
      </c>
      <c r="K384" s="17">
        <f t="shared" si="73"/>
        <v>0</v>
      </c>
      <c r="L384" s="17">
        <f t="shared" si="73"/>
        <v>46812</v>
      </c>
      <c r="M384" s="17">
        <f t="shared" si="73"/>
        <v>156031</v>
      </c>
      <c r="N384" s="17">
        <f t="shared" si="73"/>
        <v>37708</v>
      </c>
      <c r="O384" s="18"/>
    </row>
    <row r="385" spans="1:15">
      <c r="A385" s="1" t="s">
        <v>56</v>
      </c>
      <c r="B385" s="11"/>
      <c r="C385" s="13">
        <f>ROUND((C384/B384)*10^5,1)</f>
        <v>3225.3</v>
      </c>
      <c r="D385" s="13" t="s">
        <v>57</v>
      </c>
      <c r="E385" s="13">
        <f>ROUND((E384/B384)*10^5,1)</f>
        <v>390.1</v>
      </c>
      <c r="F385" s="13">
        <f>ROUND((F384/B384)*10^5,1)</f>
        <v>2835.2</v>
      </c>
      <c r="G385" s="13">
        <f>ROUND((G384/B384)*10^5,1)</f>
        <v>4</v>
      </c>
      <c r="H385" s="13">
        <f>ROUND((H384/B384)*10^5,1)</f>
        <v>15.1</v>
      </c>
      <c r="I385" s="13">
        <f>ROUND((I384/B384)*10^5,1)</f>
        <v>166.3</v>
      </c>
      <c r="J385" s="13">
        <f>ROUND((J384/B384)*10^5,1)</f>
        <v>204.7</v>
      </c>
      <c r="K385" s="13">
        <f>ROUND((K384/J384)*10^5,1)</f>
        <v>0</v>
      </c>
      <c r="L385" s="13">
        <f>ROUND((L384/B384)*10^5,1)</f>
        <v>551.70000000000005</v>
      </c>
      <c r="M385" s="13">
        <f>ROUND((M384/B384)*10^5,1)</f>
        <v>1839</v>
      </c>
      <c r="N385" s="13">
        <f>ROUND((N384/B384)*10^5,1)</f>
        <v>444.4</v>
      </c>
    </row>
    <row r="386" spans="1:15">
      <c r="B386" s="11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 spans="1:15">
      <c r="A387" s="15" t="s">
        <v>38</v>
      </c>
      <c r="B387" s="7"/>
      <c r="D387" s="9" t="s">
        <v>57</v>
      </c>
      <c r="F387" s="9" t="s">
        <v>57</v>
      </c>
      <c r="G387" s="9" t="s">
        <v>57</v>
      </c>
      <c r="K387" s="9"/>
    </row>
    <row r="388" spans="1:15">
      <c r="A388" s="15"/>
      <c r="B388" s="7"/>
      <c r="C388" s="9" t="s">
        <v>57</v>
      </c>
      <c r="G388" s="10"/>
      <c r="K388" s="9"/>
    </row>
    <row r="389" spans="1:15">
      <c r="A389" s="1" t="s">
        <v>9</v>
      </c>
      <c r="B389" s="7">
        <v>1045351</v>
      </c>
      <c r="E389" s="9" t="s">
        <v>57</v>
      </c>
      <c r="F389" s="9" t="s">
        <v>57</v>
      </c>
      <c r="K389" s="9"/>
    </row>
    <row r="390" spans="1:15">
      <c r="A390" s="1" t="s">
        <v>53</v>
      </c>
      <c r="B390" s="11">
        <v>0.86699999999999999</v>
      </c>
      <c r="C390" s="7">
        <f t="shared" ref="C390:C397" si="74">(E390+F390)</f>
        <v>61426</v>
      </c>
      <c r="E390" s="7">
        <f t="shared" ref="E390:E397" si="75">+(G390+H390+I390+J390)</f>
        <v>8124</v>
      </c>
      <c r="F390" s="7">
        <f t="shared" ref="F390:F397" si="76">(L390+M390+N390)</f>
        <v>53302</v>
      </c>
      <c r="G390" s="9">
        <v>50</v>
      </c>
      <c r="H390" s="7">
        <v>434</v>
      </c>
      <c r="I390" s="7">
        <v>2061</v>
      </c>
      <c r="J390" s="7">
        <v>5579</v>
      </c>
      <c r="K390" s="9"/>
      <c r="L390" s="7">
        <v>11820</v>
      </c>
      <c r="M390" s="7">
        <v>36006</v>
      </c>
      <c r="N390" s="7">
        <v>5476</v>
      </c>
    </row>
    <row r="391" spans="1:15">
      <c r="A391" s="1" t="s">
        <v>54</v>
      </c>
      <c r="B391" s="11">
        <v>1</v>
      </c>
      <c r="C391" s="7">
        <f t="shared" si="74"/>
        <v>65900</v>
      </c>
      <c r="E391" s="7">
        <f t="shared" si="75"/>
        <v>9028</v>
      </c>
      <c r="F391" s="7">
        <f t="shared" si="76"/>
        <v>56872</v>
      </c>
      <c r="G391" s="9">
        <v>54</v>
      </c>
      <c r="H391" s="7">
        <v>484</v>
      </c>
      <c r="I391" s="7">
        <v>2199</v>
      </c>
      <c r="J391" s="7">
        <v>6291</v>
      </c>
      <c r="K391" s="9"/>
      <c r="L391" s="7">
        <v>12919</v>
      </c>
      <c r="M391" s="7">
        <v>38064</v>
      </c>
      <c r="N391" s="7">
        <v>5889</v>
      </c>
    </row>
    <row r="392" spans="1:15">
      <c r="A392" s="1" t="s">
        <v>55</v>
      </c>
      <c r="B392" s="7">
        <v>435707</v>
      </c>
      <c r="C392" s="7"/>
      <c r="E392" s="7"/>
      <c r="F392" s="7"/>
      <c r="K392" s="9"/>
    </row>
    <row r="393" spans="1:15">
      <c r="A393" s="1" t="s">
        <v>53</v>
      </c>
      <c r="B393" s="11">
        <v>0.89600000000000002</v>
      </c>
      <c r="C393" s="7">
        <f t="shared" si="74"/>
        <v>23151</v>
      </c>
      <c r="E393" s="7">
        <f t="shared" si="75"/>
        <v>3597</v>
      </c>
      <c r="F393" s="7">
        <f t="shared" si="76"/>
        <v>19554</v>
      </c>
      <c r="G393" s="9">
        <v>31</v>
      </c>
      <c r="H393" s="7">
        <v>234</v>
      </c>
      <c r="I393" s="7">
        <v>389</v>
      </c>
      <c r="J393" s="7">
        <v>2943</v>
      </c>
      <c r="K393" s="9"/>
      <c r="L393" s="7">
        <v>4563</v>
      </c>
      <c r="M393" s="7">
        <v>14140</v>
      </c>
      <c r="N393" s="7">
        <v>851</v>
      </c>
    </row>
    <row r="394" spans="1:15">
      <c r="A394" s="1" t="s">
        <v>54</v>
      </c>
      <c r="B394" s="11">
        <v>1</v>
      </c>
      <c r="C394" s="7">
        <f t="shared" si="74"/>
        <v>25844</v>
      </c>
      <c r="E394" s="7">
        <f t="shared" si="75"/>
        <v>4015</v>
      </c>
      <c r="F394" s="7">
        <f t="shared" si="76"/>
        <v>21829</v>
      </c>
      <c r="G394" s="9">
        <v>35</v>
      </c>
      <c r="H394" s="7">
        <v>261</v>
      </c>
      <c r="I394" s="7">
        <v>434</v>
      </c>
      <c r="J394" s="7">
        <v>3285</v>
      </c>
      <c r="K394" s="9"/>
      <c r="L394" s="7">
        <v>5094</v>
      </c>
      <c r="M394" s="7">
        <v>15785</v>
      </c>
      <c r="N394" s="7">
        <v>950</v>
      </c>
    </row>
    <row r="395" spans="1:15">
      <c r="A395" s="1" t="s">
        <v>14</v>
      </c>
      <c r="B395" s="7">
        <v>348088</v>
      </c>
      <c r="C395" s="7"/>
      <c r="E395" s="7"/>
      <c r="F395" s="7"/>
      <c r="K395" s="9"/>
    </row>
    <row r="396" spans="1:15">
      <c r="A396" s="1" t="s">
        <v>53</v>
      </c>
      <c r="B396" s="11">
        <v>0.86699999999999999</v>
      </c>
      <c r="C396" s="7">
        <f t="shared" si="74"/>
        <v>4889</v>
      </c>
      <c r="E396" s="7">
        <f t="shared" si="75"/>
        <v>1080</v>
      </c>
      <c r="F396" s="7">
        <f t="shared" si="76"/>
        <v>3809</v>
      </c>
      <c r="G396" s="9">
        <v>9</v>
      </c>
      <c r="H396" s="7">
        <v>91</v>
      </c>
      <c r="I396" s="7">
        <v>54</v>
      </c>
      <c r="J396" s="7">
        <v>926</v>
      </c>
      <c r="K396" s="9"/>
      <c r="L396" s="7">
        <v>1334</v>
      </c>
      <c r="M396" s="7">
        <v>2217</v>
      </c>
      <c r="N396" s="7">
        <v>258</v>
      </c>
    </row>
    <row r="397" spans="1:15">
      <c r="A397" s="1" t="s">
        <v>54</v>
      </c>
      <c r="B397" s="11">
        <v>1</v>
      </c>
      <c r="C397" s="7">
        <f t="shared" si="74"/>
        <v>5639</v>
      </c>
      <c r="E397" s="7">
        <f t="shared" si="75"/>
        <v>1245</v>
      </c>
      <c r="F397" s="7">
        <f t="shared" si="76"/>
        <v>4394</v>
      </c>
      <c r="G397" s="9">
        <v>10</v>
      </c>
      <c r="H397" s="7">
        <v>105</v>
      </c>
      <c r="I397" s="7">
        <v>62</v>
      </c>
      <c r="J397" s="7">
        <v>1068</v>
      </c>
      <c r="K397" s="9"/>
      <c r="L397" s="7">
        <v>1539</v>
      </c>
      <c r="M397" s="7">
        <v>2557</v>
      </c>
      <c r="N397" s="7">
        <v>298</v>
      </c>
    </row>
    <row r="398" spans="1:15" s="8" customFormat="1">
      <c r="A398" s="8" t="s">
        <v>15</v>
      </c>
      <c r="B398" s="17">
        <f>SUM(B389+B392+B395)</f>
        <v>1829146</v>
      </c>
      <c r="C398" s="17">
        <f>SUM(E398+F398)</f>
        <v>97383</v>
      </c>
      <c r="D398" s="17"/>
      <c r="E398" s="17">
        <f>SUM(G398+H398+I398+J398)</f>
        <v>14288</v>
      </c>
      <c r="F398" s="17">
        <f>SUM(L398+M398+N398)</f>
        <v>83095</v>
      </c>
      <c r="G398" s="17">
        <f t="shared" ref="G398:N398" si="77">SUM(G391+G394+G397)</f>
        <v>99</v>
      </c>
      <c r="H398" s="17">
        <f t="shared" si="77"/>
        <v>850</v>
      </c>
      <c r="I398" s="17">
        <f t="shared" si="77"/>
        <v>2695</v>
      </c>
      <c r="J398" s="17">
        <f t="shared" si="77"/>
        <v>10644</v>
      </c>
      <c r="K398" s="17">
        <f t="shared" si="77"/>
        <v>0</v>
      </c>
      <c r="L398" s="17">
        <f t="shared" si="77"/>
        <v>19552</v>
      </c>
      <c r="M398" s="17">
        <f t="shared" si="77"/>
        <v>56406</v>
      </c>
      <c r="N398" s="17">
        <f t="shared" si="77"/>
        <v>7137</v>
      </c>
      <c r="O398" s="18"/>
    </row>
    <row r="399" spans="1:15">
      <c r="A399" s="1" t="s">
        <v>56</v>
      </c>
      <c r="B399" s="11"/>
      <c r="C399" s="13">
        <f>ROUND((C398/B398)*10^5,1)</f>
        <v>5324</v>
      </c>
      <c r="D399" s="13" t="s">
        <v>57</v>
      </c>
      <c r="E399" s="13">
        <f>ROUND((E398/B398)*10^5,1)</f>
        <v>781.1</v>
      </c>
      <c r="F399" s="13">
        <f>ROUND((F398/B398)*10^5,1)</f>
        <v>4542.8</v>
      </c>
      <c r="G399" s="13">
        <f>ROUND((G398/B398)*10^5,1)</f>
        <v>5.4</v>
      </c>
      <c r="H399" s="13">
        <f>ROUND((H398/B398)*10^5,1)</f>
        <v>46.5</v>
      </c>
      <c r="I399" s="13">
        <f>ROUND((I398/B398)*10^5,1)</f>
        <v>147.30000000000001</v>
      </c>
      <c r="J399" s="13">
        <f>ROUND((J398/B398)*10^5,1)</f>
        <v>581.9</v>
      </c>
      <c r="K399" s="13">
        <f>ROUND((K398/J398)*10^5,1)</f>
        <v>0</v>
      </c>
      <c r="L399" s="13">
        <f>ROUND((L398/B398)*10^5,1)</f>
        <v>1068.9000000000001</v>
      </c>
      <c r="M399" s="13">
        <f>ROUND((M398/B398)*10^5,1)</f>
        <v>3083.7</v>
      </c>
      <c r="N399" s="13">
        <f>ROUND((N398/B398)*10^5,1)</f>
        <v>390.2</v>
      </c>
    </row>
    <row r="400" spans="1:15">
      <c r="B400" s="11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1:15" ht="15.75" customHeight="1">
      <c r="A401" s="15" t="s">
        <v>76</v>
      </c>
      <c r="B401" s="7"/>
      <c r="G401" s="10"/>
      <c r="K401" s="9"/>
    </row>
    <row r="402" spans="1:15">
      <c r="A402" s="15"/>
      <c r="B402" s="7"/>
      <c r="C402" s="9" t="s">
        <v>57</v>
      </c>
      <c r="E402" s="9" t="s">
        <v>57</v>
      </c>
      <c r="F402" s="9" t="s">
        <v>57</v>
      </c>
      <c r="G402" s="10"/>
      <c r="K402" s="9"/>
    </row>
    <row r="403" spans="1:15">
      <c r="A403" s="1" t="s">
        <v>9</v>
      </c>
      <c r="B403" s="7">
        <v>17505214</v>
      </c>
      <c r="C403" s="9" t="s">
        <v>57</v>
      </c>
      <c r="K403" s="9"/>
    </row>
    <row r="404" spans="1:15">
      <c r="A404" s="1" t="s">
        <v>53</v>
      </c>
      <c r="B404" s="11">
        <v>0.85699999999999998</v>
      </c>
      <c r="C404" s="7">
        <f t="shared" ref="C404:C410" si="78">(E404+F404)</f>
        <v>474734</v>
      </c>
      <c r="E404" s="7">
        <f t="shared" ref="E404:E410" si="79">+(G404+H404+I404+J404)</f>
        <v>90627</v>
      </c>
      <c r="F404" s="7">
        <f t="shared" ref="F404:F410" si="80">(L404+M404+N404)</f>
        <v>384107</v>
      </c>
      <c r="G404" s="7">
        <v>897</v>
      </c>
      <c r="H404" s="7">
        <v>2909</v>
      </c>
      <c r="I404" s="7">
        <v>35716</v>
      </c>
      <c r="J404" s="7">
        <v>51105</v>
      </c>
      <c r="K404" s="9"/>
      <c r="L404" s="7">
        <v>65161</v>
      </c>
      <c r="M404" s="7">
        <v>273649</v>
      </c>
      <c r="N404" s="7">
        <v>45297</v>
      </c>
    </row>
    <row r="405" spans="1:15">
      <c r="A405" s="1" t="s">
        <v>54</v>
      </c>
      <c r="B405" s="11">
        <v>1</v>
      </c>
      <c r="C405" s="7">
        <f t="shared" si="78"/>
        <v>523111</v>
      </c>
      <c r="E405" s="7">
        <f t="shared" si="79"/>
        <v>94801</v>
      </c>
      <c r="F405" s="7">
        <f t="shared" si="80"/>
        <v>428310</v>
      </c>
      <c r="G405" s="7">
        <v>937</v>
      </c>
      <c r="H405" s="7">
        <v>3256</v>
      </c>
      <c r="I405" s="7">
        <v>36279</v>
      </c>
      <c r="J405" s="7">
        <v>54329</v>
      </c>
      <c r="K405" s="9"/>
      <c r="L405" s="7">
        <v>73653</v>
      </c>
      <c r="M405" s="7">
        <v>307179</v>
      </c>
      <c r="N405" s="7">
        <v>47478</v>
      </c>
    </row>
    <row r="406" spans="1:15">
      <c r="A406" s="1" t="s">
        <v>55</v>
      </c>
      <c r="B406" s="7">
        <v>602372</v>
      </c>
      <c r="C406" s="7"/>
      <c r="E406" s="7"/>
      <c r="F406" s="7"/>
      <c r="K406" s="9"/>
    </row>
    <row r="407" spans="1:15">
      <c r="A407" s="1" t="s">
        <v>53</v>
      </c>
      <c r="B407" s="11">
        <v>0.92500000000000004</v>
      </c>
      <c r="C407" s="7">
        <f t="shared" si="78"/>
        <v>16682</v>
      </c>
      <c r="E407" s="7">
        <f t="shared" si="79"/>
        <v>1352</v>
      </c>
      <c r="F407" s="7">
        <f t="shared" si="80"/>
        <v>15330</v>
      </c>
      <c r="G407" s="9">
        <v>7</v>
      </c>
      <c r="H407" s="7">
        <v>135</v>
      </c>
      <c r="I407" s="7">
        <v>190</v>
      </c>
      <c r="J407" s="7">
        <v>1020</v>
      </c>
      <c r="K407" s="9"/>
      <c r="L407" s="7">
        <v>2434</v>
      </c>
      <c r="M407" s="7">
        <v>12531</v>
      </c>
      <c r="N407" s="7">
        <v>365</v>
      </c>
    </row>
    <row r="408" spans="1:15">
      <c r="A408" s="1" t="s">
        <v>54</v>
      </c>
      <c r="B408" s="11">
        <v>1</v>
      </c>
      <c r="C408" s="7">
        <f t="shared" si="78"/>
        <v>18041</v>
      </c>
      <c r="E408" s="7">
        <f t="shared" si="79"/>
        <v>1462</v>
      </c>
      <c r="F408" s="7">
        <f t="shared" si="80"/>
        <v>16579</v>
      </c>
      <c r="G408" s="9">
        <v>8</v>
      </c>
      <c r="H408" s="7">
        <v>146</v>
      </c>
      <c r="I408" s="7">
        <v>205</v>
      </c>
      <c r="J408" s="7">
        <v>1103</v>
      </c>
      <c r="K408" s="9"/>
      <c r="L408" s="7">
        <v>2632</v>
      </c>
      <c r="M408" s="7">
        <v>13552</v>
      </c>
      <c r="N408" s="7">
        <v>395</v>
      </c>
    </row>
    <row r="409" spans="1:15">
      <c r="A409" s="1" t="s">
        <v>14</v>
      </c>
      <c r="B409" s="7">
        <v>903792</v>
      </c>
      <c r="C409" s="7"/>
      <c r="E409" s="7"/>
      <c r="F409" s="7"/>
      <c r="K409" s="9"/>
    </row>
    <row r="410" spans="1:15">
      <c r="A410" s="1" t="s">
        <v>53</v>
      </c>
      <c r="B410" s="11">
        <v>0.95599999999999996</v>
      </c>
      <c r="C410" s="7">
        <f t="shared" si="78"/>
        <v>14300</v>
      </c>
      <c r="E410" s="7">
        <f t="shared" si="79"/>
        <v>1760</v>
      </c>
      <c r="F410" s="7">
        <f t="shared" si="80"/>
        <v>12540</v>
      </c>
      <c r="G410" s="9">
        <v>14</v>
      </c>
      <c r="H410" s="7">
        <v>138</v>
      </c>
      <c r="I410" s="7">
        <v>68</v>
      </c>
      <c r="J410" s="7">
        <v>1540</v>
      </c>
      <c r="K410" s="9"/>
      <c r="L410" s="7">
        <v>3935</v>
      </c>
      <c r="M410" s="7">
        <v>8209</v>
      </c>
      <c r="N410" s="7">
        <v>396</v>
      </c>
    </row>
    <row r="411" spans="1:15">
      <c r="A411" s="1" t="s">
        <v>54</v>
      </c>
      <c r="B411" s="11">
        <v>1</v>
      </c>
      <c r="C411" s="7">
        <f>(E411+F411)</f>
        <v>14954</v>
      </c>
      <c r="E411" s="7">
        <f>+(G411+H411+I411+J411)</f>
        <v>1840</v>
      </c>
      <c r="F411" s="7">
        <f>(L411+M411+N411)</f>
        <v>13114</v>
      </c>
      <c r="G411" s="9">
        <v>15</v>
      </c>
      <c r="H411" s="7">
        <v>144</v>
      </c>
      <c r="I411" s="7">
        <v>71</v>
      </c>
      <c r="J411" s="7">
        <v>1610</v>
      </c>
      <c r="K411" s="9"/>
      <c r="L411" s="7">
        <v>4115</v>
      </c>
      <c r="M411" s="7">
        <v>8585</v>
      </c>
      <c r="N411" s="7">
        <v>414</v>
      </c>
    </row>
    <row r="412" spans="1:15" s="8" customFormat="1">
      <c r="A412" s="8" t="s">
        <v>15</v>
      </c>
      <c r="B412" s="17">
        <f>SUM(B403+B406+B409)</f>
        <v>19011378</v>
      </c>
      <c r="C412" s="17">
        <f>SUM(E412+F412)</f>
        <v>556106</v>
      </c>
      <c r="D412" s="17"/>
      <c r="E412" s="17">
        <f>SUM(G412+H412+I412+J412)</f>
        <v>98103</v>
      </c>
      <c r="F412" s="17">
        <f>SUM(L412+M412+N412)</f>
        <v>458003</v>
      </c>
      <c r="G412" s="17">
        <f t="shared" ref="G412:N412" si="81">SUM(G405+G408+G411)</f>
        <v>960</v>
      </c>
      <c r="H412" s="17">
        <f t="shared" si="81"/>
        <v>3546</v>
      </c>
      <c r="I412" s="17">
        <f t="shared" si="81"/>
        <v>36555</v>
      </c>
      <c r="J412" s="17">
        <f t="shared" si="81"/>
        <v>57042</v>
      </c>
      <c r="K412" s="17">
        <f t="shared" si="81"/>
        <v>0</v>
      </c>
      <c r="L412" s="17">
        <f t="shared" si="81"/>
        <v>80400</v>
      </c>
      <c r="M412" s="17">
        <f t="shared" si="81"/>
        <v>329316</v>
      </c>
      <c r="N412" s="17">
        <f t="shared" si="81"/>
        <v>48287</v>
      </c>
      <c r="O412" s="18"/>
    </row>
    <row r="413" spans="1:15">
      <c r="A413" s="1" t="s">
        <v>56</v>
      </c>
      <c r="B413" s="11"/>
      <c r="C413" s="13">
        <f>ROUND((C412/B412)*10^5,1)</f>
        <v>2925.1</v>
      </c>
      <c r="D413" s="13" t="s">
        <v>57</v>
      </c>
      <c r="E413" s="13">
        <f>ROUND((E412/B412)*10^5,1)</f>
        <v>516</v>
      </c>
      <c r="F413" s="13">
        <f>ROUND((F412/B412)*10^5,1)</f>
        <v>2409.1</v>
      </c>
      <c r="G413" s="13">
        <f>ROUND((G412/B412)*10^5,1)</f>
        <v>5</v>
      </c>
      <c r="H413" s="13">
        <f>ROUND((H412/B412)*10^5,1)</f>
        <v>18.7</v>
      </c>
      <c r="I413" s="13">
        <f>ROUND((I412/B412)*10^5,1)</f>
        <v>192.3</v>
      </c>
      <c r="J413" s="13">
        <f>ROUND((J412/B412)*10^5,1)</f>
        <v>300</v>
      </c>
      <c r="K413" s="13">
        <f>ROUND((K412/J412)*10^5,1)</f>
        <v>0</v>
      </c>
      <c r="L413" s="13">
        <f>ROUND((L412/B412)*10^5,1)</f>
        <v>422.9</v>
      </c>
      <c r="M413" s="13">
        <f>ROUND((M412/B412)*10^5,1)</f>
        <v>1732.2</v>
      </c>
      <c r="N413" s="13">
        <f>ROUND((N412/B412)*10^5,1)</f>
        <v>254</v>
      </c>
    </row>
    <row r="414" spans="1:15">
      <c r="B414" s="11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1:15">
      <c r="A415" s="15" t="s">
        <v>39</v>
      </c>
      <c r="B415" s="7"/>
      <c r="C415" s="9" t="s">
        <v>57</v>
      </c>
      <c r="G415" s="10"/>
      <c r="K415" s="9"/>
    </row>
    <row r="416" spans="1:15">
      <c r="A416" s="15"/>
      <c r="B416" s="7"/>
      <c r="E416" s="9" t="s">
        <v>57</v>
      </c>
      <c r="F416" s="9" t="s">
        <v>57</v>
      </c>
      <c r="G416" s="10"/>
      <c r="K416" s="9"/>
    </row>
    <row r="417" spans="1:15">
      <c r="A417" s="1" t="s">
        <v>9</v>
      </c>
      <c r="B417" s="7">
        <v>5529566</v>
      </c>
      <c r="C417" s="9" t="s">
        <v>57</v>
      </c>
      <c r="K417" s="9"/>
    </row>
    <row r="418" spans="1:15">
      <c r="A418" s="1" t="s">
        <v>53</v>
      </c>
      <c r="B418" s="11">
        <v>0.996</v>
      </c>
      <c r="C418" s="7">
        <f t="shared" ref="C418:C425" si="82">(E418+F418)</f>
        <v>293531</v>
      </c>
      <c r="E418" s="7">
        <f t="shared" ref="E418:E425" si="83">+(G418+H418+I418+J418)</f>
        <v>30046</v>
      </c>
      <c r="F418" s="7">
        <f t="shared" ref="F418:F425" si="84">(L418+M418+N418)</f>
        <v>263485</v>
      </c>
      <c r="G418" s="9">
        <v>346</v>
      </c>
      <c r="H418" s="7">
        <v>1478</v>
      </c>
      <c r="I418" s="7">
        <v>10971</v>
      </c>
      <c r="J418" s="7">
        <v>17251</v>
      </c>
      <c r="K418" s="9"/>
      <c r="L418" s="7">
        <v>68285</v>
      </c>
      <c r="M418" s="7">
        <v>176077</v>
      </c>
      <c r="N418" s="7">
        <v>19123</v>
      </c>
    </row>
    <row r="419" spans="1:15">
      <c r="A419" s="1" t="s">
        <v>54</v>
      </c>
      <c r="B419" s="11">
        <v>1</v>
      </c>
      <c r="C419" s="7">
        <f t="shared" si="82"/>
        <v>295036</v>
      </c>
      <c r="E419" s="7">
        <f t="shared" si="83"/>
        <v>30149</v>
      </c>
      <c r="F419" s="7">
        <f t="shared" si="84"/>
        <v>264887</v>
      </c>
      <c r="G419" s="9">
        <v>346</v>
      </c>
      <c r="H419" s="7">
        <v>1482</v>
      </c>
      <c r="I419" s="7">
        <v>11006</v>
      </c>
      <c r="J419" s="7">
        <v>17315</v>
      </c>
      <c r="K419" s="9"/>
      <c r="L419" s="7">
        <v>68568</v>
      </c>
      <c r="M419" s="7">
        <v>177129</v>
      </c>
      <c r="N419" s="7">
        <v>19190</v>
      </c>
    </row>
    <row r="420" spans="1:15">
      <c r="A420" s="1" t="s">
        <v>55</v>
      </c>
      <c r="B420" s="7">
        <v>798564</v>
      </c>
      <c r="C420" s="7"/>
      <c r="E420" s="7"/>
      <c r="F420" s="7"/>
      <c r="K420" s="9"/>
    </row>
    <row r="421" spans="1:15">
      <c r="A421" s="1" t="s">
        <v>53</v>
      </c>
      <c r="B421" s="11">
        <v>0.95299999999999996</v>
      </c>
      <c r="C421" s="7">
        <f t="shared" si="82"/>
        <v>55301</v>
      </c>
      <c r="E421" s="7">
        <f t="shared" si="83"/>
        <v>5487</v>
      </c>
      <c r="F421" s="7">
        <f t="shared" si="84"/>
        <v>49814</v>
      </c>
      <c r="G421" s="9">
        <v>54</v>
      </c>
      <c r="H421" s="7">
        <v>253</v>
      </c>
      <c r="I421" s="7">
        <v>1529</v>
      </c>
      <c r="J421" s="7">
        <v>3651</v>
      </c>
      <c r="K421" s="9"/>
      <c r="L421" s="7">
        <v>12635</v>
      </c>
      <c r="M421" s="7">
        <v>34849</v>
      </c>
      <c r="N421" s="7">
        <v>2330</v>
      </c>
    </row>
    <row r="422" spans="1:15">
      <c r="A422" s="1" t="s">
        <v>54</v>
      </c>
      <c r="B422" s="11">
        <v>1</v>
      </c>
      <c r="C422" s="7">
        <f t="shared" si="82"/>
        <v>58030</v>
      </c>
      <c r="E422" s="7">
        <f t="shared" si="83"/>
        <v>5757</v>
      </c>
      <c r="F422" s="7">
        <f t="shared" si="84"/>
        <v>52273</v>
      </c>
      <c r="G422" s="9">
        <v>57</v>
      </c>
      <c r="H422" s="7">
        <v>265</v>
      </c>
      <c r="I422" s="7">
        <v>1604</v>
      </c>
      <c r="J422" s="7">
        <v>3831</v>
      </c>
      <c r="K422" s="9"/>
      <c r="L422" s="7">
        <v>13259</v>
      </c>
      <c r="M422" s="7">
        <v>36569</v>
      </c>
      <c r="N422" s="7">
        <v>2445</v>
      </c>
    </row>
    <row r="423" spans="1:15">
      <c r="A423" s="1" t="s">
        <v>14</v>
      </c>
      <c r="B423" s="7">
        <v>1858138</v>
      </c>
      <c r="C423" s="7"/>
      <c r="E423" s="7"/>
      <c r="F423" s="7"/>
      <c r="K423" s="9"/>
    </row>
    <row r="424" spans="1:15">
      <c r="A424" s="1" t="s">
        <v>53</v>
      </c>
      <c r="B424" s="11">
        <v>0.98399999999999999</v>
      </c>
      <c r="C424" s="7">
        <f t="shared" si="82"/>
        <v>50363</v>
      </c>
      <c r="E424" s="7">
        <f t="shared" si="83"/>
        <v>4487</v>
      </c>
      <c r="F424" s="7">
        <f t="shared" si="84"/>
        <v>45876</v>
      </c>
      <c r="G424" s="9">
        <v>100</v>
      </c>
      <c r="H424" s="7">
        <v>331</v>
      </c>
      <c r="I424" s="7">
        <v>683</v>
      </c>
      <c r="J424" s="7">
        <v>3373</v>
      </c>
      <c r="K424" s="9"/>
      <c r="L424" s="7">
        <v>19743</v>
      </c>
      <c r="M424" s="7">
        <v>23169</v>
      </c>
      <c r="N424" s="7">
        <v>2964</v>
      </c>
    </row>
    <row r="425" spans="1:15">
      <c r="A425" s="1" t="s">
        <v>54</v>
      </c>
      <c r="B425" s="11">
        <v>1</v>
      </c>
      <c r="C425" s="7">
        <f t="shared" si="82"/>
        <v>51176</v>
      </c>
      <c r="E425" s="7">
        <f t="shared" si="83"/>
        <v>4559</v>
      </c>
      <c r="F425" s="7">
        <f t="shared" si="84"/>
        <v>46617</v>
      </c>
      <c r="G425" s="9">
        <v>102</v>
      </c>
      <c r="H425" s="7">
        <v>336</v>
      </c>
      <c r="I425" s="7">
        <v>694</v>
      </c>
      <c r="J425" s="7">
        <v>3427</v>
      </c>
      <c r="K425" s="9"/>
      <c r="L425" s="7">
        <v>20062</v>
      </c>
      <c r="M425" s="7">
        <v>23543</v>
      </c>
      <c r="N425" s="7">
        <v>3012</v>
      </c>
    </row>
    <row r="426" spans="1:15" s="8" customFormat="1">
      <c r="A426" s="8" t="s">
        <v>15</v>
      </c>
      <c r="B426" s="17">
        <f>SUM(B417+B420+B423)</f>
        <v>8186268</v>
      </c>
      <c r="C426" s="17">
        <f>SUM(E426+F426)</f>
        <v>404242</v>
      </c>
      <c r="D426" s="17"/>
      <c r="E426" s="17">
        <f>SUM(G426+H426+I426+J426)</f>
        <v>40465</v>
      </c>
      <c r="F426" s="17">
        <f>SUM(L426+M426+N426)</f>
        <v>363777</v>
      </c>
      <c r="G426" s="17">
        <f t="shared" ref="G426:N426" si="85">SUM(G419+G422+G425)</f>
        <v>505</v>
      </c>
      <c r="H426" s="17">
        <f t="shared" si="85"/>
        <v>2083</v>
      </c>
      <c r="I426" s="17">
        <f t="shared" si="85"/>
        <v>13304</v>
      </c>
      <c r="J426" s="17">
        <f t="shared" si="85"/>
        <v>24573</v>
      </c>
      <c r="K426" s="17">
        <f t="shared" si="85"/>
        <v>0</v>
      </c>
      <c r="L426" s="17">
        <f t="shared" si="85"/>
        <v>101889</v>
      </c>
      <c r="M426" s="17">
        <f t="shared" si="85"/>
        <v>237241</v>
      </c>
      <c r="N426" s="17">
        <f t="shared" si="85"/>
        <v>24647</v>
      </c>
      <c r="O426" s="18"/>
    </row>
    <row r="427" spans="1:15">
      <c r="A427" s="1" t="s">
        <v>56</v>
      </c>
      <c r="B427" s="11"/>
      <c r="C427" s="13">
        <f>ROUND((C426/B426)*10^5,1)</f>
        <v>4938</v>
      </c>
      <c r="D427" s="13"/>
      <c r="E427" s="13">
        <f>ROUND((E426/B426)*10^5,1)</f>
        <v>494.3</v>
      </c>
      <c r="F427" s="13">
        <f>ROUND((F426/B426)*10^5,1)</f>
        <v>4443.7</v>
      </c>
      <c r="G427" s="13">
        <f>ROUND((G426/B426)*10^5,1)</f>
        <v>6.2</v>
      </c>
      <c r="H427" s="13">
        <f>ROUND((H426/B426)*10^5,1)</f>
        <v>25.4</v>
      </c>
      <c r="I427" s="13">
        <f>ROUND((I426/B426)*10^5,1)</f>
        <v>162.5</v>
      </c>
      <c r="J427" s="13">
        <f>ROUND((J426/B426)*10^5,1)</f>
        <v>300.2</v>
      </c>
      <c r="K427" s="13">
        <f>ROUND((K426/J426)*10^5,1)</f>
        <v>0</v>
      </c>
      <c r="L427" s="13">
        <f>ROUND((L426/B426)*10^5,1)</f>
        <v>1244.5999999999999</v>
      </c>
      <c r="M427" s="13">
        <f>ROUND((M426/B426)*10^5,1)</f>
        <v>2898</v>
      </c>
      <c r="N427" s="13">
        <f>ROUND((N426/B426)*10^5,1)</f>
        <v>301.10000000000002</v>
      </c>
    </row>
    <row r="428" spans="1:15">
      <c r="B428" s="11"/>
      <c r="C428" s="13"/>
      <c r="D428" s="13" t="s">
        <v>57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</row>
    <row r="429" spans="1:15">
      <c r="A429" s="15" t="s">
        <v>40</v>
      </c>
      <c r="B429" s="7"/>
      <c r="G429" s="10"/>
      <c r="K429" s="9"/>
    </row>
    <row r="430" spans="1:15">
      <c r="A430" s="15"/>
      <c r="B430" s="7"/>
      <c r="C430" s="9" t="s">
        <v>57</v>
      </c>
      <c r="F430" s="9" t="s">
        <v>57</v>
      </c>
      <c r="G430" s="10"/>
      <c r="K430" s="9"/>
    </row>
    <row r="431" spans="1:15">
      <c r="A431" s="1" t="s">
        <v>9</v>
      </c>
      <c r="B431" s="7">
        <v>280536</v>
      </c>
      <c r="E431" s="9" t="s">
        <v>57</v>
      </c>
      <c r="K431" s="9"/>
    </row>
    <row r="432" spans="1:15">
      <c r="A432" s="1" t="s">
        <v>53</v>
      </c>
      <c r="B432" s="11">
        <v>0.99</v>
      </c>
      <c r="C432" s="7">
        <f t="shared" ref="C432:C439" si="86">(E432+F432)</f>
        <v>8704</v>
      </c>
      <c r="E432" s="7">
        <f>+(G432+H432+I432+J432)</f>
        <v>313</v>
      </c>
      <c r="F432" s="7">
        <f>(L432+M432+N432)</f>
        <v>8391</v>
      </c>
      <c r="G432" s="9">
        <v>4</v>
      </c>
      <c r="H432" s="7">
        <v>115</v>
      </c>
      <c r="I432" s="7">
        <v>39</v>
      </c>
      <c r="J432" s="7">
        <v>155</v>
      </c>
      <c r="K432" s="9"/>
      <c r="L432" s="7">
        <v>1130</v>
      </c>
      <c r="M432" s="7">
        <v>6659</v>
      </c>
      <c r="N432" s="7">
        <v>602</v>
      </c>
    </row>
    <row r="433" spans="1:15">
      <c r="A433" s="1" t="s">
        <v>54</v>
      </c>
      <c r="B433" s="11">
        <v>1</v>
      </c>
      <c r="C433" s="7">
        <f t="shared" si="86"/>
        <v>8805</v>
      </c>
      <c r="E433" s="7">
        <f>+(G433+H433+I433+J433)</f>
        <v>315</v>
      </c>
      <c r="F433" s="7">
        <f>(L433+M433+N433)</f>
        <v>8490</v>
      </c>
      <c r="G433" s="9">
        <v>4</v>
      </c>
      <c r="H433" s="7">
        <v>116</v>
      </c>
      <c r="I433" s="7">
        <v>39</v>
      </c>
      <c r="J433" s="7">
        <v>156</v>
      </c>
      <c r="K433" s="9"/>
      <c r="L433" s="7">
        <v>1141</v>
      </c>
      <c r="M433" s="7">
        <v>6741</v>
      </c>
      <c r="N433" s="7">
        <v>608</v>
      </c>
    </row>
    <row r="434" spans="1:15">
      <c r="A434" s="1" t="s">
        <v>55</v>
      </c>
      <c r="B434" s="7">
        <v>145318</v>
      </c>
      <c r="C434" s="7"/>
      <c r="E434" s="7"/>
      <c r="K434" s="9"/>
    </row>
    <row r="435" spans="1:15">
      <c r="A435" s="1" t="s">
        <v>53</v>
      </c>
      <c r="B435" s="11">
        <v>0.83099999999999996</v>
      </c>
      <c r="C435" s="7">
        <f t="shared" si="86"/>
        <v>3727</v>
      </c>
      <c r="E435" s="7">
        <f>+(G435+H435+I435+J435)</f>
        <v>93</v>
      </c>
      <c r="F435" s="7">
        <f>(L435+M435+N435)</f>
        <v>3634</v>
      </c>
      <c r="G435" s="10">
        <v>2</v>
      </c>
      <c r="H435" s="7">
        <v>30</v>
      </c>
      <c r="I435" s="7">
        <v>13</v>
      </c>
      <c r="J435" s="7">
        <v>48</v>
      </c>
      <c r="K435" s="9"/>
      <c r="L435" s="7">
        <v>417</v>
      </c>
      <c r="M435" s="7">
        <v>2956</v>
      </c>
      <c r="N435" s="7">
        <v>261</v>
      </c>
    </row>
    <row r="436" spans="1:15">
      <c r="A436" s="1" t="s">
        <v>54</v>
      </c>
      <c r="B436" s="11">
        <v>1</v>
      </c>
      <c r="C436" s="7">
        <f t="shared" si="86"/>
        <v>4485</v>
      </c>
      <c r="E436" s="7">
        <f>+(G436+H436+I436+J436)</f>
        <v>112</v>
      </c>
      <c r="F436" s="7">
        <f>(L436+M436+N436)</f>
        <v>4373</v>
      </c>
      <c r="G436" s="10">
        <v>2</v>
      </c>
      <c r="H436" s="7">
        <v>36</v>
      </c>
      <c r="I436" s="7">
        <v>16</v>
      </c>
      <c r="J436" s="7">
        <v>58</v>
      </c>
      <c r="K436" s="9"/>
      <c r="L436" s="7">
        <v>502</v>
      </c>
      <c r="M436" s="7">
        <v>3557</v>
      </c>
      <c r="N436" s="7">
        <v>314</v>
      </c>
    </row>
    <row r="437" spans="1:15">
      <c r="A437" s="1" t="s">
        <v>14</v>
      </c>
      <c r="B437" s="7">
        <v>208594</v>
      </c>
      <c r="C437" s="7"/>
      <c r="E437" s="7"/>
      <c r="K437" s="9"/>
    </row>
    <row r="438" spans="1:15">
      <c r="A438" s="1" t="s">
        <v>53</v>
      </c>
      <c r="B438" s="11">
        <v>0.755</v>
      </c>
      <c r="C438" s="7">
        <f t="shared" si="86"/>
        <v>1547</v>
      </c>
      <c r="E438" s="7">
        <f>+(G438+H438+I438+J438)</f>
        <v>59</v>
      </c>
      <c r="F438" s="7">
        <f>(L438+M438+N438)</f>
        <v>1488</v>
      </c>
      <c r="G438" s="16">
        <v>1</v>
      </c>
      <c r="H438" s="7">
        <v>9</v>
      </c>
      <c r="I438" s="16">
        <v>4</v>
      </c>
      <c r="J438" s="7">
        <v>45</v>
      </c>
      <c r="K438" s="9"/>
      <c r="L438" s="7">
        <v>394</v>
      </c>
      <c r="M438" s="7">
        <v>970</v>
      </c>
      <c r="N438" s="7">
        <v>124</v>
      </c>
    </row>
    <row r="439" spans="1:15">
      <c r="A439" s="1" t="s">
        <v>54</v>
      </c>
      <c r="B439" s="11">
        <v>1</v>
      </c>
      <c r="C439" s="7">
        <f t="shared" si="86"/>
        <v>2049</v>
      </c>
      <c r="E439" s="7">
        <f>+(G439+H439+I439+J439)</f>
        <v>78</v>
      </c>
      <c r="F439" s="7">
        <f>(L439+M439+N439)</f>
        <v>1971</v>
      </c>
      <c r="G439" s="16">
        <v>1</v>
      </c>
      <c r="H439" s="7">
        <v>12</v>
      </c>
      <c r="I439" s="16">
        <v>5</v>
      </c>
      <c r="J439" s="7">
        <v>60</v>
      </c>
      <c r="K439" s="9"/>
      <c r="L439" s="7">
        <v>522</v>
      </c>
      <c r="M439" s="7">
        <v>1285</v>
      </c>
      <c r="N439" s="7">
        <v>164</v>
      </c>
    </row>
    <row r="440" spans="1:15" s="8" customFormat="1">
      <c r="A440" s="8" t="s">
        <v>15</v>
      </c>
      <c r="B440" s="17">
        <f>SUM(B431+B434+B437)</f>
        <v>634448</v>
      </c>
      <c r="C440" s="17">
        <f>SUM(E440+F440)</f>
        <v>15339</v>
      </c>
      <c r="D440" s="17"/>
      <c r="E440" s="17">
        <f>SUM(G440+H440+I440+J440)</f>
        <v>505</v>
      </c>
      <c r="F440" s="17">
        <f>SUM(L440+M440+N440)</f>
        <v>14834</v>
      </c>
      <c r="G440" s="17">
        <f t="shared" ref="G440:N440" si="87">SUM(G433+G436+G439)</f>
        <v>7</v>
      </c>
      <c r="H440" s="17">
        <f t="shared" si="87"/>
        <v>164</v>
      </c>
      <c r="I440" s="17">
        <f t="shared" si="87"/>
        <v>60</v>
      </c>
      <c r="J440" s="17">
        <f t="shared" si="87"/>
        <v>274</v>
      </c>
      <c r="K440" s="17">
        <f t="shared" si="87"/>
        <v>0</v>
      </c>
      <c r="L440" s="17">
        <f t="shared" si="87"/>
        <v>2165</v>
      </c>
      <c r="M440" s="17">
        <f t="shared" si="87"/>
        <v>11583</v>
      </c>
      <c r="N440" s="17">
        <f t="shared" si="87"/>
        <v>1086</v>
      </c>
      <c r="O440" s="18"/>
    </row>
    <row r="441" spans="1:15">
      <c r="A441" s="1" t="s">
        <v>56</v>
      </c>
      <c r="B441" s="11"/>
      <c r="C441" s="13">
        <f>ROUND((C440/B440)*10^5,1)</f>
        <v>2417.6999999999998</v>
      </c>
      <c r="D441" s="13" t="s">
        <v>57</v>
      </c>
      <c r="E441" s="13">
        <f>ROUND((E440/B440)*10^5,1)</f>
        <v>79.599999999999994</v>
      </c>
      <c r="F441" s="13">
        <f>ROUND((F440/B440)*10^5,1)</f>
        <v>2338.1</v>
      </c>
      <c r="G441" s="13">
        <f>ROUND((G440/B440)*10^5,1)</f>
        <v>1.1000000000000001</v>
      </c>
      <c r="H441" s="13">
        <f>ROUND((H440/B440)*10^5,1)</f>
        <v>25.8</v>
      </c>
      <c r="I441" s="13">
        <f>ROUND((I440/B440)*10^5,1)</f>
        <v>9.5</v>
      </c>
      <c r="J441" s="13">
        <f>ROUND((J440/B440)*10^5,1)</f>
        <v>43.2</v>
      </c>
      <c r="K441" s="13">
        <f>ROUND((K440/J440)*10^5,1)</f>
        <v>0</v>
      </c>
      <c r="L441" s="13">
        <f>ROUND((L440/B440)*10^5,1)</f>
        <v>341.2</v>
      </c>
      <c r="M441" s="13">
        <f>ROUND((M440/B440)*10^5,1)</f>
        <v>1825.7</v>
      </c>
      <c r="N441" s="13">
        <f>ROUND((N440/B440)*10^5,1)</f>
        <v>171.2</v>
      </c>
    </row>
    <row r="442" spans="1:15">
      <c r="B442" s="11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</row>
    <row r="443" spans="1:15">
      <c r="A443" s="15" t="s">
        <v>41</v>
      </c>
      <c r="B443" s="7"/>
      <c r="G443" s="10"/>
      <c r="K443" s="9"/>
    </row>
    <row r="444" spans="1:15">
      <c r="A444" s="15"/>
      <c r="B444" s="7"/>
      <c r="C444" s="9" t="s">
        <v>57</v>
      </c>
      <c r="E444" s="9" t="s">
        <v>57</v>
      </c>
      <c r="F444" s="9" t="s">
        <v>57</v>
      </c>
      <c r="G444" s="10"/>
      <c r="K444" s="9"/>
    </row>
    <row r="445" spans="1:15">
      <c r="A445" s="1" t="s">
        <v>9</v>
      </c>
      <c r="B445" s="7">
        <v>9230336</v>
      </c>
      <c r="C445" s="9" t="s">
        <v>57</v>
      </c>
      <c r="K445" s="9"/>
    </row>
    <row r="446" spans="1:15">
      <c r="A446" s="1" t="s">
        <v>53</v>
      </c>
      <c r="B446" s="11">
        <v>0.83</v>
      </c>
      <c r="C446" s="7">
        <f t="shared" ref="C446:C453" si="88">(E446+F446)</f>
        <v>361877</v>
      </c>
      <c r="E446" s="7">
        <f t="shared" ref="E446:E453" si="89">+(G446+H446+I446+J446)</f>
        <v>34256</v>
      </c>
      <c r="F446" s="7">
        <f t="shared" ref="F446:F453" si="90">(L446+M446+N446)</f>
        <v>327621</v>
      </c>
      <c r="G446" s="9">
        <v>386</v>
      </c>
      <c r="H446" s="7">
        <v>3546</v>
      </c>
      <c r="I446" s="7">
        <v>15612</v>
      </c>
      <c r="J446" s="7">
        <v>14712</v>
      </c>
      <c r="K446" s="9"/>
      <c r="L446" s="7">
        <v>74997</v>
      </c>
      <c r="M446" s="7">
        <v>216310</v>
      </c>
      <c r="N446" s="7">
        <v>36314</v>
      </c>
    </row>
    <row r="447" spans="1:15">
      <c r="A447" s="1" t="s">
        <v>54</v>
      </c>
      <c r="B447" s="11">
        <v>1</v>
      </c>
      <c r="C447" s="7">
        <f t="shared" si="88"/>
        <v>410952</v>
      </c>
      <c r="E447" s="7">
        <f t="shared" si="89"/>
        <v>36939</v>
      </c>
      <c r="F447" s="7">
        <f t="shared" si="90"/>
        <v>374013</v>
      </c>
      <c r="G447" s="9">
        <v>409</v>
      </c>
      <c r="H447" s="7">
        <v>3929</v>
      </c>
      <c r="I447" s="7">
        <v>16511</v>
      </c>
      <c r="J447" s="7">
        <v>16090</v>
      </c>
      <c r="K447" s="9"/>
      <c r="L447" s="7">
        <v>83290</v>
      </c>
      <c r="M447" s="7">
        <v>251374</v>
      </c>
      <c r="N447" s="7">
        <v>39349</v>
      </c>
    </row>
    <row r="448" spans="1:15">
      <c r="A448" s="1" t="s">
        <v>55</v>
      </c>
      <c r="B448" s="7">
        <v>783071</v>
      </c>
      <c r="C448" s="7"/>
      <c r="E448" s="7"/>
      <c r="F448" s="7"/>
      <c r="K448" s="9"/>
    </row>
    <row r="449" spans="1:15">
      <c r="A449" s="1" t="s">
        <v>53</v>
      </c>
      <c r="B449" s="11">
        <v>0.68</v>
      </c>
      <c r="C449" s="7">
        <f t="shared" si="88"/>
        <v>27660</v>
      </c>
      <c r="E449" s="7">
        <f t="shared" si="89"/>
        <v>1345</v>
      </c>
      <c r="F449" s="7">
        <f t="shared" si="90"/>
        <v>26315</v>
      </c>
      <c r="G449" s="9">
        <v>14</v>
      </c>
      <c r="H449" s="7">
        <v>221</v>
      </c>
      <c r="I449" s="7">
        <v>357</v>
      </c>
      <c r="J449" s="7">
        <v>753</v>
      </c>
      <c r="K449" s="9"/>
      <c r="L449" s="7">
        <v>4398</v>
      </c>
      <c r="M449" s="7">
        <v>20930</v>
      </c>
      <c r="N449" s="7">
        <v>987</v>
      </c>
    </row>
    <row r="450" spans="1:15">
      <c r="A450" s="1" t="s">
        <v>54</v>
      </c>
      <c r="B450" s="11">
        <v>1</v>
      </c>
      <c r="C450" s="7">
        <f t="shared" si="88"/>
        <v>40679</v>
      </c>
      <c r="E450" s="7">
        <f t="shared" si="89"/>
        <v>1978</v>
      </c>
      <c r="F450" s="7">
        <f t="shared" si="90"/>
        <v>38701</v>
      </c>
      <c r="G450" s="9">
        <v>21</v>
      </c>
      <c r="H450" s="7">
        <v>325</v>
      </c>
      <c r="I450" s="7">
        <v>525</v>
      </c>
      <c r="J450" s="7">
        <v>1107</v>
      </c>
      <c r="K450" s="9"/>
      <c r="L450" s="7">
        <v>6468</v>
      </c>
      <c r="M450" s="7">
        <v>30781</v>
      </c>
      <c r="N450" s="7">
        <v>1452</v>
      </c>
    </row>
    <row r="451" spans="1:15">
      <c r="A451" s="1" t="s">
        <v>14</v>
      </c>
      <c r="B451" s="7">
        <v>1360134</v>
      </c>
      <c r="C451" s="7"/>
      <c r="E451" s="7"/>
      <c r="F451" s="7"/>
      <c r="K451" s="9"/>
    </row>
    <row r="452" spans="1:15">
      <c r="A452" s="1" t="s">
        <v>53</v>
      </c>
      <c r="B452" s="11">
        <v>0.65500000000000003</v>
      </c>
      <c r="C452" s="7">
        <f t="shared" si="88"/>
        <v>15392</v>
      </c>
      <c r="E452" s="7">
        <f t="shared" si="89"/>
        <v>724</v>
      </c>
      <c r="F452" s="7">
        <f t="shared" si="90"/>
        <v>14668</v>
      </c>
      <c r="G452" s="9">
        <v>14</v>
      </c>
      <c r="H452" s="7">
        <v>139</v>
      </c>
      <c r="I452" s="7">
        <v>107</v>
      </c>
      <c r="J452" s="7">
        <v>464</v>
      </c>
      <c r="K452" s="9"/>
      <c r="L452" s="7">
        <v>4683</v>
      </c>
      <c r="M452" s="7">
        <v>9050</v>
      </c>
      <c r="N452" s="7">
        <v>935</v>
      </c>
    </row>
    <row r="453" spans="1:15">
      <c r="A453" s="1" t="s">
        <v>54</v>
      </c>
      <c r="B453" s="11">
        <v>1</v>
      </c>
      <c r="C453" s="7">
        <f t="shared" si="88"/>
        <v>23507</v>
      </c>
      <c r="E453" s="7">
        <f t="shared" si="89"/>
        <v>1106</v>
      </c>
      <c r="F453" s="7">
        <f t="shared" si="90"/>
        <v>22401</v>
      </c>
      <c r="G453" s="9">
        <v>22</v>
      </c>
      <c r="H453" s="7">
        <v>212</v>
      </c>
      <c r="I453" s="7">
        <v>163</v>
      </c>
      <c r="J453" s="7">
        <v>709</v>
      </c>
      <c r="K453" s="9"/>
      <c r="L453" s="7">
        <v>7152</v>
      </c>
      <c r="M453" s="7">
        <v>13821</v>
      </c>
      <c r="N453" s="7">
        <v>1428</v>
      </c>
    </row>
    <row r="454" spans="1:15" s="8" customFormat="1">
      <c r="A454" s="8" t="s">
        <v>15</v>
      </c>
      <c r="B454" s="17">
        <f>SUM(B445+B448+B451)</f>
        <v>11373541</v>
      </c>
      <c r="C454" s="17">
        <f>SUM(E454+F454)</f>
        <v>475138</v>
      </c>
      <c r="D454" s="17"/>
      <c r="E454" s="17">
        <f>SUM(G454+H454+I454+J454)</f>
        <v>40023</v>
      </c>
      <c r="F454" s="17">
        <f>SUM(L454+M454+N454)</f>
        <v>435115</v>
      </c>
      <c r="G454" s="17">
        <f t="shared" ref="G454:N454" si="91">SUM(G447+G450+G453)</f>
        <v>452</v>
      </c>
      <c r="H454" s="17">
        <f t="shared" si="91"/>
        <v>4466</v>
      </c>
      <c r="I454" s="17">
        <f t="shared" si="91"/>
        <v>17199</v>
      </c>
      <c r="J454" s="17">
        <f t="shared" si="91"/>
        <v>17906</v>
      </c>
      <c r="K454" s="17">
        <f t="shared" si="91"/>
        <v>0</v>
      </c>
      <c r="L454" s="17">
        <f t="shared" si="91"/>
        <v>96910</v>
      </c>
      <c r="M454" s="17">
        <f t="shared" si="91"/>
        <v>295976</v>
      </c>
      <c r="N454" s="17">
        <f t="shared" si="91"/>
        <v>42229</v>
      </c>
      <c r="O454" s="18"/>
    </row>
    <row r="455" spans="1:15">
      <c r="A455" s="1" t="s">
        <v>56</v>
      </c>
      <c r="B455" s="11"/>
      <c r="C455" s="13">
        <f>ROUND((C454/B454)*10^5,1)</f>
        <v>4177.6000000000004</v>
      </c>
      <c r="D455" s="13" t="s">
        <v>57</v>
      </c>
      <c r="E455" s="13">
        <f>ROUND((E454/B454)*10^5,1)</f>
        <v>351.9</v>
      </c>
      <c r="F455" s="13">
        <f>ROUND((F454/B454)*10^5,1)</f>
        <v>3825.7</v>
      </c>
      <c r="G455" s="13">
        <f>ROUND((G454/B454)*10^5,1)</f>
        <v>4</v>
      </c>
      <c r="H455" s="13">
        <f>ROUND((H454/B454)*10^5,1)</f>
        <v>39.299999999999997</v>
      </c>
      <c r="I455" s="13">
        <f>ROUND((I454/B454)*10^5,1)</f>
        <v>151.19999999999999</v>
      </c>
      <c r="J455" s="13">
        <f>ROUND((J454/B454)*10^5,1)</f>
        <v>157.4</v>
      </c>
      <c r="K455" s="13">
        <f>ROUND((K454/J454)*10^5,1)</f>
        <v>0</v>
      </c>
      <c r="L455" s="13">
        <f>ROUND((L454/B454)*10^5,1)</f>
        <v>852.1</v>
      </c>
      <c r="M455" s="13">
        <f>ROUND((M454/B454)*10^5,1)</f>
        <v>2602.3000000000002</v>
      </c>
      <c r="N455" s="13">
        <f>ROUND((N454/B454)*10^5,1)</f>
        <v>371.3</v>
      </c>
    </row>
    <row r="456" spans="1:15">
      <c r="B456" s="11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</row>
    <row r="457" spans="1:15">
      <c r="A457" s="15" t="s">
        <v>42</v>
      </c>
      <c r="B457" s="7"/>
      <c r="C457" s="9" t="s">
        <v>57</v>
      </c>
      <c r="G457" s="10"/>
      <c r="K457" s="9"/>
    </row>
    <row r="458" spans="1:15">
      <c r="A458" s="15"/>
      <c r="B458" s="7"/>
      <c r="C458" s="9" t="s">
        <v>57</v>
      </c>
      <c r="E458" s="9" t="s">
        <v>57</v>
      </c>
      <c r="G458" s="10"/>
      <c r="K458" s="9"/>
    </row>
    <row r="459" spans="1:15">
      <c r="A459" s="1" t="s">
        <v>9</v>
      </c>
      <c r="B459" s="7">
        <v>2103077</v>
      </c>
      <c r="K459" s="9"/>
    </row>
    <row r="460" spans="1:15">
      <c r="A460" s="1" t="s">
        <v>53</v>
      </c>
      <c r="B460" s="11">
        <v>1</v>
      </c>
      <c r="C460" s="7">
        <f>(E460+F460)</f>
        <v>117057</v>
      </c>
      <c r="E460" s="7">
        <f>+(G460+H460+I460+J460)</f>
        <v>12761</v>
      </c>
      <c r="F460" s="7">
        <f>(L460+M460+N460)</f>
        <v>104296</v>
      </c>
      <c r="G460" s="9">
        <v>115</v>
      </c>
      <c r="H460" s="7">
        <v>1070</v>
      </c>
      <c r="I460" s="7">
        <v>2425</v>
      </c>
      <c r="J460" s="7">
        <v>9151</v>
      </c>
      <c r="K460" s="9"/>
      <c r="L460" s="7">
        <v>23827</v>
      </c>
      <c r="M460" s="7">
        <v>70512</v>
      </c>
      <c r="N460" s="7">
        <v>9957</v>
      </c>
    </row>
    <row r="461" spans="1:15">
      <c r="A461" s="1" t="s">
        <v>55</v>
      </c>
      <c r="B461" s="7">
        <v>690391</v>
      </c>
      <c r="C461" s="7"/>
      <c r="E461" s="7"/>
      <c r="F461" s="7"/>
      <c r="K461" s="9"/>
    </row>
    <row r="462" spans="1:15">
      <c r="A462" s="1" t="s">
        <v>53</v>
      </c>
      <c r="B462" s="11">
        <v>1</v>
      </c>
      <c r="C462" s="7">
        <f>(E462+F462)</f>
        <v>31843</v>
      </c>
      <c r="D462" s="9" t="s">
        <v>57</v>
      </c>
      <c r="E462" s="7">
        <f>+(G462+H462+I462+J462)</f>
        <v>3247</v>
      </c>
      <c r="F462" s="7">
        <f>(L462+M462+N462)</f>
        <v>28596</v>
      </c>
      <c r="G462" s="9">
        <v>26</v>
      </c>
      <c r="H462" s="7">
        <v>297</v>
      </c>
      <c r="I462" s="7">
        <v>273</v>
      </c>
      <c r="J462" s="7">
        <v>2651</v>
      </c>
      <c r="K462" s="9"/>
      <c r="L462" s="7">
        <v>7415</v>
      </c>
      <c r="M462" s="7">
        <v>19480</v>
      </c>
      <c r="N462" s="7">
        <v>1701</v>
      </c>
    </row>
    <row r="463" spans="1:15">
      <c r="A463" s="1" t="s">
        <v>14</v>
      </c>
      <c r="B463" s="7">
        <v>666629</v>
      </c>
      <c r="C463" s="7"/>
      <c r="E463" s="7"/>
      <c r="F463" s="7"/>
      <c r="K463" s="9"/>
    </row>
    <row r="464" spans="1:15">
      <c r="A464" s="1" t="s">
        <v>53</v>
      </c>
      <c r="B464" s="11">
        <v>1</v>
      </c>
      <c r="C464" s="7">
        <f>(E464+F464)</f>
        <v>10505</v>
      </c>
      <c r="E464" s="7">
        <f>+(G464+H464+I464+J464)</f>
        <v>1718</v>
      </c>
      <c r="F464" s="7">
        <f>(L464+M464+N464)</f>
        <v>8787</v>
      </c>
      <c r="G464" s="9">
        <v>44</v>
      </c>
      <c r="H464" s="7">
        <v>119</v>
      </c>
      <c r="I464" s="7">
        <v>48</v>
      </c>
      <c r="J464" s="7">
        <v>1507</v>
      </c>
      <c r="K464" s="9"/>
      <c r="L464" s="7">
        <v>3331</v>
      </c>
      <c r="M464" s="7">
        <v>4545</v>
      </c>
      <c r="N464" s="7">
        <v>911</v>
      </c>
    </row>
    <row r="465" spans="1:15" s="8" customFormat="1">
      <c r="A465" s="8" t="s">
        <v>15</v>
      </c>
      <c r="B465" s="17">
        <f>SUM(B459+B461+B463)</f>
        <v>3460097</v>
      </c>
      <c r="C465" s="17">
        <f>SUM(E465+F465)</f>
        <v>159405</v>
      </c>
      <c r="D465" s="17"/>
      <c r="E465" s="17">
        <f>SUM(G465+H465+I465+J465)</f>
        <v>17726</v>
      </c>
      <c r="F465" s="17">
        <f>SUM(L465+M465+N465)</f>
        <v>141679</v>
      </c>
      <c r="G465" s="17">
        <f t="shared" ref="G465:N465" si="92">SUM(G460+G462+G464)</f>
        <v>185</v>
      </c>
      <c r="H465" s="17">
        <f t="shared" si="92"/>
        <v>1486</v>
      </c>
      <c r="I465" s="17">
        <f t="shared" si="92"/>
        <v>2746</v>
      </c>
      <c r="J465" s="17">
        <f t="shared" si="92"/>
        <v>13309</v>
      </c>
      <c r="K465" s="17">
        <f t="shared" si="92"/>
        <v>0</v>
      </c>
      <c r="L465" s="17">
        <f t="shared" si="92"/>
        <v>34573</v>
      </c>
      <c r="M465" s="17">
        <f t="shared" si="92"/>
        <v>94537</v>
      </c>
      <c r="N465" s="17">
        <f t="shared" si="92"/>
        <v>12569</v>
      </c>
      <c r="O465" s="18"/>
    </row>
    <row r="466" spans="1:15">
      <c r="A466" s="1" t="s">
        <v>56</v>
      </c>
      <c r="B466" s="11"/>
      <c r="C466" s="13">
        <f>ROUND((C465/B465)*10^5,1)</f>
        <v>4607</v>
      </c>
      <c r="D466" s="13" t="s">
        <v>57</v>
      </c>
      <c r="E466" s="13">
        <f>ROUND((E465/B465)*10^5,1)</f>
        <v>512.29999999999995</v>
      </c>
      <c r="F466" s="13">
        <f>ROUND((F465/B465)*10^5,1)</f>
        <v>4094.7</v>
      </c>
      <c r="G466" s="13">
        <f>ROUND((G465/B465)*10^5,1)</f>
        <v>5.3</v>
      </c>
      <c r="H466" s="13">
        <f>ROUND((H465/B465)*10^5,1)</f>
        <v>42.9</v>
      </c>
      <c r="I466" s="13">
        <f>ROUND((I465/B465)*10^5,1)</f>
        <v>79.400000000000006</v>
      </c>
      <c r="J466" s="13">
        <f>ROUND((J465/B465)*10^5,1)</f>
        <v>384.6</v>
      </c>
      <c r="K466" s="13">
        <f>ROUND((K465/J465)*10^5,1)</f>
        <v>0</v>
      </c>
      <c r="L466" s="13">
        <f>ROUND((L465/B465)*10^5,1)</f>
        <v>999.2</v>
      </c>
      <c r="M466" s="13">
        <f>ROUND((M465/B465)*10^5,1)</f>
        <v>2732.2</v>
      </c>
      <c r="N466" s="13">
        <f>ROUND((N465/B465)*10^5,1)</f>
        <v>363.3</v>
      </c>
    </row>
    <row r="467" spans="1:15">
      <c r="B467" s="11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</row>
    <row r="468" spans="1:15">
      <c r="A468" s="15" t="s">
        <v>43</v>
      </c>
      <c r="B468" s="7"/>
      <c r="C468" s="9" t="s">
        <v>57</v>
      </c>
      <c r="E468" s="9" t="s">
        <v>57</v>
      </c>
      <c r="G468" s="10"/>
      <c r="K468" s="9"/>
    </row>
    <row r="469" spans="1:15">
      <c r="A469" s="15"/>
      <c r="B469" s="7"/>
      <c r="C469" s="9" t="s">
        <v>57</v>
      </c>
      <c r="G469" s="10"/>
      <c r="K469" s="9"/>
    </row>
    <row r="470" spans="1:15">
      <c r="A470" s="1" t="s">
        <v>9</v>
      </c>
      <c r="B470" s="7">
        <v>2540011</v>
      </c>
      <c r="K470" s="9"/>
    </row>
    <row r="471" spans="1:15">
      <c r="A471" s="1" t="s">
        <v>53</v>
      </c>
      <c r="B471" s="11">
        <v>0.999</v>
      </c>
      <c r="C471" s="7">
        <f t="shared" ref="C471:C477" si="93">(E471+F471)</f>
        <v>139004</v>
      </c>
      <c r="E471" s="7">
        <f t="shared" ref="E471:E477" si="94">+(G471+H471+I471+J471)</f>
        <v>9056</v>
      </c>
      <c r="F471" s="7">
        <f t="shared" ref="F471:F477" si="95">(L471+M471+N471)</f>
        <v>129948</v>
      </c>
      <c r="G471" s="9">
        <v>53</v>
      </c>
      <c r="H471" s="7">
        <v>969</v>
      </c>
      <c r="I471" s="7">
        <v>2459</v>
      </c>
      <c r="J471" s="7">
        <v>5575</v>
      </c>
      <c r="K471" s="9"/>
      <c r="L471" s="7">
        <v>19684</v>
      </c>
      <c r="M471" s="7">
        <v>97704</v>
      </c>
      <c r="N471" s="7">
        <v>12560</v>
      </c>
    </row>
    <row r="472" spans="1:15">
      <c r="A472" s="1" t="s">
        <v>54</v>
      </c>
      <c r="B472" s="11">
        <v>1</v>
      </c>
      <c r="C472" s="7">
        <f t="shared" si="93"/>
        <v>139078</v>
      </c>
      <c r="E472" s="7">
        <f t="shared" si="94"/>
        <v>9060</v>
      </c>
      <c r="F472" s="7">
        <f t="shared" si="95"/>
        <v>130018</v>
      </c>
      <c r="G472" s="9">
        <v>53</v>
      </c>
      <c r="H472" s="7">
        <v>970</v>
      </c>
      <c r="I472" s="7">
        <v>2460</v>
      </c>
      <c r="J472" s="7">
        <v>5577</v>
      </c>
      <c r="K472" s="9"/>
      <c r="L472" s="7">
        <v>19694</v>
      </c>
      <c r="M472" s="7">
        <v>97758</v>
      </c>
      <c r="N472" s="7">
        <v>12566</v>
      </c>
    </row>
    <row r="473" spans="1:15">
      <c r="A473" s="1" t="s">
        <v>55</v>
      </c>
      <c r="B473" s="7">
        <v>442064</v>
      </c>
      <c r="C473" s="7"/>
      <c r="E473" s="7"/>
      <c r="F473" s="7"/>
      <c r="K473" s="9"/>
    </row>
    <row r="474" spans="1:15">
      <c r="A474" s="1" t="s">
        <v>53</v>
      </c>
      <c r="B474" s="11">
        <v>0.97699999999999998</v>
      </c>
      <c r="C474" s="7">
        <f t="shared" si="93"/>
        <v>24901</v>
      </c>
      <c r="E474" s="7">
        <f t="shared" si="94"/>
        <v>994</v>
      </c>
      <c r="F474" s="7">
        <f t="shared" si="95"/>
        <v>23907</v>
      </c>
      <c r="G474" s="9">
        <v>14</v>
      </c>
      <c r="H474" s="7">
        <v>118</v>
      </c>
      <c r="I474" s="7">
        <v>232</v>
      </c>
      <c r="J474" s="7">
        <v>630</v>
      </c>
      <c r="K474" s="9"/>
      <c r="L474" s="7">
        <v>3938</v>
      </c>
      <c r="M474" s="7">
        <v>18590</v>
      </c>
      <c r="N474" s="7">
        <v>1379</v>
      </c>
    </row>
    <row r="475" spans="1:15">
      <c r="A475" s="1" t="s">
        <v>54</v>
      </c>
      <c r="B475" s="11">
        <v>1</v>
      </c>
      <c r="C475" s="7">
        <f t="shared" si="93"/>
        <v>25494</v>
      </c>
      <c r="D475" s="9" t="s">
        <v>57</v>
      </c>
      <c r="E475" s="7">
        <f t="shared" si="94"/>
        <v>1018</v>
      </c>
      <c r="F475" s="7">
        <f t="shared" si="95"/>
        <v>24476</v>
      </c>
      <c r="G475" s="9">
        <v>14</v>
      </c>
      <c r="H475" s="7">
        <v>121</v>
      </c>
      <c r="I475" s="7">
        <v>238</v>
      </c>
      <c r="J475" s="7">
        <v>645</v>
      </c>
      <c r="K475" s="9"/>
      <c r="L475" s="7">
        <v>4032</v>
      </c>
      <c r="M475" s="7">
        <v>19032</v>
      </c>
      <c r="N475" s="7">
        <v>1412</v>
      </c>
    </row>
    <row r="476" spans="1:15">
      <c r="A476" s="1" t="s">
        <v>14</v>
      </c>
      <c r="B476" s="7">
        <v>490792</v>
      </c>
      <c r="C476" s="7"/>
      <c r="E476" s="7"/>
      <c r="F476" s="7"/>
      <c r="K476" s="9"/>
    </row>
    <row r="477" spans="1:15">
      <c r="A477" s="1" t="s">
        <v>53</v>
      </c>
      <c r="B477" s="11">
        <v>1</v>
      </c>
      <c r="C477" s="7">
        <f t="shared" si="93"/>
        <v>10602</v>
      </c>
      <c r="E477" s="7">
        <f t="shared" si="94"/>
        <v>572</v>
      </c>
      <c r="F477" s="7">
        <f t="shared" si="95"/>
        <v>10030</v>
      </c>
      <c r="G477" s="9">
        <v>17</v>
      </c>
      <c r="H477" s="7">
        <v>83</v>
      </c>
      <c r="I477" s="7">
        <v>51</v>
      </c>
      <c r="J477" s="7">
        <v>421</v>
      </c>
      <c r="K477" s="9"/>
      <c r="L477" s="7">
        <v>2922</v>
      </c>
      <c r="M477" s="7">
        <v>6244</v>
      </c>
      <c r="N477" s="7">
        <v>864</v>
      </c>
    </row>
    <row r="478" spans="1:15" s="8" customFormat="1">
      <c r="A478" s="8" t="s">
        <v>15</v>
      </c>
      <c r="B478" s="17">
        <f>SUM(B470+B473+B476)</f>
        <v>3472867</v>
      </c>
      <c r="C478" s="17">
        <f>SUM(E478+F478)</f>
        <v>175174</v>
      </c>
      <c r="D478" s="17"/>
      <c r="E478" s="17">
        <f>SUM(G478+H478+I478+J478)</f>
        <v>10650</v>
      </c>
      <c r="F478" s="17">
        <f>SUM(L478+M478+N478)</f>
        <v>164524</v>
      </c>
      <c r="G478" s="17">
        <f>SUM(G472+G475+G477)</f>
        <v>84</v>
      </c>
      <c r="H478" s="17">
        <f>SUM(H472+H475+H477)</f>
        <v>1174</v>
      </c>
      <c r="I478" s="17">
        <f>SUM(I472+I475+I477)</f>
        <v>2749</v>
      </c>
      <c r="J478" s="17">
        <f>SUM(J472+J475+J477)</f>
        <v>6643</v>
      </c>
      <c r="K478" s="17"/>
      <c r="L478" s="17">
        <f>SUM(L472+L475+L477)</f>
        <v>26648</v>
      </c>
      <c r="M478" s="17">
        <f>SUM(M472+M475+M477)</f>
        <v>123034</v>
      </c>
      <c r="N478" s="17">
        <f>SUM(N472+N475+N477)</f>
        <v>14842</v>
      </c>
      <c r="O478" s="18"/>
    </row>
    <row r="479" spans="1:15">
      <c r="A479" s="1" t="s">
        <v>56</v>
      </c>
      <c r="B479" s="11"/>
      <c r="C479" s="13">
        <f>ROUND((C478/B478)*10^5,1)</f>
        <v>5044.1000000000004</v>
      </c>
      <c r="D479" s="13" t="s">
        <v>57</v>
      </c>
      <c r="E479" s="13">
        <f>ROUND((E478/B478)*10^5,1)</f>
        <v>306.7</v>
      </c>
      <c r="F479" s="13">
        <f>ROUND((F478/B478)*10^5,1)</f>
        <v>4737.3999999999996</v>
      </c>
      <c r="G479" s="13">
        <f>ROUND((G478/B478)*10^5,1)</f>
        <v>2.4</v>
      </c>
      <c r="H479" s="13">
        <f>ROUND((H478/B478)*10^5,1)</f>
        <v>33.799999999999997</v>
      </c>
      <c r="I479" s="13">
        <f>ROUND((I478/B478)*10^5,1)</f>
        <v>79.2</v>
      </c>
      <c r="J479" s="13">
        <f>ROUND((J478/B478)*10^5,1)</f>
        <v>191.3</v>
      </c>
      <c r="K479" s="13">
        <f>ROUND((K478/J478)*10^5,1)</f>
        <v>0</v>
      </c>
      <c r="L479" s="13">
        <f>ROUND((L478/B478)*10^5,1)</f>
        <v>767.3</v>
      </c>
      <c r="M479" s="13">
        <f>ROUND((M478/B478)*10^5,1)</f>
        <v>3542.7</v>
      </c>
      <c r="N479" s="13">
        <f>ROUND((N478/B478)*10^5,1)</f>
        <v>427.4</v>
      </c>
    </row>
    <row r="480" spans="1:15">
      <c r="B480" s="11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</row>
    <row r="481" spans="1:15" ht="15.75" customHeight="1">
      <c r="A481" s="15" t="s">
        <v>75</v>
      </c>
      <c r="B481" s="7"/>
      <c r="G481" s="10"/>
      <c r="K481" s="9"/>
    </row>
    <row r="482" spans="1:15">
      <c r="A482" s="15"/>
      <c r="B482" s="7"/>
      <c r="C482" s="9" t="s">
        <v>57</v>
      </c>
      <c r="F482" s="9" t="s">
        <v>57</v>
      </c>
      <c r="G482" s="10"/>
      <c r="K482" s="9"/>
    </row>
    <row r="483" spans="1:15">
      <c r="A483" s="1" t="s">
        <v>9</v>
      </c>
      <c r="B483" s="7">
        <v>10396568</v>
      </c>
      <c r="K483" s="9"/>
    </row>
    <row r="484" spans="1:15">
      <c r="A484" s="1" t="s">
        <v>53</v>
      </c>
      <c r="B484" s="11">
        <v>0.88200000000000001</v>
      </c>
      <c r="C484" s="7">
        <f t="shared" ref="C484:C490" si="96">(E484+F484)</f>
        <v>295409</v>
      </c>
      <c r="E484" s="7">
        <f t="shared" ref="E484:E490" si="97">+(G484+H484+I484+J484)</f>
        <v>43333</v>
      </c>
      <c r="F484" s="7">
        <f t="shared" ref="F484:F490" si="98">(L484+M484+N484)</f>
        <v>252076</v>
      </c>
      <c r="G484" s="9">
        <v>573</v>
      </c>
      <c r="H484" s="7">
        <v>2758</v>
      </c>
      <c r="I484" s="7">
        <v>16277</v>
      </c>
      <c r="J484" s="7">
        <v>23725</v>
      </c>
      <c r="K484" s="9"/>
      <c r="L484" s="7">
        <v>43006</v>
      </c>
      <c r="M484" s="7">
        <v>177689</v>
      </c>
      <c r="N484" s="7">
        <v>31381</v>
      </c>
    </row>
    <row r="485" spans="1:15">
      <c r="A485" s="1" t="s">
        <v>54</v>
      </c>
      <c r="B485" s="11">
        <v>1</v>
      </c>
      <c r="C485" s="7">
        <f t="shared" si="96"/>
        <v>324947</v>
      </c>
      <c r="E485" s="7">
        <f t="shared" si="97"/>
        <v>46079</v>
      </c>
      <c r="F485" s="7">
        <f t="shared" si="98"/>
        <v>278868</v>
      </c>
      <c r="G485" s="9">
        <v>599</v>
      </c>
      <c r="H485" s="7">
        <v>2948</v>
      </c>
      <c r="I485" s="7">
        <v>16968</v>
      </c>
      <c r="J485" s="7">
        <v>25564</v>
      </c>
      <c r="K485" s="9"/>
      <c r="L485" s="7">
        <v>46693</v>
      </c>
      <c r="M485" s="7">
        <v>198723</v>
      </c>
      <c r="N485" s="7">
        <v>33452</v>
      </c>
    </row>
    <row r="486" spans="1:15">
      <c r="A486" s="1" t="s">
        <v>55</v>
      </c>
      <c r="B486" s="7">
        <v>798876</v>
      </c>
      <c r="C486" s="7"/>
      <c r="E486" s="7"/>
      <c r="F486" s="7"/>
      <c r="K486" s="9"/>
    </row>
    <row r="487" spans="1:15">
      <c r="A487" s="1" t="s">
        <v>53</v>
      </c>
      <c r="B487" s="11">
        <v>0.67600000000000005</v>
      </c>
      <c r="C487" s="7">
        <f t="shared" si="96"/>
        <v>14807</v>
      </c>
      <c r="E487" s="7">
        <f t="shared" si="97"/>
        <v>1799</v>
      </c>
      <c r="F487" s="7">
        <f t="shared" si="98"/>
        <v>13008</v>
      </c>
      <c r="G487" s="9">
        <v>15</v>
      </c>
      <c r="H487" s="7">
        <v>152</v>
      </c>
      <c r="I487" s="7">
        <v>253</v>
      </c>
      <c r="J487" s="7">
        <v>1379</v>
      </c>
      <c r="K487" s="9"/>
      <c r="L487" s="7">
        <v>2004</v>
      </c>
      <c r="M487" s="7">
        <v>10316</v>
      </c>
      <c r="N487" s="7">
        <v>688</v>
      </c>
    </row>
    <row r="488" spans="1:15">
      <c r="A488" s="1" t="s">
        <v>54</v>
      </c>
      <c r="B488" s="11">
        <v>1</v>
      </c>
      <c r="C488" s="7">
        <f t="shared" si="96"/>
        <v>21912</v>
      </c>
      <c r="E488" s="7">
        <f t="shared" si="97"/>
        <v>2662</v>
      </c>
      <c r="F488" s="7">
        <f t="shared" si="98"/>
        <v>19250</v>
      </c>
      <c r="G488" s="9">
        <v>22</v>
      </c>
      <c r="H488" s="7">
        <v>225</v>
      </c>
      <c r="I488" s="7">
        <v>374</v>
      </c>
      <c r="J488" s="7">
        <v>2041</v>
      </c>
      <c r="K488" s="9"/>
      <c r="L488" s="7">
        <v>2966</v>
      </c>
      <c r="M488" s="7">
        <v>15266</v>
      </c>
      <c r="N488" s="7">
        <v>1018</v>
      </c>
    </row>
    <row r="489" spans="1:15">
      <c r="A489" s="1" t="s">
        <v>14</v>
      </c>
      <c r="B489" s="7">
        <v>1091706</v>
      </c>
      <c r="C489" s="7"/>
      <c r="E489" s="7"/>
      <c r="F489" s="7"/>
      <c r="K489" s="9"/>
    </row>
    <row r="490" spans="1:15">
      <c r="A490" s="1" t="s">
        <v>53</v>
      </c>
      <c r="B490" s="11">
        <v>1</v>
      </c>
      <c r="C490" s="7">
        <f t="shared" si="96"/>
        <v>16981</v>
      </c>
      <c r="E490" s="7">
        <f t="shared" si="97"/>
        <v>1691</v>
      </c>
      <c r="F490" s="7">
        <f t="shared" si="98"/>
        <v>15290</v>
      </c>
      <c r="G490" s="9">
        <v>30</v>
      </c>
      <c r="H490" s="7">
        <v>294</v>
      </c>
      <c r="I490" s="7">
        <v>158</v>
      </c>
      <c r="J490" s="7">
        <v>1209</v>
      </c>
      <c r="K490" s="9"/>
      <c r="L490" s="7">
        <v>4686</v>
      </c>
      <c r="M490" s="7">
        <v>9361</v>
      </c>
      <c r="N490" s="7">
        <v>1243</v>
      </c>
    </row>
    <row r="491" spans="1:15" s="8" customFormat="1">
      <c r="A491" s="8" t="s">
        <v>15</v>
      </c>
      <c r="B491" s="17">
        <f>SUM(B483+B486+B489)</f>
        <v>12287150</v>
      </c>
      <c r="C491" s="17">
        <f>SUM(E491+F491)</f>
        <v>363840</v>
      </c>
      <c r="D491" s="17"/>
      <c r="E491" s="17">
        <f>SUM(G491+H491+I491+J491)</f>
        <v>50432</v>
      </c>
      <c r="F491" s="17">
        <f>SUM(L491+M491+N491)</f>
        <v>313408</v>
      </c>
      <c r="G491" s="17">
        <f>SUM(G485+G488+G490)</f>
        <v>651</v>
      </c>
      <c r="H491" s="17">
        <f>SUM(H485+H488+H490)</f>
        <v>3467</v>
      </c>
      <c r="I491" s="17">
        <f>SUM(I485+I488+I490)</f>
        <v>17500</v>
      </c>
      <c r="J491" s="17">
        <f>SUM(J485+J488+J490)</f>
        <v>28814</v>
      </c>
      <c r="K491" s="17"/>
      <c r="L491" s="17">
        <f>SUM(L485+L488+L490)</f>
        <v>54345</v>
      </c>
      <c r="M491" s="17">
        <f>SUM(M485+M488+M490)</f>
        <v>223350</v>
      </c>
      <c r="N491" s="17">
        <f>SUM(N485+N488+N490)</f>
        <v>35713</v>
      </c>
      <c r="O491" s="18"/>
    </row>
    <row r="492" spans="1:15">
      <c r="A492" s="1" t="s">
        <v>56</v>
      </c>
      <c r="B492" s="11"/>
      <c r="C492" s="13">
        <f>ROUND((C491/B491)*10^5,1)</f>
        <v>2961.1</v>
      </c>
      <c r="D492" s="13" t="s">
        <v>57</v>
      </c>
      <c r="E492" s="13">
        <f>ROUND((E491/B491)*10^5,1)</f>
        <v>410.4</v>
      </c>
      <c r="F492" s="13">
        <f>ROUND((F491/B491)*10^5,1)</f>
        <v>2550.6999999999998</v>
      </c>
      <c r="G492" s="13">
        <f>ROUND((G491/B491)*10^5,1)</f>
        <v>5.3</v>
      </c>
      <c r="H492" s="13">
        <f>ROUND((H491/B491)*10^5,1)</f>
        <v>28.2</v>
      </c>
      <c r="I492" s="13">
        <f>ROUND((I491/B491)*10^5,1)</f>
        <v>142.4</v>
      </c>
      <c r="J492" s="13">
        <f>ROUND((J491/B491)*10^5,1)</f>
        <v>234.5</v>
      </c>
      <c r="K492" s="13">
        <f>ROUND((K491/J491)*10^5,1)</f>
        <v>0</v>
      </c>
      <c r="L492" s="13">
        <f>ROUND((L491/B491)*10^5,1)</f>
        <v>442.3</v>
      </c>
      <c r="M492" s="13">
        <f>ROUND((M491/B491)*10^5,1)</f>
        <v>1817.8</v>
      </c>
      <c r="N492" s="13">
        <f>ROUND((N491/B491)*10^5,1)</f>
        <v>290.7</v>
      </c>
    </row>
    <row r="493" spans="1:15">
      <c r="B493" s="11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</row>
    <row r="494" spans="1:15">
      <c r="A494" s="15" t="s">
        <v>60</v>
      </c>
      <c r="B494" s="7"/>
      <c r="C494" s="9" t="s">
        <v>57</v>
      </c>
      <c r="E494" s="9" t="s">
        <v>57</v>
      </c>
      <c r="G494" s="10"/>
      <c r="K494" s="9"/>
    </row>
    <row r="495" spans="1:15">
      <c r="A495" s="15"/>
      <c r="B495" s="7"/>
      <c r="C495" s="9" t="s">
        <v>57</v>
      </c>
      <c r="D495" s="9" t="s">
        <v>57</v>
      </c>
      <c r="E495" s="9" t="s">
        <v>57</v>
      </c>
      <c r="F495" s="9" t="s">
        <v>57</v>
      </c>
      <c r="G495" s="10"/>
      <c r="K495" s="9"/>
    </row>
    <row r="496" spans="1:15">
      <c r="A496" s="1" t="s">
        <v>9</v>
      </c>
      <c r="B496" s="7">
        <v>3247020</v>
      </c>
      <c r="K496" s="9"/>
    </row>
    <row r="497" spans="1:15">
      <c r="A497" s="1" t="s">
        <v>53</v>
      </c>
      <c r="B497" s="11">
        <v>1</v>
      </c>
      <c r="C497" s="7">
        <f>(E497+F497)</f>
        <v>62440</v>
      </c>
      <c r="E497" s="7">
        <f>+(G497+H497+I497+J497)</f>
        <v>10234</v>
      </c>
      <c r="F497" s="7">
        <f>(L497+M497+N497)</f>
        <v>52206</v>
      </c>
      <c r="G497" s="9">
        <v>666</v>
      </c>
      <c r="H497" s="7">
        <v>160</v>
      </c>
      <c r="I497" s="7">
        <v>7384</v>
      </c>
      <c r="J497" s="7">
        <v>2024</v>
      </c>
      <c r="K497" s="9"/>
      <c r="L497" s="7">
        <v>16679</v>
      </c>
      <c r="M497" s="7">
        <v>23778</v>
      </c>
      <c r="N497" s="7">
        <v>11749</v>
      </c>
    </row>
    <row r="498" spans="1:15">
      <c r="A498" s="1" t="s">
        <v>55</v>
      </c>
      <c r="B498" s="7">
        <v>592790</v>
      </c>
      <c r="C498" s="7"/>
      <c r="E498" s="7"/>
      <c r="F498" s="7"/>
      <c r="K498" s="9"/>
    </row>
    <row r="499" spans="1:15">
      <c r="A499" s="1" t="s">
        <v>53</v>
      </c>
      <c r="B499" s="11">
        <v>1</v>
      </c>
      <c r="C499" s="7">
        <f>(E499+F499)</f>
        <v>7677</v>
      </c>
      <c r="E499" s="7">
        <f>+(G499+H499+I499+J499)</f>
        <v>1169</v>
      </c>
      <c r="F499" s="7">
        <f>(L499+M499+N499)</f>
        <v>6508</v>
      </c>
      <c r="G499" s="9">
        <v>78</v>
      </c>
      <c r="H499" s="7">
        <v>27</v>
      </c>
      <c r="I499" s="7">
        <v>615</v>
      </c>
      <c r="J499" s="7">
        <v>449</v>
      </c>
      <c r="K499" s="9"/>
      <c r="L499" s="7">
        <v>3252</v>
      </c>
      <c r="M499" s="7">
        <v>2362</v>
      </c>
      <c r="N499" s="7">
        <v>894</v>
      </c>
    </row>
    <row r="500" spans="1:15" s="8" customFormat="1">
      <c r="A500" s="8" t="s">
        <v>52</v>
      </c>
      <c r="B500" s="17">
        <f>SUM(B496+B498)</f>
        <v>3839810</v>
      </c>
      <c r="C500" s="17">
        <f>SUM(E500+F500)</f>
        <v>70117</v>
      </c>
      <c r="D500" s="17"/>
      <c r="E500" s="17">
        <f>SUM(G500+H500+I500+J500)</f>
        <v>11403</v>
      </c>
      <c r="F500" s="17">
        <f>SUM(L500+M500+N500)</f>
        <v>58714</v>
      </c>
      <c r="G500" s="17">
        <f>SUM(G497+G499)</f>
        <v>744</v>
      </c>
      <c r="H500" s="17">
        <f t="shared" ref="H500:N500" si="99">SUM(H497+H499)</f>
        <v>187</v>
      </c>
      <c r="I500" s="17">
        <f t="shared" si="99"/>
        <v>7999</v>
      </c>
      <c r="J500" s="17">
        <f t="shared" si="99"/>
        <v>2473</v>
      </c>
      <c r="K500" s="17">
        <f t="shared" si="99"/>
        <v>0</v>
      </c>
      <c r="L500" s="17">
        <f t="shared" si="99"/>
        <v>19931</v>
      </c>
      <c r="M500" s="17">
        <f t="shared" si="99"/>
        <v>26140</v>
      </c>
      <c r="N500" s="17">
        <f t="shared" si="99"/>
        <v>12643</v>
      </c>
      <c r="O500" s="18"/>
    </row>
    <row r="501" spans="1:15">
      <c r="A501" s="1" t="s">
        <v>56</v>
      </c>
      <c r="B501" s="11"/>
      <c r="C501" s="13">
        <f>ROUND((C500/B500)*10^5,1)</f>
        <v>1826.1</v>
      </c>
      <c r="D501" s="13" t="s">
        <v>57</v>
      </c>
      <c r="E501" s="13">
        <f>ROUND((E500/B500)*10^5,1)</f>
        <v>297</v>
      </c>
      <c r="F501" s="13">
        <f>ROUND((F500/B500)*10^5,1)</f>
        <v>1529.1</v>
      </c>
      <c r="G501" s="13">
        <f>ROUND((G500/B500)*10^5,1)</f>
        <v>19.399999999999999</v>
      </c>
      <c r="H501" s="13">
        <f>ROUND((H500/B500)*10^5,1)</f>
        <v>4.9000000000000004</v>
      </c>
      <c r="I501" s="13">
        <f>ROUND((I500/B500)*10^5,1)</f>
        <v>208.3</v>
      </c>
      <c r="J501" s="13">
        <f>ROUND((J500/B500)*10^5,1)</f>
        <v>64.400000000000006</v>
      </c>
      <c r="K501" s="13">
        <f>ROUND((K500/J500)*10^5,1)</f>
        <v>0</v>
      </c>
      <c r="L501" s="13">
        <f>ROUND((L500/B500)*10^5,1)</f>
        <v>519.1</v>
      </c>
      <c r="M501" s="13">
        <f>ROUND((M500/B500)*10^5,1)</f>
        <v>680.8</v>
      </c>
      <c r="N501" s="13">
        <f>ROUND((N500/B500)*10^5,1)</f>
        <v>329.3</v>
      </c>
    </row>
    <row r="502" spans="1:15">
      <c r="B502" s="11"/>
      <c r="C502" s="13"/>
      <c r="D502" s="13"/>
      <c r="E502" s="13"/>
      <c r="F502" s="13" t="s">
        <v>57</v>
      </c>
      <c r="G502" s="13" t="s">
        <v>57</v>
      </c>
      <c r="H502" s="13"/>
      <c r="I502" s="13"/>
      <c r="J502" s="13"/>
      <c r="K502" s="13"/>
      <c r="L502" s="13"/>
      <c r="M502" s="13"/>
      <c r="N502" s="13"/>
    </row>
    <row r="503" spans="1:15">
      <c r="A503" s="15" t="s">
        <v>44</v>
      </c>
      <c r="B503" s="7"/>
      <c r="C503" s="9" t="s">
        <v>57</v>
      </c>
      <c r="E503" s="9" t="s">
        <v>57</v>
      </c>
      <c r="G503" s="10"/>
      <c r="K503" s="9"/>
    </row>
    <row r="504" spans="1:15">
      <c r="A504" s="15"/>
      <c r="B504" s="7"/>
      <c r="F504" s="9" t="s">
        <v>57</v>
      </c>
      <c r="G504" s="10"/>
      <c r="K504" s="9"/>
    </row>
    <row r="505" spans="1:15">
      <c r="A505" s="1" t="s">
        <v>9</v>
      </c>
      <c r="B505" s="7">
        <v>993716</v>
      </c>
      <c r="K505" s="9"/>
    </row>
    <row r="506" spans="1:15">
      <c r="A506" s="1" t="s">
        <v>53</v>
      </c>
      <c r="B506" s="11">
        <v>1</v>
      </c>
      <c r="C506" s="7">
        <f>(E506+F506)</f>
        <v>36431</v>
      </c>
      <c r="E506" s="7">
        <f>+(G506+H506+I506+J506)</f>
        <v>3052</v>
      </c>
      <c r="F506" s="7">
        <f>(L506+M506+N506)</f>
        <v>33379</v>
      </c>
      <c r="G506" s="9">
        <v>37</v>
      </c>
      <c r="H506" s="7">
        <v>394</v>
      </c>
      <c r="I506" s="7">
        <v>943</v>
      </c>
      <c r="J506" s="7">
        <v>1678</v>
      </c>
      <c r="K506" s="9"/>
      <c r="L506" s="7">
        <v>6278</v>
      </c>
      <c r="M506" s="7">
        <v>22193</v>
      </c>
      <c r="N506" s="7">
        <v>4908</v>
      </c>
    </row>
    <row r="507" spans="1:15">
      <c r="A507" s="1" t="s">
        <v>55</v>
      </c>
      <c r="B507" s="7">
        <v>65204</v>
      </c>
      <c r="C507" s="7"/>
      <c r="E507" s="7"/>
      <c r="F507" s="7"/>
      <c r="K507" s="9"/>
    </row>
    <row r="508" spans="1:15">
      <c r="A508" s="1" t="s">
        <v>53</v>
      </c>
      <c r="B508" s="11">
        <v>1</v>
      </c>
      <c r="C508" s="7">
        <f>(E508+F508)</f>
        <v>2462</v>
      </c>
      <c r="E508" s="7">
        <f>+(G508+H508+I508+J508)</f>
        <v>210</v>
      </c>
      <c r="F508" s="7">
        <f>(L508+M508+N508)</f>
        <v>2252</v>
      </c>
      <c r="G508" s="10">
        <v>0</v>
      </c>
      <c r="H508" s="7">
        <v>15</v>
      </c>
      <c r="I508" s="7">
        <v>41</v>
      </c>
      <c r="J508" s="7">
        <v>154</v>
      </c>
      <c r="K508" s="9"/>
      <c r="L508" s="7">
        <v>542</v>
      </c>
      <c r="M508" s="7">
        <v>1604</v>
      </c>
      <c r="N508" s="7">
        <v>106</v>
      </c>
    </row>
    <row r="509" spans="1:15">
      <c r="A509" s="1" t="s">
        <v>14</v>
      </c>
      <c r="B509" s="11"/>
      <c r="C509" s="7"/>
      <c r="E509" s="7"/>
      <c r="F509" s="7"/>
      <c r="G509" s="10"/>
      <c r="H509" s="7"/>
      <c r="I509" s="7"/>
      <c r="J509" s="7"/>
      <c r="K509" s="9"/>
      <c r="L509" s="7"/>
      <c r="M509" s="7"/>
      <c r="N509" s="7"/>
    </row>
    <row r="510" spans="1:15">
      <c r="A510" s="1" t="s">
        <v>53</v>
      </c>
      <c r="B510" s="11">
        <v>1</v>
      </c>
      <c r="C510" s="7">
        <f>(E510+F510)</f>
        <v>127</v>
      </c>
      <c r="E510" s="7">
        <f>+(G510+H510+I510+J510)</f>
        <v>16</v>
      </c>
      <c r="F510" s="7">
        <f>(L510+M510+N510)</f>
        <v>111</v>
      </c>
      <c r="G510" s="10">
        <v>2</v>
      </c>
      <c r="H510" s="7">
        <v>7</v>
      </c>
      <c r="I510" s="16">
        <v>2</v>
      </c>
      <c r="J510" s="7">
        <v>5</v>
      </c>
      <c r="K510" s="9"/>
      <c r="L510" s="7">
        <v>4</v>
      </c>
      <c r="M510" s="7">
        <v>78</v>
      </c>
      <c r="N510" s="7">
        <v>29</v>
      </c>
    </row>
    <row r="511" spans="1:15" s="8" customFormat="1">
      <c r="A511" s="8" t="s">
        <v>15</v>
      </c>
      <c r="B511" s="17">
        <f>SUM(B505+B507+B509)</f>
        <v>1058920</v>
      </c>
      <c r="C511" s="17">
        <f>SUM(E511+F511)</f>
        <v>39020</v>
      </c>
      <c r="D511" s="17"/>
      <c r="E511" s="17">
        <f>SUM(G511+H511+I511+J511)</f>
        <v>3278</v>
      </c>
      <c r="F511" s="17">
        <f>SUM(L511+M511+N511)</f>
        <v>35742</v>
      </c>
      <c r="G511" s="17">
        <f t="shared" ref="G511:N511" si="100">SUM(G506+G508+G510)</f>
        <v>39</v>
      </c>
      <c r="H511" s="17">
        <f t="shared" si="100"/>
        <v>416</v>
      </c>
      <c r="I511" s="17">
        <f t="shared" si="100"/>
        <v>986</v>
      </c>
      <c r="J511" s="17">
        <f t="shared" si="100"/>
        <v>1837</v>
      </c>
      <c r="K511" s="17">
        <f t="shared" si="100"/>
        <v>0</v>
      </c>
      <c r="L511" s="17">
        <f t="shared" si="100"/>
        <v>6824</v>
      </c>
      <c r="M511" s="17">
        <f t="shared" si="100"/>
        <v>23875</v>
      </c>
      <c r="N511" s="17">
        <f t="shared" si="100"/>
        <v>5043</v>
      </c>
      <c r="O511" s="18"/>
    </row>
    <row r="512" spans="1:15">
      <c r="A512" s="1" t="s">
        <v>56</v>
      </c>
      <c r="B512" s="11"/>
      <c r="C512" s="13">
        <f>ROUND((C511/B511)*10^5,1)</f>
        <v>3684.9</v>
      </c>
      <c r="D512" s="13" t="s">
        <v>57</v>
      </c>
      <c r="E512" s="13">
        <f>ROUND((E511/B511)*10^5,1)</f>
        <v>309.60000000000002</v>
      </c>
      <c r="F512" s="13">
        <f>ROUND((F511/B511)*10^5,1)</f>
        <v>3375.3</v>
      </c>
      <c r="G512" s="13">
        <f>ROUND((G511/B511)*10^5,1)</f>
        <v>3.7</v>
      </c>
      <c r="H512" s="13">
        <f>ROUND((H511/B511)*10^5,1)</f>
        <v>39.299999999999997</v>
      </c>
      <c r="I512" s="13">
        <f>ROUND((I511/B511)*10^5,1)</f>
        <v>93.1</v>
      </c>
      <c r="J512" s="13">
        <f>ROUND((J511/B511)*10^5,1)</f>
        <v>173.5</v>
      </c>
      <c r="K512" s="13">
        <f>ROUND((K511/J511)*10^5,1)</f>
        <v>0</v>
      </c>
      <c r="L512" s="13">
        <f>ROUND((L511/B511)*10^5,1)</f>
        <v>644.4</v>
      </c>
      <c r="M512" s="13">
        <f>ROUND((M511/B511)*10^5,1)</f>
        <v>2254.6999999999998</v>
      </c>
      <c r="N512" s="13">
        <f>ROUND((N511/B511)*10^5,1)</f>
        <v>476.2</v>
      </c>
    </row>
    <row r="513" spans="1:15">
      <c r="B513" s="11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</row>
    <row r="514" spans="1:15">
      <c r="A514" s="15" t="s">
        <v>45</v>
      </c>
      <c r="B514" s="7"/>
      <c r="C514" s="9" t="s">
        <v>57</v>
      </c>
      <c r="D514" s="9" t="s">
        <v>57</v>
      </c>
      <c r="E514" s="9" t="s">
        <v>57</v>
      </c>
      <c r="G514" s="10"/>
      <c r="K514" s="9"/>
    </row>
    <row r="515" spans="1:15">
      <c r="A515" s="15"/>
      <c r="B515" s="7"/>
      <c r="C515" s="9" t="s">
        <v>57</v>
      </c>
      <c r="D515" s="9" t="s">
        <v>57</v>
      </c>
      <c r="E515" s="9" t="s">
        <v>57</v>
      </c>
      <c r="G515" s="10"/>
      <c r="K515" s="9"/>
    </row>
    <row r="516" spans="1:15">
      <c r="A516" s="1" t="s">
        <v>9</v>
      </c>
      <c r="B516" s="7">
        <v>2842642</v>
      </c>
      <c r="F516" s="9" t="s">
        <v>57</v>
      </c>
      <c r="K516" s="9"/>
    </row>
    <row r="517" spans="1:15">
      <c r="A517" s="1" t="s">
        <v>53</v>
      </c>
      <c r="B517" s="11">
        <v>0.99199999999999999</v>
      </c>
      <c r="C517" s="7">
        <f t="shared" ref="C517:C523" si="101">(E517+F517)</f>
        <v>138184</v>
      </c>
      <c r="E517" s="7">
        <f t="shared" ref="E517:E523" si="102">+(G517+H517+I517+J517)</f>
        <v>19317</v>
      </c>
      <c r="F517" s="7">
        <f t="shared" ref="F517:F523" si="103">(L517+M517+N517)</f>
        <v>118867</v>
      </c>
      <c r="G517" s="9">
        <v>168</v>
      </c>
      <c r="H517" s="7">
        <v>1017</v>
      </c>
      <c r="I517" s="7">
        <v>4138</v>
      </c>
      <c r="J517" s="7">
        <v>13994</v>
      </c>
      <c r="K517" s="9"/>
      <c r="L517" s="7">
        <v>24981</v>
      </c>
      <c r="M517" s="7">
        <v>82655</v>
      </c>
      <c r="N517" s="7">
        <v>11231</v>
      </c>
    </row>
    <row r="518" spans="1:15">
      <c r="A518" s="1" t="s">
        <v>54</v>
      </c>
      <c r="B518" s="11">
        <v>1</v>
      </c>
      <c r="C518" s="7">
        <f t="shared" si="101"/>
        <v>139343</v>
      </c>
      <c r="E518" s="7">
        <f t="shared" si="102"/>
        <v>19439</v>
      </c>
      <c r="F518" s="7">
        <f t="shared" si="103"/>
        <v>119904</v>
      </c>
      <c r="G518" s="9">
        <v>168</v>
      </c>
      <c r="H518" s="7">
        <v>1021</v>
      </c>
      <c r="I518" s="7">
        <v>4166</v>
      </c>
      <c r="J518" s="7">
        <v>14084</v>
      </c>
      <c r="K518" s="9"/>
      <c r="L518" s="7">
        <v>25144</v>
      </c>
      <c r="M518" s="7">
        <v>83462</v>
      </c>
      <c r="N518" s="7">
        <v>11298</v>
      </c>
    </row>
    <row r="519" spans="1:15">
      <c r="A519" s="1" t="s">
        <v>55</v>
      </c>
      <c r="B519" s="7">
        <v>307734</v>
      </c>
      <c r="C519" s="7"/>
      <c r="E519" s="7"/>
      <c r="F519" s="7"/>
      <c r="K519" s="9"/>
    </row>
    <row r="520" spans="1:15">
      <c r="A520" s="1" t="s">
        <v>53</v>
      </c>
      <c r="B520" s="11">
        <v>0.88100000000000001</v>
      </c>
      <c r="C520" s="7">
        <f t="shared" si="101"/>
        <v>19756</v>
      </c>
      <c r="E520" s="7">
        <f t="shared" si="102"/>
        <v>3665</v>
      </c>
      <c r="F520" s="7">
        <f t="shared" si="103"/>
        <v>16091</v>
      </c>
      <c r="G520" s="9">
        <v>28</v>
      </c>
      <c r="H520" s="7">
        <v>113</v>
      </c>
      <c r="I520" s="7">
        <v>445</v>
      </c>
      <c r="J520" s="7">
        <v>3079</v>
      </c>
      <c r="K520" s="9"/>
      <c r="L520" s="7">
        <v>3268</v>
      </c>
      <c r="M520" s="7">
        <v>11875</v>
      </c>
      <c r="N520" s="7">
        <v>948</v>
      </c>
    </row>
    <row r="521" spans="1:15">
      <c r="A521" s="1" t="s">
        <v>54</v>
      </c>
      <c r="B521" s="11">
        <v>1</v>
      </c>
      <c r="C521" s="7">
        <f t="shared" si="101"/>
        <v>22414</v>
      </c>
      <c r="E521" s="7">
        <f t="shared" si="102"/>
        <v>4158</v>
      </c>
      <c r="F521" s="7">
        <f t="shared" si="103"/>
        <v>18256</v>
      </c>
      <c r="G521" s="9">
        <v>32</v>
      </c>
      <c r="H521" s="7">
        <v>128</v>
      </c>
      <c r="I521" s="7">
        <v>505</v>
      </c>
      <c r="J521" s="7">
        <v>3493</v>
      </c>
      <c r="K521" s="9"/>
      <c r="L521" s="7">
        <v>3708</v>
      </c>
      <c r="M521" s="7">
        <v>13472</v>
      </c>
      <c r="N521" s="7">
        <v>1076</v>
      </c>
    </row>
    <row r="522" spans="1:15">
      <c r="A522" s="1" t="s">
        <v>14</v>
      </c>
      <c r="B522" s="7">
        <v>912635</v>
      </c>
      <c r="C522" s="7"/>
      <c r="E522" s="7"/>
      <c r="F522" s="7"/>
      <c r="K522" s="9"/>
    </row>
    <row r="523" spans="1:15">
      <c r="A523" s="1" t="s">
        <v>53</v>
      </c>
      <c r="B523" s="11">
        <v>0.996</v>
      </c>
      <c r="C523" s="7">
        <f t="shared" si="101"/>
        <v>31209</v>
      </c>
      <c r="E523" s="7">
        <f t="shared" si="102"/>
        <v>5643</v>
      </c>
      <c r="F523" s="7">
        <f t="shared" si="103"/>
        <v>25566</v>
      </c>
      <c r="G523" s="9">
        <v>55</v>
      </c>
      <c r="H523" s="7">
        <v>230</v>
      </c>
      <c r="I523" s="7">
        <v>636</v>
      </c>
      <c r="J523" s="7">
        <v>4722</v>
      </c>
      <c r="K523" s="9"/>
      <c r="L523" s="7">
        <v>7944</v>
      </c>
      <c r="M523" s="7">
        <v>15246</v>
      </c>
      <c r="N523" s="7">
        <v>2376</v>
      </c>
    </row>
    <row r="524" spans="1:15">
      <c r="A524" s="1" t="s">
        <v>54</v>
      </c>
      <c r="B524" s="11">
        <v>1</v>
      </c>
      <c r="C524" s="7">
        <f>(E524+F524)</f>
        <v>31346</v>
      </c>
      <c r="E524" s="7">
        <f>+(G524+H524+I524+J524)</f>
        <v>5668</v>
      </c>
      <c r="F524" s="7">
        <f>(L524+M524+N524)</f>
        <v>25678</v>
      </c>
      <c r="G524" s="9">
        <v>55</v>
      </c>
      <c r="H524" s="7">
        <v>231</v>
      </c>
      <c r="I524" s="7">
        <v>639</v>
      </c>
      <c r="J524" s="7">
        <v>4743</v>
      </c>
      <c r="K524" s="9"/>
      <c r="L524" s="7">
        <v>7979</v>
      </c>
      <c r="M524" s="7">
        <v>15313</v>
      </c>
      <c r="N524" s="7">
        <v>2386</v>
      </c>
    </row>
    <row r="525" spans="1:15" s="8" customFormat="1">
      <c r="A525" s="8" t="s">
        <v>15</v>
      </c>
      <c r="B525" s="17">
        <f>SUM(B516+B519+B522)</f>
        <v>4063011</v>
      </c>
      <c r="C525" s="17">
        <f>SUM(E525+F525)</f>
        <v>193103</v>
      </c>
      <c r="D525" s="17"/>
      <c r="E525" s="17">
        <f>SUM(G525+H525+I525+J525)</f>
        <v>29265</v>
      </c>
      <c r="F525" s="17">
        <f>SUM(L525+M525+N525)</f>
        <v>163838</v>
      </c>
      <c r="G525" s="17">
        <f t="shared" ref="G525:N525" si="104">SUM(G518+G521+G524)</f>
        <v>255</v>
      </c>
      <c r="H525" s="17">
        <f t="shared" si="104"/>
        <v>1380</v>
      </c>
      <c r="I525" s="17">
        <f t="shared" si="104"/>
        <v>5310</v>
      </c>
      <c r="J525" s="17">
        <f t="shared" si="104"/>
        <v>22320</v>
      </c>
      <c r="K525" s="17">
        <f t="shared" si="104"/>
        <v>0</v>
      </c>
      <c r="L525" s="17">
        <f t="shared" si="104"/>
        <v>36831</v>
      </c>
      <c r="M525" s="17">
        <f t="shared" si="104"/>
        <v>112247</v>
      </c>
      <c r="N525" s="17">
        <f t="shared" si="104"/>
        <v>14760</v>
      </c>
      <c r="O525" s="18"/>
    </row>
    <row r="526" spans="1:15">
      <c r="A526" s="1" t="s">
        <v>56</v>
      </c>
      <c r="B526" s="11"/>
      <c r="C526" s="13">
        <f>ROUND((C525/B525)*10^5,1)</f>
        <v>4752.7</v>
      </c>
      <c r="D526" s="13" t="s">
        <v>57</v>
      </c>
      <c r="E526" s="13">
        <f>ROUND((E525/B525)*10^5,1)</f>
        <v>720.3</v>
      </c>
      <c r="F526" s="13">
        <f>ROUND((F525/B525)*10^5,1)</f>
        <v>4032.4</v>
      </c>
      <c r="G526" s="13">
        <f>ROUND((G525/B525)*10^5,1)</f>
        <v>6.3</v>
      </c>
      <c r="H526" s="13">
        <f>ROUND((H525/B525)*10^5,1)</f>
        <v>34</v>
      </c>
      <c r="I526" s="13">
        <f>ROUND((I525/B525)*10^5,1)</f>
        <v>130.69999999999999</v>
      </c>
      <c r="J526" s="13">
        <f>ROUND((J525/B525)*10^5,1)</f>
        <v>549.29999999999995</v>
      </c>
      <c r="K526" s="13">
        <f>ROUND((K525/J525)*10^5,1)</f>
        <v>0</v>
      </c>
      <c r="L526" s="13">
        <f>ROUND((L525/B525)*10^5,1)</f>
        <v>906.5</v>
      </c>
      <c r="M526" s="13">
        <f>ROUND((M525/B525)*10^5,1)</f>
        <v>2762.7</v>
      </c>
      <c r="N526" s="13">
        <f>ROUND((N525/B525)*10^5,1)</f>
        <v>363.3</v>
      </c>
    </row>
    <row r="527" spans="1:15">
      <c r="B527" s="11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</row>
    <row r="528" spans="1:15">
      <c r="A528" s="15" t="s">
        <v>46</v>
      </c>
      <c r="B528" s="7"/>
      <c r="C528" s="9" t="s">
        <v>57</v>
      </c>
      <c r="G528" s="10"/>
      <c r="K528" s="9"/>
    </row>
    <row r="529" spans="1:15">
      <c r="A529" s="15"/>
      <c r="B529" s="7"/>
      <c r="C529" s="9" t="s">
        <v>57</v>
      </c>
      <c r="F529" s="9" t="s">
        <v>57</v>
      </c>
      <c r="G529" s="10"/>
      <c r="K529" s="9"/>
    </row>
    <row r="530" spans="1:15">
      <c r="A530" s="1" t="s">
        <v>9</v>
      </c>
      <c r="B530" s="7">
        <v>261585</v>
      </c>
      <c r="E530" s="9" t="s">
        <v>57</v>
      </c>
      <c r="K530" s="9"/>
    </row>
    <row r="531" spans="1:15">
      <c r="A531" s="1" t="s">
        <v>53</v>
      </c>
      <c r="B531" s="11">
        <v>0.93700000000000006</v>
      </c>
      <c r="C531" s="7">
        <f t="shared" ref="C531:C538" si="105">(E531+F531)</f>
        <v>8936</v>
      </c>
      <c r="E531" s="7">
        <f t="shared" ref="E531:E538" si="106">+(G531+H531+I531+J531)</f>
        <v>660</v>
      </c>
      <c r="F531" s="7">
        <f t="shared" ref="F531:F538" si="107">(L531+M531+N531)</f>
        <v>8276</v>
      </c>
      <c r="G531" s="9">
        <v>4</v>
      </c>
      <c r="H531" s="7">
        <v>196</v>
      </c>
      <c r="I531" s="7">
        <v>71</v>
      </c>
      <c r="J531" s="7">
        <v>389</v>
      </c>
      <c r="K531" s="9"/>
      <c r="L531" s="7">
        <v>1419</v>
      </c>
      <c r="M531" s="7">
        <v>6446</v>
      </c>
      <c r="N531" s="7">
        <v>411</v>
      </c>
    </row>
    <row r="532" spans="1:15">
      <c r="A532" s="1" t="s">
        <v>54</v>
      </c>
      <c r="B532" s="11">
        <v>1</v>
      </c>
      <c r="C532" s="7">
        <f t="shared" si="105"/>
        <v>9392</v>
      </c>
      <c r="E532" s="7">
        <f t="shared" si="106"/>
        <v>686</v>
      </c>
      <c r="F532" s="7">
        <f t="shared" si="107"/>
        <v>8706</v>
      </c>
      <c r="G532" s="9">
        <v>4</v>
      </c>
      <c r="H532" s="7">
        <v>209</v>
      </c>
      <c r="I532" s="7">
        <v>71</v>
      </c>
      <c r="J532" s="7">
        <v>402</v>
      </c>
      <c r="K532" s="9"/>
      <c r="L532" s="7">
        <v>1502</v>
      </c>
      <c r="M532" s="7">
        <v>6777</v>
      </c>
      <c r="N532" s="7">
        <v>427</v>
      </c>
    </row>
    <row r="533" spans="1:15">
      <c r="A533" s="1" t="s">
        <v>55</v>
      </c>
      <c r="B533" s="7">
        <v>208963</v>
      </c>
      <c r="C533" s="7"/>
      <c r="E533" s="7"/>
      <c r="F533" s="7"/>
      <c r="K533" s="9"/>
    </row>
    <row r="534" spans="1:15">
      <c r="A534" s="1" t="s">
        <v>53</v>
      </c>
      <c r="B534" s="11">
        <v>0.90800000000000003</v>
      </c>
      <c r="C534" s="7">
        <f t="shared" si="105"/>
        <v>5428</v>
      </c>
      <c r="E534" s="7">
        <f t="shared" si="106"/>
        <v>252</v>
      </c>
      <c r="F534" s="7">
        <f t="shared" si="107"/>
        <v>5176</v>
      </c>
      <c r="G534" s="9">
        <v>1</v>
      </c>
      <c r="H534" s="7">
        <v>89</v>
      </c>
      <c r="I534" s="7">
        <v>15</v>
      </c>
      <c r="J534" s="7">
        <v>147</v>
      </c>
      <c r="K534" s="9"/>
      <c r="L534" s="7">
        <v>866</v>
      </c>
      <c r="M534" s="7">
        <v>4102</v>
      </c>
      <c r="N534" s="7">
        <v>208</v>
      </c>
    </row>
    <row r="535" spans="1:15">
      <c r="A535" s="1" t="s">
        <v>54</v>
      </c>
      <c r="B535" s="11">
        <v>1</v>
      </c>
      <c r="C535" s="7">
        <f t="shared" si="105"/>
        <v>5976</v>
      </c>
      <c r="E535" s="7">
        <f t="shared" si="106"/>
        <v>278</v>
      </c>
      <c r="F535" s="7">
        <f t="shared" si="107"/>
        <v>5698</v>
      </c>
      <c r="G535" s="9">
        <v>1</v>
      </c>
      <c r="H535" s="7">
        <v>98</v>
      </c>
      <c r="I535" s="7">
        <v>17</v>
      </c>
      <c r="J535" s="7">
        <v>162</v>
      </c>
      <c r="K535" s="9"/>
      <c r="L535" s="7">
        <v>953</v>
      </c>
      <c r="M535" s="7">
        <v>4516</v>
      </c>
      <c r="N535" s="7">
        <v>229</v>
      </c>
    </row>
    <row r="536" spans="1:15">
      <c r="A536" s="1" t="s">
        <v>14</v>
      </c>
      <c r="B536" s="7">
        <v>286052</v>
      </c>
      <c r="C536" s="7"/>
      <c r="E536" s="7"/>
      <c r="F536" s="7"/>
      <c r="K536" s="9"/>
    </row>
    <row r="537" spans="1:15">
      <c r="A537" s="1" t="s">
        <v>53</v>
      </c>
      <c r="B537" s="11">
        <v>0.54</v>
      </c>
      <c r="C537" s="7">
        <f t="shared" si="105"/>
        <v>1229</v>
      </c>
      <c r="E537" s="7">
        <f t="shared" si="106"/>
        <v>112</v>
      </c>
      <c r="F537" s="7">
        <f t="shared" si="107"/>
        <v>1117</v>
      </c>
      <c r="G537" s="9">
        <v>1</v>
      </c>
      <c r="H537" s="7">
        <v>24</v>
      </c>
      <c r="I537" s="7">
        <v>8</v>
      </c>
      <c r="J537" s="7">
        <v>79</v>
      </c>
      <c r="K537" s="9"/>
      <c r="L537" s="7">
        <v>341</v>
      </c>
      <c r="M537" s="7">
        <v>690</v>
      </c>
      <c r="N537" s="7">
        <v>86</v>
      </c>
    </row>
    <row r="538" spans="1:15">
      <c r="A538" s="1" t="s">
        <v>54</v>
      </c>
      <c r="B538" s="11">
        <v>1</v>
      </c>
      <c r="C538" s="7">
        <f t="shared" si="105"/>
        <v>2276</v>
      </c>
      <c r="E538" s="7">
        <f t="shared" si="106"/>
        <v>207</v>
      </c>
      <c r="F538" s="7">
        <f t="shared" si="107"/>
        <v>2069</v>
      </c>
      <c r="G538" s="9">
        <v>2</v>
      </c>
      <c r="H538" s="7">
        <v>44</v>
      </c>
      <c r="I538" s="7">
        <v>15</v>
      </c>
      <c r="J538" s="7">
        <v>146</v>
      </c>
      <c r="K538" s="9"/>
      <c r="L538" s="7">
        <v>632</v>
      </c>
      <c r="M538" s="7">
        <v>1278</v>
      </c>
      <c r="N538" s="7">
        <v>159</v>
      </c>
    </row>
    <row r="539" spans="1:15" s="8" customFormat="1">
      <c r="A539" s="8" t="s">
        <v>15</v>
      </c>
      <c r="B539" s="17">
        <f>SUM(B530+B533+B536)</f>
        <v>756600</v>
      </c>
      <c r="C539" s="17">
        <f>SUM(E539+F539)</f>
        <v>17644</v>
      </c>
      <c r="D539" s="17"/>
      <c r="E539" s="17">
        <f>SUM(G539+H539+I539+J539)</f>
        <v>1171</v>
      </c>
      <c r="F539" s="17">
        <f>SUM(L539+M539+N539)</f>
        <v>16473</v>
      </c>
      <c r="G539" s="17">
        <f t="shared" ref="G539:N539" si="108">SUM(G532+G535+G538)</f>
        <v>7</v>
      </c>
      <c r="H539" s="17">
        <f t="shared" si="108"/>
        <v>351</v>
      </c>
      <c r="I539" s="17">
        <f t="shared" si="108"/>
        <v>103</v>
      </c>
      <c r="J539" s="17">
        <f t="shared" si="108"/>
        <v>710</v>
      </c>
      <c r="K539" s="17">
        <f t="shared" si="108"/>
        <v>0</v>
      </c>
      <c r="L539" s="17">
        <f t="shared" si="108"/>
        <v>3087</v>
      </c>
      <c r="M539" s="17">
        <f t="shared" si="108"/>
        <v>12571</v>
      </c>
      <c r="N539" s="17">
        <f t="shared" si="108"/>
        <v>815</v>
      </c>
      <c r="O539" s="18"/>
    </row>
    <row r="540" spans="1:15">
      <c r="A540" s="1" t="s">
        <v>56</v>
      </c>
      <c r="B540" s="11"/>
      <c r="C540" s="13">
        <f>ROUND((C539/B539)*10^5,1)</f>
        <v>2332</v>
      </c>
      <c r="D540" s="13" t="s">
        <v>57</v>
      </c>
      <c r="E540" s="13">
        <f>ROUND((E539/B539)*10^5,1)</f>
        <v>154.80000000000001</v>
      </c>
      <c r="F540" s="13">
        <f>ROUND((F539/B539)*10^5,1)</f>
        <v>2177.1999999999998</v>
      </c>
      <c r="G540" s="13">
        <f>ROUND((G539/B539)*10^5,1)</f>
        <v>0.9</v>
      </c>
      <c r="H540" s="13">
        <f>ROUND((H539/B539)*10^5,1)</f>
        <v>46.4</v>
      </c>
      <c r="I540" s="13">
        <f>ROUND((I539/B539)*10^5,1)</f>
        <v>13.6</v>
      </c>
      <c r="J540" s="13">
        <f>ROUND((J539/B539)*10^5,1)</f>
        <v>93.8</v>
      </c>
      <c r="K540" s="13">
        <f>ROUND((K539/J539)*10^5,1)</f>
        <v>0</v>
      </c>
      <c r="L540" s="13">
        <f>ROUND((L539/B539)*10^5,1)</f>
        <v>408</v>
      </c>
      <c r="M540" s="13">
        <f>ROUND((M539/B539)*10^5,1)</f>
        <v>1661.5</v>
      </c>
      <c r="N540" s="13">
        <f>ROUND((N539/B539)*10^5,1)</f>
        <v>107.7</v>
      </c>
    </row>
    <row r="541" spans="1:15">
      <c r="B541" s="11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</row>
    <row r="542" spans="1:15">
      <c r="A542" s="15" t="s">
        <v>62</v>
      </c>
      <c r="B542" s="7"/>
      <c r="G542" s="10"/>
      <c r="K542" s="9"/>
    </row>
    <row r="543" spans="1:15">
      <c r="A543" s="15"/>
      <c r="B543" s="7"/>
      <c r="C543" s="9" t="s">
        <v>57</v>
      </c>
      <c r="F543" s="9" t="s">
        <v>57</v>
      </c>
      <c r="G543" s="10"/>
      <c r="K543" s="9"/>
    </row>
    <row r="544" spans="1:15">
      <c r="A544" s="1" t="s">
        <v>9</v>
      </c>
      <c r="B544" s="7">
        <v>3896594</v>
      </c>
      <c r="C544" s="9" t="s">
        <v>57</v>
      </c>
      <c r="E544" s="9" t="s">
        <v>57</v>
      </c>
      <c r="K544" s="9"/>
    </row>
    <row r="545" spans="1:15">
      <c r="A545" s="1" t="s">
        <v>53</v>
      </c>
      <c r="B545" s="11">
        <v>0.999</v>
      </c>
      <c r="C545" s="7">
        <f t="shared" ref="C545:C551" si="109">(E545+F545)</f>
        <v>233467</v>
      </c>
      <c r="E545" s="7">
        <f t="shared" ref="E545:E551" si="110">+(G545+H545+I545+J545)</f>
        <v>34829</v>
      </c>
      <c r="F545" s="7">
        <f t="shared" ref="F545:F551" si="111">(L545+M545+N545)</f>
        <v>198638</v>
      </c>
      <c r="G545" s="9">
        <v>348</v>
      </c>
      <c r="H545" s="7">
        <v>1791</v>
      </c>
      <c r="I545" s="7">
        <v>9521</v>
      </c>
      <c r="J545" s="7">
        <v>23169</v>
      </c>
      <c r="K545" s="9"/>
      <c r="L545" s="7">
        <v>45336</v>
      </c>
      <c r="M545" s="7">
        <v>129132</v>
      </c>
      <c r="N545" s="7">
        <v>24170</v>
      </c>
    </row>
    <row r="546" spans="1:15">
      <c r="A546" s="1" t="s">
        <v>54</v>
      </c>
      <c r="B546" s="11">
        <v>1</v>
      </c>
      <c r="C546" s="7">
        <f t="shared" si="109"/>
        <v>233675</v>
      </c>
      <c r="E546" s="7">
        <f t="shared" si="110"/>
        <v>34850</v>
      </c>
      <c r="F546" s="7">
        <f t="shared" si="111"/>
        <v>198825</v>
      </c>
      <c r="G546" s="9">
        <v>348</v>
      </c>
      <c r="H546" s="7">
        <v>1792</v>
      </c>
      <c r="I546" s="7">
        <v>9524</v>
      </c>
      <c r="J546" s="7">
        <v>23186</v>
      </c>
      <c r="K546" s="9"/>
      <c r="L546" s="7">
        <v>45364</v>
      </c>
      <c r="M546" s="7">
        <v>129278</v>
      </c>
      <c r="N546" s="7">
        <v>24183</v>
      </c>
    </row>
    <row r="547" spans="1:15">
      <c r="A547" s="1" t="s">
        <v>55</v>
      </c>
      <c r="B547" s="7">
        <v>651837</v>
      </c>
      <c r="C547" s="7"/>
      <c r="E547" s="7"/>
      <c r="F547" s="7"/>
      <c r="K547" s="9"/>
    </row>
    <row r="548" spans="1:15">
      <c r="A548" s="1" t="s">
        <v>53</v>
      </c>
      <c r="B548" s="11">
        <v>0.999</v>
      </c>
      <c r="C548" s="7">
        <f t="shared" si="109"/>
        <v>36745</v>
      </c>
      <c r="E548" s="7">
        <f t="shared" si="110"/>
        <v>4319</v>
      </c>
      <c r="F548" s="7">
        <f t="shared" si="111"/>
        <v>32426</v>
      </c>
      <c r="G548" s="9">
        <v>27</v>
      </c>
      <c r="H548" s="7">
        <v>199</v>
      </c>
      <c r="I548" s="7">
        <v>540</v>
      </c>
      <c r="J548" s="7">
        <v>3553</v>
      </c>
      <c r="K548" s="9"/>
      <c r="L548" s="7">
        <v>6570</v>
      </c>
      <c r="M548" s="7">
        <v>23823</v>
      </c>
      <c r="N548" s="7">
        <v>2033</v>
      </c>
    </row>
    <row r="549" spans="1:15">
      <c r="A549" s="1" t="s">
        <v>54</v>
      </c>
      <c r="B549" s="11">
        <v>1</v>
      </c>
      <c r="C549" s="7">
        <f t="shared" si="109"/>
        <v>36861</v>
      </c>
      <c r="E549" s="7">
        <f t="shared" si="110"/>
        <v>4325</v>
      </c>
      <c r="F549" s="7">
        <f t="shared" si="111"/>
        <v>32536</v>
      </c>
      <c r="G549" s="9">
        <v>27</v>
      </c>
      <c r="H549" s="7">
        <v>200</v>
      </c>
      <c r="I549" s="7">
        <v>542</v>
      </c>
      <c r="J549" s="7">
        <v>3556</v>
      </c>
      <c r="K549" s="9"/>
      <c r="L549" s="7">
        <v>6590</v>
      </c>
      <c r="M549" s="7">
        <v>23909</v>
      </c>
      <c r="N549" s="7">
        <v>2037</v>
      </c>
    </row>
    <row r="550" spans="1:15">
      <c r="A550" s="1" t="s">
        <v>14</v>
      </c>
      <c r="B550" s="7">
        <v>1191590</v>
      </c>
      <c r="C550" s="7"/>
      <c r="E550" s="7"/>
      <c r="F550" s="7"/>
      <c r="K550" s="9"/>
    </row>
    <row r="551" spans="1:15">
      <c r="A551" s="1" t="s">
        <v>53</v>
      </c>
      <c r="B551" s="11">
        <v>1</v>
      </c>
      <c r="C551" s="7">
        <f t="shared" si="109"/>
        <v>25234</v>
      </c>
      <c r="E551" s="7">
        <f t="shared" si="110"/>
        <v>3603</v>
      </c>
      <c r="F551" s="7">
        <f t="shared" si="111"/>
        <v>21631</v>
      </c>
      <c r="G551" s="9">
        <v>50</v>
      </c>
      <c r="H551" s="7">
        <v>204</v>
      </c>
      <c r="I551" s="7">
        <v>153</v>
      </c>
      <c r="J551" s="7">
        <v>3196</v>
      </c>
      <c r="K551" s="9"/>
      <c r="L551" s="7">
        <v>7751</v>
      </c>
      <c r="M551" s="7">
        <v>11828</v>
      </c>
      <c r="N551" s="7">
        <v>2052</v>
      </c>
    </row>
    <row r="552" spans="1:15" s="8" customFormat="1">
      <c r="A552" s="8" t="s">
        <v>15</v>
      </c>
      <c r="B552" s="17">
        <f>SUM(B544+B547+B550)</f>
        <v>5740021</v>
      </c>
      <c r="C552" s="17">
        <f>SUM(E552+F552)</f>
        <v>295770</v>
      </c>
      <c r="D552" s="17"/>
      <c r="E552" s="17">
        <f>SUM(G552+H552+I552+J552)</f>
        <v>42778</v>
      </c>
      <c r="F552" s="17">
        <f>SUM(L552+M552+N552)</f>
        <v>252992</v>
      </c>
      <c r="G552" s="17">
        <f>SUM(G546+G549+G551)</f>
        <v>425</v>
      </c>
      <c r="H552" s="17">
        <f>SUM(H546+H549+H551)</f>
        <v>2196</v>
      </c>
      <c r="I552" s="17">
        <f>SUM(I546+I549+I551)</f>
        <v>10219</v>
      </c>
      <c r="J552" s="17">
        <f>SUM(J546+J549+J551)</f>
        <v>29938</v>
      </c>
      <c r="K552" s="17"/>
      <c r="L552" s="17">
        <f>SUM(L546+L549+L551)</f>
        <v>59705</v>
      </c>
      <c r="M552" s="17">
        <f>SUM(M546+M549+M551)</f>
        <v>165015</v>
      </c>
      <c r="N552" s="17">
        <f>SUM(N546+N549+N551)</f>
        <v>28272</v>
      </c>
      <c r="O552" s="18"/>
    </row>
    <row r="553" spans="1:15">
      <c r="A553" s="1" t="s">
        <v>56</v>
      </c>
      <c r="B553" s="11"/>
      <c r="C553" s="13">
        <f>ROUND((C552/B552)*10^5,1)</f>
        <v>5152.8</v>
      </c>
      <c r="D553" s="13" t="s">
        <v>57</v>
      </c>
      <c r="E553" s="13">
        <f>ROUND((E552/B552)*10^5,1)</f>
        <v>745.3</v>
      </c>
      <c r="F553" s="13">
        <f>ROUND((F552/B552)*10^5,1)</f>
        <v>4407.5</v>
      </c>
      <c r="G553" s="13">
        <f>ROUND((G552/B552)*10^5,1)</f>
        <v>7.4</v>
      </c>
      <c r="H553" s="13">
        <f>ROUND((H552/B552)*10^5,1)</f>
        <v>38.299999999999997</v>
      </c>
      <c r="I553" s="13">
        <f>ROUND((I552/B552)*10^5,1)</f>
        <v>178</v>
      </c>
      <c r="J553" s="13">
        <f>ROUND((J552/B552)*10^5,1)</f>
        <v>521.6</v>
      </c>
      <c r="K553" s="13">
        <f>ROUND((K552/J552)*10^5,1)</f>
        <v>0</v>
      </c>
      <c r="L553" s="13">
        <f>ROUND((L552/B552)*10^5,1)</f>
        <v>1040.2</v>
      </c>
      <c r="M553" s="13">
        <f>ROUND((M552/B552)*10^5,1)</f>
        <v>2874.8</v>
      </c>
      <c r="N553" s="13">
        <f>ROUND((N552/B552)*10^5,1)</f>
        <v>492.5</v>
      </c>
    </row>
    <row r="554" spans="1:15">
      <c r="B554" s="11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</row>
    <row r="555" spans="1:15">
      <c r="A555" s="15" t="s">
        <v>47</v>
      </c>
      <c r="B555" s="7"/>
      <c r="G555" s="10"/>
      <c r="K555" s="9"/>
    </row>
    <row r="556" spans="1:15">
      <c r="A556" s="15"/>
      <c r="B556" s="7"/>
      <c r="C556" s="9" t="s">
        <v>57</v>
      </c>
      <c r="E556" s="9" t="s">
        <v>57</v>
      </c>
      <c r="F556" s="9" t="s">
        <v>57</v>
      </c>
      <c r="G556" s="10"/>
      <c r="K556" s="9"/>
    </row>
    <row r="557" spans="1:15">
      <c r="A557" s="1" t="s">
        <v>9</v>
      </c>
      <c r="B557" s="7">
        <v>18093364</v>
      </c>
      <c r="C557" s="9" t="s">
        <v>57</v>
      </c>
      <c r="K557" s="9"/>
    </row>
    <row r="558" spans="1:15">
      <c r="A558" s="1" t="s">
        <v>53</v>
      </c>
      <c r="B558" s="11">
        <v>0.999</v>
      </c>
      <c r="C558" s="7">
        <f t="shared" ref="C558:C565" si="112">(E558+F558)</f>
        <v>1007510</v>
      </c>
      <c r="E558" s="7">
        <f t="shared" ref="E558:E565" si="113">+(G558+H558+I558+J558)</f>
        <v>112536</v>
      </c>
      <c r="F558" s="7">
        <f t="shared" ref="F558:F565" si="114">(L558+M558+N558)</f>
        <v>894974</v>
      </c>
      <c r="G558" s="7">
        <v>1184</v>
      </c>
      <c r="H558" s="7">
        <v>7211</v>
      </c>
      <c r="I558" s="7">
        <v>34426</v>
      </c>
      <c r="J558" s="7">
        <v>69715</v>
      </c>
      <c r="K558" s="9"/>
      <c r="L558" s="7">
        <v>181724</v>
      </c>
      <c r="M558" s="7">
        <v>614997</v>
      </c>
      <c r="N558" s="7">
        <v>98253</v>
      </c>
    </row>
    <row r="559" spans="1:15">
      <c r="A559" s="1" t="s">
        <v>54</v>
      </c>
      <c r="B559" s="11">
        <v>1</v>
      </c>
      <c r="C559" s="7">
        <f t="shared" si="112"/>
        <v>1008215</v>
      </c>
      <c r="E559" s="7">
        <f t="shared" si="113"/>
        <v>112586</v>
      </c>
      <c r="F559" s="7">
        <f t="shared" si="114"/>
        <v>895629</v>
      </c>
      <c r="G559" s="7">
        <v>1184</v>
      </c>
      <c r="H559" s="7">
        <v>7216</v>
      </c>
      <c r="I559" s="7">
        <v>34438</v>
      </c>
      <c r="J559" s="7">
        <v>69748</v>
      </c>
      <c r="K559" s="9"/>
      <c r="L559" s="7">
        <v>181855</v>
      </c>
      <c r="M559" s="7">
        <v>615477</v>
      </c>
      <c r="N559" s="7">
        <v>98297</v>
      </c>
    </row>
    <row r="560" spans="1:15">
      <c r="A560" s="1" t="s">
        <v>55</v>
      </c>
      <c r="B560" s="7">
        <v>1442562</v>
      </c>
      <c r="C560" s="7"/>
      <c r="E560" s="7"/>
      <c r="F560" s="7"/>
      <c r="K560" s="9"/>
    </row>
    <row r="561" spans="1:15">
      <c r="A561" s="1" t="s">
        <v>53</v>
      </c>
      <c r="B561" s="11">
        <v>0.98399999999999999</v>
      </c>
      <c r="C561" s="7">
        <f t="shared" si="112"/>
        <v>60685</v>
      </c>
      <c r="E561" s="7">
        <f t="shared" si="113"/>
        <v>5869</v>
      </c>
      <c r="F561" s="7">
        <f t="shared" si="114"/>
        <v>54816</v>
      </c>
      <c r="G561" s="9">
        <v>57</v>
      </c>
      <c r="H561" s="7">
        <v>592</v>
      </c>
      <c r="I561" s="7">
        <v>709</v>
      </c>
      <c r="J561" s="7">
        <v>4511</v>
      </c>
      <c r="K561" s="9"/>
      <c r="L561" s="7">
        <v>12231</v>
      </c>
      <c r="M561" s="7">
        <v>39917</v>
      </c>
      <c r="N561" s="7">
        <v>2668</v>
      </c>
    </row>
    <row r="562" spans="1:15">
      <c r="A562" s="1" t="s">
        <v>54</v>
      </c>
      <c r="B562" s="11">
        <v>1</v>
      </c>
      <c r="C562" s="7">
        <f t="shared" si="112"/>
        <v>61452</v>
      </c>
      <c r="E562" s="7">
        <f t="shared" si="113"/>
        <v>5949</v>
      </c>
      <c r="F562" s="7">
        <f t="shared" si="114"/>
        <v>55503</v>
      </c>
      <c r="G562" s="9">
        <v>58</v>
      </c>
      <c r="H562" s="7">
        <v>599</v>
      </c>
      <c r="I562" s="7">
        <v>717</v>
      </c>
      <c r="J562" s="7">
        <v>4575</v>
      </c>
      <c r="K562" s="9"/>
      <c r="L562" s="7">
        <v>12384</v>
      </c>
      <c r="M562" s="7">
        <v>40417</v>
      </c>
      <c r="N562" s="7">
        <v>2702</v>
      </c>
    </row>
    <row r="563" spans="1:15">
      <c r="A563" s="1" t="s">
        <v>14</v>
      </c>
      <c r="B563" s="7">
        <v>1789092</v>
      </c>
      <c r="C563" s="7"/>
      <c r="E563" s="7"/>
      <c r="F563" s="7"/>
      <c r="K563" s="9"/>
    </row>
    <row r="564" spans="1:15">
      <c r="A564" s="1" t="s">
        <v>53</v>
      </c>
      <c r="B564" s="11">
        <v>0.99199999999999999</v>
      </c>
      <c r="C564" s="7">
        <f t="shared" si="112"/>
        <v>28908</v>
      </c>
      <c r="E564" s="7">
        <f t="shared" si="113"/>
        <v>3590</v>
      </c>
      <c r="F564" s="7">
        <f t="shared" si="114"/>
        <v>25318</v>
      </c>
      <c r="G564" s="9">
        <v>89</v>
      </c>
      <c r="H564" s="7">
        <v>351</v>
      </c>
      <c r="I564" s="7">
        <v>191</v>
      </c>
      <c r="J564" s="7">
        <v>2959</v>
      </c>
      <c r="K564" s="9"/>
      <c r="L564" s="7">
        <v>10042</v>
      </c>
      <c r="M564" s="7">
        <v>13621</v>
      </c>
      <c r="N564" s="7">
        <v>1655</v>
      </c>
    </row>
    <row r="565" spans="1:15">
      <c r="A565" s="1" t="s">
        <v>54</v>
      </c>
      <c r="B565" s="11">
        <v>1</v>
      </c>
      <c r="C565" s="7">
        <f t="shared" si="112"/>
        <v>29142</v>
      </c>
      <c r="E565" s="7">
        <f t="shared" si="113"/>
        <v>3620</v>
      </c>
      <c r="F565" s="7">
        <f t="shared" si="114"/>
        <v>25522</v>
      </c>
      <c r="G565" s="9">
        <v>90</v>
      </c>
      <c r="H565" s="7">
        <v>354</v>
      </c>
      <c r="I565" s="7">
        <v>193</v>
      </c>
      <c r="J565" s="7">
        <v>2983</v>
      </c>
      <c r="K565" s="9"/>
      <c r="L565" s="7">
        <v>10123</v>
      </c>
      <c r="M565" s="7">
        <v>13731</v>
      </c>
      <c r="N565" s="7">
        <v>1668</v>
      </c>
    </row>
    <row r="566" spans="1:15" s="8" customFormat="1">
      <c r="A566" s="8" t="s">
        <v>15</v>
      </c>
      <c r="B566" s="17">
        <f>SUM(B557+B560+B563)</f>
        <v>21325018</v>
      </c>
      <c r="C566" s="17">
        <f>SUM(E566+F566)</f>
        <v>1098809</v>
      </c>
      <c r="D566" s="17"/>
      <c r="E566" s="17">
        <f>SUM(G566+H566+I566+J566)</f>
        <v>122155</v>
      </c>
      <c r="F566" s="17">
        <f>SUM(L566+M566+N566)</f>
        <v>976654</v>
      </c>
      <c r="G566" s="17">
        <f t="shared" ref="G566:N566" si="115">SUM(G559+G562+G565)</f>
        <v>1332</v>
      </c>
      <c r="H566" s="17">
        <f t="shared" si="115"/>
        <v>8169</v>
      </c>
      <c r="I566" s="17">
        <f t="shared" si="115"/>
        <v>35348</v>
      </c>
      <c r="J566" s="17">
        <f t="shared" si="115"/>
        <v>77306</v>
      </c>
      <c r="K566" s="17">
        <f t="shared" si="115"/>
        <v>0</v>
      </c>
      <c r="L566" s="17">
        <f t="shared" si="115"/>
        <v>204362</v>
      </c>
      <c r="M566" s="17">
        <f t="shared" si="115"/>
        <v>669625</v>
      </c>
      <c r="N566" s="17">
        <f t="shared" si="115"/>
        <v>102667</v>
      </c>
      <c r="O566" s="18"/>
    </row>
    <row r="567" spans="1:15">
      <c r="A567" s="1" t="s">
        <v>56</v>
      </c>
      <c r="B567" s="11"/>
      <c r="C567" s="13">
        <f>ROUND((C566/B566)*10^5,1)</f>
        <v>5152.7</v>
      </c>
      <c r="D567" s="13" t="s">
        <v>57</v>
      </c>
      <c r="E567" s="13">
        <f>ROUND((E566/B566)*10^5,1)</f>
        <v>572.79999999999995</v>
      </c>
      <c r="F567" s="13">
        <f>ROUND((F566/B566)*10^5,1)</f>
        <v>4579.8999999999996</v>
      </c>
      <c r="G567" s="13">
        <f>ROUND((G566/B566)*10^5,1)</f>
        <v>6.2</v>
      </c>
      <c r="H567" s="13">
        <f>ROUND((H566/B566)*10^5,1)</f>
        <v>38.299999999999997</v>
      </c>
      <c r="I567" s="13">
        <f>ROUND((I566/B566)*10^5,1)</f>
        <v>165.8</v>
      </c>
      <c r="J567" s="13">
        <f>ROUND((J566/B566)*10^5,1)</f>
        <v>362.5</v>
      </c>
      <c r="K567" s="13">
        <f>ROUND((K566/J566)*10^5,1)</f>
        <v>0</v>
      </c>
      <c r="L567" s="13">
        <f>ROUND((L566/B566)*10^5,1)</f>
        <v>958.3</v>
      </c>
      <c r="M567" s="13">
        <f>ROUND((M566/B566)*10^5,1)</f>
        <v>3140.1</v>
      </c>
      <c r="N567" s="13">
        <f>ROUND((N566/B566)*10^5,1)</f>
        <v>481.4</v>
      </c>
    </row>
    <row r="568" spans="1:15">
      <c r="B568" s="11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</row>
    <row r="569" spans="1:15">
      <c r="A569" s="15" t="s">
        <v>48</v>
      </c>
      <c r="B569" s="7"/>
      <c r="G569" s="10"/>
      <c r="K569" s="9"/>
    </row>
    <row r="570" spans="1:15">
      <c r="A570" s="15"/>
      <c r="B570" s="7"/>
      <c r="C570" s="9" t="s">
        <v>57</v>
      </c>
      <c r="F570" s="9" t="s">
        <v>57</v>
      </c>
      <c r="G570" s="10"/>
      <c r="K570" s="9"/>
    </row>
    <row r="571" spans="1:15">
      <c r="A571" s="1" t="s">
        <v>9</v>
      </c>
      <c r="B571" s="7">
        <v>1736512</v>
      </c>
      <c r="K571" s="9"/>
    </row>
    <row r="572" spans="1:15">
      <c r="A572" s="1" t="s">
        <v>53</v>
      </c>
      <c r="B572" s="11">
        <v>0.998</v>
      </c>
      <c r="C572" s="7">
        <f t="shared" ref="C572:C579" si="116">(E572+F572)</f>
        <v>82277</v>
      </c>
      <c r="E572" s="7">
        <f t="shared" ref="E572:E579" si="117">+(G572+H572+I572+J572)</f>
        <v>4570</v>
      </c>
      <c r="F572" s="7">
        <f t="shared" ref="F572:F579" si="118">(L572+M572+N572)</f>
        <v>77707</v>
      </c>
      <c r="G572" s="9">
        <v>55</v>
      </c>
      <c r="H572" s="7">
        <v>727</v>
      </c>
      <c r="I572" s="7">
        <v>1158</v>
      </c>
      <c r="J572" s="7">
        <v>2630</v>
      </c>
      <c r="K572" s="9"/>
      <c r="L572" s="7">
        <v>11349</v>
      </c>
      <c r="M572" s="7">
        <v>60481</v>
      </c>
      <c r="N572" s="7">
        <v>5877</v>
      </c>
    </row>
    <row r="573" spans="1:15">
      <c r="A573" s="1" t="s">
        <v>54</v>
      </c>
      <c r="B573" s="11">
        <v>1</v>
      </c>
      <c r="C573" s="7">
        <f t="shared" si="116"/>
        <v>82391</v>
      </c>
      <c r="E573" s="7">
        <f t="shared" si="117"/>
        <v>4576</v>
      </c>
      <c r="F573" s="7">
        <f t="shared" si="118"/>
        <v>77815</v>
      </c>
      <c r="G573" s="9">
        <v>55</v>
      </c>
      <c r="H573" s="7">
        <v>728</v>
      </c>
      <c r="I573" s="7">
        <v>1159</v>
      </c>
      <c r="J573" s="7">
        <v>2634</v>
      </c>
      <c r="K573" s="9"/>
      <c r="L573" s="7">
        <v>11365</v>
      </c>
      <c r="M573" s="7">
        <v>60566</v>
      </c>
      <c r="N573" s="7">
        <v>5884</v>
      </c>
    </row>
    <row r="574" spans="1:15">
      <c r="A574" s="1" t="s">
        <v>55</v>
      </c>
      <c r="B574" s="7">
        <v>286959</v>
      </c>
      <c r="C574" s="7"/>
      <c r="E574" s="7"/>
      <c r="F574" s="7"/>
      <c r="K574" s="9"/>
    </row>
    <row r="575" spans="1:15">
      <c r="A575" s="1" t="s">
        <v>53</v>
      </c>
      <c r="B575" s="11">
        <v>0.96299999999999997</v>
      </c>
      <c r="C575" s="7">
        <f t="shared" si="116"/>
        <v>8874</v>
      </c>
      <c r="E575" s="7">
        <f t="shared" si="117"/>
        <v>436</v>
      </c>
      <c r="F575" s="7">
        <f t="shared" si="118"/>
        <v>8438</v>
      </c>
      <c r="G575" s="9">
        <v>6</v>
      </c>
      <c r="H575" s="7">
        <v>111</v>
      </c>
      <c r="I575" s="7">
        <v>24</v>
      </c>
      <c r="J575" s="7">
        <v>295</v>
      </c>
      <c r="K575" s="9"/>
      <c r="L575" s="7">
        <v>1365</v>
      </c>
      <c r="M575" s="7">
        <v>6722</v>
      </c>
      <c r="N575" s="7">
        <v>351</v>
      </c>
    </row>
    <row r="576" spans="1:15">
      <c r="A576" s="1" t="s">
        <v>54</v>
      </c>
      <c r="B576" s="11">
        <v>1</v>
      </c>
      <c r="C576" s="7">
        <f t="shared" si="116"/>
        <v>9213</v>
      </c>
      <c r="E576" s="7">
        <f t="shared" si="117"/>
        <v>452</v>
      </c>
      <c r="F576" s="7">
        <f t="shared" si="118"/>
        <v>8761</v>
      </c>
      <c r="G576" s="9">
        <v>6</v>
      </c>
      <c r="H576" s="7">
        <v>115</v>
      </c>
      <c r="I576" s="7">
        <v>25</v>
      </c>
      <c r="J576" s="7">
        <v>306</v>
      </c>
      <c r="K576" s="9"/>
      <c r="L576" s="7">
        <v>1417</v>
      </c>
      <c r="M576" s="7">
        <v>6980</v>
      </c>
      <c r="N576" s="7">
        <v>364</v>
      </c>
    </row>
    <row r="577" spans="1:15">
      <c r="A577" s="1" t="s">
        <v>14</v>
      </c>
      <c r="B577" s="7">
        <v>246318</v>
      </c>
      <c r="C577" s="7"/>
      <c r="E577" s="7"/>
      <c r="F577" s="7"/>
      <c r="K577" s="9"/>
    </row>
    <row r="578" spans="1:15">
      <c r="A578" s="1" t="s">
        <v>53</v>
      </c>
      <c r="B578" s="11">
        <v>0.96599999999999997</v>
      </c>
      <c r="C578" s="7">
        <f t="shared" si="116"/>
        <v>4544</v>
      </c>
      <c r="E578" s="7">
        <f t="shared" si="117"/>
        <v>277</v>
      </c>
      <c r="F578" s="7">
        <f t="shared" si="118"/>
        <v>4267</v>
      </c>
      <c r="G578" s="9">
        <v>6</v>
      </c>
      <c r="H578" s="7">
        <v>51</v>
      </c>
      <c r="I578" s="7">
        <v>13</v>
      </c>
      <c r="J578" s="7">
        <v>207</v>
      </c>
      <c r="K578" s="9"/>
      <c r="L578" s="7">
        <v>987</v>
      </c>
      <c r="M578" s="7">
        <v>3024</v>
      </c>
      <c r="N578" s="7">
        <v>256</v>
      </c>
    </row>
    <row r="579" spans="1:15">
      <c r="A579" s="1" t="s">
        <v>54</v>
      </c>
      <c r="B579" s="11">
        <v>1</v>
      </c>
      <c r="C579" s="7">
        <f t="shared" si="116"/>
        <v>4703</v>
      </c>
      <c r="E579" s="7">
        <f t="shared" si="117"/>
        <v>286</v>
      </c>
      <c r="F579" s="7">
        <f t="shared" si="118"/>
        <v>4417</v>
      </c>
      <c r="G579" s="9">
        <v>6</v>
      </c>
      <c r="H579" s="7">
        <v>53</v>
      </c>
      <c r="I579" s="7">
        <v>13</v>
      </c>
      <c r="J579" s="7">
        <v>214</v>
      </c>
      <c r="K579" s="9"/>
      <c r="L579" s="7">
        <v>1022</v>
      </c>
      <c r="M579" s="7">
        <v>3130</v>
      </c>
      <c r="N579" s="7">
        <v>265</v>
      </c>
    </row>
    <row r="580" spans="1:15" s="8" customFormat="1">
      <c r="A580" s="8" t="s">
        <v>15</v>
      </c>
      <c r="B580" s="17">
        <f>SUM(B571+B574+B577)</f>
        <v>2269789</v>
      </c>
      <c r="C580" s="17">
        <f>SUM(E580+F580)</f>
        <v>96307</v>
      </c>
      <c r="D580" s="17"/>
      <c r="E580" s="17">
        <f>SUM(G580+H580+I580+J580)</f>
        <v>5314</v>
      </c>
      <c r="F580" s="17">
        <f>SUM(L580+M580+N580)</f>
        <v>90993</v>
      </c>
      <c r="G580" s="17">
        <f t="shared" ref="G580:N580" si="119">SUM(G573+G576+G579)</f>
        <v>67</v>
      </c>
      <c r="H580" s="17">
        <f t="shared" si="119"/>
        <v>896</v>
      </c>
      <c r="I580" s="17">
        <f t="shared" si="119"/>
        <v>1197</v>
      </c>
      <c r="J580" s="17">
        <f t="shared" si="119"/>
        <v>3154</v>
      </c>
      <c r="K580" s="17">
        <f t="shared" si="119"/>
        <v>0</v>
      </c>
      <c r="L580" s="17">
        <f t="shared" si="119"/>
        <v>13804</v>
      </c>
      <c r="M580" s="17">
        <f t="shared" si="119"/>
        <v>70676</v>
      </c>
      <c r="N580" s="17">
        <f t="shared" si="119"/>
        <v>6513</v>
      </c>
      <c r="O580" s="18"/>
    </row>
    <row r="581" spans="1:15">
      <c r="A581" s="1" t="s">
        <v>56</v>
      </c>
      <c r="B581" s="11"/>
      <c r="C581" s="13">
        <f>ROUND((C580/B580)*10^5,1)</f>
        <v>4243</v>
      </c>
      <c r="D581" s="13" t="s">
        <v>57</v>
      </c>
      <c r="E581" s="13">
        <f>ROUND((E580/B580)*10^5,1)</f>
        <v>234.1</v>
      </c>
      <c r="F581" s="13">
        <f>ROUND((F580/B580)*10^5,1)</f>
        <v>4008.9</v>
      </c>
      <c r="G581" s="13">
        <f>ROUND((G580/B580)*10^5,1)</f>
        <v>3</v>
      </c>
      <c r="H581" s="13">
        <f>ROUND((H580/B580)*10^5,1)</f>
        <v>39.5</v>
      </c>
      <c r="I581" s="13">
        <f>ROUND((I580/B580)*10^5,1)</f>
        <v>52.7</v>
      </c>
      <c r="J581" s="13">
        <f>ROUND((J580/B580)*10^5,1)</f>
        <v>139</v>
      </c>
      <c r="K581" s="13">
        <f>ROUND((K580/J580)*10^5,1)</f>
        <v>0</v>
      </c>
      <c r="L581" s="13">
        <f>ROUND((L580/B580)*10^5,1)</f>
        <v>608.20000000000005</v>
      </c>
      <c r="M581" s="13">
        <f>ROUND((M580/B580)*10^5,1)</f>
        <v>3113.8</v>
      </c>
      <c r="N581" s="13">
        <f>ROUND((N580/B580)*10^5,1)</f>
        <v>286.89999999999998</v>
      </c>
    </row>
    <row r="582" spans="1:15">
      <c r="B582" s="11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</row>
    <row r="583" spans="1:15">
      <c r="A583" s="15" t="s">
        <v>59</v>
      </c>
      <c r="B583" s="7"/>
      <c r="E583" s="9" t="s">
        <v>57</v>
      </c>
      <c r="G583" s="10"/>
      <c r="K583" s="9"/>
    </row>
    <row r="584" spans="1:15">
      <c r="A584" s="15"/>
      <c r="B584" s="7"/>
      <c r="E584" s="9" t="s">
        <v>57</v>
      </c>
      <c r="F584" s="9" t="s">
        <v>57</v>
      </c>
      <c r="G584" s="10"/>
      <c r="K584" s="9"/>
    </row>
    <row r="585" spans="1:15">
      <c r="A585" s="1" t="s">
        <v>9</v>
      </c>
      <c r="B585" s="7">
        <v>162250</v>
      </c>
      <c r="C585" s="9" t="s">
        <v>57</v>
      </c>
      <c r="K585" s="9"/>
    </row>
    <row r="586" spans="1:15">
      <c r="A586" s="1" t="s">
        <v>53</v>
      </c>
      <c r="B586" s="11">
        <v>1</v>
      </c>
      <c r="C586" s="7">
        <f t="shared" ref="C586:C591" si="120">(E586+F586)</f>
        <v>6243</v>
      </c>
      <c r="E586" s="7">
        <f t="shared" ref="E586:E591" si="121">+(G586+H586+I586+J586)</f>
        <v>252</v>
      </c>
      <c r="F586" s="7">
        <f t="shared" ref="F586:F591" si="122">(L586+M586+N586)</f>
        <v>5991</v>
      </c>
      <c r="G586" s="9">
        <v>5</v>
      </c>
      <c r="H586" s="7">
        <v>33</v>
      </c>
      <c r="I586" s="7">
        <v>35</v>
      </c>
      <c r="J586" s="7">
        <v>179</v>
      </c>
      <c r="K586" s="9"/>
      <c r="L586" s="7">
        <v>952</v>
      </c>
      <c r="M586" s="7">
        <v>4793</v>
      </c>
      <c r="N586" s="7">
        <v>246</v>
      </c>
    </row>
    <row r="587" spans="1:15">
      <c r="A587" s="1" t="s">
        <v>55</v>
      </c>
      <c r="B587" s="7">
        <v>204916</v>
      </c>
      <c r="C587" s="7"/>
      <c r="E587" s="7"/>
      <c r="F587" s="7"/>
      <c r="K587" s="9"/>
    </row>
    <row r="588" spans="1:15">
      <c r="A588" s="1" t="s">
        <v>53</v>
      </c>
      <c r="B588" s="11">
        <v>0.99399999999999999</v>
      </c>
      <c r="C588" s="7">
        <f t="shared" si="120"/>
        <v>7205</v>
      </c>
      <c r="E588" s="7">
        <f t="shared" si="121"/>
        <v>273</v>
      </c>
      <c r="F588" s="7">
        <f t="shared" si="122"/>
        <v>6932</v>
      </c>
      <c r="G588" s="9">
        <v>0</v>
      </c>
      <c r="H588" s="7">
        <v>48</v>
      </c>
      <c r="I588" s="7">
        <v>61</v>
      </c>
      <c r="J588" s="7">
        <v>164</v>
      </c>
      <c r="K588" s="9"/>
      <c r="L588" s="7">
        <v>1140</v>
      </c>
      <c r="M588" s="7">
        <v>5523</v>
      </c>
      <c r="N588" s="7">
        <v>269</v>
      </c>
    </row>
    <row r="589" spans="1:15">
      <c r="A589" s="1" t="s">
        <v>54</v>
      </c>
      <c r="B589" s="11">
        <v>1</v>
      </c>
      <c r="C589" s="7">
        <f t="shared" si="120"/>
        <v>7249</v>
      </c>
      <c r="E589" s="7">
        <f t="shared" si="121"/>
        <v>274</v>
      </c>
      <c r="F589" s="7">
        <f t="shared" si="122"/>
        <v>6975</v>
      </c>
      <c r="G589" s="9">
        <v>0</v>
      </c>
      <c r="H589" s="7">
        <v>48</v>
      </c>
      <c r="I589" s="7">
        <v>61</v>
      </c>
      <c r="J589" s="7">
        <v>165</v>
      </c>
      <c r="K589" s="9"/>
      <c r="L589" s="7">
        <v>1147</v>
      </c>
      <c r="M589" s="7">
        <v>5557</v>
      </c>
      <c r="N589" s="7">
        <v>271</v>
      </c>
    </row>
    <row r="590" spans="1:15">
      <c r="A590" s="1" t="s">
        <v>14</v>
      </c>
      <c r="B590" s="7">
        <v>245924</v>
      </c>
      <c r="C590" s="7"/>
      <c r="E590" s="7"/>
      <c r="F590" s="7"/>
      <c r="K590" s="9"/>
    </row>
    <row r="591" spans="1:15">
      <c r="A591" s="1" t="s">
        <v>53</v>
      </c>
      <c r="B591" s="11">
        <v>1</v>
      </c>
      <c r="C591" s="7">
        <f t="shared" si="120"/>
        <v>3486</v>
      </c>
      <c r="E591" s="7">
        <f t="shared" si="121"/>
        <v>118</v>
      </c>
      <c r="F591" s="7">
        <f t="shared" si="122"/>
        <v>3368</v>
      </c>
      <c r="G591" s="9">
        <v>2</v>
      </c>
      <c r="H591" s="7">
        <v>26</v>
      </c>
      <c r="I591" s="7">
        <v>11</v>
      </c>
      <c r="J591" s="7">
        <v>79</v>
      </c>
      <c r="K591" s="9"/>
      <c r="L591" s="7">
        <v>1051</v>
      </c>
      <c r="M591" s="7">
        <v>2076</v>
      </c>
      <c r="N591" s="7">
        <v>241</v>
      </c>
    </row>
    <row r="592" spans="1:15" s="8" customFormat="1">
      <c r="A592" s="8" t="s">
        <v>15</v>
      </c>
      <c r="B592" s="17">
        <f>SUM(B585+B587+B590)</f>
        <v>613090</v>
      </c>
      <c r="C592" s="17">
        <f>SUM(E592+F592)</f>
        <v>16978</v>
      </c>
      <c r="D592" s="17"/>
      <c r="E592" s="17">
        <f>SUM(G592+H592+I592+J592)</f>
        <v>644</v>
      </c>
      <c r="F592" s="17">
        <f>SUM(L592+M592+N592)</f>
        <v>16334</v>
      </c>
      <c r="G592" s="17">
        <f t="shared" ref="G592:N592" si="123">SUM(G586+G589+G591)</f>
        <v>7</v>
      </c>
      <c r="H592" s="17">
        <f t="shared" si="123"/>
        <v>107</v>
      </c>
      <c r="I592" s="17">
        <f t="shared" si="123"/>
        <v>107</v>
      </c>
      <c r="J592" s="17">
        <f t="shared" si="123"/>
        <v>423</v>
      </c>
      <c r="K592" s="17">
        <f t="shared" si="123"/>
        <v>0</v>
      </c>
      <c r="L592" s="17">
        <f t="shared" si="123"/>
        <v>3150</v>
      </c>
      <c r="M592" s="17">
        <f t="shared" si="123"/>
        <v>12426</v>
      </c>
      <c r="N592" s="17">
        <f t="shared" si="123"/>
        <v>758</v>
      </c>
      <c r="O592" s="18"/>
    </row>
    <row r="593" spans="1:15">
      <c r="A593" s="1" t="s">
        <v>56</v>
      </c>
      <c r="B593" s="11"/>
      <c r="C593" s="13">
        <f>ROUND((C592/B592)*10^5,1)</f>
        <v>2769.3</v>
      </c>
      <c r="D593" s="13" t="s">
        <v>57</v>
      </c>
      <c r="E593" s="13">
        <f>ROUND((E592/B592)*10^5,1)</f>
        <v>105</v>
      </c>
      <c r="F593" s="13">
        <f>ROUND((F592/B592)*10^5,1)</f>
        <v>2664.2</v>
      </c>
      <c r="G593" s="13">
        <f>ROUND((G592/B592)*10^5,1)</f>
        <v>1.1000000000000001</v>
      </c>
      <c r="H593" s="13">
        <f>ROUND((H592/B592)*10^5,1)</f>
        <v>17.5</v>
      </c>
      <c r="I593" s="13">
        <f>ROUND((I592/B592)*10^5,1)</f>
        <v>17.5</v>
      </c>
      <c r="J593" s="13">
        <f>ROUND((J592/B592)*10^5,1)</f>
        <v>69</v>
      </c>
      <c r="K593" s="13">
        <f>ROUND((K592/J592)*10^5,1)</f>
        <v>0</v>
      </c>
      <c r="L593" s="13">
        <f>ROUND((L592/B592)*10^5,1)</f>
        <v>513.79999999999995</v>
      </c>
      <c r="M593" s="13">
        <f>ROUND((M592/B592)*10^5,1)</f>
        <v>2026.8</v>
      </c>
      <c r="N593" s="13">
        <f>ROUND((N592/B592)*10^5,1)</f>
        <v>123.6</v>
      </c>
    </row>
    <row r="594" spans="1:15">
      <c r="B594" s="11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</row>
    <row r="595" spans="1:15">
      <c r="A595" s="15" t="s">
        <v>49</v>
      </c>
      <c r="B595" s="7"/>
      <c r="C595" s="9" t="s">
        <v>57</v>
      </c>
      <c r="G595" s="10"/>
      <c r="K595" s="9"/>
    </row>
    <row r="596" spans="1:15">
      <c r="A596" s="15"/>
      <c r="B596" s="7"/>
      <c r="D596" s="9" t="s">
        <v>57</v>
      </c>
      <c r="E596" s="9" t="s">
        <v>57</v>
      </c>
      <c r="F596" s="9" t="s">
        <v>57</v>
      </c>
      <c r="G596" s="10"/>
      <c r="K596" s="9"/>
    </row>
    <row r="597" spans="1:15">
      <c r="A597" s="1" t="s">
        <v>9</v>
      </c>
      <c r="B597" s="7">
        <v>5613370</v>
      </c>
      <c r="K597" s="9"/>
    </row>
    <row r="598" spans="1:15">
      <c r="A598" s="1" t="s">
        <v>53</v>
      </c>
      <c r="B598" s="11">
        <v>0.96299999999999997</v>
      </c>
      <c r="C598" s="7">
        <f t="shared" ref="C598:C605" si="124">(E598+F598)</f>
        <v>184960</v>
      </c>
      <c r="E598" s="7">
        <f t="shared" ref="E598:E605" si="125">+(G598+H598+I598+J598)</f>
        <v>16759</v>
      </c>
      <c r="F598" s="7">
        <f t="shared" ref="F598:F605" si="126">(L598+M598+N598)</f>
        <v>168201</v>
      </c>
      <c r="G598" s="9">
        <v>283</v>
      </c>
      <c r="H598" s="7">
        <v>1294</v>
      </c>
      <c r="I598" s="7">
        <v>6178</v>
      </c>
      <c r="J598" s="7">
        <v>9004</v>
      </c>
      <c r="K598" s="9"/>
      <c r="L598" s="7">
        <v>24663</v>
      </c>
      <c r="M598" s="7">
        <v>127527</v>
      </c>
      <c r="N598" s="7">
        <v>16011</v>
      </c>
    </row>
    <row r="599" spans="1:15">
      <c r="A599" s="1" t="s">
        <v>54</v>
      </c>
      <c r="B599" s="11">
        <v>1</v>
      </c>
      <c r="C599" s="7">
        <f t="shared" si="124"/>
        <v>194560</v>
      </c>
      <c r="E599" s="7">
        <f t="shared" si="125"/>
        <v>17450</v>
      </c>
      <c r="F599" s="7">
        <f t="shared" si="126"/>
        <v>177110</v>
      </c>
      <c r="G599" s="9">
        <v>285</v>
      </c>
      <c r="H599" s="7">
        <v>1357</v>
      </c>
      <c r="I599" s="7">
        <v>6393</v>
      </c>
      <c r="J599" s="7">
        <v>9415</v>
      </c>
      <c r="K599" s="9"/>
      <c r="L599" s="7">
        <v>25528</v>
      </c>
      <c r="M599" s="7">
        <v>134735</v>
      </c>
      <c r="N599" s="7">
        <v>16847</v>
      </c>
    </row>
    <row r="600" spans="1:15">
      <c r="A600" s="1" t="s">
        <v>55</v>
      </c>
      <c r="B600" s="7">
        <v>442640</v>
      </c>
      <c r="C600" s="7"/>
      <c r="E600" s="7"/>
      <c r="F600" s="7"/>
      <c r="K600" s="9"/>
    </row>
    <row r="601" spans="1:15">
      <c r="A601" s="1" t="s">
        <v>53</v>
      </c>
      <c r="B601" s="11">
        <v>0.92400000000000004</v>
      </c>
      <c r="C601" s="7">
        <f t="shared" si="124"/>
        <v>14603</v>
      </c>
      <c r="E601" s="7">
        <f t="shared" si="125"/>
        <v>1309</v>
      </c>
      <c r="F601" s="7">
        <f t="shared" si="126"/>
        <v>13294</v>
      </c>
      <c r="G601" s="9">
        <v>22</v>
      </c>
      <c r="H601" s="7">
        <v>131</v>
      </c>
      <c r="I601" s="7">
        <v>224</v>
      </c>
      <c r="J601" s="7">
        <v>932</v>
      </c>
      <c r="K601" s="9"/>
      <c r="L601" s="7">
        <v>1764</v>
      </c>
      <c r="M601" s="7">
        <v>10806</v>
      </c>
      <c r="N601" s="7">
        <v>724</v>
      </c>
    </row>
    <row r="602" spans="1:15">
      <c r="A602" s="1" t="s">
        <v>54</v>
      </c>
      <c r="B602" s="11">
        <v>1</v>
      </c>
      <c r="C602" s="7">
        <f t="shared" si="124"/>
        <v>15806</v>
      </c>
      <c r="E602" s="7">
        <f t="shared" si="125"/>
        <v>1417</v>
      </c>
      <c r="F602" s="7">
        <f t="shared" si="126"/>
        <v>14389</v>
      </c>
      <c r="G602" s="9">
        <v>24</v>
      </c>
      <c r="H602" s="7">
        <v>142</v>
      </c>
      <c r="I602" s="7">
        <v>242</v>
      </c>
      <c r="J602" s="7">
        <v>1009</v>
      </c>
      <c r="K602" s="9"/>
      <c r="L602" s="7">
        <v>1909</v>
      </c>
      <c r="M602" s="7">
        <v>11696</v>
      </c>
      <c r="N602" s="7">
        <v>784</v>
      </c>
    </row>
    <row r="603" spans="1:15">
      <c r="A603" s="1" t="s">
        <v>14</v>
      </c>
      <c r="B603" s="7">
        <v>1131724</v>
      </c>
      <c r="C603" s="7"/>
      <c r="E603" s="7"/>
      <c r="F603" s="7"/>
      <c r="K603" s="9"/>
    </row>
    <row r="604" spans="1:15">
      <c r="A604" s="1" t="s">
        <v>53</v>
      </c>
      <c r="B604" s="11">
        <v>0.99399999999999999</v>
      </c>
      <c r="C604" s="7">
        <f t="shared" si="124"/>
        <v>17972</v>
      </c>
      <c r="E604" s="7">
        <f t="shared" si="125"/>
        <v>2060</v>
      </c>
      <c r="F604" s="7">
        <f t="shared" si="126"/>
        <v>15912</v>
      </c>
      <c r="G604" s="9">
        <v>55</v>
      </c>
      <c r="H604" s="7">
        <v>269</v>
      </c>
      <c r="I604" s="7">
        <v>224</v>
      </c>
      <c r="J604" s="7">
        <v>1512</v>
      </c>
      <c r="K604" s="9"/>
      <c r="L604" s="7">
        <v>4142</v>
      </c>
      <c r="M604" s="7">
        <v>10566</v>
      </c>
      <c r="N604" s="7">
        <v>1204</v>
      </c>
    </row>
    <row r="605" spans="1:15">
      <c r="A605" s="1" t="s">
        <v>54</v>
      </c>
      <c r="B605" s="11">
        <v>1</v>
      </c>
      <c r="C605" s="7">
        <f t="shared" si="124"/>
        <v>18079</v>
      </c>
      <c r="E605" s="7">
        <f t="shared" si="125"/>
        <v>2072</v>
      </c>
      <c r="F605" s="7">
        <f t="shared" si="126"/>
        <v>16007</v>
      </c>
      <c r="G605" s="9">
        <v>55</v>
      </c>
      <c r="H605" s="7">
        <v>271</v>
      </c>
      <c r="I605" s="7">
        <v>225</v>
      </c>
      <c r="J605" s="7">
        <v>1521</v>
      </c>
      <c r="K605" s="9"/>
      <c r="L605" s="7">
        <v>4167</v>
      </c>
      <c r="M605" s="7">
        <v>10629</v>
      </c>
      <c r="N605" s="7">
        <v>1211</v>
      </c>
    </row>
    <row r="606" spans="1:15" s="8" customFormat="1">
      <c r="A606" s="8" t="s">
        <v>15</v>
      </c>
      <c r="B606" s="17">
        <f>SUM(B597+B600+B603)</f>
        <v>7187734</v>
      </c>
      <c r="C606" s="17">
        <f>SUM(E606+F606)</f>
        <v>228445</v>
      </c>
      <c r="D606" s="17"/>
      <c r="E606" s="17">
        <f>SUM(G606+H606+I606+J606)</f>
        <v>20939</v>
      </c>
      <c r="F606" s="17">
        <f>SUM(L606+M606+N606)</f>
        <v>207506</v>
      </c>
      <c r="G606" s="17">
        <f t="shared" ref="G606:N606" si="127">SUM(G599+G602+G605)</f>
        <v>364</v>
      </c>
      <c r="H606" s="17">
        <f t="shared" si="127"/>
        <v>1770</v>
      </c>
      <c r="I606" s="17">
        <f t="shared" si="127"/>
        <v>6860</v>
      </c>
      <c r="J606" s="17">
        <f t="shared" si="127"/>
        <v>11945</v>
      </c>
      <c r="K606" s="17">
        <f t="shared" si="127"/>
        <v>0</v>
      </c>
      <c r="L606" s="17">
        <f t="shared" si="127"/>
        <v>31604</v>
      </c>
      <c r="M606" s="17">
        <f t="shared" si="127"/>
        <v>157060</v>
      </c>
      <c r="N606" s="17">
        <f t="shared" si="127"/>
        <v>18842</v>
      </c>
      <c r="O606" s="18"/>
    </row>
    <row r="607" spans="1:15">
      <c r="A607" s="1" t="s">
        <v>56</v>
      </c>
      <c r="B607" s="11"/>
      <c r="C607" s="13">
        <f>ROUND((C606/B606)*10^5,1)</f>
        <v>3178.3</v>
      </c>
      <c r="D607" s="13" t="s">
        <v>57</v>
      </c>
      <c r="E607" s="13">
        <f>ROUND((E606/B606)*10^5,1)</f>
        <v>291.3</v>
      </c>
      <c r="F607" s="13">
        <f>ROUND((F606/B606)*10^5,1)</f>
        <v>2886.9</v>
      </c>
      <c r="G607" s="13">
        <f>ROUND((G606/B606)*10^5,1)</f>
        <v>5.0999999999999996</v>
      </c>
      <c r="H607" s="13">
        <f>ROUND((H606/B606)*10^5,1)</f>
        <v>24.6</v>
      </c>
      <c r="I607" s="13">
        <f>ROUND((I606/B606)*10^5,1)</f>
        <v>95.4</v>
      </c>
      <c r="J607" s="13">
        <f>ROUND((J606/B606)*10^5,1)</f>
        <v>166.2</v>
      </c>
      <c r="K607" s="13">
        <f>ROUND((K606/J606)*10^5,1)</f>
        <v>0</v>
      </c>
      <c r="L607" s="13">
        <f>ROUND((L606/B606)*10^5,1)</f>
        <v>439.7</v>
      </c>
      <c r="M607" s="13">
        <f>ROUND((M606/B606)*10^5,1)</f>
        <v>2185.1</v>
      </c>
      <c r="N607" s="13">
        <f>ROUND((N606/B606)*10^5,1)</f>
        <v>262.10000000000002</v>
      </c>
    </row>
    <row r="608" spans="1:15">
      <c r="B608" s="11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</row>
    <row r="609" spans="1:15">
      <c r="A609" s="15" t="s">
        <v>50</v>
      </c>
      <c r="B609" s="7"/>
      <c r="C609" s="9" t="s">
        <v>57</v>
      </c>
      <c r="E609" s="9" t="s">
        <v>57</v>
      </c>
      <c r="G609" s="10"/>
      <c r="K609" s="9"/>
    </row>
    <row r="610" spans="1:15">
      <c r="A610" s="15"/>
      <c r="B610" s="7"/>
      <c r="C610" s="9" t="s">
        <v>57</v>
      </c>
      <c r="F610" s="9" t="s">
        <v>57</v>
      </c>
      <c r="G610" s="10"/>
      <c r="K610" s="9"/>
    </row>
    <row r="611" spans="1:15">
      <c r="A611" s="1" t="s">
        <v>9</v>
      </c>
      <c r="B611" s="7">
        <v>4977163</v>
      </c>
      <c r="K611" s="9"/>
    </row>
    <row r="612" spans="1:15">
      <c r="A612" s="1" t="s">
        <v>53</v>
      </c>
      <c r="B612" s="11">
        <v>0.97799999999999998</v>
      </c>
      <c r="C612" s="7">
        <f t="shared" ref="C612:C618" si="128">(E612+F612)</f>
        <v>256328</v>
      </c>
      <c r="E612" s="7">
        <f t="shared" ref="E612:E618" si="129">+(G612+H612+I612+J612)</f>
        <v>18559</v>
      </c>
      <c r="F612" s="7">
        <f t="shared" ref="F612:F618" si="130">(L612+M612+N612)</f>
        <v>237769</v>
      </c>
      <c r="G612" s="9">
        <v>155</v>
      </c>
      <c r="H612" s="7">
        <v>2043</v>
      </c>
      <c r="I612" s="7">
        <v>5550</v>
      </c>
      <c r="J612" s="7">
        <v>10811</v>
      </c>
      <c r="K612" s="9"/>
      <c r="L612" s="7">
        <v>42765</v>
      </c>
      <c r="M612" s="7">
        <v>159196</v>
      </c>
      <c r="N612" s="7">
        <v>35808</v>
      </c>
    </row>
    <row r="613" spans="1:15">
      <c r="A613" s="1" t="s">
        <v>54</v>
      </c>
      <c r="B613" s="11">
        <v>1</v>
      </c>
      <c r="C613" s="7">
        <f t="shared" si="128"/>
        <v>261276</v>
      </c>
      <c r="E613" s="7">
        <f t="shared" si="129"/>
        <v>18853</v>
      </c>
      <c r="F613" s="7">
        <f t="shared" si="130"/>
        <v>242423</v>
      </c>
      <c r="G613" s="9">
        <v>158</v>
      </c>
      <c r="H613" s="7">
        <v>2088</v>
      </c>
      <c r="I613" s="7">
        <v>5631</v>
      </c>
      <c r="J613" s="7">
        <v>10976</v>
      </c>
      <c r="K613" s="9"/>
      <c r="L613" s="7">
        <v>43606</v>
      </c>
      <c r="M613" s="7">
        <v>162333</v>
      </c>
      <c r="N613" s="7">
        <v>36484</v>
      </c>
    </row>
    <row r="614" spans="1:15">
      <c r="A614" s="1" t="s">
        <v>55</v>
      </c>
      <c r="B614" s="7">
        <v>464069</v>
      </c>
      <c r="C614" s="7"/>
      <c r="E614" s="7"/>
      <c r="F614" s="7"/>
      <c r="K614" s="9"/>
    </row>
    <row r="615" spans="1:15">
      <c r="A615" s="1" t="s">
        <v>53</v>
      </c>
      <c r="B615" s="11">
        <v>0.96</v>
      </c>
      <c r="C615" s="7">
        <f t="shared" si="128"/>
        <v>30054</v>
      </c>
      <c r="E615" s="7">
        <f t="shared" si="129"/>
        <v>1428</v>
      </c>
      <c r="F615" s="7">
        <f t="shared" si="130"/>
        <v>28626</v>
      </c>
      <c r="G615" s="9">
        <v>5</v>
      </c>
      <c r="H615" s="7">
        <v>293</v>
      </c>
      <c r="I615" s="7">
        <v>238</v>
      </c>
      <c r="J615" s="7">
        <v>892</v>
      </c>
      <c r="K615" s="9"/>
      <c r="L615" s="7">
        <v>4640</v>
      </c>
      <c r="M615" s="7">
        <v>22578</v>
      </c>
      <c r="N615" s="7">
        <v>1408</v>
      </c>
    </row>
    <row r="616" spans="1:15">
      <c r="A616" s="1" t="s">
        <v>54</v>
      </c>
      <c r="B616" s="11">
        <v>1</v>
      </c>
      <c r="C616" s="7">
        <f t="shared" si="128"/>
        <v>31302</v>
      </c>
      <c r="E616" s="7">
        <f t="shared" si="129"/>
        <v>1487</v>
      </c>
      <c r="F616" s="7">
        <f t="shared" si="130"/>
        <v>29815</v>
      </c>
      <c r="G616" s="9">
        <v>5</v>
      </c>
      <c r="H616" s="7">
        <v>305</v>
      </c>
      <c r="I616" s="7">
        <v>248</v>
      </c>
      <c r="J616" s="7">
        <v>929</v>
      </c>
      <c r="K616" s="9"/>
      <c r="L616" s="7">
        <v>4833</v>
      </c>
      <c r="M616" s="7">
        <v>23516</v>
      </c>
      <c r="N616" s="7">
        <v>1466</v>
      </c>
    </row>
    <row r="617" spans="1:15">
      <c r="A617" s="1" t="s">
        <v>14</v>
      </c>
      <c r="B617" s="7">
        <v>546741</v>
      </c>
      <c r="C617" s="7"/>
      <c r="E617" s="7"/>
      <c r="F617" s="7"/>
      <c r="K617" s="9"/>
    </row>
    <row r="618" spans="1:15">
      <c r="A618" s="1" t="s">
        <v>53</v>
      </c>
      <c r="B618" s="11">
        <v>1</v>
      </c>
      <c r="C618" s="7">
        <f t="shared" si="128"/>
        <v>15914</v>
      </c>
      <c r="E618" s="7">
        <f t="shared" si="129"/>
        <v>918</v>
      </c>
      <c r="F618" s="7">
        <f t="shared" si="130"/>
        <v>14996</v>
      </c>
      <c r="G618" s="9">
        <v>16</v>
      </c>
      <c r="H618" s="7">
        <v>207</v>
      </c>
      <c r="I618" s="7">
        <v>55</v>
      </c>
      <c r="J618" s="7">
        <v>640</v>
      </c>
      <c r="K618" s="9"/>
      <c r="L618" s="7">
        <v>4585</v>
      </c>
      <c r="M618" s="7">
        <v>9284</v>
      </c>
      <c r="N618" s="7">
        <v>1127</v>
      </c>
    </row>
    <row r="619" spans="1:15" s="8" customFormat="1">
      <c r="A619" s="8" t="s">
        <v>15</v>
      </c>
      <c r="B619" s="17">
        <f>SUM(B611+B614+B617)</f>
        <v>5987973</v>
      </c>
      <c r="C619" s="17">
        <f>SUM(E619+F619)</f>
        <v>308492</v>
      </c>
      <c r="D619" s="17"/>
      <c r="E619" s="17">
        <f>SUM(G619+H619+I619+J619)</f>
        <v>21258</v>
      </c>
      <c r="F619" s="17">
        <f>SUM(L619+M619+N619)</f>
        <v>287234</v>
      </c>
      <c r="G619" s="17">
        <f>SUM(G613+G616+G618)</f>
        <v>179</v>
      </c>
      <c r="H619" s="17">
        <f>SUM(H613+H616+H618)</f>
        <v>2600</v>
      </c>
      <c r="I619" s="17">
        <f>SUM(I613+I616+I618)</f>
        <v>5934</v>
      </c>
      <c r="J619" s="17">
        <f>SUM(J613+J616+J618)</f>
        <v>12545</v>
      </c>
      <c r="K619" s="17"/>
      <c r="L619" s="17">
        <f>SUM(L613+L616+L618)</f>
        <v>53024</v>
      </c>
      <c r="M619" s="17">
        <f>SUM(M613+M616+M618)</f>
        <v>195133</v>
      </c>
      <c r="N619" s="17">
        <f>SUM(N613+N616+N618)</f>
        <v>39077</v>
      </c>
      <c r="O619" s="18"/>
    </row>
    <row r="620" spans="1:15">
      <c r="A620" s="1" t="s">
        <v>56</v>
      </c>
      <c r="B620" s="11"/>
      <c r="C620" s="13">
        <f>ROUND((C619/B619)*10^5,1)</f>
        <v>5151.8999999999996</v>
      </c>
      <c r="D620" s="13" t="s">
        <v>57</v>
      </c>
      <c r="E620" s="13">
        <f>ROUND((E619/B619)*10^5,1)</f>
        <v>355</v>
      </c>
      <c r="F620" s="13">
        <f>ROUND((F619/B619)*10^5,1)</f>
        <v>4796.8</v>
      </c>
      <c r="G620" s="13">
        <f>ROUND((G619/B619)*10^5,1)</f>
        <v>3</v>
      </c>
      <c r="H620" s="13">
        <f>ROUND((H619/B619)*10^5,1)</f>
        <v>43.4</v>
      </c>
      <c r="I620" s="13">
        <f>ROUND((I619/B619)*10^5,1)</f>
        <v>99.1</v>
      </c>
      <c r="J620" s="13">
        <f>ROUND((J619/B619)*10^5,1)</f>
        <v>209.5</v>
      </c>
      <c r="K620" s="13">
        <f>ROUND((K619/J619)*10^5,1)</f>
        <v>0</v>
      </c>
      <c r="L620" s="13">
        <f>ROUND((L619/B619)*10^5,1)</f>
        <v>885.5</v>
      </c>
      <c r="M620" s="13">
        <f>ROUND((M619/B619)*10^5,1)</f>
        <v>3258.7</v>
      </c>
      <c r="N620" s="13">
        <f>ROUND((N619/B619)*10^5,1)</f>
        <v>652.6</v>
      </c>
    </row>
    <row r="621" spans="1:15">
      <c r="B621" s="11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</row>
    <row r="622" spans="1:15">
      <c r="A622" s="15" t="s">
        <v>63</v>
      </c>
      <c r="B622" s="7"/>
      <c r="C622" s="9" t="s">
        <v>57</v>
      </c>
      <c r="F622" s="9" t="s">
        <v>57</v>
      </c>
      <c r="G622" s="10"/>
      <c r="K622" s="9"/>
    </row>
    <row r="623" spans="1:15">
      <c r="A623" s="15"/>
      <c r="B623" s="7"/>
      <c r="C623" s="9" t="s">
        <v>57</v>
      </c>
      <c r="E623" s="9" t="s">
        <v>57</v>
      </c>
      <c r="G623" s="10"/>
      <c r="K623" s="9"/>
    </row>
    <row r="624" spans="1:15">
      <c r="A624" s="1" t="s">
        <v>9</v>
      </c>
      <c r="B624" s="7">
        <v>762844</v>
      </c>
      <c r="K624" s="9"/>
    </row>
    <row r="625" spans="1:15">
      <c r="A625" s="1" t="s">
        <v>53</v>
      </c>
      <c r="B625" s="11">
        <v>0.92600000000000005</v>
      </c>
      <c r="C625" s="7">
        <f t="shared" ref="C625:C631" si="131">(E625+F625)</f>
        <v>25060</v>
      </c>
      <c r="E625" s="7">
        <f t="shared" ref="E625:E631" si="132">+(G625+H625+I625+J625)</f>
        <v>2404</v>
      </c>
      <c r="F625" s="7">
        <f t="shared" ref="F625:F631" si="133">(L625+M625+N625)</f>
        <v>22656</v>
      </c>
      <c r="G625" s="9">
        <v>18</v>
      </c>
      <c r="H625" s="7">
        <v>180</v>
      </c>
      <c r="I625" s="7">
        <v>516</v>
      </c>
      <c r="J625" s="7">
        <v>1690</v>
      </c>
      <c r="K625" s="9"/>
      <c r="L625" s="7">
        <v>4846</v>
      </c>
      <c r="M625" s="7">
        <v>16009</v>
      </c>
      <c r="N625" s="7">
        <v>1801</v>
      </c>
    </row>
    <row r="626" spans="1:15">
      <c r="A626" s="1" t="s">
        <v>54</v>
      </c>
      <c r="B626" s="11">
        <v>1</v>
      </c>
      <c r="C626" s="7">
        <f t="shared" si="131"/>
        <v>26516</v>
      </c>
      <c r="E626" s="7">
        <f t="shared" si="132"/>
        <v>2551</v>
      </c>
      <c r="F626" s="7">
        <f t="shared" si="133"/>
        <v>23965</v>
      </c>
      <c r="G626" s="9">
        <v>19</v>
      </c>
      <c r="H626" s="7">
        <v>188</v>
      </c>
      <c r="I626" s="7">
        <v>533</v>
      </c>
      <c r="J626" s="7">
        <v>1811</v>
      </c>
      <c r="K626" s="9"/>
      <c r="L626" s="7">
        <v>5126</v>
      </c>
      <c r="M626" s="7">
        <v>16929</v>
      </c>
      <c r="N626" s="7">
        <v>1910</v>
      </c>
    </row>
    <row r="627" spans="1:15">
      <c r="A627" s="1" t="s">
        <v>55</v>
      </c>
      <c r="B627" s="7">
        <v>278413</v>
      </c>
      <c r="C627" s="7"/>
      <c r="E627" s="7"/>
      <c r="F627" s="7"/>
      <c r="K627" s="9"/>
    </row>
    <row r="628" spans="1:15">
      <c r="A628" s="1" t="s">
        <v>53</v>
      </c>
      <c r="B628" s="11">
        <v>0.96599999999999997</v>
      </c>
      <c r="C628" s="7">
        <f t="shared" si="131"/>
        <v>7841</v>
      </c>
      <c r="E628" s="7">
        <f t="shared" si="132"/>
        <v>924</v>
      </c>
      <c r="F628" s="7">
        <f t="shared" si="133"/>
        <v>6917</v>
      </c>
      <c r="G628" s="9">
        <v>4</v>
      </c>
      <c r="H628" s="7">
        <v>49</v>
      </c>
      <c r="I628" s="7">
        <v>105</v>
      </c>
      <c r="J628" s="7">
        <v>766</v>
      </c>
      <c r="K628" s="9"/>
      <c r="L628" s="7">
        <v>1378</v>
      </c>
      <c r="M628" s="7">
        <v>5204</v>
      </c>
      <c r="N628" s="7">
        <v>335</v>
      </c>
    </row>
    <row r="629" spans="1:15">
      <c r="A629" s="1" t="s">
        <v>54</v>
      </c>
      <c r="B629" s="11">
        <v>1</v>
      </c>
      <c r="C629" s="7">
        <f t="shared" si="131"/>
        <v>8116</v>
      </c>
      <c r="E629" s="7">
        <f t="shared" si="132"/>
        <v>957</v>
      </c>
      <c r="F629" s="7">
        <f t="shared" si="133"/>
        <v>7159</v>
      </c>
      <c r="G629" s="9">
        <v>4</v>
      </c>
      <c r="H629" s="7">
        <v>51</v>
      </c>
      <c r="I629" s="7">
        <v>109</v>
      </c>
      <c r="J629" s="7">
        <v>793</v>
      </c>
      <c r="K629" s="9"/>
      <c r="L629" s="7">
        <v>1426</v>
      </c>
      <c r="M629" s="7">
        <v>5386</v>
      </c>
      <c r="N629" s="7">
        <v>347</v>
      </c>
    </row>
    <row r="630" spans="1:15">
      <c r="A630" s="1" t="s">
        <v>14</v>
      </c>
      <c r="B630" s="7">
        <v>760659</v>
      </c>
      <c r="C630" s="7"/>
      <c r="E630" s="7"/>
      <c r="F630" s="7"/>
      <c r="K630" s="9"/>
    </row>
    <row r="631" spans="1:15">
      <c r="A631" s="1" t="s">
        <v>53</v>
      </c>
      <c r="B631" s="11">
        <v>0.97799999999999998</v>
      </c>
      <c r="C631" s="7">
        <f t="shared" si="131"/>
        <v>11238</v>
      </c>
      <c r="E631" s="7">
        <f t="shared" si="132"/>
        <v>1494</v>
      </c>
      <c r="F631" s="7">
        <f t="shared" si="133"/>
        <v>9744</v>
      </c>
      <c r="G631" s="9">
        <v>17</v>
      </c>
      <c r="H631" s="7">
        <v>79</v>
      </c>
      <c r="I631" s="7">
        <v>64</v>
      </c>
      <c r="J631" s="7">
        <v>1334</v>
      </c>
      <c r="K631" s="9"/>
      <c r="L631" s="7">
        <v>2983</v>
      </c>
      <c r="M631" s="7">
        <v>5823</v>
      </c>
      <c r="N631" s="7">
        <v>938</v>
      </c>
    </row>
    <row r="632" spans="1:15">
      <c r="A632" s="1" t="s">
        <v>54</v>
      </c>
      <c r="B632" s="11">
        <v>1</v>
      </c>
      <c r="C632" s="7">
        <f>(E632+F632)</f>
        <v>11488</v>
      </c>
      <c r="E632" s="7">
        <f>+(G632+H632+I632+J632)</f>
        <v>1527</v>
      </c>
      <c r="F632" s="7">
        <f>(L632+M632+N632)</f>
        <v>9961</v>
      </c>
      <c r="G632" s="9">
        <v>17</v>
      </c>
      <c r="H632" s="7">
        <v>81</v>
      </c>
      <c r="I632" s="7">
        <v>65</v>
      </c>
      <c r="J632" s="7">
        <v>1364</v>
      </c>
      <c r="K632" s="9"/>
      <c r="L632" s="7">
        <v>3049</v>
      </c>
      <c r="M632" s="7">
        <v>5953</v>
      </c>
      <c r="N632" s="7">
        <v>959</v>
      </c>
    </row>
    <row r="633" spans="1:15" s="8" customFormat="1">
      <c r="A633" s="8" t="s">
        <v>15</v>
      </c>
      <c r="B633" s="17">
        <f>SUM(B624+B627+B630)</f>
        <v>1801916</v>
      </c>
      <c r="C633" s="17">
        <f>SUM(E633+F633)</f>
        <v>46120</v>
      </c>
      <c r="D633" s="17"/>
      <c r="E633" s="17">
        <f>SUM(G633+H633+I633+J633)</f>
        <v>5035</v>
      </c>
      <c r="F633" s="17">
        <f>SUM(L633+M633+N633)</f>
        <v>41085</v>
      </c>
      <c r="G633" s="17">
        <f t="shared" ref="G633:N633" si="134">SUM(G626+G629+G632)</f>
        <v>40</v>
      </c>
      <c r="H633" s="17">
        <f t="shared" si="134"/>
        <v>320</v>
      </c>
      <c r="I633" s="17">
        <f t="shared" si="134"/>
        <v>707</v>
      </c>
      <c r="J633" s="17">
        <f t="shared" si="134"/>
        <v>3968</v>
      </c>
      <c r="K633" s="17">
        <f t="shared" si="134"/>
        <v>0</v>
      </c>
      <c r="L633" s="17">
        <f t="shared" si="134"/>
        <v>9601</v>
      </c>
      <c r="M633" s="17">
        <f t="shared" si="134"/>
        <v>28268</v>
      </c>
      <c r="N633" s="17">
        <f t="shared" si="134"/>
        <v>3216</v>
      </c>
      <c r="O633" s="18"/>
    </row>
    <row r="634" spans="1:15">
      <c r="A634" s="1" t="s">
        <v>56</v>
      </c>
      <c r="B634" s="11"/>
      <c r="C634" s="13">
        <f>ROUND((C633/B633)*10^5,1)</f>
        <v>2559.5</v>
      </c>
      <c r="D634" s="13" t="s">
        <v>57</v>
      </c>
      <c r="E634" s="13">
        <f>ROUND((E633/B633)*10^5,1)</f>
        <v>279.39999999999998</v>
      </c>
      <c r="F634" s="13">
        <f>ROUND((F633/B633)*10^5,1)</f>
        <v>2280.1</v>
      </c>
      <c r="G634" s="13">
        <f>ROUND((G633/B633)*10^5,1)</f>
        <v>2.2000000000000002</v>
      </c>
      <c r="H634" s="13">
        <f>ROUND((H633/B633)*10^5,1)</f>
        <v>17.8</v>
      </c>
      <c r="I634" s="13">
        <f>ROUND((I633/B633)*10^5,1)</f>
        <v>39.200000000000003</v>
      </c>
      <c r="J634" s="13">
        <f>ROUND((J633/B633)*10^5,1)</f>
        <v>220.2</v>
      </c>
      <c r="K634" s="13">
        <f>ROUND((K633/J633)*10^5,1)</f>
        <v>0</v>
      </c>
      <c r="L634" s="13">
        <f>ROUND((L633/B633)*10^5,1)</f>
        <v>532.79999999999995</v>
      </c>
      <c r="M634" s="13">
        <f>ROUND((M633/B633)*10^5,1)</f>
        <v>1568.8</v>
      </c>
      <c r="N634" s="13">
        <f>ROUND((N633/B633)*10^5,1)</f>
        <v>178.5</v>
      </c>
    </row>
    <row r="635" spans="1:15">
      <c r="B635" s="11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</row>
    <row r="636" spans="1:15">
      <c r="A636" s="15" t="s">
        <v>58</v>
      </c>
      <c r="B636" s="7"/>
      <c r="C636" s="9" t="s">
        <v>57</v>
      </c>
      <c r="E636" s="9" t="s">
        <v>57</v>
      </c>
      <c r="F636" s="9" t="s">
        <v>57</v>
      </c>
      <c r="G636" s="10"/>
      <c r="K636" s="9"/>
    </row>
    <row r="637" spans="1:15">
      <c r="A637" s="15"/>
      <c r="B637" s="7"/>
      <c r="G637" s="10"/>
      <c r="K637" s="9"/>
    </row>
    <row r="638" spans="1:15" s="8" customFormat="1">
      <c r="A638" s="1" t="s">
        <v>9</v>
      </c>
      <c r="B638" s="7">
        <v>3664455</v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18"/>
    </row>
    <row r="639" spans="1:15">
      <c r="A639" s="1" t="s">
        <v>53</v>
      </c>
      <c r="B639" s="11">
        <v>0.98899999999999999</v>
      </c>
      <c r="C639" s="7">
        <f>(E639+F639)</f>
        <v>136845</v>
      </c>
      <c r="E639" s="7">
        <f>+(G639+H639+I639+J639)</f>
        <v>10571</v>
      </c>
      <c r="F639" s="7">
        <f>(L639+M639+N639)</f>
        <v>126274</v>
      </c>
      <c r="G639" s="9">
        <v>167</v>
      </c>
      <c r="H639" s="7">
        <v>870</v>
      </c>
      <c r="I639" s="7">
        <v>4296</v>
      </c>
      <c r="J639" s="7">
        <v>5238</v>
      </c>
      <c r="K639" s="9"/>
      <c r="L639" s="7">
        <v>19630</v>
      </c>
      <c r="M639" s="7">
        <v>93868</v>
      </c>
      <c r="N639" s="7">
        <v>12776</v>
      </c>
    </row>
    <row r="640" spans="1:15">
      <c r="A640" s="1" t="s">
        <v>54</v>
      </c>
      <c r="B640" s="11">
        <v>1</v>
      </c>
      <c r="C640" s="7">
        <f>(E640+F640)</f>
        <v>138032</v>
      </c>
      <c r="E640" s="7">
        <f>+(G640+H640+I640+J640)</f>
        <v>10609</v>
      </c>
      <c r="F640" s="7">
        <f>(L640+M640+N640)</f>
        <v>127423</v>
      </c>
      <c r="G640" s="9">
        <v>167</v>
      </c>
      <c r="H640" s="7">
        <v>873</v>
      </c>
      <c r="I640" s="7">
        <v>4309</v>
      </c>
      <c r="J640" s="7">
        <v>5260</v>
      </c>
      <c r="K640" s="9"/>
      <c r="L640" s="7">
        <v>19759</v>
      </c>
      <c r="M640" s="7">
        <v>94833</v>
      </c>
      <c r="N640" s="7">
        <v>12831</v>
      </c>
    </row>
    <row r="641" spans="1:15" ht="15.75" customHeight="1">
      <c r="A641" s="1" t="s">
        <v>55</v>
      </c>
      <c r="B641" s="7">
        <v>710332</v>
      </c>
      <c r="C641" s="7"/>
      <c r="E641" s="7"/>
      <c r="F641" s="7"/>
      <c r="K641" s="9"/>
    </row>
    <row r="642" spans="1:15">
      <c r="A642" s="1" t="s">
        <v>53</v>
      </c>
      <c r="B642" s="11">
        <v>0.98799999999999999</v>
      </c>
      <c r="C642" s="7">
        <f>(E642+F642)</f>
        <v>25991</v>
      </c>
      <c r="E642" s="7">
        <f>+(G642+H642+I642+J642)</f>
        <v>980</v>
      </c>
      <c r="F642" s="7">
        <f>(L642+M642+N642)</f>
        <v>25011</v>
      </c>
      <c r="G642" s="9">
        <v>11</v>
      </c>
      <c r="H642" s="7">
        <v>147</v>
      </c>
      <c r="I642" s="7">
        <v>83</v>
      </c>
      <c r="J642" s="7">
        <v>739</v>
      </c>
      <c r="K642" s="9"/>
      <c r="L642" s="7">
        <v>2925</v>
      </c>
      <c r="M642" s="7">
        <v>21218</v>
      </c>
      <c r="N642" s="7">
        <v>868</v>
      </c>
    </row>
    <row r="643" spans="1:15">
      <c r="A643" s="1" t="s">
        <v>54</v>
      </c>
      <c r="B643" s="11">
        <v>1</v>
      </c>
      <c r="C643" s="7">
        <f>(E643+F643)</f>
        <v>26303</v>
      </c>
      <c r="E643" s="7">
        <f>+(G643+H643+I643+J643)</f>
        <v>992</v>
      </c>
      <c r="F643" s="7">
        <f>(L643+M643+N643)</f>
        <v>25311</v>
      </c>
      <c r="G643" s="9">
        <v>11</v>
      </c>
      <c r="H643" s="7">
        <v>149</v>
      </c>
      <c r="I643" s="7">
        <v>84</v>
      </c>
      <c r="J643" s="7">
        <v>748</v>
      </c>
      <c r="K643" s="9"/>
      <c r="L643" s="7">
        <v>2960</v>
      </c>
      <c r="M643" s="7">
        <v>21473</v>
      </c>
      <c r="N643" s="7">
        <v>878</v>
      </c>
    </row>
    <row r="644" spans="1:15">
      <c r="A644" s="1" t="s">
        <v>14</v>
      </c>
      <c r="B644" s="7">
        <v>1027119</v>
      </c>
      <c r="C644" s="7"/>
      <c r="E644" s="7"/>
      <c r="F644" s="7"/>
      <c r="K644" s="9"/>
    </row>
    <row r="645" spans="1:15">
      <c r="A645" s="1" t="s">
        <v>53</v>
      </c>
      <c r="B645" s="11">
        <v>0.97099999999999997</v>
      </c>
      <c r="C645" s="7">
        <f>(E645+F645)</f>
        <v>14644</v>
      </c>
      <c r="E645" s="7">
        <f>+(G645+H645+I645+J645)</f>
        <v>861</v>
      </c>
      <c r="F645" s="7">
        <f>(L645+M645+N645)</f>
        <v>13783</v>
      </c>
      <c r="G645" s="9">
        <v>14</v>
      </c>
      <c r="H645" s="7">
        <v>117</v>
      </c>
      <c r="I645" s="7">
        <v>50</v>
      </c>
      <c r="J645" s="7">
        <v>680</v>
      </c>
      <c r="K645" s="9"/>
      <c r="L645" s="7">
        <v>4087</v>
      </c>
      <c r="M645" s="7">
        <v>8712</v>
      </c>
      <c r="N645" s="7">
        <v>984</v>
      </c>
    </row>
    <row r="646" spans="1:15">
      <c r="A646" s="1" t="s">
        <v>54</v>
      </c>
      <c r="B646" s="11">
        <v>1</v>
      </c>
      <c r="C646" s="7">
        <f>(E646+F646)</f>
        <v>15075</v>
      </c>
      <c r="E646" s="7">
        <f>+(G646+H646+I646+J646)</f>
        <v>885</v>
      </c>
      <c r="F646" s="7">
        <f>(L646+M646+N646)</f>
        <v>14190</v>
      </c>
      <c r="G646" s="9">
        <v>14</v>
      </c>
      <c r="H646" s="7">
        <v>120</v>
      </c>
      <c r="I646" s="7">
        <v>51</v>
      </c>
      <c r="J646" s="7">
        <v>700</v>
      </c>
      <c r="K646" s="9"/>
      <c r="L646" s="7">
        <v>4208</v>
      </c>
      <c r="M646" s="7">
        <v>8969</v>
      </c>
      <c r="N646" s="7">
        <v>1013</v>
      </c>
    </row>
    <row r="647" spans="1:15">
      <c r="A647" s="8" t="s">
        <v>15</v>
      </c>
      <c r="B647" s="17">
        <f>SUM(B638+B641+B644)</f>
        <v>5401906</v>
      </c>
      <c r="C647" s="17">
        <f>SUM(E647+F647)</f>
        <v>179410</v>
      </c>
      <c r="D647" s="17"/>
      <c r="E647" s="17">
        <f>SUM(G647+H647+I647+J647)</f>
        <v>12486</v>
      </c>
      <c r="F647" s="17">
        <f>SUM(L647+M647+N647)</f>
        <v>166924</v>
      </c>
      <c r="G647" s="17">
        <f t="shared" ref="G647:N647" si="135">SUM(G640+G643+G646)</f>
        <v>192</v>
      </c>
      <c r="H647" s="17">
        <f t="shared" si="135"/>
        <v>1142</v>
      </c>
      <c r="I647" s="17">
        <f t="shared" si="135"/>
        <v>4444</v>
      </c>
      <c r="J647" s="17">
        <f t="shared" si="135"/>
        <v>6708</v>
      </c>
      <c r="K647" s="17">
        <f t="shared" si="135"/>
        <v>0</v>
      </c>
      <c r="L647" s="17">
        <f t="shared" si="135"/>
        <v>26927</v>
      </c>
      <c r="M647" s="17">
        <f t="shared" si="135"/>
        <v>125275</v>
      </c>
      <c r="N647" s="17">
        <f t="shared" si="135"/>
        <v>14722</v>
      </c>
    </row>
    <row r="648" spans="1:15">
      <c r="A648" s="1" t="s">
        <v>56</v>
      </c>
      <c r="B648" s="11"/>
      <c r="C648" s="13">
        <f>ROUND((C647/B647)*10^5,1)</f>
        <v>3321.2</v>
      </c>
      <c r="D648" s="13" t="s">
        <v>57</v>
      </c>
      <c r="E648" s="13">
        <f>ROUND((E647/B647)*10^5,1)</f>
        <v>231.1</v>
      </c>
      <c r="F648" s="13">
        <f>ROUND((F647/B647)*10^5,1)</f>
        <v>3090.1</v>
      </c>
      <c r="G648" s="13">
        <f>ROUND((G647/B647)*10^5,1)</f>
        <v>3.6</v>
      </c>
      <c r="H648" s="13">
        <f>ROUND((H647/B647)*10^5,1)</f>
        <v>21.1</v>
      </c>
      <c r="I648" s="13">
        <f>ROUND((I647/B647)*10^5,1)</f>
        <v>82.3</v>
      </c>
      <c r="J648" s="13">
        <f>ROUND((J647/B647)*10^5,1)</f>
        <v>124.2</v>
      </c>
      <c r="K648" s="13">
        <f>ROUND((K647/J647)*10^5,1)</f>
        <v>0</v>
      </c>
      <c r="L648" s="13">
        <f>ROUND((L647/B647)*10^5,1)</f>
        <v>498.5</v>
      </c>
      <c r="M648" s="13">
        <f>ROUND((M647/B647)*10^5,1)</f>
        <v>2319.1</v>
      </c>
      <c r="N648" s="13">
        <f>ROUND((N647/B647)*10^5,1)</f>
        <v>272.5</v>
      </c>
    </row>
    <row r="649" spans="1:15">
      <c r="B649" s="11" t="s">
        <v>57</v>
      </c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</row>
    <row r="650" spans="1:15" s="8" customFormat="1">
      <c r="A650" s="15" t="s">
        <v>51</v>
      </c>
      <c r="B650" s="7" t="s">
        <v>57</v>
      </c>
      <c r="C650" s="9" t="s">
        <v>57</v>
      </c>
      <c r="D650" s="9"/>
      <c r="E650" s="9"/>
      <c r="F650" s="9"/>
      <c r="G650" s="10"/>
      <c r="H650" s="9"/>
      <c r="I650" s="9"/>
      <c r="J650" s="9"/>
      <c r="K650" s="9"/>
      <c r="L650" s="9"/>
      <c r="M650" s="9"/>
      <c r="N650" s="9"/>
      <c r="O650" s="18"/>
    </row>
    <row r="651" spans="1:15">
      <c r="A651" s="15"/>
      <c r="B651" s="7"/>
      <c r="C651" s="9" t="s">
        <v>57</v>
      </c>
      <c r="G651" s="10"/>
      <c r="K651" s="9"/>
    </row>
    <row r="652" spans="1:15">
      <c r="A652" s="1" t="s">
        <v>9</v>
      </c>
      <c r="B652" s="7">
        <v>148332</v>
      </c>
      <c r="E652" s="9" t="s">
        <v>57</v>
      </c>
      <c r="F652" s="9" t="s">
        <v>57</v>
      </c>
      <c r="K652" s="9"/>
    </row>
    <row r="653" spans="1:15" ht="15.75" customHeight="1">
      <c r="A653" s="1" t="s">
        <v>53</v>
      </c>
      <c r="B653" s="11">
        <v>1</v>
      </c>
      <c r="C653" s="7">
        <f t="shared" ref="C653:C658" si="136">(E653+F653)</f>
        <v>6061</v>
      </c>
      <c r="E653" s="7">
        <f t="shared" ref="E653:E658" si="137">+(G653+H653+I653+J653)</f>
        <v>338</v>
      </c>
      <c r="F653" s="7">
        <f t="shared" ref="F653:F658" si="138">(L653+M653+N653)</f>
        <v>5723</v>
      </c>
      <c r="G653" s="9">
        <v>4</v>
      </c>
      <c r="H653" s="7">
        <v>63</v>
      </c>
      <c r="I653" s="7">
        <v>49</v>
      </c>
      <c r="J653" s="7">
        <v>222</v>
      </c>
      <c r="K653" s="9"/>
      <c r="L653" s="7">
        <v>998</v>
      </c>
      <c r="M653" s="7">
        <v>4458</v>
      </c>
      <c r="N653" s="7">
        <v>267</v>
      </c>
    </row>
    <row r="654" spans="1:15" ht="15.75" customHeight="1">
      <c r="A654" s="1" t="s">
        <v>55</v>
      </c>
      <c r="B654" s="7">
        <v>206928</v>
      </c>
      <c r="C654" s="7"/>
      <c r="E654" s="7"/>
      <c r="F654" s="7"/>
      <c r="K654" s="9"/>
    </row>
    <row r="655" spans="1:15" ht="15.75" customHeight="1">
      <c r="A655" s="1" t="s">
        <v>53</v>
      </c>
      <c r="B655" s="11">
        <v>0.99099999999999999</v>
      </c>
      <c r="C655" s="7">
        <f t="shared" si="136"/>
        <v>8776</v>
      </c>
      <c r="E655" s="7">
        <f t="shared" si="137"/>
        <v>658</v>
      </c>
      <c r="F655" s="7">
        <f t="shared" si="138"/>
        <v>8118</v>
      </c>
      <c r="G655" s="9">
        <v>4</v>
      </c>
      <c r="H655" s="7">
        <v>67</v>
      </c>
      <c r="I655" s="7">
        <v>29</v>
      </c>
      <c r="J655" s="7">
        <v>558</v>
      </c>
      <c r="K655" s="9"/>
      <c r="L655" s="7">
        <v>1040</v>
      </c>
      <c r="M655" s="7">
        <v>6770</v>
      </c>
      <c r="N655" s="7">
        <v>308</v>
      </c>
    </row>
    <row r="656" spans="1:15" ht="15.75" customHeight="1">
      <c r="A656" s="1" t="s">
        <v>54</v>
      </c>
      <c r="B656" s="11">
        <v>1</v>
      </c>
      <c r="C656" s="7">
        <f t="shared" si="136"/>
        <v>8853</v>
      </c>
      <c r="E656" s="7">
        <f t="shared" si="137"/>
        <v>664</v>
      </c>
      <c r="F656" s="7">
        <f t="shared" si="138"/>
        <v>8189</v>
      </c>
      <c r="G656" s="9">
        <v>4</v>
      </c>
      <c r="H656" s="7">
        <v>68</v>
      </c>
      <c r="I656" s="7">
        <v>29</v>
      </c>
      <c r="J656" s="7">
        <v>563</v>
      </c>
      <c r="K656" s="9"/>
      <c r="L656" s="7">
        <v>1049</v>
      </c>
      <c r="M656" s="7">
        <v>6829</v>
      </c>
      <c r="N656" s="7">
        <v>311</v>
      </c>
    </row>
    <row r="657" spans="1:15" ht="15.75" customHeight="1">
      <c r="A657" s="1" t="s">
        <v>14</v>
      </c>
      <c r="B657" s="7">
        <v>139163</v>
      </c>
      <c r="C657" s="7"/>
      <c r="E657" s="7"/>
      <c r="F657" s="7"/>
      <c r="G657" s="9" t="s">
        <v>57</v>
      </c>
      <c r="I657" s="9" t="s">
        <v>57</v>
      </c>
      <c r="K657" s="9"/>
    </row>
    <row r="658" spans="1:15" ht="15.75" customHeight="1">
      <c r="A658" s="1" t="s">
        <v>53</v>
      </c>
      <c r="B658" s="11">
        <v>1</v>
      </c>
      <c r="C658" s="7">
        <f t="shared" si="136"/>
        <v>2478</v>
      </c>
      <c r="E658" s="7">
        <f t="shared" si="137"/>
        <v>270</v>
      </c>
      <c r="F658" s="7">
        <f t="shared" si="138"/>
        <v>2208</v>
      </c>
      <c r="G658" s="9">
        <v>1</v>
      </c>
      <c r="H658" s="7">
        <v>22</v>
      </c>
      <c r="I658" s="7">
        <v>6</v>
      </c>
      <c r="J658" s="7">
        <v>241</v>
      </c>
      <c r="K658" s="9"/>
      <c r="L658" s="7">
        <v>434</v>
      </c>
      <c r="M658" s="7">
        <v>1656</v>
      </c>
      <c r="N658" s="7">
        <v>118</v>
      </c>
    </row>
    <row r="659" spans="1:15" ht="15.75" customHeight="1">
      <c r="A659" s="8" t="s">
        <v>15</v>
      </c>
      <c r="B659" s="17">
        <f>SUM(B652+B654+B657)</f>
        <v>494423</v>
      </c>
      <c r="C659" s="17">
        <f>SUM(E659+F659)</f>
        <v>17392</v>
      </c>
      <c r="D659" s="17"/>
      <c r="E659" s="17">
        <f>SUM(G659+H659+I659+J659)</f>
        <v>1272</v>
      </c>
      <c r="F659" s="17">
        <f>SUM(L659+M659+N659)</f>
        <v>16120</v>
      </c>
      <c r="G659" s="17">
        <f>SUM(G653+G656+G658)</f>
        <v>9</v>
      </c>
      <c r="H659" s="17">
        <f t="shared" ref="H659:N659" si="139">SUM(H653+H656+H658)</f>
        <v>153</v>
      </c>
      <c r="I659" s="17">
        <f t="shared" si="139"/>
        <v>84</v>
      </c>
      <c r="J659" s="17">
        <f t="shared" si="139"/>
        <v>1026</v>
      </c>
      <c r="K659" s="17">
        <f t="shared" si="139"/>
        <v>0</v>
      </c>
      <c r="L659" s="17">
        <f t="shared" si="139"/>
        <v>2481</v>
      </c>
      <c r="M659" s="17">
        <f t="shared" si="139"/>
        <v>12943</v>
      </c>
      <c r="N659" s="17">
        <f t="shared" si="139"/>
        <v>696</v>
      </c>
    </row>
    <row r="660" spans="1:15" ht="15.75" customHeight="1">
      <c r="A660" s="1" t="s">
        <v>56</v>
      </c>
      <c r="B660" s="11"/>
      <c r="C660" s="13">
        <f>ROUND((C659/B659)*10^5,1)</f>
        <v>3517.6</v>
      </c>
      <c r="D660" s="13" t="s">
        <v>57</v>
      </c>
      <c r="E660" s="13">
        <f>ROUND((E659/B659)*10^5,1)</f>
        <v>257.3</v>
      </c>
      <c r="F660" s="13">
        <f>ROUND((F659/B659)*10^5,1)</f>
        <v>3260.4</v>
      </c>
      <c r="G660" s="13">
        <f>ROUND((G659/B659)*10^5,1)</f>
        <v>1.8</v>
      </c>
      <c r="H660" s="13">
        <f>ROUND((H659/B659)*10^5,1)</f>
        <v>30.9</v>
      </c>
      <c r="I660" s="13">
        <f>ROUND((I659/B659)*10^5,1)</f>
        <v>17</v>
      </c>
      <c r="J660" s="13">
        <f>ROUND((J659/B659)*10^5,1)</f>
        <v>207.5</v>
      </c>
      <c r="K660" s="13">
        <f>ROUND((K659/J659)*10^5,1)</f>
        <v>0</v>
      </c>
      <c r="L660" s="13">
        <f>ROUND((L659/B659)*10^5,1)</f>
        <v>501.8</v>
      </c>
      <c r="M660" s="13">
        <f>ROUND((M659/B659)*10^5,1)</f>
        <v>2617.8000000000002</v>
      </c>
      <c r="N660" s="13">
        <f>ROUND((N659/B659)*10^5,1)</f>
        <v>140.80000000000001</v>
      </c>
    </row>
    <row r="661" spans="1:15" ht="18.75" customHeight="1">
      <c r="A661" s="23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6"/>
    </row>
    <row r="662" spans="1:15" s="31" customFormat="1" ht="15.75" customHeight="1">
      <c r="A662" s="27" t="s">
        <v>81</v>
      </c>
      <c r="B662" s="28"/>
      <c r="C662" s="29"/>
      <c r="D662" s="30"/>
      <c r="E662" s="29"/>
      <c r="F662" s="29"/>
      <c r="G662" s="30"/>
      <c r="H662" s="30"/>
      <c r="I662" s="29"/>
      <c r="J662" s="29"/>
      <c r="K662" s="30"/>
      <c r="L662" s="29"/>
      <c r="M662" s="29"/>
      <c r="N662" s="29"/>
      <c r="O662" s="30"/>
    </row>
    <row r="663" spans="1:15" s="31" customFormat="1" ht="15.75" customHeight="1">
      <c r="A663" s="27" t="s">
        <v>82</v>
      </c>
      <c r="B663" s="28"/>
      <c r="C663" s="29"/>
      <c r="D663" s="30"/>
      <c r="E663" s="29"/>
      <c r="F663" s="29"/>
      <c r="G663" s="30"/>
      <c r="H663" s="30"/>
      <c r="I663" s="29"/>
      <c r="J663" s="29"/>
      <c r="K663" s="30"/>
      <c r="L663" s="29"/>
      <c r="M663" s="29"/>
      <c r="N663" s="29"/>
      <c r="O663" s="30"/>
    </row>
    <row r="664" spans="1:15" s="31" customFormat="1" ht="15.75" customHeight="1">
      <c r="A664" s="27" t="s">
        <v>83</v>
      </c>
      <c r="B664" s="29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</row>
    <row r="665" spans="1:15" s="31" customFormat="1" ht="15.75" customHeight="1">
      <c r="A665" s="27" t="s">
        <v>84</v>
      </c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</row>
    <row r="666" spans="1:15" s="31" customFormat="1" ht="15.75" customHeight="1">
      <c r="A666" s="27" t="s">
        <v>85</v>
      </c>
      <c r="B666" s="29"/>
      <c r="C666" s="29"/>
      <c r="D666" s="30"/>
      <c r="E666" s="29"/>
      <c r="F666" s="29"/>
      <c r="G666" s="30"/>
      <c r="H666" s="30"/>
      <c r="I666" s="29"/>
      <c r="J666" s="29"/>
      <c r="K666" s="30"/>
      <c r="L666" s="29"/>
      <c r="M666" s="29"/>
      <c r="N666" s="29"/>
      <c r="O666" s="30"/>
    </row>
    <row r="667" spans="1:15" s="31" customFormat="1" ht="15.75" customHeight="1">
      <c r="A667" s="31" t="s">
        <v>86</v>
      </c>
      <c r="B667" s="29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</row>
    <row r="668" spans="1:15" s="31" customFormat="1" ht="14"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</row>
    <row r="669" spans="1:15" s="31" customFormat="1" ht="14">
      <c r="B669" s="29"/>
      <c r="C669" s="29" t="s">
        <v>57</v>
      </c>
      <c r="D669" s="30"/>
      <c r="E669" s="29"/>
      <c r="F669" s="29"/>
      <c r="G669" s="30"/>
      <c r="H669" s="30"/>
      <c r="I669" s="29"/>
      <c r="J669" s="29"/>
      <c r="K669" s="30"/>
      <c r="L669" s="29"/>
      <c r="M669" s="29"/>
      <c r="N669" s="29"/>
      <c r="O669" s="30"/>
    </row>
    <row r="670" spans="1:15" s="31" customFormat="1" ht="14">
      <c r="B670" s="30"/>
      <c r="C670" s="32"/>
      <c r="D670" s="30"/>
      <c r="E670" s="32"/>
      <c r="F670" s="32"/>
      <c r="G670" s="33"/>
      <c r="H670" s="32"/>
      <c r="I670" s="33"/>
      <c r="J670" s="30"/>
      <c r="K670" s="30"/>
      <c r="L670" s="32"/>
      <c r="M670" s="32"/>
      <c r="N670" s="32"/>
      <c r="O670" s="30"/>
    </row>
    <row r="671" spans="1:15">
      <c r="A671" s="8"/>
      <c r="B671" s="7"/>
      <c r="C671" s="9" t="s">
        <v>57</v>
      </c>
      <c r="G671" s="9" t="s">
        <v>57</v>
      </c>
      <c r="K671" s="9"/>
    </row>
    <row r="672" spans="1:15">
      <c r="B672" s="9" t="s">
        <v>57</v>
      </c>
      <c r="K672" s="9"/>
    </row>
    <row r="673" spans="1:14">
      <c r="K673" s="9"/>
    </row>
    <row r="674" spans="1:14">
      <c r="B674" s="7"/>
      <c r="C674" s="7"/>
      <c r="E674" s="7"/>
      <c r="F674" s="7"/>
      <c r="G674" s="10"/>
      <c r="I674" s="7"/>
      <c r="J674" s="7"/>
      <c r="K674" s="9"/>
      <c r="L674" s="7"/>
      <c r="M674" s="7"/>
      <c r="N674" s="7"/>
    </row>
    <row r="675" spans="1:14">
      <c r="B675" s="7" t="s">
        <v>57</v>
      </c>
      <c r="C675" s="7"/>
      <c r="E675" s="7"/>
      <c r="F675" s="7"/>
      <c r="G675" s="10"/>
      <c r="H675" s="10"/>
      <c r="I675" s="7"/>
      <c r="J675" s="7"/>
      <c r="K675" s="9"/>
      <c r="L675" s="7"/>
      <c r="M675" s="7"/>
      <c r="N675" s="7"/>
    </row>
    <row r="676" spans="1:14">
      <c r="B676" s="11"/>
      <c r="C676" s="7"/>
      <c r="E676" s="7"/>
      <c r="F676" s="7"/>
      <c r="G676" s="10"/>
      <c r="I676" s="7"/>
      <c r="J676" s="7"/>
      <c r="K676" s="9"/>
      <c r="L676" s="7"/>
      <c r="M676" s="7"/>
      <c r="N676" s="7"/>
    </row>
    <row r="677" spans="1:14">
      <c r="C677" s="13"/>
      <c r="E677" s="13"/>
      <c r="F677" s="13"/>
      <c r="G677" s="14"/>
      <c r="H677" s="13"/>
      <c r="K677" s="9"/>
      <c r="L677" s="13"/>
      <c r="M677" s="13"/>
      <c r="N677" s="13"/>
    </row>
    <row r="678" spans="1:14">
      <c r="A678" s="8"/>
      <c r="B678" s="7"/>
      <c r="K678" s="9"/>
    </row>
    <row r="679" spans="1:14">
      <c r="K679" s="9"/>
    </row>
    <row r="680" spans="1:14">
      <c r="B680" s="7"/>
      <c r="C680" s="7"/>
      <c r="E680" s="7"/>
      <c r="F680" s="7"/>
      <c r="I680" s="7"/>
      <c r="J680" s="7"/>
      <c r="K680" s="9"/>
      <c r="L680" s="7"/>
      <c r="M680" s="7"/>
      <c r="N680" s="7"/>
    </row>
    <row r="681" spans="1:14">
      <c r="B681" s="11"/>
      <c r="C681" s="7"/>
      <c r="E681" s="7"/>
      <c r="F681" s="7"/>
      <c r="I681" s="7"/>
      <c r="J681" s="7"/>
      <c r="K681" s="9"/>
      <c r="L681" s="7"/>
      <c r="M681" s="7"/>
      <c r="N681" s="7"/>
    </row>
    <row r="682" spans="1:14">
      <c r="B682" s="11"/>
      <c r="C682" s="7"/>
      <c r="E682" s="7"/>
      <c r="F682" s="7"/>
      <c r="I682" s="7"/>
      <c r="J682" s="7"/>
      <c r="K682" s="9"/>
      <c r="L682" s="7"/>
      <c r="M682" s="7"/>
      <c r="N682" s="7"/>
    </row>
    <row r="683" spans="1:14">
      <c r="C683" s="13"/>
      <c r="E683" s="13"/>
      <c r="F683" s="13"/>
      <c r="G683" s="12"/>
      <c r="H683" s="13"/>
      <c r="K683" s="9"/>
      <c r="L683" s="13"/>
      <c r="M683" s="13"/>
      <c r="N683" s="13"/>
    </row>
    <row r="684" spans="1:14">
      <c r="A684" s="8"/>
      <c r="B684" s="7"/>
      <c r="K684" s="9"/>
    </row>
    <row r="685" spans="1:14">
      <c r="K685" s="9"/>
    </row>
    <row r="686" spans="1:14">
      <c r="B686" s="7"/>
      <c r="C686" s="7"/>
      <c r="E686" s="7"/>
      <c r="F686" s="7"/>
      <c r="I686" s="7"/>
      <c r="J686" s="7"/>
      <c r="K686" s="9"/>
      <c r="L686" s="7"/>
      <c r="M686" s="7"/>
      <c r="N686" s="7"/>
    </row>
    <row r="687" spans="1:14">
      <c r="B687" s="11"/>
      <c r="C687" s="7"/>
      <c r="E687" s="7"/>
      <c r="F687" s="7"/>
      <c r="I687" s="7"/>
      <c r="J687" s="7"/>
      <c r="K687" s="9"/>
      <c r="L687" s="7"/>
      <c r="M687" s="7"/>
      <c r="N687" s="7"/>
    </row>
    <row r="688" spans="1:14">
      <c r="C688" s="13"/>
      <c r="E688" s="13"/>
      <c r="F688" s="13"/>
      <c r="G688" s="12"/>
      <c r="H688" s="13"/>
      <c r="K688" s="9"/>
      <c r="L688" s="13"/>
      <c r="M688" s="13"/>
      <c r="N688" s="13"/>
    </row>
    <row r="689" spans="1:14">
      <c r="A689" s="8"/>
      <c r="B689" s="7"/>
      <c r="K689" s="9"/>
    </row>
    <row r="690" spans="1:14">
      <c r="K690" s="9"/>
    </row>
    <row r="691" spans="1:14">
      <c r="K691" s="9"/>
    </row>
    <row r="692" spans="1:14">
      <c r="B692" s="7"/>
      <c r="C692" s="7"/>
      <c r="E692" s="7"/>
      <c r="F692" s="7"/>
      <c r="I692" s="7"/>
      <c r="J692" s="7"/>
      <c r="K692" s="9"/>
      <c r="L692" s="7"/>
      <c r="M692" s="7"/>
      <c r="N692" s="7"/>
    </row>
    <row r="693" spans="1:14">
      <c r="B693" s="7"/>
      <c r="C693" s="7"/>
      <c r="E693" s="7"/>
      <c r="F693" s="7"/>
      <c r="I693" s="7"/>
      <c r="J693" s="7"/>
      <c r="K693" s="9"/>
      <c r="L693" s="7"/>
      <c r="M693" s="7"/>
      <c r="N693" s="7"/>
    </row>
    <row r="694" spans="1:14">
      <c r="B694" s="11"/>
      <c r="C694" s="7"/>
      <c r="E694" s="7"/>
      <c r="F694" s="7"/>
      <c r="I694" s="7"/>
      <c r="J694" s="7"/>
      <c r="K694" s="9"/>
      <c r="L694" s="7"/>
      <c r="M694" s="7"/>
      <c r="N694" s="7"/>
    </row>
    <row r="695" spans="1:14">
      <c r="C695" s="13"/>
      <c r="E695" s="13"/>
      <c r="F695" s="13"/>
      <c r="G695" s="12"/>
      <c r="H695" s="13"/>
      <c r="K695" s="9"/>
      <c r="L695" s="13"/>
      <c r="M695" s="13"/>
      <c r="N695" s="13"/>
    </row>
    <row r="696" spans="1:14">
      <c r="A696" s="8"/>
      <c r="B696" s="7"/>
      <c r="K696" s="9"/>
    </row>
    <row r="697" spans="1:14">
      <c r="K697" s="9"/>
    </row>
    <row r="698" spans="1:14">
      <c r="K698" s="9"/>
    </row>
    <row r="699" spans="1:14">
      <c r="B699" s="7"/>
      <c r="C699" s="7"/>
      <c r="E699" s="7"/>
      <c r="F699" s="7"/>
      <c r="G699" s="10"/>
      <c r="I699" s="7"/>
      <c r="J699" s="7"/>
      <c r="K699" s="9"/>
      <c r="L699" s="7"/>
      <c r="M699" s="7"/>
      <c r="N699" s="7"/>
    </row>
    <row r="700" spans="1:14">
      <c r="B700" s="7"/>
      <c r="C700" s="7"/>
      <c r="E700" s="7"/>
      <c r="F700" s="7"/>
      <c r="G700" s="10"/>
      <c r="H700" s="10"/>
      <c r="I700" s="7"/>
      <c r="J700" s="7"/>
      <c r="K700" s="9"/>
      <c r="L700" s="7"/>
      <c r="M700" s="7"/>
      <c r="N700" s="7"/>
    </row>
    <row r="701" spans="1:14">
      <c r="B701" s="11"/>
      <c r="C701" s="7"/>
      <c r="E701" s="7"/>
      <c r="F701" s="7"/>
      <c r="I701" s="7"/>
      <c r="J701" s="7"/>
      <c r="K701" s="9"/>
      <c r="L701" s="7"/>
      <c r="M701" s="7"/>
      <c r="N701" s="7"/>
    </row>
    <row r="702" spans="1:14">
      <c r="C702" s="13"/>
      <c r="E702" s="13"/>
      <c r="F702" s="13"/>
      <c r="G702" s="12"/>
      <c r="H702" s="13"/>
      <c r="K702" s="9"/>
      <c r="L702" s="13"/>
      <c r="M702" s="13"/>
      <c r="N702" s="13"/>
    </row>
    <row r="703" spans="1:14">
      <c r="A703" s="8"/>
      <c r="B703" s="7"/>
      <c r="K703" s="9"/>
    </row>
    <row r="704" spans="1:14">
      <c r="K704" s="9"/>
    </row>
    <row r="705" spans="1:14">
      <c r="K705" s="9"/>
    </row>
    <row r="706" spans="1:14">
      <c r="B706" s="7"/>
      <c r="C706" s="7"/>
      <c r="E706" s="7"/>
      <c r="F706" s="7"/>
      <c r="I706" s="7"/>
      <c r="J706" s="7"/>
      <c r="K706" s="9"/>
      <c r="L706" s="7"/>
      <c r="M706" s="7"/>
      <c r="N706" s="7"/>
    </row>
    <row r="707" spans="1:14">
      <c r="B707" s="7"/>
      <c r="C707" s="7"/>
      <c r="E707" s="7"/>
      <c r="F707" s="7"/>
      <c r="I707" s="7"/>
      <c r="J707" s="7"/>
      <c r="K707" s="9"/>
      <c r="L707" s="7"/>
      <c r="M707" s="7"/>
      <c r="N707" s="7"/>
    </row>
    <row r="708" spans="1:14">
      <c r="B708" s="11"/>
      <c r="C708" s="7"/>
      <c r="E708" s="7"/>
      <c r="F708" s="7"/>
      <c r="I708" s="7"/>
      <c r="J708" s="7"/>
      <c r="K708" s="9"/>
      <c r="L708" s="7"/>
      <c r="M708" s="7"/>
      <c r="N708" s="7"/>
    </row>
    <row r="709" spans="1:14">
      <c r="C709" s="13"/>
      <c r="E709" s="13"/>
      <c r="F709" s="13"/>
      <c r="G709" s="12"/>
      <c r="H709" s="13"/>
      <c r="K709" s="9"/>
      <c r="L709" s="13"/>
      <c r="M709" s="13"/>
      <c r="N709" s="13"/>
    </row>
    <row r="710" spans="1:14">
      <c r="A710" s="8"/>
      <c r="B710" s="7"/>
      <c r="K710" s="9"/>
    </row>
    <row r="711" spans="1:14">
      <c r="K711" s="9"/>
    </row>
    <row r="712" spans="1:14">
      <c r="B712" s="7"/>
      <c r="C712" s="7"/>
      <c r="E712" s="7"/>
      <c r="F712" s="7"/>
      <c r="I712" s="7"/>
      <c r="J712" s="7"/>
      <c r="K712" s="9"/>
      <c r="L712" s="7"/>
      <c r="M712" s="7"/>
      <c r="N712" s="7"/>
    </row>
    <row r="713" spans="1:14">
      <c r="B713" s="11"/>
      <c r="C713" s="7"/>
      <c r="E713" s="7"/>
      <c r="F713" s="7"/>
      <c r="I713" s="7"/>
      <c r="J713" s="7"/>
      <c r="K713" s="9"/>
      <c r="L713" s="7"/>
      <c r="M713" s="7"/>
      <c r="N713" s="7"/>
    </row>
    <row r="714" spans="1:14">
      <c r="B714" s="11"/>
      <c r="C714" s="7"/>
      <c r="E714" s="7"/>
      <c r="F714" s="7"/>
      <c r="I714" s="7"/>
      <c r="J714" s="7"/>
      <c r="K714" s="9"/>
      <c r="L714" s="7"/>
      <c r="M714" s="7"/>
      <c r="N714" s="7"/>
    </row>
    <row r="715" spans="1:14">
      <c r="C715" s="13"/>
      <c r="E715" s="13"/>
      <c r="F715" s="13"/>
      <c r="G715" s="12"/>
      <c r="H715" s="13"/>
      <c r="K715" s="9"/>
      <c r="L715" s="13"/>
      <c r="M715" s="13"/>
      <c r="N715" s="13"/>
    </row>
    <row r="716" spans="1:14">
      <c r="A716" s="8"/>
      <c r="B716" s="7"/>
      <c r="K716" s="9"/>
    </row>
    <row r="717" spans="1:14">
      <c r="K717" s="9"/>
    </row>
    <row r="718" spans="1:14">
      <c r="B718" s="7"/>
      <c r="C718" s="7"/>
      <c r="E718" s="7"/>
      <c r="F718" s="7"/>
      <c r="I718" s="7"/>
      <c r="J718" s="7"/>
      <c r="K718" s="9"/>
      <c r="L718" s="7"/>
      <c r="M718" s="7"/>
      <c r="N718" s="7"/>
    </row>
    <row r="719" spans="1:14">
      <c r="B719" s="11"/>
      <c r="C719" s="7"/>
      <c r="E719" s="7"/>
      <c r="F719" s="7"/>
      <c r="I719" s="7"/>
      <c r="J719" s="7"/>
      <c r="K719" s="9"/>
      <c r="L719" s="7"/>
      <c r="M719" s="7"/>
      <c r="N719" s="7"/>
    </row>
    <row r="720" spans="1:14">
      <c r="C720" s="13"/>
      <c r="E720" s="13"/>
      <c r="F720" s="13"/>
      <c r="G720" s="12"/>
      <c r="H720" s="13"/>
      <c r="I720" s="12"/>
      <c r="J720" s="12"/>
      <c r="K720" s="9"/>
      <c r="L720" s="13"/>
      <c r="M720" s="13"/>
      <c r="N720" s="13"/>
    </row>
    <row r="721" spans="1:14">
      <c r="A721" s="8"/>
      <c r="B721" s="7"/>
      <c r="K721" s="9"/>
    </row>
    <row r="722" spans="1:14">
      <c r="K722" s="9"/>
    </row>
    <row r="723" spans="1:14">
      <c r="B723" s="7"/>
      <c r="C723" s="7"/>
      <c r="E723" s="7"/>
      <c r="F723" s="7"/>
      <c r="I723" s="7"/>
      <c r="J723" s="7"/>
      <c r="K723" s="9"/>
      <c r="L723" s="7"/>
      <c r="M723" s="7"/>
      <c r="N723" s="7"/>
    </row>
    <row r="724" spans="1:14">
      <c r="B724" s="11"/>
      <c r="C724" s="7"/>
      <c r="E724" s="7"/>
      <c r="F724" s="7"/>
      <c r="I724" s="7"/>
      <c r="J724" s="7"/>
      <c r="K724" s="9"/>
      <c r="L724" s="7"/>
      <c r="M724" s="7"/>
      <c r="N724" s="7"/>
    </row>
    <row r="725" spans="1:14">
      <c r="C725" s="13"/>
      <c r="E725" s="13"/>
      <c r="F725" s="13"/>
      <c r="G725" s="12"/>
      <c r="H725" s="13"/>
      <c r="K725" s="9"/>
      <c r="L725" s="13"/>
      <c r="M725" s="13"/>
      <c r="N725" s="13"/>
    </row>
    <row r="726" spans="1:14">
      <c r="A726" s="8"/>
      <c r="B726" s="7"/>
      <c r="K726" s="9"/>
    </row>
    <row r="727" spans="1:14">
      <c r="K727" s="9"/>
    </row>
    <row r="728" spans="1:14">
      <c r="B728" s="7"/>
      <c r="C728" s="7"/>
      <c r="E728" s="7"/>
      <c r="F728" s="7"/>
      <c r="I728" s="7"/>
      <c r="J728" s="7"/>
      <c r="K728" s="9"/>
      <c r="L728" s="7"/>
      <c r="M728" s="7"/>
      <c r="N728" s="7"/>
    </row>
    <row r="729" spans="1:14">
      <c r="B729" s="11"/>
      <c r="C729" s="7"/>
      <c r="E729" s="7"/>
      <c r="F729" s="7"/>
      <c r="I729" s="7"/>
      <c r="J729" s="7"/>
      <c r="K729" s="9"/>
      <c r="L729" s="7"/>
      <c r="M729" s="7"/>
      <c r="N729" s="7"/>
    </row>
    <row r="730" spans="1:14">
      <c r="B730" s="11"/>
      <c r="C730" s="7"/>
      <c r="E730" s="7"/>
      <c r="F730" s="7"/>
      <c r="I730" s="7"/>
      <c r="J730" s="7"/>
      <c r="K730" s="9"/>
      <c r="L730" s="7"/>
      <c r="M730" s="7"/>
      <c r="N730" s="7"/>
    </row>
    <row r="731" spans="1:14">
      <c r="C731" s="13"/>
      <c r="E731" s="13"/>
      <c r="F731" s="13"/>
      <c r="G731" s="12"/>
      <c r="H731" s="13"/>
      <c r="K731" s="9"/>
      <c r="L731" s="13"/>
      <c r="M731" s="13"/>
      <c r="N731" s="13"/>
    </row>
    <row r="732" spans="1:14">
      <c r="A732" s="8"/>
      <c r="B732" s="7"/>
      <c r="K732" s="9"/>
    </row>
    <row r="733" spans="1:14">
      <c r="K733" s="9"/>
    </row>
    <row r="734" spans="1:14">
      <c r="B734" s="7"/>
      <c r="C734" s="7"/>
      <c r="E734" s="7"/>
      <c r="F734" s="7"/>
      <c r="I734" s="7"/>
      <c r="J734" s="7"/>
      <c r="K734" s="9"/>
      <c r="L734" s="7"/>
      <c r="M734" s="7"/>
      <c r="N734" s="7"/>
    </row>
    <row r="735" spans="1:14">
      <c r="B735" s="11"/>
      <c r="C735" s="7"/>
      <c r="E735" s="7"/>
      <c r="F735" s="7"/>
      <c r="I735" s="7"/>
      <c r="J735" s="7"/>
      <c r="K735" s="9"/>
      <c r="L735" s="7"/>
      <c r="M735" s="7"/>
      <c r="N735" s="7"/>
    </row>
    <row r="736" spans="1:14">
      <c r="B736" s="11"/>
      <c r="C736" s="7"/>
      <c r="E736" s="7"/>
      <c r="F736" s="7"/>
      <c r="I736" s="7"/>
      <c r="J736" s="7"/>
      <c r="K736" s="9"/>
      <c r="L736" s="7"/>
      <c r="M736" s="7"/>
      <c r="N736" s="7"/>
    </row>
    <row r="737" spans="1:14">
      <c r="C737" s="13"/>
      <c r="E737" s="13"/>
      <c r="F737" s="13"/>
      <c r="G737" s="12"/>
      <c r="H737" s="13"/>
      <c r="K737" s="9"/>
      <c r="L737" s="13"/>
      <c r="M737" s="13"/>
      <c r="N737" s="13"/>
    </row>
    <row r="738" spans="1:14">
      <c r="A738" s="8"/>
      <c r="B738" s="7"/>
      <c r="K738" s="9"/>
    </row>
    <row r="739" spans="1:14">
      <c r="K739" s="9"/>
    </row>
    <row r="740" spans="1:14">
      <c r="B740" s="7"/>
      <c r="C740" s="7"/>
      <c r="E740" s="7"/>
      <c r="F740" s="7"/>
      <c r="I740" s="7"/>
      <c r="J740" s="7"/>
      <c r="K740" s="9"/>
      <c r="L740" s="7"/>
      <c r="M740" s="7"/>
      <c r="N740" s="7"/>
    </row>
    <row r="741" spans="1:14">
      <c r="B741" s="11"/>
      <c r="C741" s="7"/>
      <c r="E741" s="7"/>
      <c r="F741" s="7"/>
      <c r="I741" s="7"/>
      <c r="J741" s="7"/>
      <c r="K741" s="9"/>
      <c r="L741" s="7"/>
      <c r="M741" s="7"/>
      <c r="N741" s="7"/>
    </row>
    <row r="742" spans="1:14">
      <c r="B742" s="11"/>
      <c r="C742" s="7"/>
      <c r="E742" s="7"/>
      <c r="F742" s="7"/>
      <c r="I742" s="7"/>
      <c r="J742" s="7"/>
      <c r="K742" s="9"/>
      <c r="L742" s="7"/>
      <c r="M742" s="7"/>
      <c r="N742" s="7"/>
    </row>
    <row r="743" spans="1:14">
      <c r="C743" s="13"/>
      <c r="E743" s="13"/>
      <c r="F743" s="13"/>
      <c r="G743" s="12"/>
      <c r="H743" s="13"/>
      <c r="K743" s="9"/>
      <c r="L743" s="13"/>
      <c r="M743" s="13"/>
      <c r="N743" s="13"/>
    </row>
    <row r="744" spans="1:14">
      <c r="A744" s="8"/>
      <c r="B744" s="7"/>
      <c r="K744" s="9"/>
    </row>
    <row r="745" spans="1:14">
      <c r="K745" s="9"/>
    </row>
    <row r="746" spans="1:14">
      <c r="K746" s="9"/>
    </row>
    <row r="747" spans="1:14">
      <c r="B747" s="7"/>
      <c r="C747" s="7"/>
      <c r="E747" s="7"/>
      <c r="F747" s="7"/>
      <c r="I747" s="7"/>
      <c r="J747" s="7"/>
      <c r="K747" s="9"/>
      <c r="L747" s="7"/>
      <c r="M747" s="7"/>
      <c r="N747" s="7"/>
    </row>
    <row r="748" spans="1:14">
      <c r="B748" s="7"/>
      <c r="C748" s="7"/>
      <c r="E748" s="7"/>
      <c r="F748" s="7"/>
      <c r="G748" s="10"/>
      <c r="I748" s="7"/>
      <c r="J748" s="7"/>
      <c r="K748" s="9"/>
      <c r="L748" s="7"/>
      <c r="M748" s="7"/>
      <c r="N748" s="7"/>
    </row>
    <row r="749" spans="1:14">
      <c r="B749" s="7"/>
      <c r="C749" s="7"/>
      <c r="E749" s="7"/>
      <c r="F749" s="7"/>
      <c r="G749" s="10"/>
      <c r="I749" s="7"/>
      <c r="J749" s="7"/>
      <c r="K749" s="9"/>
      <c r="L749" s="7"/>
      <c r="M749" s="7"/>
      <c r="N749" s="7"/>
    </row>
    <row r="750" spans="1:14">
      <c r="B750" s="11"/>
      <c r="C750" s="7"/>
      <c r="E750" s="7"/>
      <c r="F750" s="7"/>
      <c r="I750" s="7"/>
      <c r="J750" s="7"/>
      <c r="K750" s="9"/>
      <c r="L750" s="7"/>
      <c r="M750" s="7"/>
      <c r="N750" s="7"/>
    </row>
    <row r="751" spans="1:14">
      <c r="B751" s="11"/>
      <c r="C751" s="7"/>
      <c r="E751" s="7"/>
      <c r="F751" s="7"/>
      <c r="I751" s="7"/>
      <c r="J751" s="7"/>
      <c r="K751" s="9"/>
      <c r="L751" s="7"/>
      <c r="M751" s="7"/>
      <c r="N751" s="7"/>
    </row>
    <row r="752" spans="1:14">
      <c r="C752" s="13"/>
      <c r="E752" s="13"/>
      <c r="F752" s="13"/>
      <c r="G752" s="12"/>
      <c r="H752" s="13"/>
      <c r="I752" s="12"/>
      <c r="K752" s="9"/>
      <c r="L752" s="13"/>
      <c r="M752" s="13"/>
      <c r="N752" s="13"/>
    </row>
    <row r="753" spans="1:14">
      <c r="A753" s="8"/>
      <c r="B753" s="7"/>
      <c r="K753" s="9"/>
    </row>
    <row r="754" spans="1:14">
      <c r="K754" s="9"/>
    </row>
    <row r="755" spans="1:14">
      <c r="K755" s="9"/>
    </row>
    <row r="756" spans="1:14">
      <c r="B756" s="7"/>
      <c r="C756" s="7"/>
      <c r="E756" s="7"/>
      <c r="F756" s="7"/>
      <c r="I756" s="7"/>
      <c r="J756" s="7"/>
      <c r="K756" s="9"/>
      <c r="L756" s="7"/>
      <c r="M756" s="7"/>
      <c r="N756" s="7"/>
    </row>
    <row r="757" spans="1:14">
      <c r="B757" s="7"/>
      <c r="C757" s="7"/>
      <c r="E757" s="7"/>
      <c r="F757" s="7"/>
      <c r="G757" s="10"/>
      <c r="I757" s="7"/>
      <c r="J757" s="7"/>
      <c r="K757" s="9"/>
      <c r="L757" s="7"/>
      <c r="M757" s="7"/>
      <c r="N757" s="7"/>
    </row>
    <row r="758" spans="1:14">
      <c r="B758" s="11"/>
      <c r="C758" s="7"/>
      <c r="E758" s="7"/>
      <c r="F758" s="7"/>
      <c r="I758" s="7"/>
      <c r="J758" s="7"/>
      <c r="K758" s="9"/>
      <c r="L758" s="7"/>
      <c r="M758" s="7"/>
      <c r="N758" s="7"/>
    </row>
    <row r="759" spans="1:14">
      <c r="B759" s="11"/>
      <c r="C759" s="7"/>
      <c r="E759" s="7"/>
      <c r="F759" s="7"/>
      <c r="I759" s="7"/>
      <c r="J759" s="7"/>
      <c r="K759" s="9"/>
      <c r="L759" s="7"/>
      <c r="M759" s="7"/>
      <c r="N759" s="7"/>
    </row>
    <row r="760" spans="1:14">
      <c r="C760" s="13"/>
      <c r="E760" s="13"/>
      <c r="F760" s="13"/>
      <c r="G760" s="12"/>
      <c r="H760" s="13"/>
      <c r="K760" s="9"/>
      <c r="L760" s="13"/>
      <c r="M760" s="13"/>
      <c r="N760" s="13"/>
    </row>
    <row r="761" spans="1:14">
      <c r="A761" s="8"/>
      <c r="B761" s="7"/>
      <c r="K761" s="9"/>
    </row>
    <row r="762" spans="1:14">
      <c r="K762" s="9"/>
    </row>
    <row r="763" spans="1:14">
      <c r="K763" s="9"/>
    </row>
    <row r="764" spans="1:14">
      <c r="B764" s="7"/>
      <c r="C764" s="7"/>
      <c r="E764" s="7"/>
      <c r="F764" s="7"/>
      <c r="I764" s="7"/>
      <c r="J764" s="7"/>
      <c r="K764" s="9"/>
      <c r="L764" s="7"/>
      <c r="M764" s="7"/>
      <c r="N764" s="7"/>
    </row>
    <row r="765" spans="1:14">
      <c r="B765" s="7"/>
      <c r="C765" s="7"/>
      <c r="E765" s="7"/>
      <c r="F765" s="7"/>
      <c r="G765" s="10"/>
      <c r="I765" s="7"/>
      <c r="J765" s="7"/>
      <c r="K765" s="9"/>
      <c r="L765" s="7"/>
      <c r="M765" s="7"/>
      <c r="N765" s="7"/>
    </row>
    <row r="766" spans="1:14">
      <c r="B766" s="7"/>
      <c r="C766" s="7"/>
      <c r="E766" s="7"/>
      <c r="F766" s="7"/>
      <c r="G766" s="10"/>
      <c r="I766" s="7"/>
      <c r="J766" s="7"/>
      <c r="K766" s="9"/>
      <c r="L766" s="7"/>
      <c r="M766" s="7"/>
      <c r="N766" s="7"/>
    </row>
    <row r="767" spans="1:14">
      <c r="B767" s="11"/>
      <c r="C767" s="7"/>
      <c r="E767" s="7"/>
      <c r="F767" s="7"/>
      <c r="I767" s="7"/>
      <c r="J767" s="7"/>
      <c r="K767" s="9"/>
      <c r="L767" s="7"/>
      <c r="M767" s="7"/>
      <c r="N767" s="7"/>
    </row>
    <row r="768" spans="1:14">
      <c r="C768" s="13"/>
      <c r="E768" s="13"/>
      <c r="F768" s="13"/>
      <c r="G768" s="12"/>
      <c r="H768" s="13"/>
      <c r="J768" s="12"/>
      <c r="K768" s="9"/>
      <c r="L768" s="13"/>
      <c r="M768" s="13"/>
      <c r="N768" s="13"/>
    </row>
    <row r="769" spans="1:14">
      <c r="A769" s="8"/>
      <c r="B769" s="7"/>
      <c r="K769" s="9"/>
    </row>
    <row r="770" spans="1:14">
      <c r="K770" s="9"/>
    </row>
    <row r="771" spans="1:14">
      <c r="B771" s="7"/>
      <c r="C771" s="7"/>
      <c r="E771" s="7"/>
      <c r="F771" s="7"/>
      <c r="I771" s="7"/>
      <c r="J771" s="7"/>
      <c r="K771" s="9"/>
      <c r="L771" s="7"/>
      <c r="M771" s="7"/>
      <c r="N771" s="7"/>
    </row>
    <row r="772" spans="1:14">
      <c r="B772" s="11"/>
      <c r="C772" s="7"/>
      <c r="E772" s="7"/>
      <c r="F772" s="7"/>
      <c r="I772" s="7"/>
      <c r="J772" s="7"/>
      <c r="K772" s="9"/>
      <c r="L772" s="7"/>
      <c r="M772" s="7"/>
      <c r="N772" s="7"/>
    </row>
    <row r="773" spans="1:14">
      <c r="C773" s="13"/>
      <c r="E773" s="13"/>
      <c r="F773" s="13"/>
      <c r="G773" s="12"/>
      <c r="H773" s="13"/>
      <c r="K773" s="9"/>
      <c r="L773" s="13"/>
      <c r="M773" s="13"/>
      <c r="N773" s="13"/>
    </row>
    <row r="774" spans="1:14">
      <c r="A774" s="8"/>
      <c r="B774" s="7"/>
      <c r="K774" s="9"/>
    </row>
    <row r="775" spans="1:14">
      <c r="K775" s="9"/>
    </row>
    <row r="776" spans="1:14">
      <c r="B776" s="7"/>
      <c r="C776" s="7"/>
      <c r="E776" s="7"/>
      <c r="F776" s="7"/>
      <c r="I776" s="7"/>
      <c r="J776" s="7"/>
      <c r="K776" s="9"/>
      <c r="L776" s="7"/>
      <c r="M776" s="7"/>
      <c r="N776" s="7"/>
    </row>
    <row r="777" spans="1:14">
      <c r="B777" s="11"/>
      <c r="C777" s="7"/>
      <c r="E777" s="7"/>
      <c r="F777" s="7"/>
      <c r="I777" s="7"/>
      <c r="J777" s="7"/>
      <c r="K777" s="9"/>
      <c r="L777" s="7"/>
      <c r="M777" s="7"/>
      <c r="N777" s="7"/>
    </row>
    <row r="778" spans="1:14">
      <c r="B778" s="11"/>
      <c r="C778" s="7"/>
      <c r="E778" s="7"/>
      <c r="F778" s="7"/>
      <c r="I778" s="7"/>
      <c r="J778" s="7"/>
      <c r="K778" s="9"/>
      <c r="L778" s="7"/>
      <c r="M778" s="7"/>
      <c r="N778" s="7"/>
    </row>
    <row r="779" spans="1:14">
      <c r="C779" s="13"/>
      <c r="E779" s="13"/>
      <c r="F779" s="13"/>
      <c r="G779" s="12"/>
      <c r="H779" s="13"/>
      <c r="K779" s="9"/>
      <c r="L779" s="13"/>
      <c r="M779" s="13"/>
      <c r="N779" s="13"/>
    </row>
    <row r="780" spans="1:14">
      <c r="A780" s="8"/>
      <c r="B780" s="7"/>
      <c r="K780" s="9"/>
    </row>
    <row r="781" spans="1:14">
      <c r="K781" s="9"/>
    </row>
    <row r="782" spans="1:14">
      <c r="B782" s="11"/>
      <c r="C782" s="7"/>
      <c r="E782" s="7"/>
      <c r="F782" s="7"/>
      <c r="I782" s="7"/>
      <c r="J782" s="7"/>
      <c r="K782" s="9"/>
      <c r="L782" s="7"/>
      <c r="M782" s="7"/>
      <c r="N782" s="7"/>
    </row>
    <row r="783" spans="1:14">
      <c r="C783" s="13"/>
      <c r="E783" s="13"/>
      <c r="F783" s="13"/>
      <c r="G783" s="12"/>
      <c r="H783" s="13"/>
      <c r="I783" s="12"/>
      <c r="K783" s="9"/>
      <c r="L783" s="13"/>
      <c r="M783" s="13"/>
      <c r="N783" s="13"/>
    </row>
    <row r="784" spans="1:14">
      <c r="A784" s="8"/>
      <c r="B784" s="7"/>
      <c r="K784" s="9"/>
    </row>
    <row r="785" spans="1:14">
      <c r="K785" s="9"/>
    </row>
    <row r="786" spans="1:14">
      <c r="K786" s="9"/>
    </row>
    <row r="787" spans="1:14">
      <c r="B787" s="7"/>
      <c r="C787" s="7"/>
      <c r="E787" s="7"/>
      <c r="F787" s="7"/>
      <c r="I787" s="7"/>
      <c r="J787" s="7"/>
      <c r="K787" s="9"/>
      <c r="L787" s="7"/>
      <c r="M787" s="7"/>
      <c r="N787" s="7"/>
    </row>
    <row r="788" spans="1:14">
      <c r="B788" s="7"/>
      <c r="C788" s="7"/>
      <c r="E788" s="7"/>
      <c r="F788" s="7"/>
      <c r="I788" s="7"/>
      <c r="J788" s="7"/>
      <c r="K788" s="9"/>
      <c r="L788" s="7"/>
      <c r="M788" s="7"/>
      <c r="N788" s="7"/>
    </row>
    <row r="789" spans="1:14">
      <c r="B789" s="11"/>
      <c r="C789" s="7"/>
      <c r="E789" s="7"/>
      <c r="F789" s="7"/>
      <c r="I789" s="7"/>
      <c r="J789" s="7"/>
      <c r="K789" s="9"/>
      <c r="L789" s="7"/>
      <c r="M789" s="7"/>
      <c r="N789" s="7"/>
    </row>
    <row r="790" spans="1:14">
      <c r="B790" s="11"/>
      <c r="C790" s="7"/>
      <c r="E790" s="7"/>
      <c r="F790" s="7"/>
      <c r="I790" s="7"/>
      <c r="J790" s="7"/>
      <c r="K790" s="9"/>
      <c r="L790" s="7"/>
      <c r="M790" s="7"/>
      <c r="N790" s="7"/>
    </row>
    <row r="791" spans="1:14">
      <c r="C791" s="13"/>
      <c r="E791" s="13"/>
      <c r="F791" s="13"/>
      <c r="G791" s="12"/>
      <c r="H791" s="13"/>
      <c r="I791" s="12"/>
      <c r="K791" s="9"/>
      <c r="L791" s="13"/>
      <c r="M791" s="13"/>
      <c r="N791" s="13"/>
    </row>
    <row r="792" spans="1:14">
      <c r="A792" s="8"/>
      <c r="B792" s="7"/>
      <c r="K792" s="9"/>
    </row>
    <row r="793" spans="1:14">
      <c r="K793" s="9"/>
    </row>
    <row r="794" spans="1:14">
      <c r="B794" s="7"/>
      <c r="C794" s="7"/>
      <c r="E794" s="7"/>
      <c r="F794" s="7"/>
      <c r="I794" s="7"/>
      <c r="J794" s="7"/>
      <c r="K794" s="9"/>
      <c r="L794" s="7"/>
      <c r="M794" s="7"/>
      <c r="N794" s="7"/>
    </row>
    <row r="795" spans="1:14">
      <c r="B795" s="11"/>
      <c r="C795" s="7"/>
      <c r="E795" s="7"/>
      <c r="F795" s="7"/>
      <c r="I795" s="7"/>
      <c r="J795" s="7"/>
      <c r="K795" s="9"/>
      <c r="L795" s="7"/>
      <c r="M795" s="7"/>
      <c r="N795" s="7"/>
    </row>
    <row r="796" spans="1:14">
      <c r="B796" s="11"/>
      <c r="C796" s="7"/>
      <c r="E796" s="7"/>
      <c r="F796" s="7"/>
      <c r="I796" s="7"/>
      <c r="J796" s="7"/>
      <c r="K796" s="9"/>
      <c r="L796" s="7"/>
      <c r="M796" s="7"/>
      <c r="N796" s="7"/>
    </row>
    <row r="797" spans="1:14">
      <c r="C797" s="13"/>
      <c r="E797" s="13"/>
      <c r="F797" s="13"/>
      <c r="G797" s="12"/>
      <c r="H797" s="13"/>
      <c r="K797" s="9"/>
      <c r="L797" s="13"/>
      <c r="M797" s="13"/>
      <c r="N797" s="13"/>
    </row>
    <row r="798" spans="1:14">
      <c r="A798" s="8"/>
      <c r="B798" s="7"/>
      <c r="K798" s="9"/>
    </row>
    <row r="799" spans="1:14">
      <c r="K799" s="9"/>
    </row>
    <row r="800" spans="1:14">
      <c r="B800" s="7"/>
      <c r="C800" s="7"/>
      <c r="E800" s="7"/>
      <c r="F800" s="7"/>
      <c r="I800" s="7"/>
      <c r="J800" s="7"/>
      <c r="K800" s="9"/>
      <c r="L800" s="7"/>
      <c r="M800" s="7"/>
      <c r="N800" s="7"/>
    </row>
    <row r="801" spans="1:14">
      <c r="B801" s="11"/>
      <c r="C801" s="7"/>
      <c r="E801" s="7"/>
      <c r="F801" s="7"/>
      <c r="I801" s="7"/>
      <c r="J801" s="7"/>
      <c r="K801" s="9"/>
      <c r="L801" s="7"/>
      <c r="M801" s="7"/>
      <c r="N801" s="7"/>
    </row>
    <row r="802" spans="1:14">
      <c r="C802" s="13"/>
      <c r="E802" s="13"/>
      <c r="F802" s="13"/>
      <c r="G802" s="12"/>
      <c r="H802" s="13"/>
      <c r="K802" s="9"/>
      <c r="L802" s="13"/>
      <c r="M802" s="13"/>
      <c r="N802" s="13"/>
    </row>
    <row r="803" spans="1:14">
      <c r="A803" s="8"/>
      <c r="B803" s="7"/>
      <c r="K803" s="9"/>
    </row>
    <row r="804" spans="1:14">
      <c r="K804" s="9"/>
    </row>
    <row r="805" spans="1:14">
      <c r="B805" s="11"/>
      <c r="C805" s="7"/>
      <c r="E805" s="7"/>
      <c r="F805" s="7"/>
      <c r="I805" s="7"/>
      <c r="J805" s="7"/>
      <c r="K805" s="9"/>
      <c r="L805" s="7"/>
      <c r="M805" s="7"/>
      <c r="N805" s="7"/>
    </row>
    <row r="806" spans="1:14">
      <c r="C806" s="13"/>
      <c r="E806" s="13"/>
      <c r="F806" s="13"/>
      <c r="G806" s="12"/>
      <c r="H806" s="13"/>
      <c r="K806" s="9"/>
      <c r="L806" s="13"/>
      <c r="M806" s="13"/>
      <c r="N806" s="13"/>
    </row>
    <row r="807" spans="1:14">
      <c r="A807" s="8"/>
      <c r="B807" s="7"/>
      <c r="K807" s="9"/>
    </row>
    <row r="808" spans="1:14">
      <c r="K808" s="9"/>
    </row>
    <row r="809" spans="1:14">
      <c r="B809" s="7"/>
      <c r="C809" s="7"/>
      <c r="E809" s="7"/>
      <c r="F809" s="7"/>
      <c r="I809" s="7"/>
      <c r="J809" s="7"/>
      <c r="K809" s="9"/>
      <c r="L809" s="7"/>
      <c r="M809" s="7"/>
      <c r="N809" s="7"/>
    </row>
    <row r="810" spans="1:14">
      <c r="B810" s="11"/>
      <c r="C810" s="7"/>
      <c r="E810" s="7"/>
      <c r="F810" s="7"/>
      <c r="I810" s="7"/>
      <c r="J810" s="7"/>
      <c r="K810" s="9"/>
      <c r="L810" s="7"/>
      <c r="M810" s="7"/>
      <c r="N810" s="7"/>
    </row>
    <row r="811" spans="1:14">
      <c r="B811" s="11"/>
      <c r="C811" s="7"/>
      <c r="E811" s="7"/>
      <c r="F811" s="7"/>
      <c r="I811" s="7"/>
      <c r="J811" s="7"/>
      <c r="K811" s="9"/>
      <c r="L811" s="7"/>
      <c r="M811" s="7"/>
      <c r="N811" s="7"/>
    </row>
    <row r="812" spans="1:14">
      <c r="C812" s="13"/>
      <c r="E812" s="13"/>
      <c r="F812" s="13"/>
      <c r="G812" s="12"/>
      <c r="H812" s="13"/>
      <c r="K812" s="9"/>
      <c r="L812" s="13"/>
      <c r="M812" s="13"/>
      <c r="N812" s="13"/>
    </row>
    <row r="813" spans="1:14">
      <c r="A813" s="8"/>
      <c r="B813" s="7"/>
      <c r="K813" s="9"/>
    </row>
    <row r="814" spans="1:14">
      <c r="K814" s="9"/>
    </row>
    <row r="815" spans="1:14">
      <c r="B815" s="7"/>
      <c r="C815" s="7"/>
      <c r="E815" s="7"/>
      <c r="F815" s="7"/>
      <c r="I815" s="7"/>
      <c r="J815" s="7"/>
      <c r="K815" s="9"/>
      <c r="L815" s="7"/>
      <c r="M815" s="7"/>
      <c r="N815" s="7"/>
    </row>
    <row r="816" spans="1:14">
      <c r="B816" s="11"/>
      <c r="C816" s="7"/>
      <c r="E816" s="7"/>
      <c r="F816" s="7"/>
      <c r="I816" s="7"/>
      <c r="J816" s="7"/>
      <c r="K816" s="9"/>
      <c r="L816" s="7"/>
      <c r="M816" s="7"/>
      <c r="N816" s="7"/>
    </row>
    <row r="817" spans="1:14">
      <c r="C817" s="13"/>
      <c r="E817" s="13"/>
      <c r="F817" s="13"/>
      <c r="G817" s="12"/>
      <c r="H817" s="13"/>
      <c r="K817" s="9"/>
      <c r="L817" s="13"/>
      <c r="M817" s="13"/>
      <c r="N817" s="13"/>
    </row>
    <row r="818" spans="1:14">
      <c r="A818" s="8"/>
      <c r="B818" s="7"/>
      <c r="K818" s="9"/>
    </row>
    <row r="819" spans="1:14">
      <c r="K819" s="9"/>
    </row>
    <row r="820" spans="1:14">
      <c r="B820" s="7"/>
      <c r="C820" s="7"/>
      <c r="E820" s="7"/>
      <c r="F820" s="7"/>
      <c r="I820" s="7"/>
      <c r="J820" s="7"/>
      <c r="K820" s="9"/>
      <c r="L820" s="7"/>
      <c r="M820" s="7"/>
      <c r="N820" s="7"/>
    </row>
    <row r="821" spans="1:14">
      <c r="B821" s="11"/>
      <c r="C821" s="7"/>
      <c r="E821" s="7"/>
      <c r="F821" s="7"/>
      <c r="I821" s="7"/>
      <c r="J821" s="7"/>
      <c r="K821" s="9"/>
      <c r="L821" s="7"/>
      <c r="M821" s="7"/>
      <c r="N821" s="7"/>
    </row>
    <row r="822" spans="1:14">
      <c r="B822" s="11"/>
      <c r="C822" s="7"/>
      <c r="E822" s="7"/>
      <c r="F822" s="7"/>
      <c r="I822" s="7"/>
      <c r="J822" s="7"/>
      <c r="K822" s="9"/>
      <c r="L822" s="7"/>
      <c r="M822" s="7"/>
      <c r="N822" s="7"/>
    </row>
    <row r="823" spans="1:14">
      <c r="C823" s="13"/>
      <c r="E823" s="13"/>
      <c r="F823" s="13"/>
      <c r="G823" s="12"/>
      <c r="H823" s="13"/>
      <c r="K823" s="9"/>
      <c r="L823" s="13"/>
      <c r="M823" s="13"/>
      <c r="N823" s="13"/>
    </row>
    <row r="824" spans="1:14">
      <c r="A824" s="8"/>
      <c r="B824" s="7"/>
      <c r="K824" s="9"/>
    </row>
    <row r="825" spans="1:14">
      <c r="K825" s="9"/>
    </row>
    <row r="826" spans="1:14">
      <c r="B826" s="7"/>
      <c r="C826" s="7"/>
      <c r="E826" s="7"/>
      <c r="F826" s="7"/>
      <c r="G826" s="10"/>
      <c r="I826" s="7"/>
      <c r="J826" s="7"/>
      <c r="K826" s="9"/>
      <c r="L826" s="7"/>
      <c r="M826" s="7"/>
      <c r="N826" s="7"/>
    </row>
    <row r="827" spans="1:14">
      <c r="B827" s="11"/>
      <c r="C827" s="7"/>
      <c r="E827" s="7"/>
      <c r="F827" s="7"/>
      <c r="I827" s="7"/>
      <c r="J827" s="7"/>
      <c r="K827" s="9"/>
      <c r="L827" s="7"/>
      <c r="M827" s="7"/>
      <c r="N827" s="7"/>
    </row>
    <row r="828" spans="1:14">
      <c r="C828" s="13"/>
      <c r="E828" s="13"/>
      <c r="F828" s="13"/>
      <c r="G828" s="12"/>
      <c r="H828" s="13"/>
      <c r="K828" s="9"/>
      <c r="L828" s="13"/>
      <c r="M828" s="13"/>
      <c r="N828" s="13"/>
    </row>
    <row r="829" spans="1:14">
      <c r="A829" s="8"/>
      <c r="B829" s="7"/>
      <c r="K829" s="9"/>
    </row>
    <row r="830" spans="1:14">
      <c r="K830" s="9"/>
    </row>
    <row r="831" spans="1:14">
      <c r="B831" s="7"/>
      <c r="C831" s="7"/>
      <c r="E831" s="7"/>
      <c r="F831" s="7"/>
      <c r="I831" s="7"/>
      <c r="J831" s="7"/>
      <c r="K831" s="9"/>
      <c r="L831" s="7"/>
      <c r="M831" s="7"/>
      <c r="N831" s="7"/>
    </row>
    <row r="832" spans="1:14">
      <c r="B832" s="11"/>
      <c r="C832" s="7"/>
      <c r="E832" s="7"/>
      <c r="F832" s="7"/>
      <c r="I832" s="7"/>
      <c r="J832" s="7"/>
      <c r="K832" s="9"/>
      <c r="L832" s="7"/>
      <c r="M832" s="7"/>
      <c r="N832" s="7"/>
    </row>
    <row r="833" spans="1:14">
      <c r="B833" s="11"/>
      <c r="C833" s="7"/>
      <c r="E833" s="7"/>
      <c r="F833" s="7"/>
      <c r="I833" s="7"/>
      <c r="J833" s="7"/>
      <c r="K833" s="9"/>
      <c r="L833" s="7"/>
      <c r="M833" s="7"/>
      <c r="N833" s="7"/>
    </row>
    <row r="834" spans="1:14">
      <c r="C834" s="13"/>
      <c r="E834" s="13"/>
      <c r="F834" s="13"/>
      <c r="G834" s="12"/>
      <c r="H834" s="13"/>
      <c r="K834" s="9"/>
      <c r="L834" s="13"/>
      <c r="M834" s="13"/>
      <c r="N834" s="13"/>
    </row>
    <row r="835" spans="1:14">
      <c r="A835" s="8"/>
      <c r="B835" s="7"/>
      <c r="K835" s="9"/>
    </row>
    <row r="836" spans="1:14">
      <c r="K836" s="9"/>
    </row>
    <row r="837" spans="1:14">
      <c r="B837" s="7"/>
      <c r="C837" s="7"/>
      <c r="E837" s="7"/>
      <c r="F837" s="7"/>
      <c r="I837" s="7"/>
      <c r="J837" s="7"/>
      <c r="K837" s="9"/>
      <c r="L837" s="7"/>
      <c r="M837" s="7"/>
      <c r="N837" s="7"/>
    </row>
    <row r="838" spans="1:14">
      <c r="B838" s="11"/>
      <c r="C838" s="7"/>
      <c r="E838" s="7"/>
      <c r="F838" s="7"/>
      <c r="I838" s="7"/>
      <c r="J838" s="7"/>
      <c r="K838" s="9"/>
      <c r="L838" s="7"/>
      <c r="M838" s="7"/>
      <c r="N838" s="7"/>
    </row>
    <row r="839" spans="1:14">
      <c r="B839" s="11"/>
      <c r="C839" s="7"/>
      <c r="E839" s="7"/>
      <c r="F839" s="7"/>
      <c r="I839" s="7"/>
      <c r="J839" s="7"/>
      <c r="K839" s="9"/>
      <c r="L839" s="7"/>
      <c r="M839" s="7"/>
      <c r="N839" s="7"/>
    </row>
    <row r="840" spans="1:14">
      <c r="C840" s="13"/>
      <c r="E840" s="13"/>
      <c r="F840" s="13"/>
      <c r="G840" s="12"/>
      <c r="H840" s="13"/>
      <c r="K840" s="9"/>
      <c r="L840" s="13"/>
      <c r="M840" s="13"/>
      <c r="N840" s="13"/>
    </row>
    <row r="841" spans="1:14">
      <c r="A841" s="8"/>
      <c r="B841" s="7"/>
      <c r="K841" s="9"/>
    </row>
    <row r="842" spans="1:14">
      <c r="K842" s="9"/>
    </row>
    <row r="843" spans="1:14">
      <c r="K843" s="9"/>
    </row>
    <row r="844" spans="1:14">
      <c r="B844" s="7"/>
      <c r="C844" s="7"/>
      <c r="E844" s="7"/>
      <c r="F844" s="7"/>
      <c r="I844" s="7"/>
      <c r="J844" s="7"/>
      <c r="K844" s="9"/>
      <c r="L844" s="7"/>
      <c r="M844" s="7"/>
      <c r="N844" s="7"/>
    </row>
    <row r="845" spans="1:14">
      <c r="B845" s="7"/>
      <c r="C845" s="7"/>
      <c r="E845" s="7"/>
      <c r="F845" s="7"/>
      <c r="I845" s="7"/>
      <c r="J845" s="7"/>
      <c r="K845" s="9"/>
      <c r="L845" s="7"/>
      <c r="M845" s="7"/>
      <c r="N845" s="7"/>
    </row>
    <row r="846" spans="1:14">
      <c r="B846" s="11"/>
      <c r="C846" s="7"/>
      <c r="E846" s="7"/>
      <c r="F846" s="7"/>
      <c r="I846" s="7"/>
      <c r="J846" s="7"/>
      <c r="K846" s="9"/>
      <c r="L846" s="7"/>
      <c r="M846" s="7"/>
      <c r="N846" s="7"/>
    </row>
    <row r="847" spans="1:14">
      <c r="C847" s="13"/>
      <c r="E847" s="13"/>
      <c r="F847" s="13"/>
      <c r="G847" s="12"/>
      <c r="H847" s="13"/>
      <c r="K847" s="9"/>
      <c r="L847" s="13"/>
      <c r="M847" s="13"/>
      <c r="N847" s="13"/>
    </row>
    <row r="848" spans="1:14">
      <c r="A848" s="8"/>
      <c r="B848" s="7"/>
      <c r="K848" s="9"/>
    </row>
    <row r="849" spans="1:14">
      <c r="K849" s="9"/>
    </row>
    <row r="850" spans="1:14">
      <c r="B850" s="7"/>
      <c r="C850" s="7"/>
      <c r="E850" s="7"/>
      <c r="F850" s="7"/>
      <c r="I850" s="7"/>
      <c r="J850" s="7"/>
      <c r="K850" s="9"/>
      <c r="L850" s="7"/>
      <c r="M850" s="7"/>
      <c r="N850" s="7"/>
    </row>
    <row r="851" spans="1:14">
      <c r="B851" s="11"/>
      <c r="C851" s="7"/>
      <c r="E851" s="7"/>
      <c r="F851" s="7"/>
      <c r="I851" s="7"/>
      <c r="J851" s="7"/>
      <c r="K851" s="9"/>
      <c r="L851" s="7"/>
      <c r="M851" s="7"/>
      <c r="N851" s="7"/>
    </row>
    <row r="852" spans="1:14">
      <c r="B852" s="11"/>
      <c r="C852" s="7"/>
      <c r="E852" s="7"/>
      <c r="F852" s="7"/>
      <c r="I852" s="7"/>
      <c r="J852" s="7"/>
      <c r="K852" s="9"/>
      <c r="L852" s="7"/>
      <c r="M852" s="7"/>
      <c r="N852" s="7"/>
    </row>
    <row r="853" spans="1:14">
      <c r="C853" s="13"/>
      <c r="E853" s="13"/>
      <c r="F853" s="13"/>
      <c r="G853" s="12"/>
      <c r="H853" s="13"/>
      <c r="K853" s="9"/>
      <c r="L853" s="13"/>
      <c r="M853" s="13"/>
      <c r="N853" s="13"/>
    </row>
    <row r="854" spans="1:14">
      <c r="A854" s="8"/>
      <c r="B854" s="7"/>
      <c r="K854" s="9"/>
    </row>
    <row r="855" spans="1:14">
      <c r="K855" s="9"/>
    </row>
    <row r="856" spans="1:14">
      <c r="B856" s="7"/>
      <c r="C856" s="7"/>
      <c r="E856" s="7"/>
      <c r="F856" s="7"/>
      <c r="I856" s="7"/>
      <c r="J856" s="7"/>
      <c r="K856" s="9"/>
      <c r="L856" s="7"/>
      <c r="M856" s="7"/>
      <c r="N856" s="7"/>
    </row>
    <row r="857" spans="1:14">
      <c r="B857" s="11"/>
      <c r="C857" s="7"/>
      <c r="E857" s="7"/>
      <c r="F857" s="7"/>
      <c r="I857" s="7"/>
      <c r="J857" s="7"/>
      <c r="K857" s="9"/>
      <c r="L857" s="7"/>
      <c r="M857" s="7"/>
      <c r="N857" s="7"/>
    </row>
    <row r="858" spans="1:14">
      <c r="B858" s="11"/>
      <c r="C858" s="7"/>
      <c r="E858" s="7"/>
      <c r="F858" s="7"/>
      <c r="I858" s="7"/>
      <c r="J858" s="7"/>
      <c r="K858" s="9"/>
      <c r="L858" s="7"/>
      <c r="M858" s="7"/>
      <c r="N858" s="7"/>
    </row>
    <row r="859" spans="1:14">
      <c r="C859" s="13"/>
      <c r="E859" s="13"/>
      <c r="F859" s="13"/>
      <c r="G859" s="12"/>
      <c r="H859" s="13"/>
      <c r="K859" s="9"/>
      <c r="L859" s="13"/>
      <c r="M859" s="13"/>
      <c r="N859" s="13"/>
    </row>
    <row r="860" spans="1:14">
      <c r="A860" s="8"/>
      <c r="B860" s="7"/>
      <c r="K860" s="9"/>
    </row>
    <row r="861" spans="1:14">
      <c r="K861" s="9"/>
    </row>
    <row r="862" spans="1:14">
      <c r="K862" s="9"/>
    </row>
    <row r="863" spans="1:14">
      <c r="B863" s="7"/>
      <c r="C863" s="7"/>
      <c r="E863" s="7"/>
      <c r="F863" s="7"/>
      <c r="I863" s="7"/>
      <c r="J863" s="7"/>
      <c r="K863" s="9"/>
      <c r="L863" s="7"/>
      <c r="M863" s="7"/>
      <c r="N863" s="7"/>
    </row>
    <row r="864" spans="1:14">
      <c r="B864" s="7"/>
      <c r="C864" s="7"/>
      <c r="E864" s="7"/>
      <c r="F864" s="7"/>
      <c r="G864" s="10"/>
      <c r="I864" s="7"/>
      <c r="J864" s="7"/>
      <c r="K864" s="9"/>
      <c r="L864" s="7"/>
      <c r="M864" s="7"/>
      <c r="N864" s="7"/>
    </row>
    <row r="865" spans="1:14">
      <c r="B865" s="7"/>
      <c r="C865" s="7"/>
      <c r="E865" s="7"/>
      <c r="F865" s="7"/>
      <c r="G865" s="10"/>
      <c r="I865" s="7"/>
      <c r="J865" s="7"/>
      <c r="K865" s="9"/>
      <c r="L865" s="7"/>
      <c r="M865" s="7"/>
      <c r="N865" s="7"/>
    </row>
    <row r="866" spans="1:14">
      <c r="B866" s="11"/>
      <c r="C866" s="7"/>
      <c r="E866" s="7"/>
      <c r="F866" s="7"/>
      <c r="I866" s="7"/>
      <c r="J866" s="7"/>
      <c r="K866" s="9"/>
      <c r="L866" s="7"/>
      <c r="M866" s="7"/>
      <c r="N866" s="7"/>
    </row>
    <row r="867" spans="1:14">
      <c r="C867" s="13"/>
      <c r="E867" s="13"/>
      <c r="F867" s="13"/>
      <c r="G867" s="12"/>
      <c r="H867" s="13"/>
      <c r="K867" s="9"/>
      <c r="L867" s="13"/>
      <c r="M867" s="13"/>
      <c r="N867" s="13"/>
    </row>
    <row r="868" spans="1:14">
      <c r="A868" s="8"/>
      <c r="B868" s="7"/>
      <c r="K868" s="9"/>
    </row>
    <row r="869" spans="1:14">
      <c r="K869" s="9"/>
    </row>
    <row r="870" spans="1:14">
      <c r="B870" s="7"/>
      <c r="C870" s="7"/>
      <c r="E870" s="7"/>
      <c r="F870" s="7"/>
      <c r="I870" s="7"/>
      <c r="J870" s="7"/>
      <c r="K870" s="9"/>
      <c r="L870" s="7"/>
      <c r="M870" s="7"/>
      <c r="N870" s="7"/>
    </row>
    <row r="871" spans="1:14">
      <c r="B871" s="11"/>
      <c r="C871" s="7"/>
      <c r="E871" s="7"/>
      <c r="F871" s="7"/>
      <c r="I871" s="7"/>
      <c r="J871" s="7"/>
      <c r="K871" s="9"/>
      <c r="L871" s="7"/>
      <c r="M871" s="7"/>
      <c r="N871" s="7"/>
    </row>
    <row r="872" spans="1:14">
      <c r="C872" s="13"/>
      <c r="E872" s="13"/>
      <c r="F872" s="13"/>
      <c r="G872" s="12"/>
      <c r="H872" s="13"/>
      <c r="K872" s="9"/>
      <c r="L872" s="13"/>
      <c r="M872" s="13"/>
      <c r="N872" s="13"/>
    </row>
    <row r="873" spans="1:14">
      <c r="A873" s="8"/>
      <c r="B873" s="7"/>
      <c r="K873" s="9"/>
    </row>
    <row r="874" spans="1:14">
      <c r="K874" s="9"/>
    </row>
    <row r="875" spans="1:14">
      <c r="B875" s="7"/>
      <c r="C875" s="7"/>
      <c r="E875" s="7"/>
      <c r="F875" s="7"/>
      <c r="I875" s="7"/>
      <c r="J875" s="7"/>
      <c r="K875" s="9"/>
      <c r="L875" s="7"/>
      <c r="M875" s="7"/>
      <c r="N875" s="7"/>
    </row>
    <row r="876" spans="1:14">
      <c r="B876" s="11"/>
      <c r="C876" s="7"/>
      <c r="E876" s="7"/>
      <c r="F876" s="7"/>
      <c r="I876" s="7"/>
      <c r="J876" s="7"/>
      <c r="K876" s="9"/>
      <c r="L876" s="7"/>
      <c r="M876" s="7"/>
      <c r="N876" s="7"/>
    </row>
    <row r="877" spans="1:14">
      <c r="C877" s="13"/>
      <c r="E877" s="13"/>
      <c r="F877" s="13"/>
      <c r="G877" s="12"/>
      <c r="H877" s="13"/>
      <c r="I877" s="12"/>
      <c r="K877" s="9"/>
      <c r="L877" s="13"/>
      <c r="M877" s="13"/>
      <c r="N877" s="13"/>
    </row>
    <row r="878" spans="1:14">
      <c r="A878" s="8"/>
      <c r="B878" s="7"/>
      <c r="K878" s="9"/>
    </row>
    <row r="879" spans="1:14">
      <c r="K879" s="9"/>
    </row>
    <row r="880" spans="1:14">
      <c r="K880" s="9"/>
    </row>
    <row r="881" spans="1:14">
      <c r="B881" s="7"/>
      <c r="C881" s="7"/>
      <c r="E881" s="7"/>
      <c r="F881" s="7"/>
      <c r="I881" s="7"/>
      <c r="J881" s="7"/>
      <c r="K881" s="9"/>
      <c r="L881" s="7"/>
      <c r="M881" s="7"/>
      <c r="N881" s="7"/>
    </row>
    <row r="882" spans="1:14">
      <c r="B882" s="7"/>
      <c r="C882" s="7"/>
      <c r="E882" s="7"/>
      <c r="F882" s="7"/>
      <c r="I882" s="7"/>
      <c r="J882" s="7"/>
      <c r="K882" s="9"/>
      <c r="L882" s="7"/>
      <c r="M882" s="7"/>
      <c r="N882" s="7"/>
    </row>
    <row r="883" spans="1:14">
      <c r="B883" s="11"/>
      <c r="C883" s="7"/>
      <c r="E883" s="7"/>
      <c r="F883" s="7"/>
      <c r="I883" s="7"/>
      <c r="J883" s="7"/>
      <c r="K883" s="9"/>
      <c r="L883" s="7"/>
      <c r="M883" s="7"/>
      <c r="N883" s="7"/>
    </row>
    <row r="884" spans="1:14">
      <c r="C884" s="13"/>
      <c r="E884" s="13"/>
      <c r="F884" s="13"/>
      <c r="G884" s="12"/>
      <c r="H884" s="13"/>
      <c r="K884" s="9"/>
      <c r="L884" s="13"/>
      <c r="M884" s="13"/>
      <c r="N884" s="13"/>
    </row>
    <row r="885" spans="1:14">
      <c r="A885" s="8"/>
      <c r="B885" s="7"/>
      <c r="K885" s="9"/>
    </row>
    <row r="886" spans="1:14">
      <c r="K886" s="9"/>
    </row>
    <row r="887" spans="1:14">
      <c r="B887" s="7"/>
      <c r="C887" s="7"/>
      <c r="E887" s="7"/>
      <c r="F887" s="7"/>
      <c r="I887" s="7"/>
      <c r="J887" s="7"/>
      <c r="K887" s="9"/>
      <c r="L887" s="7"/>
      <c r="M887" s="7"/>
      <c r="N887" s="7"/>
    </row>
    <row r="888" spans="1:14">
      <c r="B888" s="11"/>
      <c r="C888" s="7"/>
      <c r="E888" s="7"/>
      <c r="F888" s="7"/>
      <c r="I888" s="7"/>
      <c r="J888" s="7"/>
      <c r="K888" s="9"/>
      <c r="L888" s="7"/>
      <c r="M888" s="7"/>
      <c r="N888" s="7"/>
    </row>
    <row r="889" spans="1:14">
      <c r="B889" s="11"/>
      <c r="C889" s="7"/>
      <c r="E889" s="7"/>
      <c r="F889" s="7"/>
      <c r="I889" s="7"/>
      <c r="J889" s="7"/>
      <c r="K889" s="9"/>
      <c r="L889" s="7"/>
      <c r="M889" s="7"/>
      <c r="N889" s="7"/>
    </row>
    <row r="890" spans="1:14">
      <c r="C890" s="13"/>
      <c r="E890" s="13"/>
      <c r="F890" s="13"/>
      <c r="G890" s="12"/>
      <c r="H890" s="13"/>
      <c r="J890" s="12"/>
      <c r="K890" s="9"/>
      <c r="L890" s="13"/>
      <c r="M890" s="13"/>
      <c r="N890" s="13"/>
    </row>
    <row r="891" spans="1:14">
      <c r="A891" s="8"/>
      <c r="B891" s="7"/>
      <c r="K891" s="9"/>
    </row>
    <row r="892" spans="1:14">
      <c r="K892" s="9"/>
    </row>
    <row r="893" spans="1:14">
      <c r="B893" s="7"/>
      <c r="C893" s="7"/>
      <c r="E893" s="7"/>
      <c r="F893" s="7"/>
      <c r="G893" s="10"/>
      <c r="I893" s="7"/>
      <c r="J893" s="7"/>
      <c r="K893" s="9"/>
      <c r="L893" s="7"/>
      <c r="M893" s="7"/>
      <c r="N893" s="7"/>
    </row>
    <row r="894" spans="1:14">
      <c r="B894" s="11"/>
      <c r="C894" s="7"/>
      <c r="E894" s="7"/>
      <c r="F894" s="7"/>
      <c r="I894" s="7"/>
      <c r="J894" s="7"/>
      <c r="K894" s="9"/>
      <c r="L894" s="7"/>
      <c r="M894" s="7"/>
      <c r="N894" s="7"/>
    </row>
    <row r="895" spans="1:14">
      <c r="C895" s="13"/>
      <c r="E895" s="13"/>
      <c r="F895" s="13"/>
      <c r="G895" s="12"/>
      <c r="H895" s="13"/>
      <c r="I895" s="12"/>
      <c r="K895" s="9"/>
      <c r="L895" s="13"/>
      <c r="M895" s="13"/>
      <c r="N895" s="13"/>
    </row>
    <row r="896" spans="1:14">
      <c r="A896" s="8"/>
      <c r="B896" s="7"/>
      <c r="K896" s="9"/>
    </row>
    <row r="897" spans="1:14">
      <c r="K897" s="9"/>
    </row>
    <row r="898" spans="1:14">
      <c r="B898" s="7"/>
      <c r="C898" s="7"/>
      <c r="E898" s="7"/>
      <c r="F898" s="7"/>
      <c r="I898" s="7"/>
      <c r="J898" s="7"/>
      <c r="K898" s="9"/>
      <c r="L898" s="7"/>
      <c r="M898" s="7"/>
      <c r="N898" s="7"/>
    </row>
    <row r="899" spans="1:14">
      <c r="B899" s="11"/>
      <c r="C899" s="7"/>
      <c r="E899" s="7"/>
      <c r="F899" s="7"/>
      <c r="I899" s="7"/>
      <c r="J899" s="7"/>
      <c r="K899" s="9"/>
      <c r="L899" s="7"/>
      <c r="M899" s="7"/>
      <c r="N899" s="7"/>
    </row>
    <row r="900" spans="1:14">
      <c r="B900" s="11"/>
      <c r="C900" s="7"/>
      <c r="E900" s="7"/>
      <c r="F900" s="7"/>
      <c r="I900" s="7"/>
      <c r="J900" s="7"/>
      <c r="K900" s="9"/>
      <c r="L900" s="7"/>
      <c r="M900" s="7"/>
      <c r="N900" s="7"/>
    </row>
    <row r="901" spans="1:14">
      <c r="C901" s="13"/>
      <c r="E901" s="13"/>
      <c r="F901" s="13"/>
      <c r="G901" s="12"/>
      <c r="H901" s="13"/>
      <c r="K901" s="9"/>
      <c r="L901" s="13"/>
      <c r="M901" s="13"/>
      <c r="N901" s="13"/>
    </row>
    <row r="902" spans="1:14">
      <c r="A902" s="8"/>
      <c r="B902" s="7"/>
      <c r="K902" s="9"/>
    </row>
    <row r="903" spans="1:14">
      <c r="K903" s="9"/>
    </row>
    <row r="904" spans="1:14">
      <c r="B904" s="11"/>
      <c r="C904" s="7"/>
      <c r="E904" s="7"/>
      <c r="F904" s="7"/>
      <c r="I904" s="7"/>
      <c r="J904" s="7"/>
      <c r="K904" s="9"/>
      <c r="L904" s="7"/>
      <c r="M904" s="7"/>
      <c r="N904" s="7"/>
    </row>
    <row r="905" spans="1:14">
      <c r="C905" s="13"/>
      <c r="E905" s="13"/>
      <c r="F905" s="13"/>
      <c r="G905" s="12"/>
      <c r="H905" s="13"/>
      <c r="K905" s="9"/>
      <c r="L905" s="13"/>
      <c r="M905" s="13"/>
      <c r="N905" s="13"/>
    </row>
    <row r="906" spans="1:14">
      <c r="A906" s="8"/>
      <c r="B906" s="7"/>
      <c r="K906" s="9"/>
    </row>
    <row r="907" spans="1:14">
      <c r="K907" s="9"/>
    </row>
    <row r="908" spans="1:14">
      <c r="B908" s="7"/>
      <c r="C908" s="7"/>
      <c r="E908" s="7"/>
      <c r="F908" s="7"/>
      <c r="I908" s="7"/>
      <c r="J908" s="7"/>
      <c r="K908" s="9"/>
      <c r="L908" s="7"/>
      <c r="M908" s="7"/>
      <c r="N908" s="7"/>
    </row>
    <row r="909" spans="1:14">
      <c r="B909" s="11"/>
      <c r="C909" s="7"/>
      <c r="E909" s="7"/>
      <c r="F909" s="7"/>
      <c r="I909" s="7"/>
      <c r="J909" s="7"/>
      <c r="K909" s="9"/>
      <c r="L909" s="7"/>
      <c r="M909" s="7"/>
      <c r="N909" s="7"/>
    </row>
    <row r="910" spans="1:14">
      <c r="B910" s="11"/>
      <c r="C910" s="7"/>
      <c r="E910" s="7"/>
      <c r="F910" s="7"/>
      <c r="I910" s="7"/>
      <c r="J910" s="7"/>
      <c r="K910" s="9"/>
      <c r="L910" s="7"/>
      <c r="M910" s="7"/>
      <c r="N910" s="7"/>
    </row>
    <row r="911" spans="1:14">
      <c r="C911" s="13"/>
      <c r="E911" s="13"/>
      <c r="F911" s="13"/>
      <c r="G911" s="12"/>
      <c r="H911" s="13"/>
      <c r="K911" s="9"/>
      <c r="L911" s="13"/>
      <c r="M911" s="13"/>
      <c r="N911" s="13"/>
    </row>
    <row r="912" spans="1:14">
      <c r="A912" s="8"/>
      <c r="B912" s="7"/>
      <c r="K912" s="9"/>
    </row>
    <row r="913" spans="1:14">
      <c r="K913" s="9"/>
    </row>
    <row r="914" spans="1:14">
      <c r="B914" s="7"/>
      <c r="C914" s="7"/>
      <c r="E914" s="7"/>
      <c r="F914" s="7"/>
      <c r="I914" s="7"/>
      <c r="J914" s="7"/>
      <c r="K914" s="9"/>
      <c r="L914" s="7"/>
      <c r="M914" s="7"/>
      <c r="N914" s="7"/>
    </row>
    <row r="915" spans="1:14">
      <c r="B915" s="11"/>
      <c r="C915" s="7"/>
      <c r="E915" s="7"/>
      <c r="F915" s="7"/>
      <c r="I915" s="7"/>
      <c r="J915" s="7"/>
      <c r="K915" s="9"/>
      <c r="L915" s="7"/>
      <c r="M915" s="7"/>
      <c r="N915" s="7"/>
    </row>
    <row r="916" spans="1:14">
      <c r="C916" s="13"/>
      <c r="E916" s="13"/>
      <c r="F916" s="13"/>
      <c r="G916" s="12"/>
      <c r="H916" s="13"/>
      <c r="K916" s="9"/>
      <c r="L916" s="13"/>
      <c r="M916" s="13"/>
      <c r="N916" s="13"/>
    </row>
    <row r="917" spans="1:14">
      <c r="A917" s="8"/>
      <c r="B917" s="7"/>
      <c r="K917" s="9"/>
    </row>
    <row r="918" spans="1:14">
      <c r="K918" s="9"/>
    </row>
    <row r="919" spans="1:14">
      <c r="K919" s="9"/>
    </row>
    <row r="920" spans="1:14">
      <c r="B920" s="7"/>
      <c r="C920" s="7"/>
      <c r="E920" s="7"/>
      <c r="F920" s="7"/>
      <c r="I920" s="7"/>
      <c r="J920" s="7"/>
      <c r="K920" s="9"/>
      <c r="L920" s="7"/>
      <c r="M920" s="7"/>
      <c r="N920" s="7"/>
    </row>
    <row r="921" spans="1:14">
      <c r="B921" s="7"/>
      <c r="C921" s="7"/>
      <c r="E921" s="7"/>
      <c r="F921" s="7"/>
      <c r="G921" s="10"/>
      <c r="I921" s="7"/>
      <c r="J921" s="7"/>
      <c r="K921" s="9"/>
      <c r="L921" s="7"/>
      <c r="M921" s="7"/>
      <c r="N921" s="7"/>
    </row>
    <row r="922" spans="1:14">
      <c r="B922" s="11"/>
      <c r="C922" s="7"/>
      <c r="E922" s="7"/>
      <c r="F922" s="7"/>
      <c r="I922" s="7"/>
      <c r="J922" s="7"/>
      <c r="K922" s="9"/>
      <c r="L922" s="7"/>
      <c r="M922" s="7"/>
      <c r="N922" s="7"/>
    </row>
    <row r="923" spans="1:14">
      <c r="B923" s="11"/>
      <c r="C923" s="7"/>
      <c r="E923" s="7"/>
      <c r="F923" s="7"/>
      <c r="I923" s="7"/>
      <c r="J923" s="7"/>
      <c r="K923" s="9"/>
      <c r="L923" s="7"/>
      <c r="M923" s="7"/>
      <c r="N923" s="7"/>
    </row>
    <row r="924" spans="1:14">
      <c r="C924" s="13"/>
      <c r="E924" s="13"/>
      <c r="F924" s="13"/>
      <c r="G924" s="12"/>
      <c r="H924" s="13"/>
      <c r="K924" s="9"/>
      <c r="L924" s="13"/>
      <c r="M924" s="13"/>
      <c r="N924" s="13"/>
    </row>
    <row r="925" spans="1:14">
      <c r="A925" s="8"/>
      <c r="B925" s="7"/>
      <c r="K925" s="9"/>
    </row>
    <row r="926" spans="1:14">
      <c r="K926" s="9"/>
    </row>
    <row r="927" spans="1:14">
      <c r="B927" s="7"/>
      <c r="C927" s="7"/>
      <c r="E927" s="7"/>
      <c r="F927" s="7"/>
      <c r="I927" s="7"/>
      <c r="J927" s="7"/>
      <c r="K927" s="9"/>
      <c r="L927" s="7"/>
      <c r="M927" s="7"/>
      <c r="N927" s="7"/>
    </row>
    <row r="928" spans="1:14">
      <c r="B928" s="11"/>
      <c r="C928" s="7"/>
      <c r="E928" s="7"/>
      <c r="F928" s="7"/>
      <c r="I928" s="7"/>
      <c r="J928" s="7"/>
      <c r="K928" s="9"/>
      <c r="L928" s="7"/>
      <c r="M928" s="7"/>
      <c r="N928" s="7"/>
    </row>
    <row r="929" spans="1:14">
      <c r="C929" s="13"/>
      <c r="E929" s="13"/>
      <c r="F929" s="13"/>
      <c r="G929" s="12"/>
      <c r="H929" s="13"/>
      <c r="K929" s="9"/>
      <c r="L929" s="13"/>
      <c r="M929" s="13"/>
      <c r="N929" s="13"/>
    </row>
    <row r="930" spans="1:14">
      <c r="A930" s="8"/>
      <c r="B930" s="7"/>
      <c r="K930" s="9"/>
    </row>
    <row r="931" spans="1:14">
      <c r="K931" s="9"/>
    </row>
    <row r="932" spans="1:14">
      <c r="B932" s="7"/>
      <c r="C932" s="7"/>
      <c r="E932" s="7"/>
      <c r="F932" s="7"/>
      <c r="I932" s="7"/>
      <c r="J932" s="7"/>
      <c r="K932" s="9"/>
      <c r="L932" s="7"/>
      <c r="M932" s="7"/>
      <c r="N932" s="7"/>
    </row>
    <row r="933" spans="1:14">
      <c r="B933" s="11"/>
      <c r="C933" s="7"/>
      <c r="E933" s="7"/>
      <c r="F933" s="7"/>
      <c r="I933" s="7"/>
      <c r="J933" s="7"/>
      <c r="K933" s="9"/>
      <c r="L933" s="7"/>
      <c r="M933" s="7"/>
      <c r="N933" s="7"/>
    </row>
    <row r="934" spans="1:14">
      <c r="B934" s="11"/>
      <c r="C934" s="7"/>
      <c r="E934" s="7"/>
      <c r="F934" s="7"/>
      <c r="I934" s="7"/>
      <c r="J934" s="7"/>
      <c r="K934" s="9"/>
      <c r="L934" s="7"/>
      <c r="M934" s="7"/>
      <c r="N934" s="7"/>
    </row>
    <row r="935" spans="1:14">
      <c r="C935" s="13"/>
      <c r="E935" s="13"/>
      <c r="F935" s="13"/>
      <c r="G935" s="12"/>
      <c r="H935" s="13"/>
      <c r="K935" s="9"/>
      <c r="L935" s="13"/>
      <c r="M935" s="13"/>
      <c r="N935" s="13"/>
    </row>
    <row r="936" spans="1:14">
      <c r="A936" s="8"/>
      <c r="B936" s="7"/>
      <c r="K936" s="9"/>
    </row>
    <row r="937" spans="1:14">
      <c r="K937" s="9"/>
    </row>
    <row r="938" spans="1:14">
      <c r="K938" s="9"/>
    </row>
    <row r="939" spans="1:14">
      <c r="B939" s="7"/>
      <c r="C939" s="7"/>
      <c r="E939" s="7"/>
      <c r="F939" s="7"/>
      <c r="I939" s="7"/>
      <c r="J939" s="7"/>
      <c r="K939" s="9"/>
      <c r="L939" s="7"/>
      <c r="M939" s="7"/>
      <c r="N939" s="7"/>
    </row>
    <row r="940" spans="1:14">
      <c r="B940" s="7"/>
      <c r="C940" s="7"/>
      <c r="E940" s="7"/>
      <c r="F940" s="7"/>
      <c r="G940" s="10"/>
      <c r="I940" s="7"/>
      <c r="J940" s="7"/>
      <c r="K940" s="9"/>
      <c r="L940" s="7"/>
      <c r="M940" s="7"/>
      <c r="N940" s="7"/>
    </row>
    <row r="941" spans="1:14">
      <c r="B941" s="11"/>
      <c r="C941" s="7"/>
      <c r="E941" s="7"/>
      <c r="F941" s="7"/>
      <c r="I941" s="7"/>
      <c r="J941" s="7"/>
      <c r="K941" s="9"/>
      <c r="L941" s="7"/>
      <c r="M941" s="7"/>
      <c r="N941" s="7"/>
    </row>
    <row r="942" spans="1:14">
      <c r="B942" s="11"/>
      <c r="C942" s="7"/>
      <c r="E942" s="7"/>
      <c r="F942" s="7"/>
      <c r="I942" s="7"/>
      <c r="J942" s="7"/>
      <c r="K942" s="9"/>
      <c r="L942" s="7"/>
      <c r="M942" s="7"/>
      <c r="N942" s="7"/>
    </row>
    <row r="943" spans="1:14">
      <c r="C943" s="13"/>
      <c r="E943" s="13"/>
      <c r="F943" s="13"/>
      <c r="G943" s="12"/>
      <c r="H943" s="13"/>
      <c r="I943" s="12"/>
      <c r="K943" s="9"/>
      <c r="L943" s="13"/>
      <c r="M943" s="13"/>
      <c r="N943" s="13"/>
    </row>
    <row r="944" spans="1:14">
      <c r="A944" s="8"/>
      <c r="B944" s="7"/>
      <c r="K944" s="9"/>
    </row>
    <row r="945" spans="1:14">
      <c r="K945" s="9"/>
    </row>
    <row r="946" spans="1:14">
      <c r="B946" s="7"/>
      <c r="C946" s="7"/>
      <c r="E946" s="7"/>
      <c r="F946" s="7"/>
      <c r="G946" s="10"/>
      <c r="I946" s="7"/>
      <c r="J946" s="7"/>
      <c r="K946" s="9"/>
      <c r="L946" s="7"/>
      <c r="M946" s="7"/>
      <c r="N946" s="7"/>
    </row>
    <row r="947" spans="1:14">
      <c r="B947" s="11"/>
      <c r="C947" s="7"/>
      <c r="E947" s="7"/>
      <c r="F947" s="7"/>
      <c r="I947" s="7"/>
      <c r="J947" s="7"/>
      <c r="K947" s="9"/>
      <c r="L947" s="7"/>
      <c r="M947" s="7"/>
      <c r="N947" s="7"/>
    </row>
    <row r="948" spans="1:14">
      <c r="C948" s="13"/>
      <c r="E948" s="13"/>
      <c r="F948" s="13"/>
      <c r="G948" s="12"/>
      <c r="H948" s="13"/>
      <c r="K948" s="9"/>
      <c r="L948" s="13"/>
      <c r="M948" s="13"/>
      <c r="N948" s="13"/>
    </row>
    <row r="949" spans="1:14">
      <c r="A949" s="8"/>
      <c r="B949" s="7"/>
      <c r="K949" s="9"/>
    </row>
    <row r="950" spans="1:14">
      <c r="K950" s="9"/>
    </row>
    <row r="951" spans="1:14">
      <c r="B951" s="7"/>
      <c r="C951" s="7"/>
      <c r="E951" s="7"/>
      <c r="F951" s="7"/>
      <c r="G951" s="10"/>
      <c r="I951" s="7"/>
      <c r="J951" s="7"/>
      <c r="K951" s="9"/>
      <c r="L951" s="7"/>
      <c r="M951" s="7"/>
      <c r="N951" s="7"/>
    </row>
    <row r="952" spans="1:14">
      <c r="B952" s="11"/>
      <c r="C952" s="7"/>
      <c r="E952" s="7"/>
      <c r="F952" s="7"/>
      <c r="I952" s="7"/>
      <c r="J952" s="7"/>
      <c r="K952" s="9"/>
      <c r="L952" s="7"/>
      <c r="M952" s="7"/>
      <c r="N952" s="7"/>
    </row>
    <row r="953" spans="1:14">
      <c r="B953" s="11"/>
      <c r="C953" s="7"/>
      <c r="E953" s="7"/>
      <c r="F953" s="7"/>
      <c r="I953" s="7"/>
      <c r="J953" s="7"/>
      <c r="K953" s="9"/>
      <c r="L953" s="7"/>
      <c r="M953" s="7"/>
      <c r="N953" s="7"/>
    </row>
    <row r="954" spans="1:14">
      <c r="C954" s="13"/>
      <c r="E954" s="13"/>
      <c r="F954" s="13"/>
      <c r="G954" s="12"/>
      <c r="H954" s="13"/>
      <c r="K954" s="9"/>
      <c r="L954" s="13"/>
      <c r="M954" s="13"/>
      <c r="N954" s="13"/>
    </row>
    <row r="955" spans="1:14">
      <c r="A955" s="8"/>
      <c r="B955" s="7"/>
      <c r="K955" s="9"/>
    </row>
    <row r="956" spans="1:14">
      <c r="K956" s="9"/>
    </row>
    <row r="957" spans="1:14">
      <c r="B957" s="7"/>
      <c r="C957" s="7"/>
      <c r="E957" s="7"/>
      <c r="F957" s="7"/>
      <c r="G957" s="10"/>
      <c r="I957" s="7"/>
      <c r="J957" s="7"/>
      <c r="K957" s="9"/>
      <c r="L957" s="7"/>
      <c r="M957" s="7"/>
      <c r="N957" s="7"/>
    </row>
    <row r="958" spans="1:14">
      <c r="B958" s="11"/>
      <c r="C958" s="7"/>
      <c r="E958" s="7"/>
      <c r="F958" s="7"/>
      <c r="G958" s="10"/>
      <c r="I958" s="7"/>
      <c r="J958" s="7"/>
      <c r="K958" s="9"/>
      <c r="L958" s="7"/>
      <c r="M958" s="7"/>
      <c r="N958" s="7"/>
    </row>
    <row r="959" spans="1:14">
      <c r="B959" s="11"/>
      <c r="C959" s="7"/>
      <c r="E959" s="7"/>
      <c r="F959" s="7"/>
      <c r="G959" s="10"/>
      <c r="I959" s="7"/>
      <c r="J959" s="7"/>
      <c r="K959" s="9"/>
      <c r="L959" s="7"/>
      <c r="M959" s="7"/>
      <c r="N959" s="7"/>
    </row>
    <row r="960" spans="1:14">
      <c r="C960" s="13"/>
      <c r="E960" s="13"/>
      <c r="F960" s="13"/>
      <c r="G960" s="14"/>
      <c r="H960" s="13"/>
      <c r="K960" s="9"/>
      <c r="L960" s="13"/>
      <c r="M960" s="13"/>
      <c r="N960" s="13"/>
    </row>
    <row r="961" spans="1:15">
      <c r="A961" s="8"/>
      <c r="B961" s="7"/>
      <c r="K961" s="9"/>
    </row>
    <row r="962" spans="1:15">
      <c r="K962" s="9"/>
    </row>
    <row r="963" spans="1:15">
      <c r="B963" s="7"/>
      <c r="C963" s="7"/>
      <c r="E963" s="7"/>
      <c r="F963" s="7"/>
      <c r="G963" s="10"/>
      <c r="I963" s="7"/>
      <c r="J963" s="7"/>
      <c r="K963" s="9"/>
      <c r="L963" s="7"/>
      <c r="M963" s="7"/>
      <c r="N963" s="7"/>
      <c r="O963" s="1"/>
    </row>
    <row r="964" spans="1:15">
      <c r="B964" s="11"/>
      <c r="C964" s="7"/>
      <c r="E964" s="7"/>
      <c r="F964" s="7"/>
      <c r="I964" s="7"/>
      <c r="J964" s="7"/>
      <c r="K964" s="9"/>
      <c r="L964" s="7"/>
      <c r="M964" s="7"/>
      <c r="N964" s="7"/>
    </row>
    <row r="965" spans="1:15">
      <c r="C965" s="13"/>
      <c r="E965" s="13"/>
      <c r="F965" s="13"/>
      <c r="G965" s="12"/>
      <c r="H965" s="13"/>
      <c r="I965" s="12"/>
      <c r="K965" s="9"/>
      <c r="L965" s="13"/>
      <c r="M965" s="13"/>
      <c r="N965" s="13"/>
    </row>
    <row r="966" spans="1:15">
      <c r="A966" s="8"/>
      <c r="B966" s="7"/>
      <c r="K966" s="9"/>
    </row>
    <row r="967" spans="1:15">
      <c r="K967" s="9"/>
    </row>
    <row r="968" spans="1:15">
      <c r="B968" s="7"/>
      <c r="C968" s="7"/>
      <c r="E968" s="7"/>
      <c r="F968" s="7"/>
      <c r="G968" s="10"/>
      <c r="I968" s="7"/>
      <c r="J968" s="7"/>
      <c r="K968" s="9"/>
      <c r="L968" s="7"/>
      <c r="M968" s="7"/>
      <c r="N968" s="7"/>
    </row>
    <row r="969" spans="1:15">
      <c r="B969" s="11"/>
      <c r="C969" s="7"/>
      <c r="E969" s="7"/>
      <c r="F969" s="7"/>
      <c r="I969" s="7"/>
      <c r="J969" s="7"/>
      <c r="K969" s="9"/>
      <c r="L969" s="7"/>
      <c r="M969" s="7"/>
      <c r="N969" s="7"/>
    </row>
    <row r="970" spans="1:15">
      <c r="B970" s="11"/>
      <c r="C970" s="7"/>
      <c r="E970" s="7"/>
      <c r="F970" s="7"/>
      <c r="I970" s="7"/>
      <c r="J970" s="7"/>
      <c r="K970" s="9"/>
      <c r="L970" s="7"/>
      <c r="M970" s="7"/>
      <c r="N970" s="7"/>
    </row>
    <row r="971" spans="1:15">
      <c r="C971" s="13"/>
      <c r="E971" s="13"/>
      <c r="F971" s="13"/>
      <c r="G971" s="12"/>
      <c r="H971" s="13"/>
      <c r="K971" s="9"/>
      <c r="L971" s="13"/>
      <c r="M971" s="13"/>
      <c r="N971" s="13"/>
    </row>
    <row r="972" spans="1:15">
      <c r="A972" s="8"/>
      <c r="B972" s="7"/>
      <c r="K972" s="9"/>
    </row>
    <row r="973" spans="1:15">
      <c r="K973" s="9"/>
    </row>
    <row r="974" spans="1:15">
      <c r="K974" s="9"/>
    </row>
    <row r="975" spans="1:15">
      <c r="B975" s="7"/>
      <c r="C975" s="7"/>
      <c r="E975" s="7"/>
      <c r="F975" s="7"/>
      <c r="G975" s="10"/>
      <c r="I975" s="7"/>
      <c r="J975" s="7"/>
      <c r="K975" s="9"/>
      <c r="L975" s="7"/>
      <c r="M975" s="7"/>
      <c r="N975" s="7"/>
    </row>
    <row r="976" spans="1:15">
      <c r="B976" s="7"/>
      <c r="C976" s="7"/>
      <c r="E976" s="7"/>
      <c r="F976" s="7"/>
      <c r="G976" s="10"/>
      <c r="I976" s="7"/>
      <c r="J976" s="7"/>
      <c r="K976" s="9"/>
      <c r="L976" s="7"/>
      <c r="M976" s="7"/>
      <c r="N976" s="7"/>
    </row>
    <row r="977" spans="1:14">
      <c r="B977" s="11"/>
      <c r="C977" s="7"/>
      <c r="E977" s="7"/>
      <c r="F977" s="7"/>
      <c r="I977" s="7"/>
      <c r="J977" s="7"/>
      <c r="K977" s="9"/>
      <c r="L977" s="7"/>
      <c r="M977" s="7"/>
      <c r="N977" s="7"/>
    </row>
    <row r="978" spans="1:14">
      <c r="B978" s="11"/>
      <c r="C978" s="7"/>
      <c r="E978" s="7"/>
      <c r="F978" s="7"/>
      <c r="I978" s="7"/>
      <c r="J978" s="7"/>
      <c r="K978" s="9"/>
      <c r="L978" s="7"/>
      <c r="M978" s="7"/>
      <c r="N978" s="7"/>
    </row>
    <row r="979" spans="1:14">
      <c r="C979" s="13"/>
      <c r="E979" s="13"/>
      <c r="F979" s="13"/>
      <c r="G979" s="12"/>
      <c r="H979" s="13"/>
      <c r="K979" s="9"/>
      <c r="L979" s="13"/>
      <c r="M979" s="13"/>
      <c r="N979" s="13"/>
    </row>
    <row r="980" spans="1:14">
      <c r="A980" s="8"/>
      <c r="B980" s="7"/>
      <c r="K980" s="9"/>
    </row>
    <row r="981" spans="1:14">
      <c r="K981" s="9"/>
    </row>
    <row r="982" spans="1:14">
      <c r="K982" s="9"/>
    </row>
    <row r="983" spans="1:14">
      <c r="B983" s="7"/>
      <c r="C983" s="7"/>
      <c r="E983" s="7"/>
      <c r="F983" s="7"/>
      <c r="G983" s="10"/>
      <c r="I983" s="7"/>
      <c r="J983" s="7"/>
      <c r="K983" s="9"/>
      <c r="L983" s="7"/>
      <c r="M983" s="7"/>
      <c r="N983" s="7"/>
    </row>
    <row r="984" spans="1:14">
      <c r="B984" s="7"/>
      <c r="C984" s="7"/>
      <c r="E984" s="7"/>
      <c r="F984" s="7"/>
      <c r="G984" s="10"/>
      <c r="I984" s="7"/>
      <c r="J984" s="7"/>
      <c r="K984" s="9"/>
      <c r="L984" s="7"/>
      <c r="M984" s="7"/>
      <c r="N984" s="7"/>
    </row>
    <row r="985" spans="1:14">
      <c r="B985" s="7"/>
      <c r="C985" s="7"/>
      <c r="E985" s="7"/>
      <c r="F985" s="7"/>
      <c r="G985" s="10"/>
      <c r="I985" s="7"/>
      <c r="J985" s="7"/>
      <c r="K985" s="9"/>
      <c r="L985" s="7"/>
      <c r="M985" s="7"/>
      <c r="N985" s="7"/>
    </row>
    <row r="986" spans="1:14">
      <c r="B986" s="11"/>
      <c r="C986" s="7"/>
      <c r="E986" s="7"/>
      <c r="F986" s="7"/>
      <c r="I986" s="7"/>
      <c r="J986" s="7"/>
      <c r="K986" s="9"/>
      <c r="L986" s="7"/>
      <c r="M986" s="7"/>
      <c r="N986" s="7"/>
    </row>
    <row r="987" spans="1:14">
      <c r="B987" s="11"/>
      <c r="C987" s="7"/>
      <c r="E987" s="7"/>
      <c r="F987" s="7"/>
      <c r="I987" s="7"/>
      <c r="J987" s="7"/>
      <c r="K987" s="9"/>
      <c r="L987" s="7"/>
      <c r="M987" s="7"/>
      <c r="N987" s="7"/>
    </row>
    <row r="988" spans="1:14">
      <c r="C988" s="13"/>
      <c r="E988" s="13"/>
      <c r="F988" s="13"/>
      <c r="G988" s="12"/>
      <c r="H988" s="13"/>
      <c r="K988" s="9"/>
      <c r="L988" s="13"/>
      <c r="M988" s="13"/>
      <c r="N988" s="13"/>
    </row>
    <row r="989" spans="1:14">
      <c r="A989" s="8"/>
      <c r="B989" s="7"/>
      <c r="K989" s="9"/>
    </row>
    <row r="990" spans="1:14">
      <c r="K990" s="9"/>
    </row>
    <row r="991" spans="1:14">
      <c r="K991" s="9"/>
    </row>
    <row r="992" spans="1:14">
      <c r="B992" s="7"/>
      <c r="C992" s="7"/>
      <c r="E992" s="7"/>
      <c r="F992" s="7"/>
      <c r="G992" s="10"/>
      <c r="I992" s="7"/>
      <c r="J992" s="7"/>
      <c r="K992" s="9"/>
      <c r="L992" s="7"/>
      <c r="M992" s="7"/>
      <c r="N992" s="7"/>
    </row>
    <row r="993" spans="1:14">
      <c r="B993" s="7"/>
      <c r="C993" s="7"/>
      <c r="E993" s="7"/>
      <c r="F993" s="7"/>
      <c r="G993" s="10"/>
      <c r="I993" s="7"/>
      <c r="J993" s="7"/>
      <c r="K993" s="9"/>
      <c r="L993" s="7"/>
      <c r="M993" s="7"/>
      <c r="N993" s="7"/>
    </row>
    <row r="994" spans="1:14">
      <c r="B994" s="11"/>
      <c r="C994" s="7"/>
      <c r="E994" s="7"/>
      <c r="F994" s="7"/>
      <c r="I994" s="7"/>
      <c r="J994" s="7"/>
      <c r="K994" s="9"/>
      <c r="L994" s="7"/>
      <c r="M994" s="7"/>
      <c r="N994" s="7"/>
    </row>
    <row r="995" spans="1:14">
      <c r="B995" s="11"/>
      <c r="C995" s="7"/>
      <c r="E995" s="7"/>
      <c r="F995" s="7"/>
      <c r="I995" s="7"/>
      <c r="J995" s="7"/>
      <c r="K995" s="9"/>
      <c r="L995" s="7"/>
      <c r="M995" s="7"/>
      <c r="N995" s="7"/>
    </row>
    <row r="996" spans="1:14">
      <c r="C996" s="13"/>
      <c r="E996" s="13"/>
      <c r="F996" s="13"/>
      <c r="G996" s="12"/>
      <c r="H996" s="13"/>
      <c r="K996" s="9"/>
      <c r="L996" s="13"/>
      <c r="M996" s="13"/>
      <c r="N996" s="13"/>
    </row>
    <row r="997" spans="1:14">
      <c r="A997" s="8"/>
      <c r="B997" s="7"/>
      <c r="K997" s="9"/>
    </row>
    <row r="998" spans="1:14">
      <c r="K998" s="9"/>
    </row>
    <row r="999" spans="1:14">
      <c r="B999" s="7"/>
      <c r="C999" s="7"/>
      <c r="E999" s="7"/>
      <c r="F999" s="7"/>
      <c r="G999" s="10"/>
      <c r="I999" s="7"/>
      <c r="J999" s="7"/>
      <c r="K999" s="9"/>
      <c r="L999" s="7"/>
      <c r="M999" s="7"/>
      <c r="N999" s="7"/>
    </row>
    <row r="1000" spans="1:14">
      <c r="B1000" s="11"/>
      <c r="C1000" s="7"/>
      <c r="E1000" s="7"/>
      <c r="F1000" s="7"/>
      <c r="I1000" s="7"/>
      <c r="J1000" s="7"/>
      <c r="K1000" s="9"/>
      <c r="L1000" s="7"/>
      <c r="M1000" s="7"/>
      <c r="N1000" s="7"/>
    </row>
    <row r="1001" spans="1:14">
      <c r="C1001" s="13"/>
      <c r="E1001" s="13"/>
      <c r="F1001" s="13"/>
      <c r="G1001" s="12"/>
      <c r="H1001" s="13"/>
      <c r="K1001" s="9"/>
      <c r="L1001" s="13"/>
      <c r="M1001" s="13"/>
      <c r="N1001" s="13"/>
    </row>
    <row r="1002" spans="1:14">
      <c r="A1002" s="8"/>
      <c r="B1002" s="7"/>
      <c r="K1002" s="9"/>
    </row>
    <row r="1003" spans="1:14">
      <c r="K1003" s="9"/>
    </row>
    <row r="1004" spans="1:14">
      <c r="B1004" s="7"/>
      <c r="C1004" s="7"/>
      <c r="E1004" s="7"/>
      <c r="F1004" s="7"/>
      <c r="G1004" s="10"/>
      <c r="I1004" s="7"/>
      <c r="J1004" s="7"/>
      <c r="K1004" s="9"/>
      <c r="L1004" s="7"/>
      <c r="M1004" s="7"/>
      <c r="N1004" s="7"/>
    </row>
    <row r="1005" spans="1:14">
      <c r="B1005" s="11"/>
      <c r="C1005" s="7"/>
      <c r="E1005" s="7"/>
      <c r="F1005" s="7"/>
      <c r="I1005" s="7"/>
      <c r="J1005" s="7"/>
      <c r="K1005" s="9"/>
      <c r="L1005" s="7"/>
      <c r="M1005" s="7"/>
      <c r="N1005" s="7"/>
    </row>
    <row r="1006" spans="1:14">
      <c r="C1006" s="13"/>
      <c r="E1006" s="13"/>
      <c r="F1006" s="13"/>
      <c r="G1006" s="12"/>
      <c r="H1006" s="13"/>
      <c r="K1006" s="9"/>
      <c r="L1006" s="13"/>
      <c r="M1006" s="13"/>
      <c r="N1006" s="13"/>
    </row>
    <row r="1007" spans="1:14">
      <c r="A1007" s="8"/>
      <c r="B1007" s="7"/>
      <c r="K1007" s="9"/>
    </row>
    <row r="1008" spans="1:14">
      <c r="K1008" s="9"/>
    </row>
    <row r="1009" spans="1:14">
      <c r="K1009" s="9"/>
    </row>
    <row r="1010" spans="1:14">
      <c r="B1010" s="7"/>
      <c r="C1010" s="7"/>
      <c r="E1010" s="7"/>
      <c r="F1010" s="7"/>
      <c r="G1010" s="10"/>
      <c r="I1010" s="7"/>
      <c r="J1010" s="7"/>
      <c r="K1010" s="9"/>
      <c r="L1010" s="7"/>
      <c r="M1010" s="7"/>
      <c r="N1010" s="7"/>
    </row>
    <row r="1011" spans="1:14">
      <c r="B1011" s="7"/>
      <c r="C1011" s="7"/>
      <c r="E1011" s="7"/>
      <c r="F1011" s="7"/>
      <c r="G1011" s="10"/>
      <c r="I1011" s="7"/>
      <c r="J1011" s="7"/>
      <c r="K1011" s="9"/>
      <c r="L1011" s="7"/>
      <c r="M1011" s="7"/>
      <c r="N1011" s="7"/>
    </row>
    <row r="1012" spans="1:14">
      <c r="B1012" s="7"/>
      <c r="C1012" s="7"/>
      <c r="E1012" s="7"/>
      <c r="F1012" s="7"/>
      <c r="G1012" s="10"/>
      <c r="I1012" s="7"/>
      <c r="J1012" s="7"/>
      <c r="K1012" s="9"/>
      <c r="L1012" s="7"/>
      <c r="M1012" s="7"/>
      <c r="N1012" s="7"/>
    </row>
    <row r="1013" spans="1:14">
      <c r="B1013" s="11"/>
      <c r="C1013" s="7"/>
      <c r="E1013" s="7"/>
      <c r="F1013" s="7"/>
      <c r="I1013" s="7"/>
      <c r="J1013" s="7"/>
      <c r="K1013" s="9"/>
      <c r="L1013" s="7"/>
      <c r="M1013" s="7"/>
      <c r="N1013" s="7"/>
    </row>
    <row r="1014" spans="1:14">
      <c r="B1014" s="11"/>
      <c r="C1014" s="7"/>
      <c r="E1014" s="7"/>
      <c r="F1014" s="7"/>
      <c r="I1014" s="7"/>
      <c r="J1014" s="7"/>
      <c r="K1014" s="9"/>
      <c r="L1014" s="7"/>
      <c r="M1014" s="7"/>
      <c r="N1014" s="7"/>
    </row>
    <row r="1015" spans="1:14">
      <c r="C1015" s="13"/>
      <c r="E1015" s="13"/>
      <c r="F1015" s="13"/>
      <c r="G1015" s="12"/>
      <c r="H1015" s="13"/>
      <c r="K1015" s="9"/>
      <c r="L1015" s="13"/>
      <c r="M1015" s="13"/>
      <c r="N1015" s="13"/>
    </row>
    <row r="1016" spans="1:14">
      <c r="A1016" s="8"/>
      <c r="B1016" s="7"/>
      <c r="K1016" s="9"/>
    </row>
    <row r="1017" spans="1:14">
      <c r="K1017" s="9"/>
    </row>
    <row r="1018" spans="1:14">
      <c r="B1018" s="7"/>
      <c r="C1018" s="7"/>
      <c r="E1018" s="7"/>
      <c r="F1018" s="7"/>
      <c r="G1018" s="10"/>
      <c r="I1018" s="7"/>
      <c r="J1018" s="7"/>
      <c r="K1018" s="9"/>
      <c r="L1018" s="7"/>
      <c r="M1018" s="7"/>
      <c r="N1018" s="7"/>
    </row>
    <row r="1019" spans="1:14">
      <c r="B1019" s="11"/>
      <c r="C1019" s="7"/>
      <c r="E1019" s="7"/>
      <c r="F1019" s="7"/>
      <c r="I1019" s="7"/>
      <c r="J1019" s="7"/>
      <c r="K1019" s="9"/>
      <c r="L1019" s="7"/>
      <c r="M1019" s="7"/>
      <c r="N1019" s="7"/>
    </row>
    <row r="1020" spans="1:14">
      <c r="C1020" s="13"/>
      <c r="E1020" s="13"/>
      <c r="F1020" s="13"/>
      <c r="G1020" s="12"/>
      <c r="H1020" s="13"/>
      <c r="K1020" s="9"/>
      <c r="L1020" s="13"/>
      <c r="M1020" s="13"/>
      <c r="N1020" s="13"/>
    </row>
    <row r="1021" spans="1:14">
      <c r="A1021" s="8"/>
      <c r="B1021" s="7"/>
      <c r="K1021" s="9"/>
    </row>
    <row r="1022" spans="1:14">
      <c r="K1022" s="9"/>
    </row>
    <row r="1023" spans="1:14">
      <c r="B1023" s="7"/>
      <c r="C1023" s="7"/>
      <c r="E1023" s="7"/>
      <c r="F1023" s="7"/>
      <c r="G1023" s="10"/>
      <c r="I1023" s="7"/>
      <c r="J1023" s="7"/>
      <c r="K1023" s="9"/>
      <c r="L1023" s="7"/>
      <c r="M1023" s="7"/>
      <c r="N1023" s="7"/>
    </row>
    <row r="1024" spans="1:14">
      <c r="B1024" s="11"/>
      <c r="C1024" s="7"/>
      <c r="E1024" s="7"/>
      <c r="F1024" s="7"/>
      <c r="I1024" s="7"/>
      <c r="J1024" s="7"/>
      <c r="K1024" s="9"/>
      <c r="L1024" s="7"/>
      <c r="M1024" s="7"/>
      <c r="N1024" s="7"/>
    </row>
    <row r="1025" spans="1:14">
      <c r="B1025" s="11"/>
      <c r="C1025" s="7"/>
      <c r="E1025" s="7"/>
      <c r="F1025" s="7"/>
      <c r="I1025" s="7"/>
      <c r="J1025" s="7"/>
      <c r="K1025" s="9"/>
      <c r="L1025" s="7"/>
      <c r="M1025" s="7"/>
      <c r="N1025" s="7"/>
    </row>
    <row r="1026" spans="1:14">
      <c r="C1026" s="13"/>
      <c r="E1026" s="13"/>
      <c r="F1026" s="13"/>
      <c r="G1026" s="12"/>
      <c r="H1026" s="13"/>
      <c r="K1026" s="9"/>
      <c r="L1026" s="13"/>
      <c r="M1026" s="13"/>
      <c r="N1026" s="13"/>
    </row>
    <row r="1027" spans="1:14">
      <c r="A1027" s="8"/>
      <c r="B1027" s="7"/>
      <c r="K1027" s="9"/>
    </row>
    <row r="1028" spans="1:14">
      <c r="K1028" s="9"/>
    </row>
    <row r="1029" spans="1:14">
      <c r="B1029" s="7"/>
      <c r="C1029" s="7"/>
      <c r="E1029" s="7"/>
      <c r="F1029" s="7"/>
      <c r="G1029" s="10"/>
      <c r="I1029" s="7"/>
      <c r="J1029" s="7"/>
      <c r="K1029" s="9"/>
      <c r="L1029" s="7"/>
      <c r="M1029" s="7"/>
      <c r="N1029" s="7"/>
    </row>
    <row r="1030" spans="1:14">
      <c r="B1030" s="11"/>
      <c r="C1030" s="7"/>
      <c r="E1030" s="7"/>
      <c r="F1030" s="7"/>
      <c r="I1030" s="7"/>
      <c r="J1030" s="7"/>
      <c r="K1030" s="9"/>
      <c r="L1030" s="7"/>
      <c r="M1030" s="7"/>
      <c r="N1030" s="7"/>
    </row>
    <row r="1031" spans="1:14">
      <c r="C1031" s="13"/>
      <c r="E1031" s="13"/>
      <c r="F1031" s="13"/>
      <c r="G1031" s="12"/>
      <c r="H1031" s="13"/>
      <c r="I1031" s="12"/>
      <c r="K1031" s="9"/>
      <c r="L1031" s="13"/>
      <c r="M1031" s="13"/>
      <c r="N1031" s="13"/>
    </row>
    <row r="1032" spans="1:14">
      <c r="A1032" s="8"/>
      <c r="B1032" s="7"/>
      <c r="K1032" s="9"/>
    </row>
    <row r="1033" spans="1:14">
      <c r="K1033" s="9"/>
    </row>
    <row r="1034" spans="1:14">
      <c r="B1034" s="7"/>
      <c r="C1034" s="7"/>
      <c r="E1034" s="7"/>
      <c r="F1034" s="7"/>
      <c r="G1034" s="10"/>
      <c r="I1034" s="7"/>
      <c r="J1034" s="7"/>
      <c r="K1034" s="9"/>
      <c r="L1034" s="7"/>
      <c r="M1034" s="7"/>
      <c r="N1034" s="7"/>
    </row>
    <row r="1035" spans="1:14">
      <c r="B1035" s="11"/>
      <c r="C1035" s="7"/>
      <c r="E1035" s="7"/>
      <c r="F1035" s="7"/>
      <c r="I1035" s="7"/>
      <c r="J1035" s="7"/>
      <c r="K1035" s="9"/>
      <c r="L1035" s="7"/>
      <c r="M1035" s="7"/>
      <c r="N1035" s="7"/>
    </row>
    <row r="1036" spans="1:14">
      <c r="C1036" s="13"/>
      <c r="E1036" s="13"/>
      <c r="F1036" s="13"/>
      <c r="G1036" s="12"/>
      <c r="H1036" s="13"/>
      <c r="K1036" s="9"/>
      <c r="L1036" s="13"/>
      <c r="M1036" s="13"/>
      <c r="N1036" s="13"/>
    </row>
    <row r="1037" spans="1:14">
      <c r="A1037" s="8"/>
      <c r="B1037" s="7"/>
      <c r="K1037" s="9"/>
    </row>
    <row r="1038" spans="1:14">
      <c r="K1038" s="9"/>
    </row>
    <row r="1039" spans="1:14">
      <c r="K1039" s="9"/>
    </row>
    <row r="1040" spans="1:14">
      <c r="B1040" s="7"/>
      <c r="C1040" s="7"/>
      <c r="E1040" s="7"/>
      <c r="F1040" s="7"/>
      <c r="G1040" s="10"/>
      <c r="I1040" s="7"/>
      <c r="J1040" s="7"/>
      <c r="K1040" s="9"/>
      <c r="L1040" s="7"/>
      <c r="M1040" s="7"/>
      <c r="N1040" s="7"/>
    </row>
    <row r="1041" spans="1:14">
      <c r="B1041" s="7"/>
      <c r="C1041" s="7"/>
      <c r="E1041" s="7"/>
      <c r="F1041" s="7"/>
      <c r="G1041" s="10"/>
      <c r="I1041" s="7"/>
      <c r="J1041" s="7"/>
      <c r="K1041" s="9"/>
      <c r="L1041" s="7"/>
      <c r="M1041" s="7"/>
      <c r="N1041" s="7"/>
    </row>
    <row r="1042" spans="1:14">
      <c r="B1042" s="7"/>
      <c r="C1042" s="7"/>
      <c r="E1042" s="7"/>
      <c r="F1042" s="7"/>
      <c r="G1042" s="10"/>
      <c r="I1042" s="7"/>
      <c r="J1042" s="7"/>
      <c r="K1042" s="9"/>
      <c r="L1042" s="7"/>
      <c r="M1042" s="7"/>
      <c r="N1042" s="7"/>
    </row>
    <row r="1043" spans="1:14">
      <c r="B1043" s="11"/>
      <c r="C1043" s="7"/>
      <c r="E1043" s="7"/>
      <c r="F1043" s="7"/>
      <c r="I1043" s="7"/>
      <c r="J1043" s="7"/>
      <c r="K1043" s="9"/>
      <c r="L1043" s="7"/>
      <c r="M1043" s="7"/>
      <c r="N1043" s="7"/>
    </row>
    <row r="1044" spans="1:14">
      <c r="B1044" s="11"/>
      <c r="C1044" s="7"/>
      <c r="E1044" s="7"/>
      <c r="F1044" s="7"/>
      <c r="I1044" s="7"/>
      <c r="J1044" s="7"/>
      <c r="K1044" s="9"/>
      <c r="L1044" s="7"/>
      <c r="M1044" s="7"/>
      <c r="N1044" s="7"/>
    </row>
    <row r="1045" spans="1:14">
      <c r="C1045" s="13"/>
      <c r="E1045" s="13"/>
      <c r="F1045" s="13"/>
      <c r="G1045" s="12"/>
      <c r="H1045" s="13"/>
      <c r="K1045" s="9"/>
      <c r="L1045" s="13"/>
      <c r="M1045" s="13"/>
      <c r="N1045" s="13"/>
    </row>
    <row r="1046" spans="1:14">
      <c r="A1046" s="8"/>
      <c r="B1046" s="7"/>
      <c r="K1046" s="9"/>
    </row>
    <row r="1047" spans="1:14">
      <c r="K1047" s="9"/>
    </row>
    <row r="1048" spans="1:14">
      <c r="K1048" s="9"/>
    </row>
    <row r="1049" spans="1:14">
      <c r="B1049" s="7"/>
      <c r="C1049" s="7"/>
      <c r="E1049" s="7"/>
      <c r="F1049" s="7"/>
      <c r="G1049" s="10"/>
      <c r="I1049" s="7"/>
      <c r="J1049" s="7"/>
      <c r="K1049" s="9"/>
      <c r="L1049" s="7"/>
      <c r="M1049" s="7"/>
      <c r="N1049" s="7"/>
    </row>
    <row r="1050" spans="1:14">
      <c r="B1050" s="7"/>
      <c r="C1050" s="7"/>
      <c r="E1050" s="7"/>
      <c r="F1050" s="7"/>
      <c r="G1050" s="10"/>
      <c r="I1050" s="7"/>
      <c r="J1050" s="7"/>
      <c r="K1050" s="9"/>
      <c r="L1050" s="7"/>
      <c r="M1050" s="7"/>
      <c r="N1050" s="7"/>
    </row>
    <row r="1051" spans="1:14">
      <c r="B1051" s="11"/>
      <c r="C1051" s="7"/>
      <c r="E1051" s="7"/>
      <c r="F1051" s="7"/>
      <c r="I1051" s="7"/>
      <c r="J1051" s="7"/>
      <c r="K1051" s="9"/>
      <c r="L1051" s="7"/>
      <c r="M1051" s="7"/>
      <c r="N1051" s="7"/>
    </row>
    <row r="1052" spans="1:14">
      <c r="C1052" s="13"/>
      <c r="E1052" s="13"/>
      <c r="F1052" s="13"/>
      <c r="G1052" s="12"/>
      <c r="H1052" s="13"/>
      <c r="K1052" s="9"/>
      <c r="L1052" s="13"/>
      <c r="M1052" s="13"/>
      <c r="N1052" s="13"/>
    </row>
    <row r="1053" spans="1:14">
      <c r="A1053" s="8"/>
      <c r="B1053" s="7"/>
      <c r="K1053" s="9"/>
    </row>
    <row r="1054" spans="1:14">
      <c r="K1054" s="9"/>
    </row>
    <row r="1055" spans="1:14">
      <c r="K1055" s="9"/>
    </row>
    <row r="1056" spans="1:14">
      <c r="B1056" s="7"/>
      <c r="C1056" s="7"/>
      <c r="E1056" s="7"/>
      <c r="F1056" s="7"/>
      <c r="G1056" s="10"/>
      <c r="I1056" s="7"/>
      <c r="J1056" s="7"/>
      <c r="K1056" s="9"/>
      <c r="L1056" s="7"/>
      <c r="M1056" s="7"/>
      <c r="N1056" s="7"/>
    </row>
    <row r="1057" spans="1:14">
      <c r="B1057" s="7"/>
      <c r="C1057" s="7"/>
      <c r="E1057" s="7"/>
      <c r="F1057" s="7"/>
      <c r="G1057" s="10"/>
      <c r="I1057" s="7"/>
      <c r="J1057" s="7"/>
      <c r="K1057" s="9"/>
      <c r="L1057" s="7"/>
      <c r="M1057" s="7"/>
      <c r="N1057" s="7"/>
    </row>
    <row r="1058" spans="1:14">
      <c r="B1058" s="11"/>
      <c r="C1058" s="7"/>
      <c r="E1058" s="7"/>
      <c r="F1058" s="7"/>
      <c r="I1058" s="7"/>
      <c r="J1058" s="7"/>
      <c r="K1058" s="9"/>
      <c r="L1058" s="7"/>
      <c r="M1058" s="7"/>
      <c r="N1058" s="7"/>
    </row>
    <row r="1059" spans="1:14">
      <c r="C1059" s="13"/>
      <c r="E1059" s="13"/>
      <c r="F1059" s="13"/>
      <c r="G1059" s="12"/>
      <c r="H1059" s="13"/>
      <c r="I1059" s="12"/>
      <c r="K1059" s="9"/>
      <c r="L1059" s="13"/>
      <c r="M1059" s="13"/>
      <c r="N1059" s="13"/>
    </row>
    <row r="1060" spans="1:14">
      <c r="A1060" s="8"/>
      <c r="B1060" s="7"/>
      <c r="K1060" s="9"/>
    </row>
    <row r="1061" spans="1:14">
      <c r="K1061" s="9"/>
    </row>
    <row r="1062" spans="1:14">
      <c r="B1062" s="7"/>
      <c r="C1062" s="7"/>
      <c r="E1062" s="7"/>
      <c r="F1062" s="7"/>
      <c r="G1062" s="10"/>
      <c r="I1062" s="7"/>
      <c r="J1062" s="7"/>
      <c r="K1062" s="9"/>
      <c r="L1062" s="7"/>
      <c r="M1062" s="7"/>
      <c r="N1062" s="7"/>
    </row>
    <row r="1063" spans="1:14">
      <c r="B1063" s="11"/>
      <c r="C1063" s="7"/>
      <c r="E1063" s="7"/>
      <c r="F1063" s="7"/>
      <c r="I1063" s="7"/>
      <c r="J1063" s="7"/>
      <c r="K1063" s="9"/>
      <c r="L1063" s="7"/>
      <c r="M1063" s="7"/>
      <c r="N1063" s="7"/>
    </row>
    <row r="1064" spans="1:14">
      <c r="C1064" s="13"/>
      <c r="E1064" s="13"/>
      <c r="F1064" s="13"/>
      <c r="G1064" s="12"/>
      <c r="H1064" s="13"/>
      <c r="K1064" s="9"/>
      <c r="L1064" s="13"/>
      <c r="M1064" s="13"/>
      <c r="N1064" s="13"/>
    </row>
    <row r="1065" spans="1:14">
      <c r="A1065" s="8"/>
      <c r="B1065" s="7"/>
      <c r="K1065" s="9"/>
    </row>
    <row r="1066" spans="1:14">
      <c r="K1066" s="9"/>
    </row>
    <row r="1067" spans="1:14">
      <c r="B1067" s="7"/>
      <c r="C1067" s="7"/>
      <c r="E1067" s="7"/>
      <c r="F1067" s="7"/>
      <c r="G1067" s="10"/>
      <c r="I1067" s="7"/>
      <c r="J1067" s="7"/>
      <c r="K1067" s="9"/>
      <c r="L1067" s="7"/>
      <c r="M1067" s="7"/>
      <c r="N1067" s="7"/>
    </row>
    <row r="1068" spans="1:14">
      <c r="B1068" s="11"/>
      <c r="C1068" s="7"/>
      <c r="E1068" s="7"/>
      <c r="F1068" s="7"/>
      <c r="I1068" s="7"/>
      <c r="J1068" s="7"/>
      <c r="K1068" s="9"/>
      <c r="L1068" s="7"/>
      <c r="M1068" s="7"/>
      <c r="N1068" s="7"/>
    </row>
    <row r="1069" spans="1:14">
      <c r="C1069" s="13"/>
      <c r="E1069" s="13"/>
      <c r="F1069" s="13"/>
      <c r="G1069" s="12"/>
      <c r="H1069" s="13"/>
      <c r="K1069" s="9"/>
      <c r="L1069" s="13"/>
      <c r="M1069" s="13"/>
      <c r="N1069" s="13"/>
    </row>
    <row r="1070" spans="1:14">
      <c r="A1070" s="8"/>
      <c r="B1070" s="7"/>
      <c r="K1070" s="9"/>
    </row>
    <row r="1071" spans="1:14">
      <c r="K1071" s="9"/>
    </row>
    <row r="1072" spans="1:14">
      <c r="B1072" s="7"/>
      <c r="C1072" s="7"/>
      <c r="E1072" s="7"/>
      <c r="F1072" s="7"/>
      <c r="G1072" s="10"/>
      <c r="I1072" s="7"/>
      <c r="J1072" s="7"/>
      <c r="K1072" s="9"/>
      <c r="L1072" s="7"/>
      <c r="M1072" s="7"/>
      <c r="N1072" s="7"/>
    </row>
    <row r="1073" spans="1:14">
      <c r="B1073" s="11"/>
      <c r="C1073" s="7"/>
      <c r="E1073" s="7"/>
      <c r="F1073" s="7"/>
      <c r="I1073" s="7"/>
      <c r="J1073" s="7"/>
      <c r="K1073" s="9"/>
      <c r="L1073" s="7"/>
      <c r="M1073" s="7"/>
      <c r="N1073" s="7"/>
    </row>
    <row r="1074" spans="1:14">
      <c r="B1074" s="11"/>
      <c r="C1074" s="7"/>
      <c r="E1074" s="7"/>
      <c r="F1074" s="7"/>
      <c r="I1074" s="7"/>
      <c r="J1074" s="7"/>
      <c r="K1074" s="9"/>
      <c r="L1074" s="7"/>
      <c r="M1074" s="7"/>
      <c r="N1074" s="7"/>
    </row>
    <row r="1075" spans="1:14">
      <c r="C1075" s="13"/>
      <c r="E1075" s="13"/>
      <c r="F1075" s="13"/>
      <c r="G1075" s="12"/>
      <c r="H1075" s="13"/>
      <c r="K1075" s="9"/>
      <c r="L1075" s="13"/>
      <c r="M1075" s="13"/>
      <c r="N1075" s="13"/>
    </row>
    <row r="1076" spans="1:14">
      <c r="A1076" s="8"/>
      <c r="B1076" s="7"/>
      <c r="K1076" s="9"/>
    </row>
    <row r="1077" spans="1:14">
      <c r="K1077" s="9"/>
    </row>
    <row r="1078" spans="1:14">
      <c r="B1078" s="7"/>
      <c r="C1078" s="7"/>
      <c r="E1078" s="7"/>
      <c r="F1078" s="7"/>
      <c r="G1078" s="10"/>
      <c r="I1078" s="7"/>
      <c r="J1078" s="7"/>
      <c r="K1078" s="9"/>
      <c r="L1078" s="7"/>
      <c r="M1078" s="7"/>
      <c r="N1078" s="7"/>
    </row>
    <row r="1079" spans="1:14">
      <c r="B1079" s="11"/>
      <c r="C1079" s="7"/>
      <c r="E1079" s="7"/>
      <c r="F1079" s="7"/>
      <c r="I1079" s="7"/>
      <c r="J1079" s="7"/>
      <c r="K1079" s="9"/>
      <c r="L1079" s="7"/>
      <c r="M1079" s="7"/>
      <c r="N1079" s="7"/>
    </row>
    <row r="1080" spans="1:14">
      <c r="B1080" s="11"/>
      <c r="C1080" s="7"/>
      <c r="E1080" s="7"/>
      <c r="F1080" s="7"/>
      <c r="I1080" s="7"/>
      <c r="J1080" s="7"/>
      <c r="K1080" s="9"/>
      <c r="L1080" s="7"/>
      <c r="M1080" s="7"/>
      <c r="N1080" s="7"/>
    </row>
    <row r="1081" spans="1:14">
      <c r="C1081" s="13"/>
      <c r="E1081" s="13"/>
      <c r="F1081" s="13"/>
      <c r="G1081" s="12"/>
      <c r="H1081" s="13"/>
      <c r="K1081" s="9"/>
      <c r="L1081" s="13"/>
      <c r="M1081" s="13"/>
      <c r="N1081" s="13"/>
    </row>
    <row r="1082" spans="1:14">
      <c r="A1082" s="8"/>
      <c r="B1082" s="7"/>
      <c r="K1082" s="9"/>
    </row>
    <row r="1083" spans="1:14">
      <c r="K1083" s="9"/>
    </row>
    <row r="1084" spans="1:14">
      <c r="B1084" s="7"/>
      <c r="C1084" s="7"/>
      <c r="E1084" s="7"/>
      <c r="F1084" s="7"/>
      <c r="G1084" s="10"/>
      <c r="I1084" s="7"/>
      <c r="J1084" s="7"/>
      <c r="K1084" s="9"/>
      <c r="L1084" s="7"/>
      <c r="M1084" s="7"/>
      <c r="N1084" s="7"/>
    </row>
    <row r="1085" spans="1:14">
      <c r="B1085" s="11"/>
      <c r="C1085" s="7"/>
      <c r="E1085" s="7"/>
      <c r="F1085" s="7"/>
      <c r="I1085" s="7"/>
      <c r="J1085" s="7"/>
      <c r="K1085" s="9"/>
      <c r="L1085" s="7"/>
      <c r="M1085" s="7"/>
      <c r="N1085" s="7"/>
    </row>
    <row r="1086" spans="1:14">
      <c r="C1086" s="13"/>
      <c r="E1086" s="13"/>
      <c r="F1086" s="13"/>
      <c r="G1086" s="12"/>
      <c r="H1086" s="13"/>
      <c r="K1086" s="9"/>
      <c r="L1086" s="13"/>
      <c r="M1086" s="13"/>
      <c r="N1086" s="13"/>
    </row>
    <row r="1087" spans="1:14">
      <c r="A1087" s="8"/>
      <c r="B1087" s="7"/>
      <c r="K1087" s="9"/>
    </row>
    <row r="1088" spans="1:14">
      <c r="K1088" s="9"/>
    </row>
    <row r="1089" spans="1:14">
      <c r="K1089" s="9"/>
    </row>
    <row r="1090" spans="1:14">
      <c r="B1090" s="7"/>
      <c r="C1090" s="7"/>
      <c r="E1090" s="7"/>
      <c r="F1090" s="7"/>
      <c r="G1090" s="10"/>
      <c r="I1090" s="7"/>
      <c r="J1090" s="7"/>
      <c r="K1090" s="9"/>
      <c r="L1090" s="7"/>
      <c r="M1090" s="7"/>
      <c r="N1090" s="7"/>
    </row>
    <row r="1091" spans="1:14">
      <c r="B1091" s="7"/>
      <c r="C1091" s="7"/>
      <c r="E1091" s="7"/>
      <c r="F1091" s="7"/>
      <c r="G1091" s="10"/>
      <c r="I1091" s="7"/>
      <c r="J1091" s="7"/>
      <c r="K1091" s="9"/>
      <c r="L1091" s="7"/>
      <c r="M1091" s="7"/>
      <c r="N1091" s="7"/>
    </row>
    <row r="1092" spans="1:14">
      <c r="B1092" s="7"/>
      <c r="C1092" s="7"/>
      <c r="E1092" s="7"/>
      <c r="F1092" s="7"/>
      <c r="G1092" s="10"/>
      <c r="I1092" s="7"/>
      <c r="J1092" s="7"/>
      <c r="K1092" s="9"/>
      <c r="L1092" s="7"/>
      <c r="M1092" s="7"/>
      <c r="N1092" s="7"/>
    </row>
    <row r="1093" spans="1:14">
      <c r="B1093" s="11"/>
      <c r="C1093" s="7"/>
      <c r="E1093" s="7"/>
      <c r="F1093" s="7"/>
      <c r="I1093" s="7"/>
      <c r="J1093" s="7"/>
      <c r="K1093" s="9"/>
      <c r="L1093" s="7"/>
      <c r="M1093" s="7"/>
      <c r="N1093" s="7"/>
    </row>
    <row r="1094" spans="1:14">
      <c r="B1094" s="11"/>
      <c r="C1094" s="7"/>
      <c r="E1094" s="7"/>
      <c r="F1094" s="7"/>
      <c r="I1094" s="7"/>
      <c r="J1094" s="7"/>
      <c r="K1094" s="9"/>
      <c r="L1094" s="7"/>
      <c r="M1094" s="7"/>
      <c r="N1094" s="7"/>
    </row>
    <row r="1095" spans="1:14">
      <c r="C1095" s="13"/>
      <c r="E1095" s="13"/>
      <c r="F1095" s="13"/>
      <c r="G1095" s="12"/>
      <c r="H1095" s="13"/>
      <c r="K1095" s="9"/>
      <c r="L1095" s="13"/>
      <c r="M1095" s="13"/>
      <c r="N1095" s="13"/>
    </row>
    <row r="1096" spans="1:14">
      <c r="A1096" s="8"/>
      <c r="B1096" s="7"/>
      <c r="K1096" s="9"/>
    </row>
    <row r="1097" spans="1:14">
      <c r="K1097" s="9"/>
    </row>
    <row r="1098" spans="1:14">
      <c r="B1098" s="7"/>
      <c r="C1098" s="7"/>
      <c r="E1098" s="7"/>
      <c r="F1098" s="7"/>
      <c r="G1098" s="10"/>
      <c r="I1098" s="7"/>
      <c r="J1098" s="7"/>
      <c r="K1098" s="9"/>
      <c r="L1098" s="7"/>
      <c r="M1098" s="7"/>
      <c r="N1098" s="7"/>
    </row>
    <row r="1099" spans="1:14">
      <c r="B1099" s="11"/>
      <c r="C1099" s="7"/>
      <c r="E1099" s="7"/>
      <c r="F1099" s="7"/>
      <c r="I1099" s="7"/>
      <c r="J1099" s="7"/>
      <c r="K1099" s="9"/>
      <c r="L1099" s="7"/>
      <c r="M1099" s="7"/>
      <c r="N1099" s="7"/>
    </row>
    <row r="1100" spans="1:14">
      <c r="B1100" s="11"/>
      <c r="C1100" s="7"/>
      <c r="E1100" s="7"/>
      <c r="F1100" s="7"/>
      <c r="I1100" s="7"/>
      <c r="J1100" s="7"/>
      <c r="K1100" s="9"/>
      <c r="L1100" s="7"/>
      <c r="M1100" s="7"/>
      <c r="N1100" s="7"/>
    </row>
    <row r="1101" spans="1:14">
      <c r="C1101" s="13"/>
      <c r="E1101" s="13"/>
      <c r="F1101" s="13"/>
      <c r="G1101" s="12"/>
      <c r="H1101" s="13"/>
      <c r="I1101" s="12"/>
      <c r="K1101" s="9"/>
      <c r="L1101" s="13"/>
      <c r="M1101" s="13"/>
      <c r="N1101" s="13"/>
    </row>
    <row r="1102" spans="1:14">
      <c r="A1102" s="8"/>
      <c r="B1102" s="7"/>
      <c r="K1102" s="9"/>
    </row>
    <row r="1103" spans="1:14">
      <c r="K1103" s="9"/>
    </row>
    <row r="1104" spans="1:14">
      <c r="B1104" s="7"/>
      <c r="C1104" s="7"/>
      <c r="E1104" s="7"/>
      <c r="F1104" s="7"/>
      <c r="G1104" s="10"/>
      <c r="I1104" s="7"/>
      <c r="J1104" s="7"/>
      <c r="K1104" s="9"/>
      <c r="L1104" s="7"/>
      <c r="M1104" s="7"/>
      <c r="N1104" s="7"/>
    </row>
    <row r="1105" spans="1:14">
      <c r="B1105" s="11"/>
      <c r="C1105" s="7"/>
      <c r="E1105" s="7"/>
      <c r="F1105" s="7"/>
      <c r="I1105" s="7"/>
      <c r="J1105" s="7"/>
      <c r="K1105" s="9"/>
      <c r="L1105" s="7"/>
      <c r="M1105" s="7"/>
      <c r="N1105" s="7"/>
    </row>
    <row r="1106" spans="1:14">
      <c r="C1106" s="13"/>
      <c r="E1106" s="13"/>
      <c r="F1106" s="13"/>
      <c r="G1106" s="12"/>
      <c r="H1106" s="13"/>
      <c r="I1106" s="12"/>
      <c r="K1106" s="9"/>
      <c r="L1106" s="13"/>
      <c r="M1106" s="13"/>
      <c r="N1106" s="13"/>
    </row>
    <row r="1107" spans="1:14">
      <c r="A1107" s="8"/>
      <c r="B1107" s="7"/>
      <c r="K1107" s="9"/>
    </row>
    <row r="1108" spans="1:14">
      <c r="K1108" s="9"/>
    </row>
    <row r="1109" spans="1:14">
      <c r="K1109" s="9"/>
    </row>
    <row r="1110" spans="1:14">
      <c r="B1110" s="7"/>
      <c r="C1110" s="7"/>
      <c r="E1110" s="7"/>
      <c r="F1110" s="7"/>
      <c r="G1110" s="10"/>
      <c r="I1110" s="7"/>
      <c r="J1110" s="7"/>
      <c r="K1110" s="9"/>
      <c r="L1110" s="7"/>
      <c r="M1110" s="7"/>
      <c r="N1110" s="7"/>
    </row>
    <row r="1111" spans="1:14">
      <c r="B1111" s="7"/>
      <c r="C1111" s="7"/>
      <c r="E1111" s="7"/>
      <c r="F1111" s="7"/>
      <c r="G1111" s="10"/>
      <c r="I1111" s="7"/>
      <c r="J1111" s="7"/>
      <c r="K1111" s="9"/>
      <c r="L1111" s="7"/>
      <c r="M1111" s="7"/>
      <c r="N1111" s="7"/>
    </row>
    <row r="1112" spans="1:14">
      <c r="B1112" s="11"/>
      <c r="C1112" s="7"/>
      <c r="E1112" s="7"/>
      <c r="F1112" s="7"/>
      <c r="I1112" s="7"/>
      <c r="J1112" s="7"/>
      <c r="K1112" s="9"/>
      <c r="L1112" s="7"/>
      <c r="M1112" s="7"/>
      <c r="N1112" s="7"/>
    </row>
    <row r="1113" spans="1:14">
      <c r="B1113" s="11"/>
      <c r="C1113" s="7"/>
      <c r="E1113" s="7"/>
      <c r="F1113" s="7"/>
      <c r="I1113" s="7"/>
      <c r="J1113" s="7"/>
      <c r="K1113" s="9"/>
      <c r="L1113" s="7"/>
      <c r="M1113" s="7"/>
      <c r="N1113" s="7"/>
    </row>
    <row r="1114" spans="1:14">
      <c r="C1114" s="13"/>
      <c r="E1114" s="13"/>
      <c r="F1114" s="13"/>
      <c r="G1114" s="12"/>
      <c r="H1114" s="13"/>
      <c r="K1114" s="9"/>
      <c r="L1114" s="13"/>
      <c r="M1114" s="13"/>
      <c r="N1114" s="13"/>
    </row>
    <row r="1115" spans="1:14">
      <c r="A1115" s="8"/>
      <c r="B1115" s="7"/>
      <c r="K1115" s="9"/>
    </row>
    <row r="1116" spans="1:14">
      <c r="K1116" s="9"/>
    </row>
    <row r="1117" spans="1:14">
      <c r="B1117" s="7"/>
      <c r="C1117" s="7"/>
      <c r="E1117" s="7"/>
      <c r="F1117" s="7"/>
      <c r="G1117" s="10"/>
      <c r="I1117" s="7"/>
      <c r="J1117" s="7"/>
      <c r="K1117" s="9"/>
      <c r="L1117" s="7"/>
      <c r="M1117" s="7"/>
      <c r="N1117" s="7"/>
    </row>
    <row r="1118" spans="1:14">
      <c r="B1118" s="11"/>
      <c r="C1118" s="7"/>
      <c r="E1118" s="7"/>
      <c r="F1118" s="7"/>
      <c r="I1118" s="7"/>
      <c r="J1118" s="7"/>
      <c r="K1118" s="9"/>
      <c r="L1118" s="7"/>
      <c r="M1118" s="7"/>
      <c r="N1118" s="7"/>
    </row>
    <row r="1119" spans="1:14">
      <c r="B1119" s="11"/>
      <c r="C1119" s="7"/>
      <c r="E1119" s="7"/>
      <c r="F1119" s="7"/>
      <c r="I1119" s="7"/>
      <c r="J1119" s="7"/>
      <c r="K1119" s="9"/>
      <c r="L1119" s="7"/>
      <c r="M1119" s="7"/>
      <c r="N1119" s="7"/>
    </row>
    <row r="1120" spans="1:14">
      <c r="C1120" s="13"/>
      <c r="E1120" s="13"/>
      <c r="F1120" s="13"/>
      <c r="G1120" s="12"/>
      <c r="H1120" s="13"/>
      <c r="J1120" s="12"/>
      <c r="K1120" s="9"/>
      <c r="L1120" s="13"/>
      <c r="M1120" s="13"/>
      <c r="N1120" s="13"/>
    </row>
    <row r="1121" spans="1:14">
      <c r="A1121" s="8"/>
      <c r="B1121" s="7"/>
      <c r="K1121" s="9"/>
    </row>
    <row r="1122" spans="1:14">
      <c r="K1122" s="9"/>
    </row>
    <row r="1123" spans="1:14">
      <c r="B1123" s="7"/>
      <c r="C1123" s="7"/>
      <c r="E1123" s="7"/>
      <c r="F1123" s="7"/>
      <c r="G1123" s="10"/>
      <c r="I1123" s="7"/>
      <c r="J1123" s="7"/>
      <c r="K1123" s="9"/>
      <c r="L1123" s="7"/>
      <c r="M1123" s="7"/>
      <c r="N1123" s="7"/>
    </row>
    <row r="1124" spans="1:14">
      <c r="B1124" s="11"/>
      <c r="C1124" s="7"/>
      <c r="E1124" s="7"/>
      <c r="F1124" s="7"/>
      <c r="I1124" s="7"/>
      <c r="J1124" s="7"/>
      <c r="K1124" s="9"/>
      <c r="L1124" s="7"/>
      <c r="M1124" s="7"/>
      <c r="N1124" s="7"/>
    </row>
    <row r="1125" spans="1:14">
      <c r="C1125" s="13"/>
      <c r="E1125" s="13"/>
      <c r="F1125" s="13"/>
      <c r="G1125" s="12"/>
      <c r="H1125" s="13"/>
      <c r="K1125" s="9"/>
      <c r="L1125" s="13"/>
      <c r="M1125" s="13"/>
      <c r="N1125" s="13"/>
    </row>
    <row r="1126" spans="1:14">
      <c r="A1126" s="8"/>
      <c r="B1126" s="7"/>
      <c r="K1126" s="9"/>
    </row>
    <row r="1127" spans="1:14">
      <c r="K1127" s="9"/>
    </row>
    <row r="1128" spans="1:14">
      <c r="B1128" s="7"/>
      <c r="C1128" s="7"/>
      <c r="E1128" s="7"/>
      <c r="F1128" s="7"/>
      <c r="G1128" s="10"/>
      <c r="I1128" s="7"/>
      <c r="J1128" s="7"/>
      <c r="K1128" s="9"/>
      <c r="L1128" s="7"/>
      <c r="M1128" s="7"/>
      <c r="N1128" s="7"/>
    </row>
    <row r="1129" spans="1:14">
      <c r="B1129" s="11"/>
      <c r="C1129" s="7"/>
      <c r="E1129" s="7"/>
      <c r="F1129" s="7"/>
      <c r="I1129" s="7"/>
      <c r="J1129" s="7"/>
      <c r="K1129" s="9"/>
      <c r="L1129" s="7"/>
      <c r="M1129" s="7"/>
      <c r="N1129" s="7"/>
    </row>
    <row r="1130" spans="1:14">
      <c r="C1130" s="13"/>
      <c r="E1130" s="13"/>
      <c r="F1130" s="13"/>
      <c r="G1130" s="12"/>
      <c r="H1130" s="13"/>
      <c r="K1130" s="9"/>
      <c r="L1130" s="13"/>
      <c r="M1130" s="13"/>
      <c r="N1130" s="13"/>
    </row>
    <row r="1131" spans="1:14">
      <c r="A1131" s="8"/>
      <c r="B1131" s="7"/>
      <c r="K1131" s="9"/>
    </row>
    <row r="1132" spans="1:14">
      <c r="K1132" s="9"/>
    </row>
    <row r="1133" spans="1:14">
      <c r="B1133" s="7"/>
      <c r="C1133" s="7"/>
      <c r="E1133" s="7"/>
      <c r="F1133" s="7"/>
      <c r="G1133" s="10"/>
      <c r="I1133" s="7"/>
      <c r="J1133" s="7"/>
      <c r="K1133" s="9"/>
      <c r="L1133" s="7"/>
      <c r="M1133" s="7"/>
      <c r="N1133" s="7"/>
    </row>
    <row r="1134" spans="1:14">
      <c r="B1134" s="11"/>
      <c r="C1134" s="7"/>
      <c r="E1134" s="7"/>
      <c r="F1134" s="7"/>
      <c r="I1134" s="7"/>
      <c r="J1134" s="7"/>
      <c r="K1134" s="9"/>
      <c r="L1134" s="7"/>
      <c r="M1134" s="7"/>
      <c r="N1134" s="7"/>
    </row>
    <row r="1135" spans="1:14">
      <c r="C1135" s="13"/>
      <c r="E1135" s="13"/>
      <c r="F1135" s="13"/>
      <c r="G1135" s="12"/>
      <c r="H1135" s="13"/>
      <c r="I1135" s="12"/>
      <c r="K1135" s="9"/>
      <c r="L1135" s="13"/>
      <c r="M1135" s="13"/>
      <c r="N1135" s="13"/>
    </row>
    <row r="1136" spans="1:14">
      <c r="A1136" s="8"/>
      <c r="B1136" s="7"/>
      <c r="K1136" s="9"/>
    </row>
    <row r="1137" spans="1:14">
      <c r="K1137" s="9"/>
    </row>
    <row r="1138" spans="1:14">
      <c r="B1138" s="7"/>
      <c r="C1138" s="7"/>
      <c r="E1138" s="7"/>
      <c r="F1138" s="7"/>
      <c r="G1138" s="10"/>
      <c r="I1138" s="7"/>
      <c r="J1138" s="7"/>
      <c r="K1138" s="9"/>
      <c r="L1138" s="7"/>
      <c r="M1138" s="7"/>
      <c r="N1138" s="7"/>
    </row>
    <row r="1139" spans="1:14">
      <c r="B1139" s="11"/>
      <c r="C1139" s="7"/>
      <c r="E1139" s="7"/>
      <c r="F1139" s="7"/>
      <c r="I1139" s="7"/>
      <c r="J1139" s="7"/>
      <c r="K1139" s="9"/>
      <c r="L1139" s="7"/>
      <c r="M1139" s="7"/>
      <c r="N1139" s="7"/>
    </row>
    <row r="1140" spans="1:14">
      <c r="C1140" s="13"/>
      <c r="E1140" s="13"/>
      <c r="F1140" s="13"/>
      <c r="G1140" s="12"/>
      <c r="H1140" s="13"/>
      <c r="K1140" s="9"/>
      <c r="L1140" s="13"/>
      <c r="M1140" s="13"/>
      <c r="N1140" s="13"/>
    </row>
    <row r="1141" spans="1:14">
      <c r="A1141" s="8"/>
      <c r="B1141" s="7"/>
      <c r="K1141" s="9"/>
    </row>
    <row r="1142" spans="1:14">
      <c r="K1142" s="9"/>
    </row>
    <row r="1143" spans="1:14">
      <c r="K1143" s="9"/>
    </row>
    <row r="1144" spans="1:14">
      <c r="B1144" s="7"/>
      <c r="C1144" s="7"/>
      <c r="E1144" s="7"/>
      <c r="F1144" s="7"/>
      <c r="G1144" s="10"/>
      <c r="I1144" s="7"/>
      <c r="J1144" s="7"/>
      <c r="K1144" s="9"/>
      <c r="L1144" s="7"/>
      <c r="M1144" s="7"/>
      <c r="N1144" s="7"/>
    </row>
    <row r="1145" spans="1:14">
      <c r="B1145" s="7"/>
      <c r="C1145" s="7"/>
      <c r="E1145" s="7"/>
      <c r="F1145" s="7"/>
      <c r="G1145" s="10"/>
      <c r="I1145" s="7"/>
      <c r="J1145" s="7"/>
      <c r="K1145" s="9"/>
      <c r="L1145" s="7"/>
      <c r="M1145" s="7"/>
      <c r="N1145" s="7"/>
    </row>
    <row r="1146" spans="1:14">
      <c r="B1146" s="7"/>
      <c r="C1146" s="7"/>
      <c r="E1146" s="7"/>
      <c r="F1146" s="7"/>
      <c r="G1146" s="10"/>
      <c r="I1146" s="7"/>
      <c r="J1146" s="7"/>
      <c r="K1146" s="9"/>
      <c r="L1146" s="7"/>
      <c r="M1146" s="7"/>
      <c r="N1146" s="7"/>
    </row>
    <row r="1147" spans="1:14">
      <c r="B1147" s="11"/>
      <c r="C1147" s="7"/>
      <c r="E1147" s="7"/>
      <c r="F1147" s="7"/>
      <c r="I1147" s="7"/>
      <c r="J1147" s="7"/>
      <c r="K1147" s="9"/>
      <c r="L1147" s="7"/>
      <c r="M1147" s="7"/>
      <c r="N1147" s="7"/>
    </row>
    <row r="1148" spans="1:14">
      <c r="C1148" s="13"/>
      <c r="E1148" s="13"/>
      <c r="F1148" s="13"/>
      <c r="G1148" s="12"/>
      <c r="H1148" s="13"/>
      <c r="K1148" s="9"/>
      <c r="L1148" s="13"/>
      <c r="M1148" s="13"/>
      <c r="N1148" s="13"/>
    </row>
    <row r="1149" spans="1:14">
      <c r="A1149" s="8"/>
      <c r="B1149" s="7"/>
      <c r="K1149" s="9"/>
    </row>
    <row r="1150" spans="1:14">
      <c r="K1150" s="9"/>
    </row>
    <row r="1151" spans="1:14">
      <c r="K1151" s="9"/>
    </row>
    <row r="1152" spans="1:14">
      <c r="B1152" s="7"/>
      <c r="C1152" s="7"/>
      <c r="E1152" s="7"/>
      <c r="F1152" s="7"/>
      <c r="G1152" s="10"/>
      <c r="I1152" s="7"/>
      <c r="J1152" s="7"/>
      <c r="K1152" s="9"/>
      <c r="L1152" s="7"/>
      <c r="M1152" s="7"/>
      <c r="N1152" s="7"/>
    </row>
    <row r="1153" spans="1:14">
      <c r="B1153" s="7"/>
      <c r="C1153" s="7"/>
      <c r="E1153" s="7"/>
      <c r="F1153" s="7"/>
      <c r="G1153" s="10"/>
      <c r="I1153" s="7"/>
      <c r="J1153" s="7"/>
      <c r="K1153" s="9"/>
      <c r="L1153" s="7"/>
      <c r="M1153" s="7"/>
      <c r="N1153" s="7"/>
    </row>
    <row r="1154" spans="1:14">
      <c r="B1154" s="7"/>
      <c r="C1154" s="7"/>
      <c r="E1154" s="7"/>
      <c r="F1154" s="7"/>
      <c r="G1154" s="10"/>
      <c r="I1154" s="7"/>
      <c r="J1154" s="7"/>
      <c r="K1154" s="9"/>
      <c r="L1154" s="7"/>
      <c r="M1154" s="7"/>
      <c r="N1154" s="7"/>
    </row>
    <row r="1155" spans="1:14">
      <c r="B1155" s="11"/>
      <c r="C1155" s="7"/>
      <c r="E1155" s="7"/>
      <c r="F1155" s="7"/>
      <c r="I1155" s="7"/>
      <c r="J1155" s="7"/>
      <c r="K1155" s="9"/>
      <c r="L1155" s="7"/>
      <c r="M1155" s="7"/>
      <c r="N1155" s="7"/>
    </row>
    <row r="1156" spans="1:14">
      <c r="C1156" s="13"/>
      <c r="E1156" s="13"/>
      <c r="F1156" s="13"/>
      <c r="G1156" s="12"/>
      <c r="H1156" s="13"/>
      <c r="K1156" s="9"/>
      <c r="L1156" s="13"/>
      <c r="M1156" s="13"/>
      <c r="N1156" s="13"/>
    </row>
    <row r="1157" spans="1:14">
      <c r="A1157" s="8"/>
      <c r="B1157" s="7"/>
      <c r="K1157" s="9"/>
    </row>
    <row r="1158" spans="1:14">
      <c r="K1158" s="9"/>
    </row>
    <row r="1159" spans="1:14">
      <c r="K1159" s="9"/>
    </row>
    <row r="1160" spans="1:14">
      <c r="B1160" s="7"/>
      <c r="C1160" s="7"/>
      <c r="E1160" s="7"/>
      <c r="F1160" s="7"/>
      <c r="G1160" s="10"/>
      <c r="I1160" s="7"/>
      <c r="J1160" s="7"/>
      <c r="K1160" s="9"/>
      <c r="L1160" s="7"/>
      <c r="M1160" s="7"/>
      <c r="N1160" s="7"/>
    </row>
    <row r="1161" spans="1:14">
      <c r="B1161" s="7"/>
      <c r="C1161" s="7"/>
      <c r="E1161" s="7"/>
      <c r="F1161" s="7"/>
      <c r="G1161" s="10"/>
      <c r="I1161" s="7"/>
      <c r="J1161" s="7"/>
      <c r="K1161" s="9"/>
      <c r="L1161" s="7"/>
      <c r="M1161" s="7"/>
      <c r="N1161" s="7"/>
    </row>
    <row r="1162" spans="1:14">
      <c r="B1162" s="11"/>
      <c r="C1162" s="7"/>
      <c r="E1162" s="7"/>
      <c r="F1162" s="7"/>
      <c r="I1162" s="7"/>
      <c r="J1162" s="7"/>
      <c r="K1162" s="9"/>
      <c r="L1162" s="7"/>
      <c r="M1162" s="7"/>
      <c r="N1162" s="7"/>
    </row>
    <row r="1163" spans="1:14">
      <c r="C1163" s="13"/>
      <c r="E1163" s="13"/>
      <c r="F1163" s="13"/>
      <c r="G1163" s="12"/>
      <c r="H1163" s="13"/>
      <c r="K1163" s="9"/>
      <c r="L1163" s="13"/>
      <c r="M1163" s="13"/>
      <c r="N1163" s="13"/>
    </row>
    <row r="1164" spans="1:14">
      <c r="A1164" s="8"/>
      <c r="B1164" s="7"/>
      <c r="K1164" s="9"/>
    </row>
    <row r="1165" spans="1:14">
      <c r="K1165" s="9"/>
    </row>
    <row r="1166" spans="1:14">
      <c r="B1166" s="7"/>
      <c r="C1166" s="7"/>
      <c r="E1166" s="7"/>
      <c r="F1166" s="7"/>
      <c r="G1166" s="10"/>
      <c r="I1166" s="7"/>
      <c r="J1166" s="7"/>
      <c r="K1166" s="9"/>
      <c r="L1166" s="7"/>
      <c r="M1166" s="7"/>
      <c r="N1166" s="7"/>
    </row>
    <row r="1167" spans="1:14">
      <c r="B1167" s="11"/>
      <c r="C1167" s="7"/>
      <c r="E1167" s="7"/>
      <c r="F1167" s="7"/>
      <c r="I1167" s="7"/>
      <c r="J1167" s="7"/>
      <c r="K1167" s="9"/>
      <c r="L1167" s="7"/>
      <c r="M1167" s="7"/>
      <c r="N1167" s="7"/>
    </row>
    <row r="1168" spans="1:14">
      <c r="C1168" s="13"/>
      <c r="E1168" s="13"/>
      <c r="F1168" s="13"/>
      <c r="G1168" s="12"/>
      <c r="H1168" s="13"/>
      <c r="K1168" s="9"/>
      <c r="L1168" s="13"/>
      <c r="M1168" s="13"/>
      <c r="N1168" s="13"/>
    </row>
    <row r="1169" spans="1:14">
      <c r="A1169" s="8"/>
      <c r="B1169" s="7"/>
      <c r="K1169" s="9"/>
    </row>
    <row r="1170" spans="1:14">
      <c r="K1170" s="9"/>
    </row>
    <row r="1171" spans="1:14">
      <c r="K1171" s="9"/>
    </row>
    <row r="1172" spans="1:14">
      <c r="B1172" s="7"/>
      <c r="C1172" s="7"/>
      <c r="E1172" s="7"/>
      <c r="F1172" s="7"/>
      <c r="G1172" s="10"/>
      <c r="I1172" s="7"/>
      <c r="J1172" s="7"/>
      <c r="K1172" s="9"/>
      <c r="L1172" s="7"/>
      <c r="M1172" s="7"/>
      <c r="N1172" s="7"/>
    </row>
    <row r="1173" spans="1:14">
      <c r="B1173" s="7"/>
      <c r="C1173" s="7"/>
      <c r="E1173" s="7"/>
      <c r="F1173" s="7"/>
      <c r="G1173" s="10"/>
      <c r="I1173" s="7"/>
      <c r="J1173" s="7"/>
      <c r="K1173" s="9"/>
      <c r="L1173" s="7"/>
      <c r="M1173" s="7"/>
      <c r="N1173" s="7"/>
    </row>
    <row r="1174" spans="1:14">
      <c r="B1174" s="11"/>
      <c r="C1174" s="7"/>
      <c r="E1174" s="7"/>
      <c r="F1174" s="7"/>
      <c r="I1174" s="7"/>
      <c r="J1174" s="7"/>
      <c r="K1174" s="9"/>
      <c r="L1174" s="7"/>
      <c r="M1174" s="7"/>
      <c r="N1174" s="7"/>
    </row>
    <row r="1175" spans="1:14">
      <c r="C1175" s="13"/>
      <c r="E1175" s="13"/>
      <c r="F1175" s="13"/>
      <c r="G1175" s="12"/>
      <c r="H1175" s="13"/>
      <c r="K1175" s="9"/>
      <c r="L1175" s="13"/>
      <c r="M1175" s="13"/>
      <c r="N1175" s="13"/>
    </row>
    <row r="1176" spans="1:14">
      <c r="A1176" s="8"/>
      <c r="B1176" s="7"/>
      <c r="K1176" s="9"/>
    </row>
    <row r="1177" spans="1:14">
      <c r="K1177" s="9"/>
    </row>
    <row r="1178" spans="1:14">
      <c r="B1178" s="7"/>
      <c r="C1178" s="7"/>
      <c r="E1178" s="7"/>
      <c r="F1178" s="7"/>
      <c r="I1178" s="7"/>
      <c r="J1178" s="7"/>
      <c r="K1178" s="9"/>
      <c r="L1178" s="7"/>
      <c r="M1178" s="7"/>
      <c r="N1178" s="7"/>
    </row>
    <row r="1179" spans="1:14">
      <c r="B1179" s="11"/>
      <c r="C1179" s="7"/>
      <c r="E1179" s="7"/>
      <c r="F1179" s="7"/>
      <c r="I1179" s="7"/>
      <c r="J1179" s="7"/>
      <c r="K1179" s="9"/>
      <c r="L1179" s="7"/>
      <c r="M1179" s="7"/>
      <c r="N1179" s="7"/>
    </row>
    <row r="1180" spans="1:14">
      <c r="B1180" s="11"/>
      <c r="C1180" s="7"/>
      <c r="E1180" s="7"/>
      <c r="F1180" s="7"/>
      <c r="I1180" s="7"/>
      <c r="J1180" s="7"/>
      <c r="K1180" s="9"/>
      <c r="L1180" s="7"/>
      <c r="M1180" s="7"/>
      <c r="N1180" s="7"/>
    </row>
    <row r="1181" spans="1:14">
      <c r="C1181" s="13"/>
      <c r="E1181" s="13"/>
      <c r="F1181" s="13"/>
      <c r="G1181" s="12"/>
      <c r="H1181" s="13"/>
      <c r="I1181" s="12"/>
      <c r="K1181" s="9"/>
      <c r="L1181" s="13"/>
      <c r="M1181" s="13"/>
      <c r="N1181" s="13"/>
    </row>
    <row r="1182" spans="1:14">
      <c r="A1182" s="8"/>
      <c r="B1182" s="7"/>
      <c r="K1182" s="9"/>
    </row>
    <row r="1183" spans="1:14">
      <c r="K1183" s="9"/>
    </row>
    <row r="1184" spans="1:14">
      <c r="K1184" s="9"/>
    </row>
    <row r="1185" spans="1:14">
      <c r="B1185" s="7"/>
      <c r="C1185" s="7"/>
      <c r="E1185" s="7"/>
      <c r="F1185" s="7"/>
      <c r="G1185" s="10"/>
      <c r="I1185" s="7"/>
      <c r="J1185" s="7"/>
      <c r="K1185" s="9"/>
      <c r="L1185" s="7"/>
      <c r="M1185" s="7"/>
      <c r="N1185" s="7"/>
    </row>
    <row r="1186" spans="1:14">
      <c r="B1186" s="7"/>
      <c r="C1186" s="7"/>
      <c r="E1186" s="7"/>
      <c r="F1186" s="7"/>
      <c r="G1186" s="10"/>
      <c r="I1186" s="7"/>
      <c r="J1186" s="7"/>
      <c r="K1186" s="9"/>
      <c r="L1186" s="7"/>
      <c r="M1186" s="7"/>
      <c r="N1186" s="7"/>
    </row>
    <row r="1187" spans="1:14">
      <c r="B1187" s="7"/>
      <c r="C1187" s="7"/>
      <c r="E1187" s="7"/>
      <c r="F1187" s="7"/>
      <c r="G1187" s="10"/>
      <c r="I1187" s="7"/>
      <c r="J1187" s="7"/>
      <c r="K1187" s="9"/>
      <c r="L1187" s="7"/>
      <c r="M1187" s="7"/>
      <c r="N1187" s="7"/>
    </row>
    <row r="1188" spans="1:14">
      <c r="B1188" s="11"/>
      <c r="C1188" s="7"/>
      <c r="E1188" s="7"/>
      <c r="F1188" s="7"/>
      <c r="H1188" s="7"/>
      <c r="I1188" s="7"/>
      <c r="J1188" s="7"/>
      <c r="K1188" s="9"/>
      <c r="L1188" s="7"/>
      <c r="M1188" s="7"/>
      <c r="N1188" s="7"/>
    </row>
    <row r="1189" spans="1:14">
      <c r="B1189" s="11"/>
      <c r="C1189" s="7"/>
      <c r="E1189" s="7"/>
      <c r="F1189" s="7"/>
      <c r="H1189" s="7"/>
      <c r="I1189" s="7"/>
      <c r="J1189" s="7"/>
      <c r="K1189" s="9"/>
      <c r="L1189" s="7"/>
      <c r="M1189" s="7"/>
      <c r="N1189" s="7"/>
    </row>
    <row r="1190" spans="1:14">
      <c r="C1190" s="13"/>
      <c r="E1190" s="13"/>
      <c r="F1190" s="13"/>
      <c r="G1190" s="12"/>
      <c r="H1190" s="13"/>
      <c r="K1190" s="9"/>
      <c r="L1190" s="13"/>
      <c r="M1190" s="13"/>
      <c r="N1190" s="13"/>
    </row>
    <row r="1191" spans="1:14">
      <c r="A1191" s="8"/>
      <c r="B1191" s="7"/>
      <c r="K1191" s="9"/>
    </row>
    <row r="1192" spans="1:14">
      <c r="K1192" s="9"/>
    </row>
    <row r="1193" spans="1:14">
      <c r="K1193" s="9"/>
    </row>
    <row r="1194" spans="1:14">
      <c r="B1194" s="7"/>
      <c r="C1194" s="7"/>
      <c r="E1194" s="7"/>
      <c r="F1194" s="7"/>
      <c r="G1194" s="10"/>
      <c r="I1194" s="7"/>
      <c r="J1194" s="7"/>
      <c r="K1194" s="9"/>
      <c r="L1194" s="7"/>
      <c r="M1194" s="7"/>
      <c r="N1194" s="7"/>
    </row>
    <row r="1195" spans="1:14">
      <c r="B1195" s="7"/>
      <c r="C1195" s="7"/>
      <c r="E1195" s="7"/>
      <c r="F1195" s="7"/>
      <c r="G1195" s="10"/>
      <c r="I1195" s="7"/>
      <c r="J1195" s="7"/>
      <c r="K1195" s="9"/>
      <c r="L1195" s="7"/>
      <c r="M1195" s="7"/>
      <c r="N1195" s="7"/>
    </row>
    <row r="1196" spans="1:14">
      <c r="B1196" s="11"/>
      <c r="C1196" s="7"/>
      <c r="E1196" s="7"/>
      <c r="F1196" s="7"/>
      <c r="I1196" s="7"/>
      <c r="J1196" s="7"/>
      <c r="K1196" s="9"/>
      <c r="L1196" s="7"/>
      <c r="M1196" s="7"/>
      <c r="N1196" s="7"/>
    </row>
    <row r="1197" spans="1:14">
      <c r="C1197" s="13"/>
      <c r="E1197" s="13"/>
      <c r="F1197" s="13"/>
      <c r="G1197" s="12"/>
      <c r="H1197" s="13"/>
      <c r="K1197" s="9"/>
      <c r="L1197" s="13"/>
      <c r="M1197" s="13"/>
      <c r="N1197" s="13"/>
    </row>
    <row r="1198" spans="1:14">
      <c r="A1198" s="8"/>
      <c r="B1198" s="7"/>
      <c r="K1198" s="9"/>
    </row>
    <row r="1199" spans="1:14">
      <c r="K1199" s="9"/>
    </row>
    <row r="1200" spans="1:14">
      <c r="K1200" s="9"/>
    </row>
    <row r="1201" spans="1:14">
      <c r="B1201" s="7"/>
      <c r="C1201" s="7"/>
      <c r="E1201" s="7"/>
      <c r="F1201" s="7"/>
      <c r="G1201" s="10"/>
      <c r="I1201" s="7"/>
      <c r="J1201" s="7"/>
      <c r="K1201" s="9"/>
      <c r="L1201" s="7"/>
      <c r="M1201" s="7"/>
      <c r="N1201" s="7"/>
    </row>
    <row r="1202" spans="1:14">
      <c r="B1202" s="7"/>
      <c r="C1202" s="7"/>
      <c r="E1202" s="7"/>
      <c r="F1202" s="7"/>
      <c r="G1202" s="10"/>
      <c r="I1202" s="7"/>
      <c r="J1202" s="7"/>
      <c r="K1202" s="9"/>
      <c r="L1202" s="7"/>
      <c r="M1202" s="7"/>
      <c r="N1202" s="7"/>
    </row>
    <row r="1203" spans="1:14">
      <c r="B1203" s="11"/>
      <c r="C1203" s="7"/>
      <c r="E1203" s="7"/>
      <c r="F1203" s="7"/>
      <c r="I1203" s="7"/>
      <c r="J1203" s="7"/>
      <c r="K1203" s="9"/>
      <c r="L1203" s="7"/>
      <c r="M1203" s="7"/>
      <c r="N1203" s="7"/>
    </row>
    <row r="1204" spans="1:14">
      <c r="C1204" s="13"/>
      <c r="E1204" s="13"/>
      <c r="F1204" s="13"/>
      <c r="G1204" s="12"/>
      <c r="H1204" s="13"/>
      <c r="K1204" s="9"/>
      <c r="L1204" s="13"/>
      <c r="M1204" s="13"/>
      <c r="N1204" s="13"/>
    </row>
    <row r="1205" spans="1:14">
      <c r="A1205" s="8"/>
      <c r="B1205" s="7"/>
      <c r="K1205" s="9"/>
    </row>
    <row r="1206" spans="1:14">
      <c r="K1206" s="9"/>
    </row>
    <row r="1207" spans="1:14">
      <c r="B1207" s="7"/>
      <c r="C1207" s="7"/>
      <c r="E1207" s="7"/>
      <c r="F1207" s="7"/>
      <c r="I1207" s="7"/>
      <c r="J1207" s="7"/>
      <c r="K1207" s="9"/>
      <c r="L1207" s="7"/>
      <c r="M1207" s="7"/>
      <c r="N1207" s="7"/>
    </row>
    <row r="1208" spans="1:14">
      <c r="B1208" s="11"/>
      <c r="C1208" s="7"/>
      <c r="E1208" s="7"/>
      <c r="F1208" s="7"/>
      <c r="I1208" s="7"/>
      <c r="J1208" s="7"/>
      <c r="K1208" s="9"/>
      <c r="L1208" s="7"/>
      <c r="M1208" s="7"/>
      <c r="N1208" s="7"/>
    </row>
    <row r="1209" spans="1:14">
      <c r="C1209" s="13"/>
      <c r="E1209" s="13"/>
      <c r="F1209" s="13"/>
      <c r="G1209" s="12"/>
      <c r="H1209" s="13"/>
      <c r="K1209" s="9"/>
      <c r="L1209" s="13"/>
      <c r="M1209" s="13"/>
      <c r="N1209" s="13"/>
    </row>
    <row r="1210" spans="1:14">
      <c r="A1210" s="8"/>
      <c r="B1210" s="7"/>
      <c r="K1210" s="9"/>
    </row>
    <row r="1211" spans="1:14">
      <c r="K1211" s="9"/>
    </row>
    <row r="1212" spans="1:14">
      <c r="B1212" s="7"/>
      <c r="C1212" s="7"/>
      <c r="E1212" s="7"/>
      <c r="F1212" s="7"/>
      <c r="G1212" s="10"/>
      <c r="I1212" s="7"/>
      <c r="J1212" s="7"/>
      <c r="K1212" s="9"/>
      <c r="L1212" s="7"/>
      <c r="M1212" s="7"/>
      <c r="N1212" s="7"/>
    </row>
    <row r="1213" spans="1:14">
      <c r="B1213" s="11"/>
      <c r="C1213" s="7"/>
      <c r="E1213" s="7"/>
      <c r="F1213" s="7"/>
      <c r="G1213" s="10"/>
      <c r="I1213" s="7"/>
      <c r="J1213" s="7"/>
      <c r="K1213" s="9"/>
      <c r="L1213" s="7"/>
      <c r="M1213" s="7"/>
      <c r="N1213" s="7"/>
    </row>
    <row r="1214" spans="1:14">
      <c r="B1214" s="11"/>
      <c r="C1214" s="7"/>
      <c r="E1214" s="7"/>
      <c r="F1214" s="7"/>
      <c r="G1214" s="10"/>
      <c r="I1214" s="7"/>
      <c r="J1214" s="7"/>
      <c r="K1214" s="9"/>
      <c r="L1214" s="7"/>
      <c r="M1214" s="7"/>
      <c r="N1214" s="7"/>
    </row>
    <row r="1215" spans="1:14">
      <c r="C1215" s="13"/>
      <c r="E1215" s="13"/>
      <c r="F1215" s="13"/>
      <c r="G1215" s="14"/>
      <c r="H1215" s="13"/>
      <c r="K1215" s="9"/>
      <c r="L1215" s="13"/>
      <c r="M1215" s="13"/>
      <c r="N1215" s="13"/>
    </row>
    <row r="1216" spans="1:14">
      <c r="A1216" s="8"/>
      <c r="B1216" s="7"/>
      <c r="K1216" s="9"/>
    </row>
    <row r="1217" spans="1:14">
      <c r="K1217" s="9"/>
    </row>
    <row r="1218" spans="1:14">
      <c r="B1218" s="7"/>
      <c r="C1218" s="7"/>
      <c r="E1218" s="7"/>
      <c r="F1218" s="7"/>
      <c r="I1218" s="7"/>
      <c r="J1218" s="7"/>
      <c r="K1218" s="9"/>
      <c r="L1218" s="7"/>
      <c r="M1218" s="7"/>
      <c r="N1218" s="7"/>
    </row>
    <row r="1219" spans="1:14">
      <c r="B1219" s="11"/>
      <c r="C1219" s="7"/>
      <c r="E1219" s="7"/>
      <c r="F1219" s="7"/>
      <c r="I1219" s="7"/>
      <c r="J1219" s="7"/>
      <c r="K1219" s="9"/>
      <c r="L1219" s="7"/>
      <c r="M1219" s="7"/>
      <c r="N1219" s="7"/>
    </row>
    <row r="1220" spans="1:14">
      <c r="C1220" s="13"/>
      <c r="E1220" s="13"/>
      <c r="F1220" s="13"/>
      <c r="G1220" s="12"/>
      <c r="H1220" s="13"/>
      <c r="K1220" s="9"/>
      <c r="L1220" s="13"/>
      <c r="M1220" s="13"/>
      <c r="N1220" s="13"/>
    </row>
    <row r="1221" spans="1:14">
      <c r="A1221" s="8"/>
      <c r="B1221" s="7"/>
      <c r="K1221" s="9"/>
    </row>
    <row r="1222" spans="1:14">
      <c r="K1222" s="9"/>
    </row>
    <row r="1223" spans="1:14">
      <c r="B1223" s="7"/>
      <c r="C1223" s="7"/>
      <c r="E1223" s="7"/>
      <c r="F1223" s="7"/>
      <c r="G1223" s="10"/>
      <c r="I1223" s="7"/>
      <c r="J1223" s="7"/>
      <c r="K1223" s="9"/>
      <c r="L1223" s="7"/>
      <c r="M1223" s="7"/>
      <c r="N1223" s="7"/>
    </row>
    <row r="1224" spans="1:14">
      <c r="B1224" s="11"/>
      <c r="C1224" s="7"/>
      <c r="E1224" s="7"/>
      <c r="F1224" s="7"/>
      <c r="G1224" s="10"/>
      <c r="I1224" s="7"/>
      <c r="J1224" s="7"/>
      <c r="K1224" s="9"/>
      <c r="L1224" s="7"/>
      <c r="M1224" s="7"/>
      <c r="N1224" s="7"/>
    </row>
    <row r="1225" spans="1:14">
      <c r="B1225" s="11"/>
      <c r="C1225" s="7"/>
      <c r="E1225" s="7"/>
      <c r="F1225" s="7"/>
      <c r="G1225" s="10"/>
      <c r="I1225" s="7"/>
      <c r="J1225" s="7"/>
      <c r="K1225" s="9"/>
      <c r="L1225" s="7"/>
      <c r="M1225" s="7"/>
      <c r="N1225" s="7"/>
    </row>
    <row r="1226" spans="1:14">
      <c r="C1226" s="13"/>
      <c r="E1226" s="13"/>
      <c r="F1226" s="13"/>
      <c r="G1226" s="14"/>
      <c r="H1226" s="13"/>
      <c r="I1226" s="12"/>
      <c r="K1226" s="9"/>
      <c r="L1226" s="13"/>
      <c r="M1226" s="13"/>
      <c r="N1226" s="13"/>
    </row>
    <row r="1227" spans="1:14">
      <c r="A1227" s="8"/>
      <c r="B1227" s="7"/>
      <c r="K1227" s="9"/>
    </row>
    <row r="1228" spans="1:14">
      <c r="K1228" s="9"/>
    </row>
    <row r="1229" spans="1:14">
      <c r="B1229" s="7"/>
      <c r="C1229" s="7"/>
      <c r="E1229" s="7"/>
      <c r="F1229" s="7"/>
      <c r="G1229" s="10"/>
      <c r="I1229" s="7"/>
      <c r="J1229" s="7"/>
      <c r="K1229" s="9"/>
      <c r="L1229" s="7"/>
      <c r="M1229" s="7"/>
      <c r="N1229" s="7"/>
    </row>
    <row r="1230" spans="1:14">
      <c r="B1230" s="11"/>
      <c r="C1230" s="7"/>
      <c r="E1230" s="7"/>
      <c r="F1230" s="7"/>
      <c r="G1230" s="10"/>
      <c r="I1230" s="7"/>
      <c r="J1230" s="7"/>
      <c r="K1230" s="9"/>
      <c r="L1230" s="7"/>
      <c r="M1230" s="7"/>
      <c r="N1230" s="7"/>
    </row>
    <row r="1231" spans="1:14">
      <c r="B1231" s="11"/>
      <c r="C1231" s="7"/>
      <c r="E1231" s="7"/>
      <c r="F1231" s="7"/>
      <c r="G1231" s="10"/>
      <c r="I1231" s="7"/>
      <c r="J1231" s="7"/>
      <c r="K1231" s="9"/>
      <c r="L1231" s="7"/>
      <c r="M1231" s="7"/>
      <c r="N1231" s="7"/>
    </row>
    <row r="1232" spans="1:14">
      <c r="C1232" s="13"/>
      <c r="E1232" s="13"/>
      <c r="F1232" s="13"/>
      <c r="G1232" s="14"/>
      <c r="H1232" s="13"/>
      <c r="J1232" s="13"/>
      <c r="K1232" s="9"/>
      <c r="L1232" s="13"/>
      <c r="M1232" s="13"/>
      <c r="N1232" s="13"/>
    </row>
    <row r="1233" spans="1:14">
      <c r="A1233" s="8"/>
      <c r="B1233" s="7"/>
      <c r="K1233" s="9"/>
    </row>
    <row r="1234" spans="1:14">
      <c r="K1234" s="9"/>
    </row>
    <row r="1235" spans="1:14">
      <c r="B1235" s="7"/>
      <c r="C1235" s="7"/>
      <c r="E1235" s="7"/>
      <c r="F1235" s="7"/>
      <c r="G1235" s="10"/>
      <c r="I1235" s="7"/>
      <c r="J1235" s="7"/>
      <c r="K1235" s="9"/>
      <c r="L1235" s="7"/>
      <c r="M1235" s="7"/>
      <c r="N1235" s="7"/>
    </row>
    <row r="1236" spans="1:14">
      <c r="B1236" s="11"/>
      <c r="C1236" s="7"/>
      <c r="E1236" s="7"/>
      <c r="F1236" s="7"/>
      <c r="G1236" s="10"/>
      <c r="I1236" s="7"/>
      <c r="J1236" s="7"/>
      <c r="K1236" s="9"/>
      <c r="L1236" s="7"/>
      <c r="M1236" s="7"/>
      <c r="N1236" s="7"/>
    </row>
    <row r="1237" spans="1:14">
      <c r="B1237" s="11"/>
      <c r="C1237" s="7"/>
      <c r="E1237" s="7"/>
      <c r="F1237" s="7"/>
      <c r="G1237" s="10"/>
      <c r="I1237" s="7"/>
      <c r="J1237" s="7"/>
      <c r="K1237" s="9"/>
      <c r="L1237" s="7"/>
      <c r="M1237" s="7"/>
      <c r="N1237" s="7"/>
    </row>
    <row r="1238" spans="1:14">
      <c r="C1238" s="13"/>
      <c r="E1238" s="13"/>
      <c r="F1238" s="13"/>
      <c r="G1238" s="14"/>
      <c r="H1238" s="13"/>
      <c r="K1238" s="9"/>
      <c r="L1238" s="13"/>
      <c r="M1238" s="13"/>
      <c r="N1238" s="13"/>
    </row>
    <row r="1239" spans="1:14">
      <c r="A1239" s="8"/>
      <c r="B1239" s="7"/>
      <c r="K1239" s="9"/>
    </row>
    <row r="1240" spans="1:14">
      <c r="K1240" s="9"/>
    </row>
    <row r="1241" spans="1:14">
      <c r="K1241" s="9"/>
    </row>
    <row r="1242" spans="1:14">
      <c r="B1242" s="7"/>
      <c r="C1242" s="7"/>
      <c r="E1242" s="7"/>
      <c r="F1242" s="7"/>
      <c r="G1242" s="10"/>
      <c r="I1242" s="7"/>
      <c r="J1242" s="7"/>
      <c r="K1242" s="9"/>
      <c r="L1242" s="7"/>
      <c r="M1242" s="7"/>
      <c r="N1242" s="7"/>
    </row>
    <row r="1243" spans="1:14">
      <c r="B1243" s="7"/>
      <c r="C1243" s="7"/>
      <c r="E1243" s="7"/>
      <c r="F1243" s="7"/>
      <c r="G1243" s="10"/>
      <c r="I1243" s="7"/>
      <c r="J1243" s="7"/>
      <c r="K1243" s="9"/>
      <c r="L1243" s="7"/>
      <c r="M1243" s="7"/>
      <c r="N1243" s="7"/>
    </row>
    <row r="1244" spans="1:14">
      <c r="B1244" s="11"/>
      <c r="C1244" s="7"/>
      <c r="E1244" s="7"/>
      <c r="F1244" s="7"/>
      <c r="I1244" s="7"/>
      <c r="J1244" s="7"/>
      <c r="K1244" s="9"/>
      <c r="L1244" s="7"/>
      <c r="M1244" s="7"/>
      <c r="N1244" s="7"/>
    </row>
    <row r="1245" spans="1:14">
      <c r="C1245" s="13"/>
      <c r="E1245" s="13"/>
      <c r="F1245" s="13"/>
      <c r="G1245" s="14"/>
      <c r="H1245" s="13"/>
      <c r="I1245" s="12"/>
      <c r="K1245" s="9"/>
      <c r="L1245" s="13"/>
      <c r="M1245" s="13"/>
      <c r="N1245" s="13"/>
    </row>
    <row r="1246" spans="1:14">
      <c r="A1246" s="8"/>
      <c r="B1246" s="7"/>
      <c r="K1246" s="9"/>
    </row>
    <row r="1247" spans="1:14">
      <c r="K1247" s="9"/>
    </row>
    <row r="1248" spans="1:14">
      <c r="B1248" s="7"/>
      <c r="C1248" s="7"/>
      <c r="E1248" s="7"/>
      <c r="F1248" s="7"/>
      <c r="G1248" s="10"/>
      <c r="I1248" s="7"/>
      <c r="J1248" s="7"/>
      <c r="K1248" s="9"/>
      <c r="L1248" s="7"/>
      <c r="M1248" s="7"/>
      <c r="N1248" s="7"/>
    </row>
    <row r="1249" spans="1:14">
      <c r="B1249" s="11"/>
      <c r="C1249" s="7"/>
      <c r="E1249" s="7"/>
      <c r="F1249" s="7"/>
      <c r="G1249" s="10"/>
      <c r="I1249" s="7"/>
      <c r="J1249" s="7"/>
      <c r="K1249" s="9"/>
      <c r="L1249" s="7"/>
      <c r="M1249" s="7"/>
      <c r="N1249" s="7"/>
    </row>
    <row r="1250" spans="1:14">
      <c r="C1250" s="13"/>
      <c r="E1250" s="13"/>
      <c r="F1250" s="13"/>
      <c r="G1250" s="14"/>
      <c r="H1250" s="13"/>
      <c r="K1250" s="9"/>
      <c r="L1250" s="13"/>
      <c r="M1250" s="13"/>
      <c r="N1250" s="13"/>
    </row>
    <row r="1251" spans="1:14">
      <c r="A1251" s="8"/>
      <c r="B1251" s="7"/>
      <c r="K1251" s="9"/>
    </row>
    <row r="1252" spans="1:14">
      <c r="K1252" s="9"/>
    </row>
    <row r="1253" spans="1:14">
      <c r="B1253" s="7"/>
      <c r="C1253" s="7"/>
      <c r="E1253" s="7"/>
      <c r="F1253" s="7"/>
      <c r="G1253" s="10"/>
      <c r="I1253" s="7"/>
      <c r="J1253" s="7"/>
      <c r="K1253" s="9"/>
      <c r="L1253" s="7"/>
      <c r="M1253" s="7"/>
      <c r="N1253" s="7"/>
    </row>
    <row r="1254" spans="1:14">
      <c r="B1254" s="11"/>
      <c r="C1254" s="7"/>
      <c r="E1254" s="7"/>
      <c r="F1254" s="7"/>
      <c r="I1254" s="7"/>
      <c r="J1254" s="7"/>
      <c r="K1254" s="9"/>
      <c r="L1254" s="7"/>
      <c r="M1254" s="7"/>
      <c r="N1254" s="7"/>
    </row>
    <row r="1255" spans="1:14">
      <c r="B1255" s="11"/>
      <c r="C1255" s="7"/>
      <c r="E1255" s="7"/>
      <c r="F1255" s="7"/>
      <c r="G1255" s="10"/>
      <c r="I1255" s="7"/>
      <c r="J1255" s="7"/>
      <c r="K1255" s="9"/>
      <c r="L1255" s="7"/>
      <c r="M1255" s="7"/>
      <c r="N1255" s="7"/>
    </row>
    <row r="1256" spans="1:14">
      <c r="C1256" s="13"/>
      <c r="E1256" s="13"/>
      <c r="F1256" s="13"/>
      <c r="G1256" s="12"/>
      <c r="H1256" s="13"/>
      <c r="K1256" s="9"/>
      <c r="L1256" s="13"/>
      <c r="M1256" s="13"/>
      <c r="N1256" s="13"/>
    </row>
    <row r="1257" spans="1:14">
      <c r="A1257" s="8"/>
      <c r="B1257" s="7"/>
      <c r="K1257" s="9"/>
    </row>
    <row r="1258" spans="1:14">
      <c r="K1258" s="9"/>
    </row>
    <row r="1259" spans="1:14">
      <c r="K1259" s="9"/>
    </row>
    <row r="1260" spans="1:14">
      <c r="B1260" s="7"/>
      <c r="C1260" s="7"/>
      <c r="E1260" s="7"/>
      <c r="F1260" s="7"/>
      <c r="G1260" s="10"/>
      <c r="I1260" s="7"/>
      <c r="J1260" s="7"/>
      <c r="K1260" s="9"/>
      <c r="L1260" s="7"/>
      <c r="M1260" s="7"/>
      <c r="N1260" s="7"/>
    </row>
    <row r="1261" spans="1:14">
      <c r="B1261" s="7"/>
      <c r="C1261" s="7"/>
      <c r="E1261" s="7"/>
      <c r="F1261" s="7"/>
      <c r="G1261" s="10"/>
      <c r="I1261" s="7"/>
      <c r="J1261" s="7"/>
      <c r="K1261" s="9"/>
      <c r="L1261" s="7"/>
      <c r="M1261" s="7"/>
      <c r="N1261" s="7"/>
    </row>
    <row r="1262" spans="1:14">
      <c r="B1262" s="11"/>
      <c r="C1262" s="7"/>
      <c r="E1262" s="7"/>
      <c r="F1262" s="7"/>
      <c r="I1262" s="7"/>
      <c r="J1262" s="7"/>
      <c r="K1262" s="9"/>
      <c r="L1262" s="7"/>
      <c r="M1262" s="7"/>
      <c r="N1262" s="7"/>
    </row>
    <row r="1263" spans="1:14">
      <c r="C1263" s="13"/>
      <c r="E1263" s="13"/>
      <c r="F1263" s="13"/>
      <c r="G1263" s="14"/>
      <c r="H1263" s="13"/>
      <c r="J1263" s="12"/>
      <c r="K1263" s="9"/>
      <c r="L1263" s="13"/>
      <c r="M1263" s="13"/>
      <c r="N1263" s="13"/>
    </row>
    <row r="1264" spans="1:14">
      <c r="A1264" s="8"/>
      <c r="B1264" s="7"/>
      <c r="K1264" s="9"/>
    </row>
    <row r="1265" spans="1:14">
      <c r="K1265" s="9"/>
    </row>
    <row r="1266" spans="1:14">
      <c r="B1266" s="7"/>
      <c r="C1266" s="7"/>
      <c r="E1266" s="7"/>
      <c r="F1266" s="7"/>
      <c r="G1266" s="10"/>
      <c r="I1266" s="7"/>
      <c r="J1266" s="7"/>
      <c r="K1266" s="9"/>
      <c r="L1266" s="7"/>
      <c r="M1266" s="7"/>
      <c r="N1266" s="7"/>
    </row>
    <row r="1267" spans="1:14">
      <c r="B1267" s="11"/>
      <c r="C1267" s="7"/>
      <c r="E1267" s="7"/>
      <c r="F1267" s="7"/>
      <c r="I1267" s="7"/>
      <c r="J1267" s="7"/>
      <c r="K1267" s="9"/>
      <c r="L1267" s="7"/>
      <c r="M1267" s="7"/>
      <c r="N1267" s="7"/>
    </row>
    <row r="1268" spans="1:14">
      <c r="B1268" s="11"/>
      <c r="C1268" s="7"/>
      <c r="E1268" s="7"/>
      <c r="F1268" s="7"/>
      <c r="G1268" s="10"/>
      <c r="I1268" s="7"/>
      <c r="J1268" s="7"/>
      <c r="K1268" s="9"/>
      <c r="L1268" s="7"/>
      <c r="M1268" s="7"/>
      <c r="N1268" s="7"/>
    </row>
    <row r="1269" spans="1:14">
      <c r="C1269" s="13"/>
      <c r="E1269" s="13"/>
      <c r="F1269" s="13"/>
      <c r="G1269" s="12"/>
      <c r="H1269" s="13"/>
      <c r="K1269" s="9"/>
      <c r="L1269" s="13"/>
      <c r="M1269" s="13"/>
      <c r="N1269" s="13"/>
    </row>
    <row r="1270" spans="1:14">
      <c r="A1270" s="8"/>
      <c r="B1270" s="7"/>
      <c r="K1270" s="9"/>
    </row>
    <row r="1271" spans="1:14">
      <c r="K1271" s="9"/>
    </row>
    <row r="1272" spans="1:14">
      <c r="B1272" s="7"/>
      <c r="C1272" s="7"/>
      <c r="E1272" s="7"/>
      <c r="F1272" s="7"/>
      <c r="G1272" s="10"/>
      <c r="I1272" s="7"/>
      <c r="J1272" s="7"/>
      <c r="K1272" s="9"/>
      <c r="L1272" s="7"/>
      <c r="M1272" s="7"/>
      <c r="N1272" s="7"/>
    </row>
    <row r="1273" spans="1:14">
      <c r="B1273" s="11"/>
      <c r="C1273" s="7"/>
      <c r="E1273" s="7"/>
      <c r="F1273" s="7"/>
      <c r="I1273" s="7"/>
      <c r="J1273" s="7"/>
      <c r="K1273" s="9"/>
      <c r="L1273" s="7"/>
      <c r="M1273" s="7"/>
      <c r="N1273" s="7"/>
    </row>
    <row r="1274" spans="1:14">
      <c r="B1274" s="11"/>
      <c r="C1274" s="7"/>
      <c r="E1274" s="7"/>
      <c r="F1274" s="7"/>
      <c r="G1274" s="10"/>
      <c r="I1274" s="7"/>
      <c r="J1274" s="7"/>
      <c r="K1274" s="9"/>
      <c r="L1274" s="7"/>
      <c r="M1274" s="7"/>
      <c r="N1274" s="7"/>
    </row>
    <row r="1275" spans="1:14">
      <c r="C1275" s="13"/>
      <c r="E1275" s="13"/>
      <c r="F1275" s="13"/>
      <c r="G1275" s="12"/>
      <c r="H1275" s="13"/>
      <c r="K1275" s="9"/>
      <c r="L1275" s="13"/>
      <c r="M1275" s="13"/>
      <c r="N1275" s="13"/>
    </row>
    <row r="1276" spans="1:14">
      <c r="A1276" s="8"/>
      <c r="B1276" s="7"/>
      <c r="K1276" s="9"/>
    </row>
    <row r="1277" spans="1:14">
      <c r="K1277" s="9"/>
    </row>
    <row r="1278" spans="1:14">
      <c r="B1278" s="7"/>
      <c r="C1278" s="7"/>
      <c r="E1278" s="7"/>
      <c r="F1278" s="7"/>
      <c r="G1278" s="10"/>
      <c r="I1278" s="7"/>
      <c r="J1278" s="7"/>
      <c r="K1278" s="9"/>
      <c r="L1278" s="7"/>
      <c r="M1278" s="7"/>
      <c r="N1278" s="7"/>
    </row>
    <row r="1279" spans="1:14">
      <c r="B1279" s="11"/>
      <c r="C1279" s="7"/>
      <c r="E1279" s="7"/>
      <c r="F1279" s="7"/>
      <c r="I1279" s="7"/>
      <c r="J1279" s="7"/>
      <c r="K1279" s="9"/>
      <c r="L1279" s="7"/>
      <c r="M1279" s="7"/>
      <c r="N1279" s="7"/>
    </row>
    <row r="1280" spans="1:14">
      <c r="B1280" s="11"/>
      <c r="C1280" s="7"/>
      <c r="E1280" s="7"/>
      <c r="F1280" s="7"/>
      <c r="G1280" s="10"/>
      <c r="I1280" s="7"/>
      <c r="J1280" s="7"/>
      <c r="K1280" s="9"/>
      <c r="L1280" s="7"/>
      <c r="M1280" s="7"/>
      <c r="N1280" s="7"/>
    </row>
    <row r="1281" spans="1:14">
      <c r="C1281" s="13"/>
      <c r="E1281" s="13"/>
      <c r="F1281" s="13"/>
      <c r="G1281" s="12"/>
      <c r="H1281" s="13"/>
      <c r="K1281" s="9"/>
      <c r="L1281" s="13"/>
      <c r="M1281" s="13"/>
      <c r="N1281" s="13"/>
    </row>
    <row r="1282" spans="1:14">
      <c r="A1282" s="8"/>
      <c r="B1282" s="7"/>
      <c r="K1282" s="9"/>
    </row>
    <row r="1283" spans="1:14">
      <c r="K1283" s="9"/>
    </row>
    <row r="1284" spans="1:14">
      <c r="B1284" s="7"/>
      <c r="C1284" s="7"/>
      <c r="E1284" s="7"/>
      <c r="F1284" s="7"/>
      <c r="G1284" s="10"/>
      <c r="I1284" s="7"/>
      <c r="J1284" s="7"/>
      <c r="K1284" s="9"/>
      <c r="L1284" s="7"/>
      <c r="M1284" s="7"/>
      <c r="N1284" s="7"/>
    </row>
    <row r="1285" spans="1:14">
      <c r="B1285" s="11"/>
      <c r="C1285" s="7"/>
      <c r="E1285" s="7"/>
      <c r="F1285" s="7"/>
      <c r="I1285" s="7"/>
      <c r="J1285" s="7"/>
      <c r="K1285" s="9"/>
      <c r="L1285" s="7"/>
      <c r="M1285" s="7"/>
      <c r="N1285" s="7"/>
    </row>
    <row r="1286" spans="1:14">
      <c r="C1286" s="13"/>
      <c r="E1286" s="13"/>
      <c r="F1286" s="13"/>
      <c r="G1286" s="12"/>
      <c r="H1286" s="13"/>
      <c r="K1286" s="9"/>
      <c r="L1286" s="13"/>
      <c r="M1286" s="13"/>
      <c r="N1286" s="13"/>
    </row>
    <row r="1287" spans="1:14">
      <c r="A1287" s="8"/>
      <c r="B1287" s="7"/>
      <c r="K1287" s="9"/>
    </row>
    <row r="1288" spans="1:14">
      <c r="K1288" s="9"/>
    </row>
    <row r="1289" spans="1:14">
      <c r="K1289" s="9"/>
    </row>
    <row r="1290" spans="1:14">
      <c r="B1290" s="7"/>
      <c r="C1290" s="7"/>
      <c r="E1290" s="7"/>
      <c r="F1290" s="7"/>
      <c r="G1290" s="10"/>
      <c r="I1290" s="7"/>
      <c r="J1290" s="7"/>
      <c r="K1290" s="9"/>
      <c r="L1290" s="7"/>
      <c r="M1290" s="7"/>
      <c r="N1290" s="7"/>
    </row>
    <row r="1291" spans="1:14">
      <c r="B1291" s="7"/>
      <c r="C1291" s="7"/>
      <c r="E1291" s="7"/>
      <c r="F1291" s="7"/>
      <c r="G1291" s="10"/>
      <c r="I1291" s="7"/>
      <c r="J1291" s="7"/>
      <c r="K1291" s="9"/>
      <c r="L1291" s="7"/>
      <c r="M1291" s="7"/>
      <c r="N1291" s="7"/>
    </row>
    <row r="1292" spans="1:14">
      <c r="B1292" s="7"/>
      <c r="C1292" s="7"/>
      <c r="E1292" s="7"/>
      <c r="F1292" s="7"/>
      <c r="G1292" s="10"/>
      <c r="I1292" s="7"/>
      <c r="J1292" s="7"/>
      <c r="K1292" s="9"/>
      <c r="L1292" s="7"/>
      <c r="M1292" s="7"/>
      <c r="N1292" s="7"/>
    </row>
    <row r="1293" spans="1:14">
      <c r="B1293" s="11"/>
      <c r="C1293" s="7"/>
      <c r="E1293" s="7"/>
      <c r="F1293" s="7"/>
      <c r="I1293" s="7"/>
      <c r="J1293" s="7"/>
      <c r="K1293" s="9"/>
      <c r="L1293" s="7"/>
      <c r="M1293" s="7"/>
      <c r="N1293" s="7"/>
    </row>
    <row r="1294" spans="1:14">
      <c r="B1294" s="11"/>
      <c r="C1294" s="7"/>
      <c r="E1294" s="7"/>
      <c r="F1294" s="7"/>
      <c r="I1294" s="7"/>
      <c r="J1294" s="7"/>
      <c r="K1294" s="9"/>
      <c r="L1294" s="7"/>
      <c r="M1294" s="7"/>
      <c r="N1294" s="7"/>
    </row>
    <row r="1295" spans="1:14">
      <c r="C1295" s="13"/>
      <c r="E1295" s="13"/>
      <c r="F1295" s="13"/>
      <c r="G1295" s="12"/>
      <c r="H1295" s="13"/>
      <c r="J1295" s="12"/>
      <c r="K1295" s="9"/>
      <c r="L1295" s="13"/>
      <c r="M1295" s="13"/>
      <c r="N1295" s="13"/>
    </row>
    <row r="1296" spans="1:14">
      <c r="A1296" s="8"/>
      <c r="B1296" s="7"/>
      <c r="K1296" s="9"/>
    </row>
    <row r="1297" spans="1:14">
      <c r="K1297" s="9"/>
    </row>
    <row r="1298" spans="1:14">
      <c r="K1298" s="9"/>
    </row>
    <row r="1299" spans="1:14">
      <c r="B1299" s="7"/>
      <c r="C1299" s="7"/>
      <c r="E1299" s="7"/>
      <c r="F1299" s="7"/>
      <c r="G1299" s="10"/>
      <c r="I1299" s="7"/>
      <c r="J1299" s="7"/>
      <c r="K1299" s="9"/>
      <c r="L1299" s="7"/>
      <c r="M1299" s="7"/>
      <c r="N1299" s="7"/>
    </row>
    <row r="1300" spans="1:14">
      <c r="B1300" s="7"/>
      <c r="C1300" s="7"/>
      <c r="E1300" s="7"/>
      <c r="F1300" s="7"/>
      <c r="G1300" s="10"/>
      <c r="I1300" s="7"/>
      <c r="J1300" s="7"/>
      <c r="K1300" s="9"/>
      <c r="L1300" s="7"/>
      <c r="M1300" s="7"/>
      <c r="N1300" s="7"/>
    </row>
    <row r="1301" spans="1:14">
      <c r="B1301" s="11"/>
      <c r="C1301" s="7"/>
      <c r="E1301" s="7"/>
      <c r="F1301" s="7"/>
      <c r="I1301" s="7"/>
      <c r="J1301" s="7"/>
      <c r="K1301" s="9"/>
      <c r="L1301" s="7"/>
      <c r="M1301" s="7"/>
      <c r="N1301" s="7"/>
    </row>
    <row r="1302" spans="1:14">
      <c r="C1302" s="13"/>
      <c r="E1302" s="13"/>
      <c r="F1302" s="13"/>
      <c r="G1302" s="12"/>
      <c r="H1302" s="13"/>
      <c r="K1302" s="9"/>
      <c r="L1302" s="13"/>
      <c r="M1302" s="13"/>
      <c r="N1302" s="13"/>
    </row>
    <row r="1303" spans="1:14">
      <c r="A1303" s="8"/>
      <c r="B1303" s="7"/>
      <c r="K1303" s="9"/>
    </row>
    <row r="1304" spans="1:14">
      <c r="K1304" s="9"/>
    </row>
    <row r="1305" spans="1:14">
      <c r="B1305" s="7"/>
      <c r="C1305" s="7"/>
      <c r="E1305" s="7"/>
      <c r="F1305" s="7"/>
      <c r="G1305" s="10"/>
      <c r="I1305" s="7"/>
      <c r="J1305" s="7"/>
      <c r="K1305" s="9"/>
      <c r="L1305" s="7"/>
      <c r="M1305" s="7"/>
      <c r="N1305" s="7"/>
    </row>
    <row r="1306" spans="1:14">
      <c r="B1306" s="11"/>
      <c r="C1306" s="7"/>
      <c r="E1306" s="7"/>
      <c r="F1306" s="7"/>
      <c r="I1306" s="7"/>
      <c r="J1306" s="7"/>
      <c r="K1306" s="9"/>
      <c r="L1306" s="7"/>
      <c r="M1306" s="7"/>
      <c r="N1306" s="7"/>
    </row>
    <row r="1307" spans="1:14">
      <c r="B1307" s="11"/>
      <c r="C1307" s="7"/>
      <c r="E1307" s="7"/>
      <c r="F1307" s="7"/>
      <c r="G1307" s="10"/>
      <c r="I1307" s="7"/>
      <c r="J1307" s="7"/>
      <c r="K1307" s="9"/>
      <c r="L1307" s="7"/>
      <c r="M1307" s="7"/>
      <c r="N1307" s="7"/>
    </row>
    <row r="1308" spans="1:14">
      <c r="C1308" s="13"/>
      <c r="E1308" s="13"/>
      <c r="F1308" s="13"/>
      <c r="G1308" s="12"/>
      <c r="H1308" s="13"/>
      <c r="I1308" s="12"/>
      <c r="K1308" s="9"/>
      <c r="L1308" s="13"/>
      <c r="M1308" s="13"/>
      <c r="N1308" s="13"/>
    </row>
    <row r="1309" spans="1:14">
      <c r="A1309" s="8"/>
      <c r="B1309" s="7"/>
      <c r="K1309" s="9"/>
    </row>
    <row r="1310" spans="1:14">
      <c r="K1310" s="9"/>
    </row>
    <row r="1311" spans="1:14">
      <c r="B1311" s="7"/>
      <c r="C1311" s="7"/>
      <c r="E1311" s="7"/>
      <c r="F1311" s="7"/>
      <c r="G1311" s="10"/>
      <c r="I1311" s="7"/>
      <c r="J1311" s="7"/>
      <c r="K1311" s="9"/>
      <c r="L1311" s="7"/>
      <c r="M1311" s="7"/>
      <c r="N1311" s="7"/>
    </row>
    <row r="1312" spans="1:14">
      <c r="B1312" s="11"/>
      <c r="C1312" s="7"/>
      <c r="E1312" s="7"/>
      <c r="F1312" s="7"/>
      <c r="I1312" s="7"/>
      <c r="J1312" s="7"/>
      <c r="K1312" s="9"/>
      <c r="L1312" s="7"/>
      <c r="M1312" s="7"/>
      <c r="N1312" s="7"/>
    </row>
    <row r="1313" spans="1:14">
      <c r="C1313" s="13"/>
      <c r="E1313" s="13"/>
      <c r="F1313" s="13"/>
      <c r="G1313" s="12"/>
      <c r="H1313" s="13"/>
      <c r="K1313" s="9"/>
      <c r="L1313" s="13"/>
      <c r="M1313" s="13"/>
      <c r="N1313" s="13"/>
    </row>
    <row r="1314" spans="1:14">
      <c r="A1314" s="8"/>
      <c r="B1314" s="7"/>
      <c r="K1314" s="9"/>
    </row>
    <row r="1315" spans="1:14">
      <c r="K1315" s="9"/>
    </row>
    <row r="1316" spans="1:14">
      <c r="B1316" s="7"/>
      <c r="C1316" s="7"/>
      <c r="E1316" s="7"/>
      <c r="F1316" s="7"/>
      <c r="G1316" s="10"/>
      <c r="I1316" s="7"/>
      <c r="J1316" s="7"/>
      <c r="K1316" s="9"/>
      <c r="L1316" s="7"/>
      <c r="M1316" s="7"/>
      <c r="N1316" s="7"/>
    </row>
    <row r="1317" spans="1:14">
      <c r="B1317" s="11"/>
      <c r="C1317" s="7"/>
      <c r="E1317" s="7"/>
      <c r="F1317" s="7"/>
      <c r="I1317" s="7"/>
      <c r="J1317" s="7"/>
      <c r="K1317" s="9"/>
      <c r="L1317" s="7"/>
      <c r="M1317" s="7"/>
      <c r="N1317" s="7"/>
    </row>
    <row r="1318" spans="1:14">
      <c r="C1318" s="13"/>
      <c r="E1318" s="13"/>
      <c r="F1318" s="13"/>
      <c r="G1318" s="12"/>
      <c r="H1318" s="13"/>
      <c r="K1318" s="9"/>
      <c r="L1318" s="13"/>
      <c r="M1318" s="13"/>
      <c r="N1318" s="13"/>
    </row>
    <row r="1319" spans="1:14">
      <c r="A1319" s="8"/>
      <c r="B1319" s="7"/>
      <c r="K1319" s="9"/>
    </row>
    <row r="1320" spans="1:14">
      <c r="K1320" s="9"/>
    </row>
    <row r="1321" spans="1:14">
      <c r="B1321" s="7"/>
      <c r="C1321" s="7"/>
      <c r="E1321" s="7"/>
      <c r="F1321" s="7"/>
      <c r="G1321" s="10"/>
      <c r="I1321" s="7"/>
      <c r="J1321" s="7"/>
      <c r="K1321" s="9"/>
      <c r="L1321" s="7"/>
      <c r="M1321" s="7"/>
      <c r="N1321" s="7"/>
    </row>
    <row r="1322" spans="1:14">
      <c r="B1322" s="11"/>
      <c r="C1322" s="7"/>
      <c r="E1322" s="7"/>
      <c r="F1322" s="7"/>
      <c r="I1322" s="7"/>
      <c r="J1322" s="7"/>
      <c r="K1322" s="9"/>
      <c r="L1322" s="7"/>
      <c r="M1322" s="7"/>
      <c r="N1322" s="7"/>
    </row>
    <row r="1323" spans="1:14">
      <c r="C1323" s="13"/>
      <c r="E1323" s="13"/>
      <c r="F1323" s="13"/>
      <c r="G1323" s="12"/>
      <c r="H1323" s="13"/>
      <c r="I1323" s="12"/>
      <c r="K1323" s="9"/>
      <c r="L1323" s="13"/>
      <c r="M1323" s="13"/>
      <c r="N1323" s="13"/>
    </row>
    <row r="1324" spans="1:14">
      <c r="A1324" s="8"/>
      <c r="B1324" s="7"/>
      <c r="K1324" s="9"/>
    </row>
    <row r="1325" spans="1:14">
      <c r="K1325" s="9"/>
    </row>
    <row r="1326" spans="1:14">
      <c r="B1326" s="7"/>
      <c r="C1326" s="7"/>
      <c r="E1326" s="7"/>
      <c r="F1326" s="7"/>
      <c r="G1326" s="10"/>
      <c r="I1326" s="7"/>
      <c r="J1326" s="7"/>
      <c r="K1326" s="9"/>
      <c r="L1326" s="7"/>
      <c r="M1326" s="7"/>
      <c r="N1326" s="7"/>
    </row>
    <row r="1327" spans="1:14">
      <c r="B1327" s="11"/>
      <c r="C1327" s="7"/>
      <c r="E1327" s="7"/>
      <c r="F1327" s="7"/>
      <c r="I1327" s="7"/>
      <c r="J1327" s="7"/>
      <c r="K1327" s="9"/>
      <c r="L1327" s="7"/>
      <c r="M1327" s="7"/>
      <c r="N1327" s="7"/>
    </row>
    <row r="1328" spans="1:14">
      <c r="C1328" s="13"/>
      <c r="E1328" s="13"/>
      <c r="F1328" s="13"/>
      <c r="G1328" s="12"/>
      <c r="H1328" s="13"/>
      <c r="I1328" s="12"/>
      <c r="J1328" s="12"/>
      <c r="K1328" s="9"/>
      <c r="L1328" s="13"/>
      <c r="M1328" s="13"/>
      <c r="N1328" s="13"/>
    </row>
    <row r="1329" spans="1:14">
      <c r="A1329" s="8"/>
      <c r="B1329" s="7"/>
      <c r="K1329" s="9"/>
    </row>
    <row r="1330" spans="1:14">
      <c r="K1330" s="9"/>
    </row>
    <row r="1331" spans="1:14">
      <c r="B1331" s="7"/>
      <c r="C1331" s="7"/>
      <c r="E1331" s="7"/>
      <c r="F1331" s="7"/>
      <c r="G1331" s="10"/>
      <c r="I1331" s="7"/>
      <c r="J1331" s="7"/>
      <c r="K1331" s="9"/>
      <c r="L1331" s="7"/>
      <c r="M1331" s="7"/>
      <c r="N1331" s="7"/>
    </row>
    <row r="1332" spans="1:14">
      <c r="B1332" s="11"/>
      <c r="C1332" s="7"/>
      <c r="E1332" s="7"/>
      <c r="F1332" s="7"/>
      <c r="I1332" s="7"/>
      <c r="J1332" s="7"/>
      <c r="K1332" s="9"/>
      <c r="L1332" s="7"/>
      <c r="M1332" s="7"/>
      <c r="N1332" s="7"/>
    </row>
    <row r="1333" spans="1:14">
      <c r="C1333" s="13"/>
      <c r="E1333" s="13"/>
      <c r="F1333" s="13"/>
      <c r="G1333" s="12"/>
      <c r="H1333" s="13"/>
      <c r="I1333" s="12"/>
      <c r="K1333" s="9"/>
      <c r="L1333" s="13"/>
      <c r="M1333" s="13"/>
      <c r="N1333" s="13"/>
    </row>
    <row r="1334" spans="1:14">
      <c r="A1334" s="8"/>
      <c r="B1334" s="7"/>
      <c r="K1334" s="9"/>
    </row>
    <row r="1335" spans="1:14">
      <c r="K1335" s="9"/>
    </row>
    <row r="1336" spans="1:14">
      <c r="K1336" s="9"/>
    </row>
    <row r="1337" spans="1:14">
      <c r="B1337" s="7"/>
      <c r="C1337" s="7"/>
      <c r="E1337" s="7"/>
      <c r="F1337" s="7"/>
      <c r="G1337" s="10"/>
      <c r="I1337" s="7"/>
      <c r="J1337" s="7"/>
      <c r="K1337" s="9"/>
      <c r="L1337" s="7"/>
      <c r="M1337" s="7"/>
      <c r="N1337" s="7"/>
    </row>
    <row r="1338" spans="1:14">
      <c r="B1338" s="7"/>
      <c r="C1338" s="7"/>
      <c r="E1338" s="7"/>
      <c r="F1338" s="7"/>
      <c r="G1338" s="10"/>
      <c r="I1338" s="7"/>
      <c r="J1338" s="7"/>
      <c r="K1338" s="9"/>
      <c r="L1338" s="7"/>
      <c r="M1338" s="7"/>
      <c r="N1338" s="7"/>
    </row>
    <row r="1339" spans="1:14">
      <c r="B1339" s="11"/>
      <c r="C1339" s="7"/>
      <c r="E1339" s="7"/>
      <c r="F1339" s="7"/>
      <c r="I1339" s="7"/>
      <c r="J1339" s="7"/>
      <c r="K1339" s="9"/>
      <c r="L1339" s="7"/>
      <c r="M1339" s="7"/>
      <c r="N1339" s="7"/>
    </row>
    <row r="1340" spans="1:14">
      <c r="B1340" s="11"/>
      <c r="C1340" s="7"/>
      <c r="E1340" s="7"/>
      <c r="F1340" s="7"/>
      <c r="I1340" s="7"/>
      <c r="J1340" s="7"/>
      <c r="K1340" s="9"/>
      <c r="L1340" s="7"/>
      <c r="M1340" s="7"/>
      <c r="N1340" s="7"/>
    </row>
    <row r="1341" spans="1:14">
      <c r="C1341" s="13"/>
      <c r="E1341" s="13"/>
      <c r="F1341" s="13"/>
      <c r="G1341" s="12"/>
      <c r="H1341" s="13"/>
      <c r="K1341" s="9"/>
      <c r="L1341" s="13"/>
      <c r="M1341" s="13"/>
      <c r="N1341" s="13"/>
    </row>
    <row r="1342" spans="1:14">
      <c r="A1342" s="8"/>
      <c r="B1342" s="7"/>
      <c r="K1342" s="9"/>
    </row>
    <row r="1343" spans="1:14">
      <c r="K1343" s="9"/>
    </row>
    <row r="1344" spans="1:14">
      <c r="K1344" s="9"/>
    </row>
    <row r="1345" spans="1:14">
      <c r="B1345" s="7"/>
      <c r="C1345" s="7"/>
      <c r="E1345" s="7"/>
      <c r="F1345" s="7"/>
      <c r="G1345" s="10"/>
      <c r="I1345" s="7"/>
      <c r="J1345" s="7"/>
      <c r="K1345" s="9"/>
      <c r="L1345" s="7"/>
      <c r="M1345" s="7"/>
      <c r="N1345" s="7"/>
    </row>
    <row r="1346" spans="1:14">
      <c r="B1346" s="7"/>
      <c r="C1346" s="7"/>
      <c r="E1346" s="7"/>
      <c r="F1346" s="7"/>
      <c r="G1346" s="10"/>
      <c r="I1346" s="7"/>
      <c r="J1346" s="7"/>
      <c r="K1346" s="9"/>
      <c r="L1346" s="7"/>
      <c r="M1346" s="7"/>
      <c r="N1346" s="7"/>
    </row>
    <row r="1347" spans="1:14">
      <c r="B1347" s="7"/>
      <c r="C1347" s="7"/>
      <c r="E1347" s="7"/>
      <c r="F1347" s="7"/>
      <c r="G1347" s="10"/>
      <c r="I1347" s="7"/>
      <c r="J1347" s="7"/>
      <c r="K1347" s="9"/>
      <c r="L1347" s="7"/>
      <c r="M1347" s="7"/>
      <c r="N1347" s="7"/>
    </row>
    <row r="1348" spans="1:14">
      <c r="B1348" s="11"/>
      <c r="C1348" s="7"/>
      <c r="E1348" s="7"/>
      <c r="F1348" s="7"/>
      <c r="I1348" s="7"/>
      <c r="J1348" s="7"/>
      <c r="K1348" s="9"/>
      <c r="L1348" s="7"/>
      <c r="M1348" s="7"/>
      <c r="N1348" s="7"/>
    </row>
    <row r="1349" spans="1:14">
      <c r="C1349" s="13"/>
      <c r="E1349" s="13"/>
      <c r="F1349" s="13"/>
      <c r="G1349" s="12"/>
      <c r="H1349" s="13"/>
      <c r="K1349" s="9"/>
      <c r="L1349" s="13"/>
      <c r="M1349" s="13"/>
      <c r="N1349" s="13"/>
    </row>
    <row r="1350" spans="1:14">
      <c r="A1350" s="8"/>
      <c r="B1350" s="7"/>
      <c r="K1350" s="9"/>
    </row>
    <row r="1351" spans="1:14">
      <c r="K1351" s="9"/>
    </row>
    <row r="1352" spans="1:14">
      <c r="B1352" s="7"/>
      <c r="C1352" s="7"/>
      <c r="E1352" s="7"/>
      <c r="F1352" s="7"/>
      <c r="G1352" s="10"/>
      <c r="I1352" s="7"/>
      <c r="J1352" s="7"/>
      <c r="K1352" s="9"/>
      <c r="L1352" s="7"/>
      <c r="M1352" s="7"/>
      <c r="N1352" s="7"/>
    </row>
    <row r="1353" spans="1:14">
      <c r="B1353" s="11"/>
      <c r="C1353" s="7"/>
      <c r="E1353" s="7"/>
      <c r="F1353" s="7"/>
      <c r="I1353" s="7"/>
      <c r="J1353" s="7"/>
      <c r="K1353" s="9"/>
      <c r="L1353" s="7"/>
      <c r="M1353" s="7"/>
      <c r="N1353" s="7"/>
    </row>
    <row r="1354" spans="1:14">
      <c r="C1354" s="13"/>
      <c r="E1354" s="13"/>
      <c r="F1354" s="13"/>
      <c r="G1354" s="12"/>
      <c r="H1354" s="13"/>
      <c r="J1354" s="12"/>
      <c r="K1354" s="9"/>
      <c r="L1354" s="13"/>
      <c r="M1354" s="13"/>
      <c r="N1354" s="13"/>
    </row>
    <row r="1355" spans="1:14">
      <c r="A1355" s="8"/>
      <c r="B1355" s="7"/>
      <c r="K1355" s="9"/>
    </row>
    <row r="1356" spans="1:14">
      <c r="K1356" s="9"/>
    </row>
    <row r="1357" spans="1:14">
      <c r="B1357" s="7"/>
      <c r="C1357" s="7"/>
      <c r="E1357" s="7"/>
      <c r="F1357" s="7"/>
      <c r="G1357" s="10"/>
      <c r="I1357" s="7"/>
      <c r="J1357" s="7"/>
      <c r="K1357" s="9"/>
      <c r="L1357" s="7"/>
      <c r="M1357" s="7"/>
      <c r="N1357" s="7"/>
    </row>
    <row r="1358" spans="1:14">
      <c r="B1358" s="11"/>
      <c r="C1358" s="7"/>
      <c r="E1358" s="7"/>
      <c r="F1358" s="7"/>
      <c r="I1358" s="7"/>
      <c r="J1358" s="7"/>
      <c r="K1358" s="9"/>
      <c r="L1358" s="7"/>
      <c r="M1358" s="7"/>
      <c r="N1358" s="7"/>
    </row>
    <row r="1359" spans="1:14">
      <c r="C1359" s="13"/>
      <c r="E1359" s="13"/>
      <c r="F1359" s="13"/>
      <c r="G1359" s="12"/>
      <c r="H1359" s="13"/>
      <c r="K1359" s="9"/>
      <c r="L1359" s="13"/>
      <c r="M1359" s="13"/>
      <c r="N1359" s="13"/>
    </row>
    <row r="1360" spans="1:14">
      <c r="A1360" s="8"/>
      <c r="B1360" s="7"/>
      <c r="K1360" s="9"/>
    </row>
    <row r="1361" spans="1:14">
      <c r="K1361" s="9"/>
    </row>
    <row r="1362" spans="1:14">
      <c r="K1362" s="9"/>
    </row>
    <row r="1363" spans="1:14">
      <c r="B1363" s="7"/>
      <c r="C1363" s="7"/>
      <c r="E1363" s="7"/>
      <c r="F1363" s="7"/>
      <c r="G1363" s="10"/>
      <c r="I1363" s="7"/>
      <c r="J1363" s="7"/>
      <c r="K1363" s="9"/>
      <c r="L1363" s="7"/>
      <c r="M1363" s="7"/>
      <c r="N1363" s="7"/>
    </row>
    <row r="1364" spans="1:14">
      <c r="B1364" s="7"/>
      <c r="C1364" s="7"/>
      <c r="E1364" s="7"/>
      <c r="F1364" s="7"/>
      <c r="G1364" s="10"/>
      <c r="I1364" s="7"/>
      <c r="J1364" s="7"/>
      <c r="K1364" s="9"/>
      <c r="L1364" s="7"/>
      <c r="M1364" s="7"/>
      <c r="N1364" s="7"/>
    </row>
    <row r="1365" spans="1:14">
      <c r="B1365" s="7"/>
      <c r="C1365" s="7"/>
      <c r="E1365" s="7"/>
      <c r="F1365" s="7"/>
      <c r="G1365" s="10"/>
      <c r="I1365" s="7"/>
      <c r="J1365" s="7"/>
      <c r="K1365" s="9"/>
      <c r="L1365" s="7"/>
      <c r="M1365" s="7"/>
      <c r="N1365" s="7"/>
    </row>
    <row r="1366" spans="1:14">
      <c r="B1366" s="11"/>
      <c r="C1366" s="7"/>
      <c r="E1366" s="7"/>
      <c r="F1366" s="7"/>
      <c r="I1366" s="7"/>
      <c r="J1366" s="7"/>
      <c r="K1366" s="9"/>
      <c r="L1366" s="7"/>
      <c r="M1366" s="7"/>
      <c r="N1366" s="7"/>
    </row>
    <row r="1367" spans="1:14">
      <c r="C1367" s="13"/>
      <c r="E1367" s="13"/>
      <c r="F1367" s="13"/>
      <c r="G1367" s="12"/>
      <c r="H1367" s="13"/>
      <c r="K1367" s="9"/>
      <c r="L1367" s="13"/>
      <c r="M1367" s="13"/>
      <c r="N1367" s="13"/>
    </row>
    <row r="1368" spans="1:14">
      <c r="A1368" s="8"/>
      <c r="B1368" s="7"/>
      <c r="K1368" s="9"/>
    </row>
    <row r="1369" spans="1:14">
      <c r="K1369" s="9"/>
    </row>
    <row r="1370" spans="1:14">
      <c r="K1370" s="9"/>
    </row>
    <row r="1371" spans="1:14">
      <c r="B1371" s="7"/>
      <c r="C1371" s="7"/>
      <c r="E1371" s="7"/>
      <c r="F1371" s="7"/>
      <c r="G1371" s="10"/>
      <c r="I1371" s="7"/>
      <c r="J1371" s="7"/>
      <c r="K1371" s="9"/>
      <c r="L1371" s="7"/>
      <c r="M1371" s="7"/>
      <c r="N1371" s="7"/>
    </row>
    <row r="1372" spans="1:14">
      <c r="B1372" s="7"/>
      <c r="C1372" s="7"/>
      <c r="E1372" s="7"/>
      <c r="F1372" s="7"/>
      <c r="G1372" s="10"/>
      <c r="I1372" s="7"/>
      <c r="J1372" s="7"/>
      <c r="K1372" s="9"/>
      <c r="L1372" s="7"/>
      <c r="M1372" s="7"/>
      <c r="N1372" s="7"/>
    </row>
    <row r="1373" spans="1:14">
      <c r="B1373" s="7"/>
      <c r="C1373" s="7"/>
      <c r="E1373" s="7"/>
      <c r="F1373" s="7"/>
      <c r="G1373" s="10"/>
      <c r="I1373" s="7"/>
      <c r="J1373" s="7"/>
      <c r="K1373" s="9"/>
      <c r="L1373" s="7"/>
      <c r="M1373" s="7"/>
      <c r="N1373" s="7"/>
    </row>
    <row r="1374" spans="1:14">
      <c r="B1374" s="11"/>
      <c r="C1374" s="7"/>
      <c r="E1374" s="7"/>
      <c r="F1374" s="7"/>
      <c r="I1374" s="7"/>
      <c r="J1374" s="7"/>
      <c r="K1374" s="9"/>
      <c r="L1374" s="7"/>
      <c r="M1374" s="7"/>
      <c r="N1374" s="7"/>
    </row>
    <row r="1375" spans="1:14">
      <c r="C1375" s="13"/>
      <c r="E1375" s="13"/>
      <c r="F1375" s="13"/>
      <c r="G1375" s="12"/>
      <c r="H1375" s="13"/>
      <c r="K1375" s="9"/>
      <c r="L1375" s="13"/>
      <c r="M1375" s="13"/>
      <c r="N1375" s="13"/>
    </row>
    <row r="1376" spans="1:14">
      <c r="A1376" s="8"/>
      <c r="B1376" s="7"/>
      <c r="K1376" s="9"/>
    </row>
    <row r="1377" spans="1:14">
      <c r="K1377" s="9"/>
    </row>
    <row r="1378" spans="1:14">
      <c r="B1378" s="7"/>
      <c r="C1378" s="7"/>
      <c r="E1378" s="7"/>
      <c r="F1378" s="7"/>
      <c r="G1378" s="10"/>
      <c r="I1378" s="7"/>
      <c r="J1378" s="7"/>
      <c r="K1378" s="9"/>
      <c r="L1378" s="7"/>
      <c r="M1378" s="7"/>
      <c r="N1378" s="7"/>
    </row>
    <row r="1379" spans="1:14">
      <c r="B1379" s="11"/>
      <c r="C1379" s="7"/>
      <c r="E1379" s="7"/>
      <c r="F1379" s="7"/>
      <c r="I1379" s="7"/>
      <c r="J1379" s="7"/>
      <c r="K1379" s="9"/>
      <c r="L1379" s="7"/>
      <c r="M1379" s="7"/>
      <c r="N1379" s="7"/>
    </row>
    <row r="1380" spans="1:14">
      <c r="B1380" s="11"/>
      <c r="C1380" s="7"/>
      <c r="E1380" s="7"/>
      <c r="F1380" s="7"/>
      <c r="I1380" s="7"/>
      <c r="J1380" s="7"/>
      <c r="K1380" s="9"/>
      <c r="L1380" s="7"/>
      <c r="M1380" s="7"/>
      <c r="N1380" s="7"/>
    </row>
    <row r="1381" spans="1:14">
      <c r="C1381" s="13"/>
      <c r="E1381" s="13"/>
      <c r="F1381" s="13"/>
      <c r="G1381" s="12"/>
      <c r="H1381" s="13"/>
      <c r="I1381" s="12"/>
      <c r="K1381" s="9"/>
      <c r="L1381" s="13"/>
      <c r="M1381" s="13"/>
      <c r="N1381" s="13"/>
    </row>
    <row r="1382" spans="1:14">
      <c r="A1382" s="8"/>
      <c r="B1382" s="7"/>
      <c r="K1382" s="9"/>
    </row>
    <row r="1383" spans="1:14">
      <c r="K1383" s="9"/>
    </row>
    <row r="1384" spans="1:14">
      <c r="B1384" s="7"/>
      <c r="C1384" s="7"/>
      <c r="E1384" s="7"/>
      <c r="F1384" s="7"/>
      <c r="G1384" s="10"/>
      <c r="I1384" s="7"/>
      <c r="J1384" s="7"/>
      <c r="K1384" s="9"/>
      <c r="L1384" s="7"/>
      <c r="M1384" s="7"/>
      <c r="N1384" s="7"/>
    </row>
    <row r="1385" spans="1:14">
      <c r="B1385" s="11"/>
      <c r="C1385" s="7"/>
      <c r="E1385" s="7"/>
      <c r="F1385" s="7"/>
      <c r="I1385" s="7"/>
      <c r="J1385" s="7"/>
      <c r="K1385" s="9"/>
      <c r="L1385" s="7"/>
      <c r="M1385" s="7"/>
      <c r="N1385" s="7"/>
    </row>
    <row r="1386" spans="1:14">
      <c r="B1386" s="11"/>
      <c r="C1386" s="7"/>
      <c r="E1386" s="7"/>
      <c r="F1386" s="7"/>
      <c r="I1386" s="7"/>
      <c r="J1386" s="7"/>
      <c r="K1386" s="9"/>
      <c r="L1386" s="7"/>
      <c r="M1386" s="7"/>
      <c r="N1386" s="7"/>
    </row>
    <row r="1387" spans="1:14">
      <c r="C1387" s="13"/>
      <c r="E1387" s="13"/>
      <c r="F1387" s="13"/>
      <c r="G1387" s="12"/>
      <c r="H1387" s="13"/>
      <c r="K1387" s="9"/>
      <c r="L1387" s="13"/>
      <c r="M1387" s="13"/>
      <c r="N1387" s="13"/>
    </row>
    <row r="1388" spans="1:14">
      <c r="A1388" s="8"/>
      <c r="B1388" s="7"/>
      <c r="K1388" s="9"/>
    </row>
    <row r="1389" spans="1:14">
      <c r="K1389" s="9"/>
    </row>
    <row r="1390" spans="1:14">
      <c r="B1390" s="7"/>
      <c r="C1390" s="7"/>
      <c r="E1390" s="7"/>
      <c r="F1390" s="7"/>
      <c r="G1390" s="10"/>
      <c r="I1390" s="7"/>
      <c r="J1390" s="7"/>
      <c r="K1390" s="9"/>
      <c r="L1390" s="7"/>
      <c r="M1390" s="7"/>
      <c r="N1390" s="7"/>
    </row>
    <row r="1391" spans="1:14">
      <c r="B1391" s="11"/>
      <c r="C1391" s="7"/>
      <c r="E1391" s="7"/>
      <c r="F1391" s="7"/>
      <c r="I1391" s="7"/>
      <c r="J1391" s="7"/>
      <c r="K1391" s="9"/>
      <c r="L1391" s="7"/>
      <c r="M1391" s="7"/>
      <c r="N1391" s="7"/>
    </row>
    <row r="1392" spans="1:14">
      <c r="C1392" s="13"/>
      <c r="E1392" s="13"/>
      <c r="F1392" s="13"/>
      <c r="G1392" s="12"/>
      <c r="H1392" s="13"/>
      <c r="K1392" s="9"/>
      <c r="L1392" s="13"/>
      <c r="M1392" s="13"/>
      <c r="N1392" s="13"/>
    </row>
    <row r="1393" spans="1:14">
      <c r="A1393" s="8"/>
      <c r="B1393" s="7"/>
      <c r="K1393" s="9"/>
    </row>
    <row r="1394" spans="1:14">
      <c r="K1394" s="9"/>
    </row>
    <row r="1395" spans="1:14">
      <c r="K1395" s="9"/>
    </row>
    <row r="1396" spans="1:14">
      <c r="B1396" s="7"/>
      <c r="C1396" s="7"/>
      <c r="E1396" s="7"/>
      <c r="F1396" s="7"/>
      <c r="G1396" s="10"/>
      <c r="I1396" s="7"/>
      <c r="J1396" s="7"/>
      <c r="K1396" s="9"/>
      <c r="L1396" s="7"/>
      <c r="M1396" s="7"/>
      <c r="N1396" s="7"/>
    </row>
    <row r="1397" spans="1:14">
      <c r="B1397" s="7"/>
      <c r="C1397" s="7"/>
      <c r="E1397" s="7"/>
      <c r="F1397" s="7"/>
      <c r="G1397" s="10"/>
      <c r="I1397" s="7"/>
      <c r="J1397" s="7"/>
      <c r="K1397" s="9"/>
      <c r="L1397" s="7"/>
      <c r="M1397" s="7"/>
      <c r="N1397" s="7"/>
    </row>
    <row r="1398" spans="1:14">
      <c r="B1398" s="11"/>
      <c r="C1398" s="7"/>
      <c r="E1398" s="7"/>
      <c r="F1398" s="7"/>
      <c r="I1398" s="7"/>
      <c r="J1398" s="7"/>
      <c r="K1398" s="9"/>
      <c r="L1398" s="7"/>
      <c r="M1398" s="7"/>
      <c r="N1398" s="7"/>
    </row>
    <row r="1399" spans="1:14">
      <c r="B1399" s="11"/>
      <c r="C1399" s="7"/>
      <c r="E1399" s="7"/>
      <c r="F1399" s="7"/>
      <c r="I1399" s="7"/>
      <c r="J1399" s="7"/>
      <c r="K1399" s="9"/>
      <c r="L1399" s="7"/>
      <c r="M1399" s="7"/>
      <c r="N1399" s="7"/>
    </row>
    <row r="1400" spans="1:14">
      <c r="C1400" s="13"/>
      <c r="E1400" s="13"/>
      <c r="F1400" s="13"/>
      <c r="G1400" s="12"/>
      <c r="H1400" s="13"/>
      <c r="K1400" s="9"/>
      <c r="L1400" s="13"/>
      <c r="M1400" s="13"/>
      <c r="N1400" s="13"/>
    </row>
    <row r="1401" spans="1:14">
      <c r="A1401" s="8"/>
      <c r="B1401" s="7"/>
      <c r="K1401" s="9"/>
    </row>
    <row r="1402" spans="1:14">
      <c r="K1402" s="9"/>
    </row>
    <row r="1403" spans="1:14">
      <c r="K1403" s="9"/>
    </row>
    <row r="1404" spans="1:14">
      <c r="B1404" s="7"/>
      <c r="C1404" s="7"/>
      <c r="E1404" s="7"/>
      <c r="F1404" s="7"/>
      <c r="G1404" s="10"/>
      <c r="I1404" s="7"/>
      <c r="J1404" s="7"/>
      <c r="K1404" s="9"/>
      <c r="L1404" s="7"/>
      <c r="M1404" s="7"/>
      <c r="N1404" s="7"/>
    </row>
    <row r="1405" spans="1:14">
      <c r="B1405" s="7"/>
      <c r="C1405" s="7"/>
      <c r="E1405" s="7"/>
      <c r="F1405" s="7"/>
      <c r="G1405" s="10"/>
      <c r="I1405" s="7"/>
      <c r="J1405" s="7"/>
      <c r="K1405" s="9"/>
      <c r="L1405" s="7"/>
      <c r="M1405" s="7"/>
      <c r="N1405" s="7"/>
    </row>
    <row r="1406" spans="1:14">
      <c r="B1406" s="11"/>
      <c r="C1406" s="7"/>
      <c r="E1406" s="7"/>
      <c r="F1406" s="7"/>
      <c r="I1406" s="7"/>
      <c r="J1406" s="7"/>
      <c r="K1406" s="9"/>
      <c r="L1406" s="7"/>
      <c r="M1406" s="7"/>
      <c r="N1406" s="7"/>
    </row>
    <row r="1407" spans="1:14">
      <c r="C1407" s="13"/>
      <c r="E1407" s="13"/>
      <c r="F1407" s="13"/>
      <c r="G1407" s="12"/>
      <c r="H1407" s="13"/>
      <c r="K1407" s="9"/>
      <c r="L1407" s="13"/>
      <c r="M1407" s="13"/>
      <c r="N1407" s="13"/>
    </row>
    <row r="1408" spans="1:14">
      <c r="A1408" s="8"/>
      <c r="B1408" s="7"/>
      <c r="K1408" s="9"/>
    </row>
    <row r="1409" spans="1:14">
      <c r="K1409" s="9"/>
    </row>
    <row r="1410" spans="1:14">
      <c r="B1410" s="7"/>
      <c r="C1410" s="7"/>
      <c r="E1410" s="7"/>
      <c r="F1410" s="7"/>
      <c r="G1410" s="10"/>
      <c r="I1410" s="7"/>
      <c r="J1410" s="7"/>
      <c r="K1410" s="9"/>
      <c r="L1410" s="7"/>
      <c r="M1410" s="7"/>
      <c r="N1410" s="7"/>
    </row>
    <row r="1411" spans="1:14">
      <c r="B1411" s="11"/>
      <c r="C1411" s="7"/>
      <c r="E1411" s="7"/>
      <c r="F1411" s="7"/>
      <c r="I1411" s="7"/>
      <c r="J1411" s="7"/>
      <c r="K1411" s="9"/>
      <c r="L1411" s="7"/>
      <c r="M1411" s="7"/>
      <c r="N1411" s="7"/>
    </row>
    <row r="1412" spans="1:14">
      <c r="C1412" s="13"/>
      <c r="E1412" s="13"/>
      <c r="F1412" s="13"/>
      <c r="G1412" s="12"/>
      <c r="H1412" s="13"/>
      <c r="K1412" s="9"/>
      <c r="L1412" s="13"/>
      <c r="M1412" s="13"/>
      <c r="N1412" s="13"/>
    </row>
    <row r="1413" spans="1:14">
      <c r="A1413" s="8"/>
      <c r="B1413" s="7"/>
      <c r="K1413" s="9"/>
    </row>
    <row r="1414" spans="1:14">
      <c r="K1414" s="9"/>
    </row>
    <row r="1415" spans="1:14">
      <c r="B1415" s="7"/>
      <c r="C1415" s="7"/>
      <c r="E1415" s="7"/>
      <c r="F1415" s="7"/>
      <c r="G1415" s="10"/>
      <c r="I1415" s="7"/>
      <c r="J1415" s="7"/>
      <c r="K1415" s="9"/>
      <c r="L1415" s="7"/>
      <c r="M1415" s="7"/>
      <c r="N1415" s="7"/>
    </row>
    <row r="1416" spans="1:14">
      <c r="B1416" s="11"/>
      <c r="C1416" s="7"/>
      <c r="E1416" s="7"/>
      <c r="F1416" s="7"/>
      <c r="I1416" s="7"/>
      <c r="J1416" s="7"/>
      <c r="K1416" s="9"/>
      <c r="L1416" s="7"/>
      <c r="M1416" s="7"/>
      <c r="N1416" s="7"/>
    </row>
    <row r="1417" spans="1:14">
      <c r="B1417" s="11"/>
      <c r="C1417" s="7"/>
      <c r="E1417" s="7"/>
      <c r="F1417" s="7"/>
      <c r="I1417" s="7"/>
      <c r="J1417" s="7"/>
      <c r="K1417" s="9"/>
      <c r="L1417" s="7"/>
      <c r="M1417" s="7"/>
      <c r="N1417" s="7"/>
    </row>
    <row r="1418" spans="1:14">
      <c r="C1418" s="13"/>
      <c r="E1418" s="13"/>
      <c r="F1418" s="13"/>
      <c r="G1418" s="12"/>
      <c r="H1418" s="13"/>
      <c r="K1418" s="9"/>
      <c r="L1418" s="13"/>
      <c r="M1418" s="13"/>
      <c r="N1418" s="13"/>
    </row>
    <row r="1419" spans="1:14">
      <c r="A1419" s="8"/>
      <c r="B1419" s="7"/>
      <c r="K1419" s="9"/>
    </row>
    <row r="1420" spans="1:14">
      <c r="K1420" s="9"/>
    </row>
    <row r="1421" spans="1:14">
      <c r="B1421" s="7"/>
      <c r="C1421" s="7"/>
      <c r="E1421" s="7"/>
      <c r="F1421" s="7"/>
      <c r="G1421" s="10"/>
      <c r="I1421" s="7"/>
      <c r="J1421" s="7"/>
      <c r="K1421" s="9"/>
      <c r="L1421" s="7"/>
      <c r="M1421" s="7"/>
      <c r="N1421" s="7"/>
    </row>
    <row r="1422" spans="1:14">
      <c r="B1422" s="11"/>
      <c r="C1422" s="7"/>
      <c r="E1422" s="7"/>
      <c r="F1422" s="7"/>
      <c r="I1422" s="7"/>
      <c r="J1422" s="7"/>
      <c r="K1422" s="9"/>
      <c r="L1422" s="7"/>
      <c r="M1422" s="7"/>
      <c r="N1422" s="7"/>
    </row>
    <row r="1423" spans="1:14">
      <c r="B1423" s="11"/>
      <c r="C1423" s="7"/>
      <c r="E1423" s="7"/>
      <c r="F1423" s="7"/>
      <c r="I1423" s="7"/>
      <c r="J1423" s="7"/>
      <c r="K1423" s="9"/>
      <c r="L1423" s="7"/>
      <c r="M1423" s="7"/>
      <c r="N1423" s="7"/>
    </row>
    <row r="1424" spans="1:14">
      <c r="C1424" s="13"/>
      <c r="E1424" s="13"/>
      <c r="F1424" s="13"/>
      <c r="G1424" s="12"/>
      <c r="H1424" s="13"/>
      <c r="K1424" s="9"/>
      <c r="L1424" s="13"/>
      <c r="M1424" s="13"/>
      <c r="N1424" s="13"/>
    </row>
    <row r="1425" spans="1:14">
      <c r="A1425" s="8"/>
      <c r="B1425" s="7"/>
      <c r="K1425" s="9"/>
    </row>
    <row r="1426" spans="1:14">
      <c r="K1426" s="9"/>
    </row>
    <row r="1427" spans="1:14">
      <c r="B1427" s="7"/>
      <c r="C1427" s="7"/>
      <c r="E1427" s="7"/>
      <c r="F1427" s="7"/>
      <c r="G1427" s="10"/>
      <c r="I1427" s="7"/>
      <c r="J1427" s="7"/>
      <c r="K1427" s="9"/>
      <c r="L1427" s="7"/>
      <c r="M1427" s="7"/>
      <c r="N1427" s="7"/>
    </row>
    <row r="1428" spans="1:14">
      <c r="B1428" s="11"/>
      <c r="C1428" s="7"/>
      <c r="E1428" s="7"/>
      <c r="F1428" s="7"/>
      <c r="I1428" s="7"/>
      <c r="J1428" s="7"/>
      <c r="K1428" s="9"/>
      <c r="L1428" s="7"/>
      <c r="M1428" s="7"/>
      <c r="N1428" s="7"/>
    </row>
    <row r="1429" spans="1:14">
      <c r="B1429" s="11"/>
      <c r="C1429" s="7"/>
      <c r="E1429" s="7"/>
      <c r="F1429" s="7"/>
      <c r="I1429" s="7"/>
      <c r="J1429" s="7"/>
      <c r="K1429" s="9"/>
      <c r="L1429" s="7"/>
      <c r="M1429" s="7"/>
      <c r="N1429" s="7"/>
    </row>
    <row r="1430" spans="1:14">
      <c r="C1430" s="13"/>
      <c r="E1430" s="13"/>
      <c r="F1430" s="13"/>
      <c r="G1430" s="12"/>
      <c r="H1430" s="13"/>
      <c r="K1430" s="9"/>
      <c r="L1430" s="13"/>
      <c r="M1430" s="13"/>
      <c r="N1430" s="13"/>
    </row>
    <row r="1431" spans="1:14">
      <c r="A1431" s="8"/>
      <c r="B1431" s="7"/>
      <c r="K1431" s="9"/>
    </row>
    <row r="1432" spans="1:14">
      <c r="K1432" s="9"/>
    </row>
    <row r="1433" spans="1:14">
      <c r="B1433" s="7"/>
      <c r="C1433" s="7"/>
      <c r="E1433" s="7"/>
      <c r="F1433" s="7"/>
      <c r="G1433" s="10"/>
      <c r="I1433" s="7"/>
      <c r="J1433" s="7"/>
      <c r="K1433" s="9"/>
      <c r="L1433" s="7"/>
      <c r="M1433" s="7"/>
      <c r="N1433" s="7"/>
    </row>
    <row r="1434" spans="1:14">
      <c r="B1434" s="11"/>
      <c r="C1434" s="7"/>
      <c r="E1434" s="7"/>
      <c r="F1434" s="7"/>
      <c r="I1434" s="7"/>
      <c r="J1434" s="7"/>
      <c r="K1434" s="9"/>
      <c r="L1434" s="7"/>
      <c r="M1434" s="7"/>
      <c r="N1434" s="7"/>
    </row>
    <row r="1435" spans="1:14">
      <c r="B1435" s="11"/>
      <c r="C1435" s="7"/>
      <c r="E1435" s="7"/>
      <c r="F1435" s="7"/>
      <c r="I1435" s="7"/>
      <c r="J1435" s="7"/>
      <c r="K1435" s="9"/>
      <c r="L1435" s="7"/>
      <c r="M1435" s="7"/>
      <c r="N1435" s="7"/>
    </row>
    <row r="1436" spans="1:14">
      <c r="C1436" s="13"/>
      <c r="E1436" s="13"/>
      <c r="F1436" s="13"/>
      <c r="G1436" s="12"/>
      <c r="H1436" s="13"/>
      <c r="K1436" s="9"/>
      <c r="L1436" s="13"/>
      <c r="M1436" s="13"/>
      <c r="N1436" s="13"/>
    </row>
    <row r="1437" spans="1:14">
      <c r="A1437" s="8"/>
      <c r="B1437" s="7"/>
      <c r="K1437" s="9"/>
    </row>
    <row r="1438" spans="1:14">
      <c r="K1438" s="9"/>
    </row>
    <row r="1439" spans="1:14">
      <c r="B1439" s="11"/>
      <c r="C1439" s="7"/>
      <c r="E1439" s="7"/>
      <c r="F1439" s="7"/>
      <c r="I1439" s="7"/>
      <c r="J1439" s="7"/>
      <c r="K1439" s="9"/>
      <c r="L1439" s="7"/>
      <c r="M1439" s="7"/>
      <c r="N1439" s="7"/>
    </row>
    <row r="1440" spans="1:14">
      <c r="C1440" s="13"/>
      <c r="E1440" s="13"/>
      <c r="F1440" s="13"/>
      <c r="G1440" s="12"/>
      <c r="H1440" s="13"/>
      <c r="K1440" s="9"/>
      <c r="L1440" s="13"/>
      <c r="M1440" s="13"/>
      <c r="N1440" s="13"/>
    </row>
    <row r="1441" spans="1:14">
      <c r="A1441" s="8"/>
      <c r="B1441" s="7"/>
      <c r="K1441" s="9"/>
    </row>
    <row r="1442" spans="1:14">
      <c r="K1442" s="9"/>
    </row>
    <row r="1443" spans="1:14">
      <c r="B1443" s="7"/>
      <c r="C1443" s="7"/>
      <c r="E1443" s="7"/>
      <c r="F1443" s="7"/>
      <c r="G1443" s="10"/>
      <c r="I1443" s="7"/>
      <c r="J1443" s="7"/>
      <c r="K1443" s="9"/>
      <c r="L1443" s="7"/>
      <c r="M1443" s="7"/>
      <c r="N1443" s="7"/>
    </row>
    <row r="1444" spans="1:14">
      <c r="B1444" s="11"/>
      <c r="C1444" s="7"/>
      <c r="E1444" s="7"/>
      <c r="F1444" s="7"/>
      <c r="I1444" s="7"/>
      <c r="J1444" s="7"/>
      <c r="K1444" s="9"/>
      <c r="L1444" s="7"/>
      <c r="M1444" s="7"/>
      <c r="N1444" s="7"/>
    </row>
    <row r="1445" spans="1:14">
      <c r="B1445" s="11"/>
      <c r="C1445" s="7"/>
      <c r="E1445" s="7"/>
      <c r="F1445" s="7"/>
      <c r="I1445" s="7"/>
      <c r="J1445" s="7"/>
      <c r="K1445" s="9"/>
      <c r="L1445" s="7"/>
      <c r="M1445" s="7"/>
      <c r="N1445" s="7"/>
    </row>
    <row r="1446" spans="1:14">
      <c r="C1446" s="13"/>
      <c r="E1446" s="13"/>
      <c r="F1446" s="13"/>
      <c r="G1446" s="12"/>
      <c r="H1446" s="13"/>
      <c r="K1446" s="9"/>
      <c r="L1446" s="13"/>
      <c r="M1446" s="13"/>
      <c r="N1446" s="13"/>
    </row>
    <row r="1447" spans="1:14">
      <c r="A1447" s="8"/>
      <c r="B1447" s="7"/>
      <c r="K1447" s="9"/>
    </row>
    <row r="1448" spans="1:14">
      <c r="K1448" s="9"/>
    </row>
    <row r="1449" spans="1:14">
      <c r="B1449" s="7"/>
      <c r="C1449" s="7"/>
      <c r="E1449" s="7"/>
      <c r="F1449" s="7"/>
      <c r="G1449" s="10"/>
      <c r="I1449" s="7"/>
      <c r="J1449" s="7"/>
      <c r="K1449" s="9"/>
      <c r="L1449" s="7"/>
      <c r="M1449" s="7"/>
      <c r="N1449" s="7"/>
    </row>
    <row r="1450" spans="1:14">
      <c r="B1450" s="11"/>
      <c r="C1450" s="7"/>
      <c r="E1450" s="7"/>
      <c r="F1450" s="7"/>
      <c r="I1450" s="7"/>
      <c r="J1450" s="7"/>
      <c r="K1450" s="9"/>
      <c r="L1450" s="7"/>
      <c r="M1450" s="7"/>
      <c r="N1450" s="7"/>
    </row>
    <row r="1451" spans="1:14">
      <c r="C1451" s="13"/>
      <c r="E1451" s="13"/>
      <c r="F1451" s="13"/>
      <c r="G1451" s="12"/>
      <c r="H1451" s="13"/>
      <c r="K1451" s="9"/>
      <c r="L1451" s="13"/>
      <c r="M1451" s="13"/>
      <c r="N1451" s="13"/>
    </row>
    <row r="1452" spans="1:14">
      <c r="A1452" s="8"/>
      <c r="B1452" s="7"/>
      <c r="K1452" s="9"/>
    </row>
    <row r="1453" spans="1:14">
      <c r="B1453" s="11"/>
      <c r="C1453" s="7"/>
      <c r="E1453" s="7"/>
      <c r="F1453" s="7"/>
      <c r="I1453" s="7"/>
      <c r="J1453" s="7"/>
      <c r="K1453" s="9"/>
      <c r="L1453" s="7"/>
      <c r="M1453" s="7"/>
      <c r="N1453" s="7"/>
    </row>
    <row r="1454" spans="1:14">
      <c r="A1454" s="8"/>
      <c r="B1454" s="7"/>
      <c r="K1454" s="9"/>
    </row>
    <row r="1455" spans="1:14">
      <c r="B1455" s="11"/>
      <c r="C1455" s="7"/>
      <c r="E1455" s="7"/>
      <c r="F1455" s="7"/>
      <c r="I1455" s="7"/>
      <c r="J1455" s="7"/>
      <c r="K1455" s="9"/>
      <c r="L1455" s="7"/>
      <c r="M1455" s="7"/>
      <c r="N1455" s="7"/>
    </row>
    <row r="1456" spans="1:14">
      <c r="A1456" s="8"/>
      <c r="B1456" s="7"/>
      <c r="K1456" s="9"/>
    </row>
    <row r="1457" spans="1:14">
      <c r="B1457" s="11"/>
      <c r="C1457" s="7"/>
      <c r="E1457" s="7"/>
      <c r="F1457" s="7"/>
      <c r="I1457" s="7"/>
      <c r="J1457" s="7"/>
      <c r="K1457" s="9"/>
      <c r="L1457" s="7"/>
      <c r="M1457" s="7"/>
      <c r="N1457" s="7"/>
    </row>
    <row r="1458" spans="1:14">
      <c r="A1458" s="8"/>
      <c r="B1458" s="7"/>
      <c r="K1458" s="9"/>
    </row>
    <row r="1459" spans="1:14">
      <c r="B1459" s="11"/>
      <c r="C1459" s="7"/>
      <c r="E1459" s="7"/>
      <c r="F1459" s="7"/>
      <c r="I1459" s="7"/>
      <c r="J1459" s="7"/>
      <c r="K1459" s="9"/>
      <c r="L1459" s="7"/>
      <c r="M1459" s="7"/>
      <c r="N1459" s="7"/>
    </row>
    <row r="1460" spans="1:14">
      <c r="A1460" s="8"/>
      <c r="B1460" s="7"/>
      <c r="K1460" s="9"/>
    </row>
    <row r="1461" spans="1:14">
      <c r="B1461" s="11"/>
      <c r="C1461" s="7"/>
      <c r="E1461" s="7"/>
      <c r="F1461" s="7"/>
      <c r="I1461" s="7"/>
      <c r="J1461" s="7"/>
      <c r="K1461" s="9"/>
      <c r="L1461" s="7"/>
      <c r="M1461" s="7"/>
      <c r="N1461" s="7"/>
    </row>
    <row r="1462" spans="1:14">
      <c r="A1462" s="8"/>
      <c r="B1462" s="7"/>
      <c r="K1462" s="9"/>
    </row>
    <row r="1463" spans="1:14">
      <c r="B1463" s="11"/>
      <c r="C1463" s="7"/>
      <c r="E1463" s="7"/>
      <c r="F1463" s="7"/>
      <c r="I1463" s="7"/>
      <c r="J1463" s="7"/>
      <c r="K1463" s="9"/>
      <c r="L1463" s="7"/>
      <c r="M1463" s="7"/>
      <c r="N1463" s="7"/>
    </row>
  </sheetData>
  <phoneticPr fontId="0" type="noConversion"/>
  <printOptions horizontalCentered="1"/>
  <pageMargins left="0.5" right="0.5" top="0.5" bottom="0" header="0" footer="0"/>
  <pageSetup paperSize="5" scale="49" orientation="portrait"/>
  <headerFooter alignWithMargins="0">
    <oddFooter>&amp;LSee footnotes at end of table.</oddFooter>
  </headerFooter>
  <rowBreaks count="7" manualBreakCount="7">
    <brk id="93" max="16383" man="1"/>
    <brk id="183" max="16383" man="1"/>
    <brk id="282" max="16383" man="1"/>
    <brk id="386" max="16383" man="1"/>
    <brk id="480" max="16383" man="1"/>
    <brk id="568" max="16383" man="1"/>
    <brk id="661" max="14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TABLE9A</vt:lpstr>
      <vt:lpstr>TABLE9A!Print_Area</vt:lpstr>
      <vt:lpstr>TABLE9A!Print_Titles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1901-01-01T00:00:00Z</cp:lastPrinted>
  <dcterms:created xsi:type="dcterms:W3CDTF">1901-01-01T00:00:00Z</dcterms:created>
  <dcterms:modified xsi:type="dcterms:W3CDTF">2020-06-29T17:52:31Z</dcterms:modified>
</cp:coreProperties>
</file>