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ert.hopper\Documents\DnD\"/>
    </mc:Choice>
  </mc:AlternateContent>
  <xr:revisionPtr revIDLastSave="0" documentId="13_ncr:1_{67407EC9-E993-4FA1-A19A-3757250BDA77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Main" sheetId="6" r:id="rId1"/>
    <sheet name="Spells" sheetId="8" state="hidden" r:id="rId2"/>
    <sheet name="Class Info" sheetId="9" r:id="rId3"/>
    <sheet name="More Class Info" sheetId="14" r:id="rId4"/>
    <sheet name="Race &amp; Background" sheetId="10" r:id="rId5"/>
    <sheet name="Logsheet" sheetId="11" r:id="rId6"/>
    <sheet name="Classes" sheetId="15" r:id="rId7"/>
    <sheet name="Races" sheetId="16" r:id="rId8"/>
    <sheet name="ChangeLog" sheetId="23" state="hidden" r:id="rId9"/>
    <sheet name="Misc Data" sheetId="18" state="hidden" r:id="rId10"/>
    <sheet name="Race Tables" sheetId="20" state="hidden" r:id="rId11"/>
    <sheet name="Race Modifiers" sheetId="24" state="hidden" r:id="rId12"/>
    <sheet name="Class Tables" sheetId="22" state="hidden" r:id="rId13"/>
    <sheet name="Background Tables" sheetId="21" state="hidden" r:id="rId14"/>
  </sheets>
  <externalReferences>
    <externalReference r:id="rId15"/>
  </externalReferences>
  <definedNames>
    <definedName name="_xlnm._FilterDatabase" localSheetId="9" hidden="1">'Misc Data'!$B$148:$B$162</definedName>
    <definedName name="_xlnm._FilterDatabase" localSheetId="7" hidden="1">'Misc Data'!$B$66:$B$81</definedName>
    <definedName name="Domains" localSheetId="9">[1]Classes!$Q$80:$Q$87</definedName>
    <definedName name="Domains" localSheetId="7">[1]Classes!$Q$80:$Q$87</definedName>
    <definedName name="Domains">Classes!$Q$83:$Q$90</definedName>
    <definedName name="Merged1">Main!$B$2,Main!$S$2,Main!$B$8,Main!$S$8,Main!$AW$2,Main!$AW$8,Main!$BB$8,Main!$BL$2,Main!$BL$8,Main!$BT$2,Main!$BQ$8,Main!$CB$2,Main!$BZ$8</definedName>
    <definedName name="_xlnm.Print_Area" localSheetId="0">Main!$A$1:$CH$119</definedName>
    <definedName name="Race_Specific">TableRaceSpecific[#All]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24" l="1"/>
  <c r="G25" i="24"/>
  <c r="F25" i="24"/>
  <c r="E25" i="24"/>
  <c r="D25" i="24"/>
  <c r="C25" i="24"/>
  <c r="B22" i="24"/>
  <c r="H22" i="24" s="1" a="1"/>
  <c r="H22" i="24" s="1"/>
  <c r="BD30" i="6"/>
  <c r="B4" i="10"/>
  <c r="BD41" i="6"/>
  <c r="AT4" i="9"/>
  <c r="B31" i="9"/>
  <c r="B6" i="8"/>
  <c r="BD19" i="6"/>
  <c r="B4" i="9"/>
  <c r="U18" i="6"/>
  <c r="H26" i="24" l="1"/>
  <c r="C105" i="6" s="1"/>
  <c r="A99" i="6" s="1"/>
  <c r="N90" i="6" s="1"/>
  <c r="D22" i="24" a="1"/>
  <c r="D22" i="24" s="1"/>
  <c r="D26" i="24" s="1"/>
  <c r="C49" i="6" s="1"/>
  <c r="A43" i="6" s="1"/>
  <c r="C22" i="24" a="1"/>
  <c r="C22" i="24" s="1"/>
  <c r="C26" i="24" s="1"/>
  <c r="C35" i="6" s="1"/>
  <c r="A29" i="6" s="1"/>
  <c r="N28" i="6" s="1"/>
  <c r="E22" i="24" a="1"/>
  <c r="E22" i="24" s="1"/>
  <c r="E26" i="24" s="1"/>
  <c r="C63" i="6" s="1"/>
  <c r="A57" i="6" s="1"/>
  <c r="N34" i="6" s="1"/>
  <c r="F22" i="24" a="1"/>
  <c r="F22" i="24" s="1"/>
  <c r="F26" i="24" s="1"/>
  <c r="C77" i="6" s="1"/>
  <c r="A71" i="6" s="1"/>
  <c r="N66" i="6" s="1"/>
  <c r="G22" i="24" a="1"/>
  <c r="G22" i="24" s="1"/>
  <c r="G26" i="24" s="1"/>
  <c r="C91" i="6" s="1"/>
  <c r="A85" i="6" s="1"/>
  <c r="N78" i="6" s="1"/>
  <c r="AF32" i="6"/>
  <c r="AG6" i="11"/>
  <c r="AC6" i="11"/>
  <c r="Y6" i="11"/>
  <c r="U6" i="11"/>
  <c r="Q6" i="11"/>
  <c r="U114" i="6"/>
  <c r="N51" i="6" l="1"/>
  <c r="K18" i="6"/>
  <c r="N43" i="6"/>
  <c r="N63" i="6"/>
  <c r="N87" i="6"/>
  <c r="N72" i="6"/>
  <c r="N102" i="6"/>
  <c r="N54" i="6"/>
  <c r="N40" i="6"/>
  <c r="N69" i="6"/>
  <c r="N84" i="6"/>
  <c r="A113" i="6" s="1"/>
  <c r="N37" i="6"/>
  <c r="N81" i="6"/>
  <c r="N75" i="6"/>
  <c r="N57" i="6"/>
  <c r="N93" i="6"/>
  <c r="N99" i="6"/>
  <c r="N31" i="6"/>
  <c r="N96" i="6"/>
  <c r="N6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<sst xmlns="http://schemas.openxmlformats.org/spreadsheetml/2006/main" count="3662" uniqueCount="993">
  <si>
    <t>CHARACTER NAME</t>
  </si>
  <si>
    <t>EYE COLOR</t>
  </si>
  <si>
    <t>HAIR COLOR</t>
  </si>
  <si>
    <t>WEIGHT</t>
  </si>
  <si>
    <t>HEIGHT</t>
  </si>
  <si>
    <t>AGE</t>
  </si>
  <si>
    <t>GENDER</t>
  </si>
  <si>
    <t>LEVEL</t>
  </si>
  <si>
    <t>CLASS</t>
  </si>
  <si>
    <t>RACE</t>
  </si>
  <si>
    <t>ALIGNMENT</t>
  </si>
  <si>
    <t>BACKGROUND</t>
  </si>
  <si>
    <t>CONSTITUTION</t>
  </si>
  <si>
    <t>STRENGTH</t>
  </si>
  <si>
    <t>DEXTERITY</t>
  </si>
  <si>
    <t>INTELLIGENCE</t>
  </si>
  <si>
    <t>WISDOM</t>
  </si>
  <si>
    <t>CHARISMA</t>
  </si>
  <si>
    <t>SKILLS</t>
  </si>
  <si>
    <t>BONUS</t>
  </si>
  <si>
    <t>PROFICIENCY</t>
  </si>
  <si>
    <t>Intimidation (Cha)</t>
  </si>
  <si>
    <t>Insight (Wis)</t>
  </si>
  <si>
    <t>History (Int)</t>
  </si>
  <si>
    <t>Deception (Cha)</t>
  </si>
  <si>
    <t>Athletics (Str)</t>
  </si>
  <si>
    <t>Arcana (Int)</t>
  </si>
  <si>
    <t>Acrobatics (Dex)</t>
  </si>
  <si>
    <t>Investigation (Int)</t>
  </si>
  <si>
    <t>Medicine (Wis)</t>
  </si>
  <si>
    <t>Nature (Int)</t>
  </si>
  <si>
    <t>Perception (Wis)</t>
  </si>
  <si>
    <t>Religion (Int)</t>
  </si>
  <si>
    <t>Persuasion (Cha)</t>
  </si>
  <si>
    <t>Performance (Cha)</t>
  </si>
  <si>
    <t>Stealth (Dex)</t>
  </si>
  <si>
    <t>PASSIVE</t>
  </si>
  <si>
    <t>PERCEPTION</t>
  </si>
  <si>
    <t>SAVING THROWS</t>
  </si>
  <si>
    <t>Strength</t>
  </si>
  <si>
    <t>Constitution</t>
  </si>
  <si>
    <t>Dexterity</t>
  </si>
  <si>
    <t>Intelligence</t>
  </si>
  <si>
    <t>Wisdom</t>
  </si>
  <si>
    <t>Charisma</t>
  </si>
  <si>
    <t>INITIATIVE</t>
  </si>
  <si>
    <t>SPEED</t>
  </si>
  <si>
    <t>HIT DICE</t>
  </si>
  <si>
    <t>ARMOR CLASS</t>
  </si>
  <si>
    <t>HIT POINTS</t>
  </si>
  <si>
    <t>CURRENT HP</t>
  </si>
  <si>
    <t>Total</t>
  </si>
  <si>
    <t>DEATH SAVES</t>
  </si>
  <si>
    <t>SUCCESSES</t>
  </si>
  <si>
    <t>FAILURES</t>
  </si>
  <si>
    <t>COINS</t>
  </si>
  <si>
    <t>CP</t>
  </si>
  <si>
    <t>SP</t>
  </si>
  <si>
    <t>EP</t>
  </si>
  <si>
    <t>GP</t>
  </si>
  <si>
    <t>PP</t>
  </si>
  <si>
    <t>DAMAGE</t>
  </si>
  <si>
    <t>RANGE</t>
  </si>
  <si>
    <t>ATTACKS</t>
  </si>
  <si>
    <r>
      <t xml:space="preserve">Animal Handling </t>
    </r>
    <r>
      <rPr>
        <sz val="7"/>
        <rFont val="Calibri"/>
        <family val="2"/>
      </rPr>
      <t>(Wis)</t>
    </r>
  </si>
  <si>
    <t>NAME</t>
  </si>
  <si>
    <t>ATK BONUS</t>
  </si>
  <si>
    <t>INSPIRATION</t>
  </si>
  <si>
    <t>ARMOR</t>
  </si>
  <si>
    <t>TYPE</t>
  </si>
  <si>
    <t>AC</t>
  </si>
  <si>
    <t>STEALTH</t>
  </si>
  <si>
    <t>SPELLCASTING</t>
  </si>
  <si>
    <t>ABILITY</t>
  </si>
  <si>
    <t>SAVE DC</t>
  </si>
  <si>
    <t>PERSONALITY</t>
  </si>
  <si>
    <t>TRAITS</t>
  </si>
  <si>
    <t>IDEALS</t>
  </si>
  <si>
    <t>BONDS</t>
  </si>
  <si>
    <t>FLAWS</t>
  </si>
  <si>
    <t>TOTAL IN GP</t>
  </si>
  <si>
    <t>INVENTORY</t>
  </si>
  <si>
    <t>LANGUAGES</t>
  </si>
  <si>
    <t>XP</t>
  </si>
  <si>
    <t>ADDITIONAL INFORMATION</t>
  </si>
  <si>
    <t>Survival (Wis)</t>
  </si>
  <si>
    <t>PROFICIENCES, FEATURES, AND TRAITS</t>
  </si>
  <si>
    <t>CLASS INFORMATION</t>
  </si>
  <si>
    <t>RACE &amp; BACKGROUND</t>
  </si>
  <si>
    <t>DCI NUMBER: 0000000000</t>
  </si>
  <si>
    <t>CLASSES AND LEVELS</t>
  </si>
  <si>
    <t>FACTION</t>
  </si>
  <si>
    <t>PLAYER NAME</t>
  </si>
  <si>
    <t>DCI #</t>
  </si>
  <si>
    <t>RANK</t>
  </si>
  <si>
    <r>
      <rPr>
        <b/>
        <sz val="14"/>
        <color indexed="10"/>
        <rFont val="Arial Narrow"/>
        <family val="2"/>
      </rPr>
      <t>D&amp;D</t>
    </r>
    <r>
      <rPr>
        <b/>
        <sz val="14"/>
        <color indexed="8"/>
        <rFont val="Arial Narrow"/>
        <family val="2"/>
      </rPr>
      <t xml:space="preserve"> </t>
    </r>
    <r>
      <rPr>
        <b/>
        <sz val="10"/>
        <color indexed="8"/>
        <rFont val="Arial Narrow"/>
        <family val="2"/>
      </rPr>
      <t>ADVENTURERS LEAGUE LOGSHEET</t>
    </r>
  </si>
  <si>
    <t>GOLD</t>
  </si>
  <si>
    <t>DOWNTIME</t>
  </si>
  <si>
    <t>RENOWN</t>
  </si>
  <si>
    <t>MAGIC ITEMS</t>
  </si>
  <si>
    <t>Adventure Name</t>
  </si>
  <si>
    <t>Session #</t>
  </si>
  <si>
    <t>XP Earned</t>
  </si>
  <si>
    <t>Gold +/-</t>
  </si>
  <si>
    <t>Downtime +/-</t>
  </si>
  <si>
    <t>Renown Earned</t>
  </si>
  <si>
    <t>Magic Items +/-</t>
  </si>
  <si>
    <t>DM Name and DCI #</t>
  </si>
  <si>
    <t>Date</t>
  </si>
  <si>
    <t>Adventure Notes/Downtime Activity</t>
  </si>
  <si>
    <t>TOTAL SPELL SLOTS</t>
  </si>
  <si>
    <t>SPELL SLOTS EXPENDED</t>
  </si>
  <si>
    <t>1ST LEVEL SPELLS</t>
  </si>
  <si>
    <t>2ND LEVEL SPELLS</t>
  </si>
  <si>
    <t>3RD LEVEL SPELLS</t>
  </si>
  <si>
    <t>4TH LEVEL SPELLS</t>
  </si>
  <si>
    <t>5TH LEVEL SPELLS</t>
  </si>
  <si>
    <t>6TH LEVEL SPELLS</t>
  </si>
  <si>
    <t>7TH LEVEL SPELLS</t>
  </si>
  <si>
    <t>8TH LEVEL SPELLS</t>
  </si>
  <si>
    <t>9TH LEVEL SPELLS</t>
  </si>
  <si>
    <t>CANTRIPS</t>
  </si>
  <si>
    <t>Classes</t>
  </si>
  <si>
    <t>Hit Die</t>
  </si>
  <si>
    <t>Primary</t>
  </si>
  <si>
    <t>ST 1</t>
  </si>
  <si>
    <t>ST 2</t>
  </si>
  <si>
    <t>Barbarian</t>
  </si>
  <si>
    <t>1d12</t>
  </si>
  <si>
    <t>Str</t>
  </si>
  <si>
    <t>Con</t>
  </si>
  <si>
    <t>Bard</t>
  </si>
  <si>
    <t>1d8</t>
  </si>
  <si>
    <t>Cha</t>
  </si>
  <si>
    <t>Dex</t>
  </si>
  <si>
    <t>Cleric</t>
  </si>
  <si>
    <t>Wis</t>
  </si>
  <si>
    <t>Druid</t>
  </si>
  <si>
    <t>Int</t>
  </si>
  <si>
    <t>Fighter</t>
  </si>
  <si>
    <t>1d10</t>
  </si>
  <si>
    <t>Str or Dex</t>
  </si>
  <si>
    <t>Monk</t>
  </si>
  <si>
    <t>Dex &amp; Wis</t>
  </si>
  <si>
    <t>Paladin</t>
  </si>
  <si>
    <t>Str &amp; Cha</t>
  </si>
  <si>
    <t>Ranger</t>
  </si>
  <si>
    <t>Rogue</t>
  </si>
  <si>
    <t>Sorcerer</t>
  </si>
  <si>
    <t>1d6</t>
  </si>
  <si>
    <t>Warlock</t>
  </si>
  <si>
    <t>Wizard</t>
  </si>
  <si>
    <t xml:space="preserve">Armor: </t>
  </si>
  <si>
    <t>Light armor, medium armor, shields</t>
  </si>
  <si>
    <t xml:space="preserve">Weapons: </t>
  </si>
  <si>
    <t>Simple weapons, martial weapons</t>
  </si>
  <si>
    <t xml:space="preserve">Tools: </t>
  </si>
  <si>
    <t>None</t>
  </si>
  <si>
    <t>Skills:</t>
  </si>
  <si>
    <t>Level</t>
  </si>
  <si>
    <t>Prof.</t>
  </si>
  <si>
    <t xml:space="preserve"> Features</t>
  </si>
  <si>
    <t xml:space="preserve"> Rages</t>
  </si>
  <si>
    <t>R. Damage</t>
  </si>
  <si>
    <t>(Choose Path)</t>
  </si>
  <si>
    <t>1st</t>
  </si>
  <si>
    <t>+2</t>
  </si>
  <si>
    <t>Rage, Unarmored Defense</t>
  </si>
  <si>
    <t>2</t>
  </si>
  <si>
    <t>Path: Beserker</t>
  </si>
  <si>
    <t>2nd</t>
  </si>
  <si>
    <t>Reckless Attack, Danger Sense</t>
  </si>
  <si>
    <t>Path: Totem Warrior</t>
  </si>
  <si>
    <t>3rd</t>
  </si>
  <si>
    <t>Primal Path</t>
  </si>
  <si>
    <t>3</t>
  </si>
  <si>
    <t>4th</t>
  </si>
  <si>
    <t>Ability Score Improvement</t>
  </si>
  <si>
    <t>5th</t>
  </si>
  <si>
    <t>+3</t>
  </si>
  <si>
    <t>Extra Attack, Fast Movement</t>
  </si>
  <si>
    <t>6th</t>
  </si>
  <si>
    <t>Path feature</t>
  </si>
  <si>
    <t>4</t>
  </si>
  <si>
    <t>7th</t>
  </si>
  <si>
    <t>Feral Instinct</t>
  </si>
  <si>
    <t>8th</t>
  </si>
  <si>
    <t>9th</t>
  </si>
  <si>
    <t>+4</t>
  </si>
  <si>
    <t>Brutal Critical (1 die)</t>
  </si>
  <si>
    <t>10th</t>
  </si>
  <si>
    <t>11th</t>
  </si>
  <si>
    <t>Relentless Rage</t>
  </si>
  <si>
    <t>12th</t>
  </si>
  <si>
    <t>5</t>
  </si>
  <si>
    <t>13th</t>
  </si>
  <si>
    <t>+5</t>
  </si>
  <si>
    <t>Brutal Critical (2 dice)</t>
  </si>
  <si>
    <t>14th</t>
  </si>
  <si>
    <t>15th</t>
  </si>
  <si>
    <t>Persistent Rage</t>
  </si>
  <si>
    <t>16th</t>
  </si>
  <si>
    <t>17th</t>
  </si>
  <si>
    <t>+6</t>
  </si>
  <si>
    <t>Brutal Critical (3 dices)</t>
  </si>
  <si>
    <t>6</t>
  </si>
  <si>
    <t>18th</t>
  </si>
  <si>
    <t>Indomitable Might</t>
  </si>
  <si>
    <t>19th</t>
  </si>
  <si>
    <t>20th</t>
  </si>
  <si>
    <t>Primal Champion</t>
  </si>
  <si>
    <t>Unlimited</t>
  </si>
  <si>
    <t>Light armor</t>
  </si>
  <si>
    <t>Simple weapons, hand crossbows, longswords, rapiers, shortswords</t>
  </si>
  <si>
    <t>Three musical instruments of your choice</t>
  </si>
  <si>
    <t>Choose any three</t>
  </si>
  <si>
    <t>Bonus Features</t>
  </si>
  <si>
    <t>Cantrips</t>
  </si>
  <si>
    <t>S. Known</t>
  </si>
  <si>
    <t xml:space="preserve">1st </t>
  </si>
  <si>
    <t xml:space="preserve">2nd </t>
  </si>
  <si>
    <t xml:space="preserve">3rd </t>
  </si>
  <si>
    <t xml:space="preserve">4th </t>
  </si>
  <si>
    <t xml:space="preserve">5th </t>
  </si>
  <si>
    <t xml:space="preserve">6th </t>
  </si>
  <si>
    <t xml:space="preserve">7th </t>
  </si>
  <si>
    <t xml:space="preserve">8th </t>
  </si>
  <si>
    <t xml:space="preserve">9th </t>
  </si>
  <si>
    <t>(Choose College)</t>
  </si>
  <si>
    <t>Spellcasting, Bardic Inspiration (d6)</t>
  </si>
  <si>
    <t>—</t>
  </si>
  <si>
    <t>College: Lore</t>
  </si>
  <si>
    <t>Jack of All Trades, Song of Rest (d 6)</t>
  </si>
  <si>
    <t>College: Valor</t>
  </si>
  <si>
    <t>Bard College, Expertise</t>
  </si>
  <si>
    <t>7</t>
  </si>
  <si>
    <t>Bardic Inspiration (d8), Font of Inspiration</t>
  </si>
  <si>
    <t>8</t>
  </si>
  <si>
    <t>Countercharm, Bard College feature</t>
  </si>
  <si>
    <t>9</t>
  </si>
  <si>
    <t>10</t>
  </si>
  <si>
    <t>1</t>
  </si>
  <si>
    <t>11</t>
  </si>
  <si>
    <t>Song of Rest (d8)</t>
  </si>
  <si>
    <t>12</t>
  </si>
  <si>
    <t>Bardic Inspiration (d10), Expertise, Magical Secrets</t>
  </si>
  <si>
    <t>13</t>
  </si>
  <si>
    <t>14</t>
  </si>
  <si>
    <t>15</t>
  </si>
  <si>
    <t>Song of Rest (d10)</t>
  </si>
  <si>
    <t>Magical Secrets, Bard College feature</t>
  </si>
  <si>
    <t>16</t>
  </si>
  <si>
    <t>Bardic Inspiration (d12)</t>
  </si>
  <si>
    <t>18</t>
  </si>
  <si>
    <t>19</t>
  </si>
  <si>
    <t>Song of Rest (d12)</t>
  </si>
  <si>
    <t>20</t>
  </si>
  <si>
    <t>Magical Secrets</t>
  </si>
  <si>
    <t>22</t>
  </si>
  <si>
    <t>Superior Inspiration</t>
  </si>
  <si>
    <t>All simple weapons</t>
  </si>
  <si>
    <t>(Domain)</t>
  </si>
  <si>
    <t>Spellcasting, Divine Domain</t>
  </si>
  <si>
    <t>Knowledge</t>
  </si>
  <si>
    <t>Channel Divinity (1/rest), Divine Domain feature</t>
  </si>
  <si>
    <t>Life</t>
  </si>
  <si>
    <t>Light</t>
  </si>
  <si>
    <t>Nature</t>
  </si>
  <si>
    <t>Destroy Undead (CR 1/2)</t>
  </si>
  <si>
    <t>Tempest</t>
  </si>
  <si>
    <t>Channel Divinity (2/rest), Divine Domain feature</t>
  </si>
  <si>
    <t>Trickery</t>
  </si>
  <si>
    <t>War</t>
  </si>
  <si>
    <t>Ability+, Destroy Undead (CR 1), Divine Domain feature</t>
  </si>
  <si>
    <t>Divine Intervention</t>
  </si>
  <si>
    <t>Destroy Undead (CR 2)</t>
  </si>
  <si>
    <t>Destroy Undead (CR 3)</t>
  </si>
  <si>
    <t>Destroy Undead (CR 4), Divine Domain feature</t>
  </si>
  <si>
    <t>Channel Divinity (3/rest)</t>
  </si>
  <si>
    <t>Ability Score improvement</t>
  </si>
  <si>
    <t>Divine Intervention improvement</t>
  </si>
  <si>
    <t>Light armor, medium armor, shields (druids will not wear armor or use shields made of metal)</t>
  </si>
  <si>
    <t>Clubs, daggers, darts, javelins, maces, quarterstaffs, scimitars, sickles, slings, spears</t>
  </si>
  <si>
    <t>Herbalism kit</t>
  </si>
  <si>
    <t>(Lands)</t>
  </si>
  <si>
    <t>(Choose Circle)</t>
  </si>
  <si>
    <t>Druidic, Spellcasting</t>
  </si>
  <si>
    <t>Arctic</t>
  </si>
  <si>
    <t>Circle of the Land</t>
  </si>
  <si>
    <t>Wild Shape, Druid Circle</t>
  </si>
  <si>
    <t>Coast</t>
  </si>
  <si>
    <t>Circle of the Moon</t>
  </si>
  <si>
    <t>Desert</t>
  </si>
  <si>
    <t>Wild Shape improvement, Ability Score Improvement</t>
  </si>
  <si>
    <t>Forest</t>
  </si>
  <si>
    <t>Grassland</t>
  </si>
  <si>
    <t>Druid Circle feature</t>
  </si>
  <si>
    <t>Mountain</t>
  </si>
  <si>
    <t>Swamp</t>
  </si>
  <si>
    <t>Underdark</t>
  </si>
  <si>
    <t>Timeless Body, Beast Spells</t>
  </si>
  <si>
    <t>Archdruid</t>
  </si>
  <si>
    <t>All armor, shields</t>
  </si>
  <si>
    <t>Choose two skills from Acrobatics, Animal Handling, Athletics, History, Insight, Intimidation, Perception, and Survival</t>
  </si>
  <si>
    <t>(Choose Fighting style)</t>
  </si>
  <si>
    <t>(Choose Martial Archetype)</t>
  </si>
  <si>
    <t>Fighting Style, Second Wind</t>
  </si>
  <si>
    <t>Archery</t>
  </si>
  <si>
    <t>Archetype: Champion</t>
  </si>
  <si>
    <t>Action Surge (one use)</t>
  </si>
  <si>
    <t>Defense</t>
  </si>
  <si>
    <t>Archetype: Battle Master</t>
  </si>
  <si>
    <t>Martial Archetype</t>
  </si>
  <si>
    <t>Dueling</t>
  </si>
  <si>
    <t>Archetype: Eldritch Knight</t>
  </si>
  <si>
    <t>Great Weapon Fighting</t>
  </si>
  <si>
    <t>Extra Attack</t>
  </si>
  <si>
    <t>Protection</t>
  </si>
  <si>
    <t>Two-Weapon Fighting</t>
  </si>
  <si>
    <t>Martial Archetype feature</t>
  </si>
  <si>
    <t>Indomitable (one use)</t>
  </si>
  <si>
    <t>Extra Attack (2)</t>
  </si>
  <si>
    <t>Indomitable (two uses)</t>
  </si>
  <si>
    <t>Action Surge (two uses), Indomitable (three uses)</t>
  </si>
  <si>
    <t>Extra Attack (3)</t>
  </si>
  <si>
    <t>Simple weapons, shortswords</t>
  </si>
  <si>
    <t>Choose one type of artisan’s tools or one musical instrument</t>
  </si>
  <si>
    <t>Features</t>
  </si>
  <si>
    <t>Ki points</t>
  </si>
  <si>
    <t>Mov.</t>
  </si>
  <si>
    <t>Martial Arts</t>
  </si>
  <si>
    <t>(Choose Tradition)</t>
  </si>
  <si>
    <t>Unarmored Defense, Martial Arts</t>
  </si>
  <si>
    <t>1d4</t>
  </si>
  <si>
    <t>Tradition: Way of the Open Hand</t>
  </si>
  <si>
    <t>Ki, Unarmored Movement</t>
  </si>
  <si>
    <t>+10ft</t>
  </si>
  <si>
    <t>Tradition: Way of Shadow</t>
  </si>
  <si>
    <t>Monastic Tradition, Deflect Missiles</t>
  </si>
  <si>
    <t>Tradition: Disciple of the Elements</t>
  </si>
  <si>
    <t>Ability Score Improvement, Slow Fall</t>
  </si>
  <si>
    <t>Extra Attack, Stunning Strike</t>
  </si>
  <si>
    <t>Ki-Empowered Strikes, Monastic Tradition feature</t>
  </si>
  <si>
    <t>+15ft</t>
  </si>
  <si>
    <t>Evasion, Stillness of Mind</t>
  </si>
  <si>
    <t>Unarmored Movement improvement</t>
  </si>
  <si>
    <t>Purity of Body</t>
  </si>
  <si>
    <t>+20ft</t>
  </si>
  <si>
    <t>Monastic Tradition feature</t>
  </si>
  <si>
    <t>Tongue of the Sun and Moon</t>
  </si>
  <si>
    <t>Diamond Soul</t>
  </si>
  <si>
    <t>+25ft</t>
  </si>
  <si>
    <t>Timeless Body</t>
  </si>
  <si>
    <t>17</t>
  </si>
  <si>
    <t>Empty Body</t>
  </si>
  <si>
    <t>+30ft</t>
  </si>
  <si>
    <t>Perfect Self</t>
  </si>
  <si>
    <t>(Oath)</t>
  </si>
  <si>
    <t>Divine Sense, Lay on Hands</t>
  </si>
  <si>
    <t>Devotion</t>
  </si>
  <si>
    <t>Fighting Style, Spellcasting, Divine Smite</t>
  </si>
  <si>
    <t>Ancients</t>
  </si>
  <si>
    <t>Divine Health, Sacred Oath</t>
  </si>
  <si>
    <t>Vengeance</t>
  </si>
  <si>
    <t>Aura of Protection</t>
  </si>
  <si>
    <t>Sacred Oath feature</t>
  </si>
  <si>
    <t>Aura of Courage</t>
  </si>
  <si>
    <t>Improved Divine Smite</t>
  </si>
  <si>
    <t>Cleansing Touch</t>
  </si>
  <si>
    <t>Aura improvements</t>
  </si>
  <si>
    <t>Choose three from Animal Handling, Athletics, Insight, Investigation, Nature, Perception, Stealth, and Survival</t>
  </si>
  <si>
    <t>(Choose Archetype)</t>
  </si>
  <si>
    <t>Favored Enemy, Natural Explorer</t>
  </si>
  <si>
    <t>Archetype: Hunter</t>
  </si>
  <si>
    <t>Fighting Style, Spellcasting</t>
  </si>
  <si>
    <t>Archetype: Beastmaster</t>
  </si>
  <si>
    <t>Ranger Archetype, Primeval Awareness</t>
  </si>
  <si>
    <t>Favored Enemy and Natural Explorer improvements</t>
  </si>
  <si>
    <t>Ranger Archetype feature</t>
  </si>
  <si>
    <t>Ability Score Improvement, Land’s Stride</t>
  </si>
  <si>
    <t>Natural Explorer improvement, Hide in Plain Sight</t>
  </si>
  <si>
    <t>Favored Enemy improvement, Vanish</t>
  </si>
  <si>
    <t>Feral Senses</t>
  </si>
  <si>
    <t>Foe Slayer</t>
  </si>
  <si>
    <t>Thieves’ tools</t>
  </si>
  <si>
    <t>Choose four from Acrobatics, Athletics, Deception. Insight, Intimidation, Investigation, Perception, Performance. Persuasion, Sleight of Hand, and Stealth</t>
  </si>
  <si>
    <t>Sneak Attack</t>
  </si>
  <si>
    <t>Expertise, Sneak Attack, Thieves’ Cant</t>
  </si>
  <si>
    <t>Archetype: Thief</t>
  </si>
  <si>
    <t>Cunning Action</t>
  </si>
  <si>
    <t>Archetype: Assassin</t>
  </si>
  <si>
    <t>Roguish Archetype</t>
  </si>
  <si>
    <t>2d6</t>
  </si>
  <si>
    <t>Archetype: Arcane Trickster</t>
  </si>
  <si>
    <t>Uncanny Dodge</t>
  </si>
  <si>
    <t>3d6</t>
  </si>
  <si>
    <t>Expertise</t>
  </si>
  <si>
    <t>Evasion</t>
  </si>
  <si>
    <t>4d6</t>
  </si>
  <si>
    <t>Roguish Archetype feature</t>
  </si>
  <si>
    <t>5d6</t>
  </si>
  <si>
    <t>Reliable Talent</t>
  </si>
  <si>
    <t>6d6</t>
  </si>
  <si>
    <t>7d6</t>
  </si>
  <si>
    <t>Blindsense</t>
  </si>
  <si>
    <t>Slippery Mind</t>
  </si>
  <si>
    <t>8d6</t>
  </si>
  <si>
    <t>9d6</t>
  </si>
  <si>
    <t>Elusive</t>
  </si>
  <si>
    <t>10d6</t>
  </si>
  <si>
    <t>Stroke of Luck</t>
  </si>
  <si>
    <t>Daggers, darts, slings, quarterstaffs, light crossbows</t>
  </si>
  <si>
    <t>Sorc. Points</t>
  </si>
  <si>
    <t>(Choose Origin)</t>
  </si>
  <si>
    <t>Spellcasting, Sorcerous Origin</t>
  </si>
  <si>
    <t>Origin: Dragon</t>
  </si>
  <si>
    <t>Font of Magic</t>
  </si>
  <si>
    <t>Origin: Wild mage</t>
  </si>
  <si>
    <t>Metamagic</t>
  </si>
  <si>
    <t>Sorcerous Origin feature</t>
  </si>
  <si>
    <t>Sorcerous Restoration</t>
  </si>
  <si>
    <t>Simple weapons</t>
  </si>
  <si>
    <t>Choose two skills from Arcana, Deception, History, Intimidation, Investigation, Nature, and Religion</t>
  </si>
  <si>
    <t>Slots</t>
  </si>
  <si>
    <t>Lvl</t>
  </si>
  <si>
    <t>Invocations</t>
  </si>
  <si>
    <t>(Choose a Pact Boon)</t>
  </si>
  <si>
    <t>(Patron)</t>
  </si>
  <si>
    <t>Otherworldly Patron, Pact Magic</t>
  </si>
  <si>
    <t>Pact of the Chain</t>
  </si>
  <si>
    <t>Archfey</t>
  </si>
  <si>
    <t>Eldritch Invocations</t>
  </si>
  <si>
    <t>Pact of the Blade</t>
  </si>
  <si>
    <t>Fiend</t>
  </si>
  <si>
    <t>Pact Boon</t>
  </si>
  <si>
    <t>Pact of the Tome</t>
  </si>
  <si>
    <t>GOO</t>
  </si>
  <si>
    <t>Otherworldly Patron feature</t>
  </si>
  <si>
    <t>Mystic Arcanum (6th level)</t>
  </si>
  <si>
    <t>Mystic Arcanum (7th level)</t>
  </si>
  <si>
    <t>Mystic Arcanum (8th level)</t>
  </si>
  <si>
    <t>Mystic Arcanum (9th level)</t>
  </si>
  <si>
    <t>Eldritch Master</t>
  </si>
  <si>
    <t>(Choose one tradition)</t>
  </si>
  <si>
    <t>Spellcasting, Arcane Recovery</t>
  </si>
  <si>
    <t>Abjuration Savant</t>
  </si>
  <si>
    <t>Arcane Tradition</t>
  </si>
  <si>
    <t>Conjuration Savant</t>
  </si>
  <si>
    <t>Divination Savant</t>
  </si>
  <si>
    <t>Enchantment Savant</t>
  </si>
  <si>
    <t>Evocation Savant</t>
  </si>
  <si>
    <t>Arcane Tradition feature</t>
  </si>
  <si>
    <t>Illusion Savant</t>
  </si>
  <si>
    <t>Necromancy Savant</t>
  </si>
  <si>
    <t>Transmutation Savant</t>
  </si>
  <si>
    <t>Spell Mastery</t>
  </si>
  <si>
    <t>Signature Spell</t>
  </si>
  <si>
    <t>Races</t>
  </si>
  <si>
    <t>Dwarf</t>
  </si>
  <si>
    <t>Age</t>
  </si>
  <si>
    <t>Alignment</t>
  </si>
  <si>
    <t>Lawful good</t>
  </si>
  <si>
    <t>Size</t>
  </si>
  <si>
    <t>Speed</t>
  </si>
  <si>
    <t>Language</t>
  </si>
  <si>
    <t>Darkvision 60ft</t>
  </si>
  <si>
    <t>Elf</t>
  </si>
  <si>
    <t>Fey Ancestry</t>
  </si>
  <si>
    <t>Advantage vs Charm, immunity vs Sleep</t>
  </si>
  <si>
    <t>Cha+1</t>
  </si>
  <si>
    <t>Halfling</t>
  </si>
  <si>
    <t>Lightfoot</t>
  </si>
  <si>
    <t>Naturally Stealthy</t>
  </si>
  <si>
    <t>Hide when obscured by a creature one size larger</t>
  </si>
  <si>
    <t>Stout</t>
  </si>
  <si>
    <t>Con+1</t>
  </si>
  <si>
    <t>Stout Resilience</t>
  </si>
  <si>
    <t>Advantage vs poison</t>
  </si>
  <si>
    <t>Human</t>
  </si>
  <si>
    <t>18-</t>
  </si>
  <si>
    <t>No tendencies</t>
  </si>
  <si>
    <t>5-6ft, varying weight</t>
  </si>
  <si>
    <t>Common + choice</t>
  </si>
  <si>
    <t>All+1</t>
  </si>
  <si>
    <t>Dragonborn</t>
  </si>
  <si>
    <t>15-80</t>
  </si>
  <si>
    <t>Good or Evil</t>
  </si>
  <si>
    <t>6ft+, 250lb.</t>
  </si>
  <si>
    <t>Common, Draconic</t>
  </si>
  <si>
    <t>Str+2, Cha+1</t>
  </si>
  <si>
    <t>Draconic Ancestry</t>
  </si>
  <si>
    <t>Choose one on Page 34</t>
  </si>
  <si>
    <t>Breath Weapon</t>
  </si>
  <si>
    <t>DC = 8 + Con + prof. On fail: 2d6, On success: half. Lvl 6 3d6, Lvl 11 4d6, Lvl 16, 5d6. Once per short/long rest</t>
  </si>
  <si>
    <t>Damage Resistance</t>
  </si>
  <si>
    <t>Resistance vs dmg. Type from Ancestry</t>
  </si>
  <si>
    <t>Gnome</t>
  </si>
  <si>
    <t>40-500</t>
  </si>
  <si>
    <t>3ft-4ft, 40lb.</t>
  </si>
  <si>
    <t>Common, Gnomish</t>
  </si>
  <si>
    <t>Int+2</t>
  </si>
  <si>
    <t>Gnome Cunning</t>
  </si>
  <si>
    <t>Advantage vs Magic (Int, Wis, Cha)</t>
  </si>
  <si>
    <t>Forest Gnome</t>
  </si>
  <si>
    <t>Dex+1</t>
  </si>
  <si>
    <t>Natural Illusionist</t>
  </si>
  <si>
    <t>Minor illusion cantrip. Spell ability = Int</t>
  </si>
  <si>
    <t>Speak with Small Beasts</t>
  </si>
  <si>
    <t>Simple ideas with small or smaller beasts</t>
  </si>
  <si>
    <t>Rock Gnome</t>
  </si>
  <si>
    <t>Artificer's Lore</t>
  </si>
  <si>
    <t>Magic, alchemical or technological devices history bonus (History + 2*prof. Bonus)</t>
  </si>
  <si>
    <t>Tinker</t>
  </si>
  <si>
    <t>Artisan's tools + make stuff (Page 37)</t>
  </si>
  <si>
    <t>Half Elf</t>
  </si>
  <si>
    <t>14-75</t>
  </si>
  <si>
    <t>Chaotic good/evil</t>
  </si>
  <si>
    <t>5-6ft, varying</t>
  </si>
  <si>
    <t>Common, Elvish, +Choice</t>
  </si>
  <si>
    <t>Cha+2, two others+1</t>
  </si>
  <si>
    <t>Skill Versatility</t>
  </si>
  <si>
    <t>Proficiency  of 2x skills your choice</t>
  </si>
  <si>
    <t>Half Orc</t>
  </si>
  <si>
    <t>20-180</t>
  </si>
  <si>
    <t>Chaotic</t>
  </si>
  <si>
    <t>5-6ft, varying  (bulkier than humans)</t>
  </si>
  <si>
    <t>Common, Orc</t>
  </si>
  <si>
    <t>Str+2, Con+1</t>
  </si>
  <si>
    <t>Menacing</t>
  </si>
  <si>
    <t>Proficiency  in Intimidation</t>
  </si>
  <si>
    <t>Relentless Endurance</t>
  </si>
  <si>
    <t>When reduced to 0, drop to 1 instead. Once per long rest</t>
  </si>
  <si>
    <t>Savage Attacks</t>
  </si>
  <si>
    <t>Criticals with melee, one more damage roll and add to critical</t>
  </si>
  <si>
    <t>Tiefling</t>
  </si>
  <si>
    <t>Chaotic Evil</t>
  </si>
  <si>
    <t xml:space="preserve">5-6ft, varying </t>
  </si>
  <si>
    <t>Common, Infernal</t>
  </si>
  <si>
    <t>Int+1, Cha+2</t>
  </si>
  <si>
    <t>Hellish Resistance</t>
  </si>
  <si>
    <t>Resistance vs Fire</t>
  </si>
  <si>
    <t>Infernal Legacy</t>
  </si>
  <si>
    <t>Thaumaturgy cantrip, Lvl 3: Hellish rebuke once per day as 2nd lvl, Lvl 5: Darkness spell once per day. Casting ability = Cha</t>
  </si>
  <si>
    <t>Dwarf - Hill Dwarf</t>
  </si>
  <si>
    <t>Dwarf - Mountain Dwarf</t>
  </si>
  <si>
    <t>Elf - Drow</t>
  </si>
  <si>
    <t>Elf - High Elf</t>
  </si>
  <si>
    <t>Halfling - Lightfoot</t>
  </si>
  <si>
    <t>Halfling - Stout</t>
  </si>
  <si>
    <t>Proficiencies:</t>
  </si>
  <si>
    <t>Choose two from Animal Handling, Athletics, Intimidation, Nature, Perception, and Survival</t>
  </si>
  <si>
    <t>Lawful Good</t>
  </si>
  <si>
    <t>Neutral Good</t>
  </si>
  <si>
    <t>Chaotic Good</t>
  </si>
  <si>
    <t>Lawful Neutral</t>
  </si>
  <si>
    <t>True Neutral</t>
  </si>
  <si>
    <t>Chaotic Neutral</t>
  </si>
  <si>
    <t>Lawful Evil</t>
  </si>
  <si>
    <t>Neutral Evil</t>
  </si>
  <si>
    <t>Choose two from History, Insight, Medicine, Persuasion, and Religion</t>
  </si>
  <si>
    <t>Choose two from Arcana, Animal Handling, Insight, Medicine, Nature, Perception, Religion, and Survival</t>
  </si>
  <si>
    <t>Backgrounds</t>
  </si>
  <si>
    <t>Acolyte (PHB)</t>
  </si>
  <si>
    <t>Charlatan (PHB)</t>
  </si>
  <si>
    <t>Entertainer (PHB)</t>
  </si>
  <si>
    <t>Anthropologist (ToA)</t>
  </si>
  <si>
    <t>Archaeologist (ToA)</t>
  </si>
  <si>
    <t>City Watch (SCAG)</t>
  </si>
  <si>
    <t>Clan Crafter (SCAG)</t>
  </si>
  <si>
    <t>Cloistered Scholar (SCAG)</t>
  </si>
  <si>
    <t>Cormanthor Refugee (RoD)</t>
  </si>
  <si>
    <t>Courtier (SCAG)</t>
  </si>
  <si>
    <t>Criminal (PHB)</t>
  </si>
  <si>
    <t>Dragon Casualty (CoS)</t>
  </si>
  <si>
    <t>Faction Agent (SCAG)</t>
  </si>
  <si>
    <t>Far Traveler (SCAG)</t>
  </si>
  <si>
    <t>Folk Hero (PHB)</t>
  </si>
  <si>
    <t>Gladiator (PHB)</t>
  </si>
  <si>
    <t>Guild Artisan (PHB)</t>
  </si>
  <si>
    <t>Guild Merchant (PHB)</t>
  </si>
  <si>
    <t>Haunted One (CoS)</t>
  </si>
  <si>
    <t>Hermit (PHB)</t>
  </si>
  <si>
    <t>Hillsfar Merchant (RoD)</t>
  </si>
  <si>
    <t>House Agent (WGE)</t>
  </si>
  <si>
    <t>Inheritor (SCAG)</t>
  </si>
  <si>
    <t>Initiate (PS:A)</t>
  </si>
  <si>
    <t>Inquisitor (PS:In)</t>
  </si>
  <si>
    <t>Investigator (SCAG)</t>
  </si>
  <si>
    <t>Iron Route Bandit (CoS)</t>
  </si>
  <si>
    <t>Knight (PHB)</t>
  </si>
  <si>
    <t>Knight of the Order (SCAG)</t>
  </si>
  <si>
    <t>Mercenary Veteran (SCAG)</t>
  </si>
  <si>
    <t>Noble (PHB)</t>
  </si>
  <si>
    <t>Outlander (PHB)</t>
  </si>
  <si>
    <t>Phlan Insurgent (Cos)</t>
  </si>
  <si>
    <t>Pirate (PHB)</t>
  </si>
  <si>
    <t>Sage (PHB)</t>
  </si>
  <si>
    <t>Sailor (PHB)</t>
  </si>
  <si>
    <t>Secret Identity (RoD)</t>
  </si>
  <si>
    <t>Shade Fanatic (RoD)</t>
  </si>
  <si>
    <t>Soldier (PHB)</t>
  </si>
  <si>
    <t>Spy (PHB)</t>
  </si>
  <si>
    <t>Stojanow Prisoner (CoS)</t>
  </si>
  <si>
    <t>Ticklebelly Nomad (CoS)</t>
  </si>
  <si>
    <t>Trade Sheriff (RoD)</t>
  </si>
  <si>
    <t>Urban Bounty Hunter (SCAG)</t>
  </si>
  <si>
    <t>Urchin (PHB)</t>
  </si>
  <si>
    <t>Uthgardt Tribe Member (SCAG)</t>
  </si>
  <si>
    <t>Vizier (PS:A)</t>
  </si>
  <si>
    <t>Waterdhavian Noble (SCAG)</t>
  </si>
  <si>
    <t>Choose two from Acrobatics, Athletics, History, Insight, Religion, and Stealth</t>
  </si>
  <si>
    <t>Choose two from Athletics, Insight, Intimidation, Medicine, Persuasion, and Religion</t>
  </si>
  <si>
    <t>Choose two from Arcana, Deception, Insight, Intimidation, Persuasion, and Religion</t>
  </si>
  <si>
    <t>Choose two from Arcana, History, Insight, Investigation, Medicine, and Religion</t>
  </si>
  <si>
    <t>Alignments</t>
  </si>
  <si>
    <t>INSTRUCTIONS</t>
  </si>
  <si>
    <r>
      <t xml:space="preserve">▪ Age: </t>
    </r>
    <r>
      <rPr>
        <sz val="10"/>
        <color theme="1"/>
        <rFont val="Sylfaen"/>
        <family val="1"/>
      </rPr>
      <t>50-350</t>
    </r>
  </si>
  <si>
    <r>
      <t xml:space="preserve">▪ Alignment: </t>
    </r>
    <r>
      <rPr>
        <sz val="10"/>
        <color theme="1"/>
        <rFont val="Sylfaen"/>
        <family val="1"/>
      </rPr>
      <t>Lawful good</t>
    </r>
  </si>
  <si>
    <r>
      <t xml:space="preserve">▪ Size: Med: </t>
    </r>
    <r>
      <rPr>
        <sz val="10"/>
        <color theme="1"/>
        <rFont val="Sylfaen"/>
        <family val="1"/>
      </rPr>
      <t>4-5ft, 150lb.</t>
    </r>
  </si>
  <si>
    <r>
      <t xml:space="preserve">▪ Speed: </t>
    </r>
    <r>
      <rPr>
        <sz val="10"/>
        <color theme="1"/>
        <rFont val="Sylfaen"/>
        <family val="1"/>
      </rPr>
      <t>25</t>
    </r>
  </si>
  <si>
    <r>
      <t xml:space="preserve">▪ Language: </t>
    </r>
    <r>
      <rPr>
        <sz val="10"/>
        <color theme="1"/>
        <rFont val="Sylfaen"/>
        <family val="1"/>
      </rPr>
      <t>Common, Dwarvish</t>
    </r>
  </si>
  <si>
    <t>▪ Con+2</t>
  </si>
  <si>
    <t>▪ Darkvision 60ft</t>
  </si>
  <si>
    <t>▪ Dwarven Resilience: Advantage vs poision (Chapter 9)</t>
  </si>
  <si>
    <t>▪ Dwarven Combat Training: Battleaxes, handaxes, throwing hammers, warhammers</t>
  </si>
  <si>
    <t>▪ Tool Proficiency: Smith's tools, Brewer's supplies, Masons's tools (choose one)</t>
  </si>
  <si>
    <t>▪ Stonecunning: Stonework history bonus (History + 2*prof. Bonus)</t>
  </si>
  <si>
    <r>
      <t xml:space="preserve">▪ Hill Dwarf: </t>
    </r>
    <r>
      <rPr>
        <sz val="10"/>
        <color theme="1"/>
        <rFont val="Sylfaen"/>
        <family val="1"/>
      </rPr>
      <t>Wis+1, Dwarven Toughness: Max Health +1, Hit Die +1</t>
    </r>
  </si>
  <si>
    <r>
      <t>▪ Mountain Dwarf:</t>
    </r>
    <r>
      <rPr>
        <sz val="10"/>
        <color theme="1"/>
        <rFont val="Sylfaen"/>
        <family val="1"/>
      </rPr>
      <t xml:space="preserve"> Str+2, Dwarven Armor Training: Light, medium armor</t>
    </r>
  </si>
  <si>
    <r>
      <t>▪ Age:</t>
    </r>
    <r>
      <rPr>
        <sz val="10"/>
        <color theme="1"/>
        <rFont val="Sylfaen"/>
        <family val="1"/>
      </rPr>
      <t xml:space="preserve"> 100-750</t>
    </r>
  </si>
  <si>
    <r>
      <t xml:space="preserve">▪ Alignment: </t>
    </r>
    <r>
      <rPr>
        <sz val="10"/>
        <color theme="1"/>
        <rFont val="Sylfaen"/>
        <family val="1"/>
      </rPr>
      <t>Chaotic Good</t>
    </r>
  </si>
  <si>
    <r>
      <t xml:space="preserve">▪ Size: </t>
    </r>
    <r>
      <rPr>
        <sz val="10"/>
        <color theme="1"/>
        <rFont val="Sylfaen"/>
        <family val="1"/>
      </rPr>
      <t>5-6ft, 100-140lb.</t>
    </r>
  </si>
  <si>
    <r>
      <t xml:space="preserve">▪ Speed: </t>
    </r>
    <r>
      <rPr>
        <sz val="10"/>
        <color theme="1"/>
        <rFont val="Sylfaen"/>
        <family val="1"/>
      </rPr>
      <t>30</t>
    </r>
  </si>
  <si>
    <r>
      <t xml:space="preserve">▪ Language: </t>
    </r>
    <r>
      <rPr>
        <sz val="10"/>
        <color theme="1"/>
        <rFont val="Sylfaen"/>
        <family val="1"/>
      </rPr>
      <t>Common, Elvish</t>
    </r>
  </si>
  <si>
    <t>High Elf:</t>
  </si>
  <si>
    <t>▪ Int +1</t>
  </si>
  <si>
    <t>▪ Elf Weapon Training: Long/Short sword + bow</t>
  </si>
  <si>
    <t>▪ Cantrip: Choose from Wiz. Spell list, Spell ability = Int</t>
  </si>
  <si>
    <t>▪ Extra Language: One extra language</t>
  </si>
  <si>
    <t>▪ Dex+2</t>
  </si>
  <si>
    <t>▪ Keen senses: Perecption proficiency</t>
  </si>
  <si>
    <t>▪ Fey Ancestry: Advantage vs Charm, immunity vs Sleep</t>
  </si>
  <si>
    <t>▪ Trance: 4h for full rest</t>
  </si>
  <si>
    <t>Wood Elf:</t>
  </si>
  <si>
    <t>▪ Wis +1</t>
  </si>
  <si>
    <t>▪ Elf Weapon Training: Long/Short sword+bow</t>
  </si>
  <si>
    <t>▪ Fleet of Foot: Speed + 5</t>
  </si>
  <si>
    <t>▪ Mask of the Wild: Attempt to hide in natural phenomena (foliage, rain, snow etc.)</t>
  </si>
  <si>
    <t>Race</t>
  </si>
  <si>
    <t>▪ Alignment: Lawful good</t>
  </si>
  <si>
    <t>▪ Speed: 25</t>
  </si>
  <si>
    <t>Type</t>
  </si>
  <si>
    <t>Specific</t>
  </si>
  <si>
    <t>Race Details</t>
  </si>
  <si>
    <r>
      <t xml:space="preserve">
</t>
    </r>
    <r>
      <rPr>
        <b/>
        <sz val="11"/>
        <color theme="1"/>
        <rFont val="Calibri"/>
        <family val="2"/>
        <scheme val="minor"/>
      </rPr>
      <t xml:space="preserve">Hill Dwarf: </t>
    </r>
    <r>
      <rPr>
        <sz val="11"/>
        <color theme="1"/>
        <rFont val="Calibri"/>
        <family val="2"/>
        <scheme val="minor"/>
      </rPr>
      <t xml:space="preserve">
▪ Wis+1
▪ Dwarven Toughness: Max Health +1, Hit Die +1</t>
    </r>
  </si>
  <si>
    <r>
      <t xml:space="preserve">
</t>
    </r>
    <r>
      <rPr>
        <b/>
        <sz val="11"/>
        <color theme="1"/>
        <rFont val="Calibri"/>
        <family val="2"/>
        <scheme val="minor"/>
      </rPr>
      <t xml:space="preserve">Mountain Dwarf: 
</t>
    </r>
    <r>
      <rPr>
        <sz val="11"/>
        <color theme="1"/>
        <rFont val="Calibri"/>
        <family val="2"/>
        <scheme val="minor"/>
      </rPr>
      <t>▪ Str+2
▪ Dwarven Armor Training: Light, medium armor</t>
    </r>
  </si>
  <si>
    <t>▪ Cha +1</t>
  </si>
  <si>
    <t>▪ Darkvision 120ft.</t>
  </si>
  <si>
    <t>▪ Sunlight Sensitivity: Disadvantage in combat and Wis-checks during direct sunlight</t>
  </si>
  <si>
    <t>▪ Drow Magic: Dancing lights cantrip, 3d lvl Faerie Fire (Once p. d.), 5th lvl Dakness (Once p. d.), Spell ability = Cha</t>
  </si>
  <si>
    <t>▪ Drow Weapon Training: Rapiers, shortswords, hand crossbows</t>
  </si>
  <si>
    <r>
      <rPr>
        <b/>
        <sz val="11"/>
        <color theme="1"/>
        <rFont val="Calibri"/>
        <family val="2"/>
        <scheme val="minor"/>
      </rPr>
      <t xml:space="preserve">
Drow Elf:</t>
    </r>
    <r>
      <rPr>
        <sz val="11"/>
        <color theme="1"/>
        <rFont val="Calibri"/>
        <family val="2"/>
        <scheme val="minor"/>
      </rPr>
      <t xml:space="preserve">
▪ Cha +1
▪ Darkvision 120ft.
▪ Sunlight Sensitivity: Disadvantage in combat and Wis-checks during direct sunlight
▪ Drow Magic: Dancing lights cantrip, 3d lvl Faerie Fire (Once p. d.), 5th lvl Dakness (Once p. d.), Spell ability = Cha
▪ Drow Weapon Training: Rapiers, shortswords, hand crossbows</t>
    </r>
  </si>
  <si>
    <t>▪ Age: 20-150</t>
  </si>
  <si>
    <t>▪ Size: 3ft, 40lb.</t>
  </si>
  <si>
    <t>▪ Language: Common, Halfling</t>
  </si>
  <si>
    <t>▪ Lucky: May reroll on 1</t>
  </si>
  <si>
    <t>▪ Brave: Advantage vs Fear</t>
  </si>
  <si>
    <t>▪ Halfling Nimbleness: Move through space of any creature larger</t>
  </si>
  <si>
    <t>Race List</t>
  </si>
  <si>
    <t>Drow:</t>
  </si>
  <si>
    <t>Elf - Wood</t>
  </si>
  <si>
    <t xml:space="preserve">
Stout:
▪ Con+1
▪ Stout Resilience: Advantage vs poison</t>
  </si>
  <si>
    <t xml:space="preserve">
Lightfoot:
▪ Cha+1
▪ Naturally Stealthy: Hide when obscured by a creature one size larger</t>
  </si>
  <si>
    <t>Gnome - Forest</t>
  </si>
  <si>
    <t>Gnome - Rock</t>
  </si>
  <si>
    <t xml:space="preserve">
Forest Gnome:
▪ Dex+1
▪ Natural Illusionist: Minor illusion cantrip. Spell ability = Int
▪ Speak with Small Beasts: Simple ideas with small or smaller beasts</t>
  </si>
  <si>
    <t xml:space="preserve">
Rock Gnome:
▪ Con+1
▪ Artificer's Lore: Magic, alchemical or technological devices history bonus (History + 2*prof. Bonus)
▪ Tinker: Artisan's tools + make stuff (Page 37)</t>
  </si>
  <si>
    <t>Background</t>
  </si>
  <si>
    <t>Description</t>
  </si>
  <si>
    <t>Feature</t>
  </si>
  <si>
    <t>Shelter of the Failthful</t>
  </si>
  <si>
    <t>Adept Linguist</t>
  </si>
  <si>
    <t>Watcher's Eye</t>
  </si>
  <si>
    <t>Respect of the Stout Folk</t>
  </si>
  <si>
    <t>Library Access</t>
  </si>
  <si>
    <t>Court Functionary</t>
  </si>
  <si>
    <t>Safe Haven</t>
  </si>
  <si>
    <t>Inheritance</t>
  </si>
  <si>
    <t>Knightly Regard</t>
  </si>
  <si>
    <t>Mercenary Life</t>
  </si>
  <si>
    <t>Position of Privilege</t>
  </si>
  <si>
    <t>Ship's Passage</t>
  </si>
  <si>
    <t>Ear to the Ground</t>
  </si>
  <si>
    <t>City Secrets</t>
  </si>
  <si>
    <t>Uthgardt Heritage</t>
  </si>
  <si>
    <t>Kept in Style</t>
  </si>
  <si>
    <t>Dust Digger
Historical Knowledge</t>
  </si>
  <si>
    <t>Favorite Schemes
False Identity</t>
  </si>
  <si>
    <t>Criminal Contact
Criminal Specialty</t>
  </si>
  <si>
    <t>By Popular Demand
Entertainer Routines</t>
  </si>
  <si>
    <t>All Eyes on You
Why Are You Here?
Where Are You From?</t>
  </si>
  <si>
    <t>Rustic Hospitality
Defining Event</t>
  </si>
  <si>
    <t>Guild Membership
Guild Business</t>
  </si>
  <si>
    <t>Heart of Darkness
Harrowing Event</t>
  </si>
  <si>
    <t>Discovery
Life of Seclusion</t>
  </si>
  <si>
    <t>House Connections
Role</t>
  </si>
  <si>
    <t>Official Inquiry
Watcher's Eye</t>
  </si>
  <si>
    <t>Retainers
Position of Privilege</t>
  </si>
  <si>
    <t>Wanderer
Origin</t>
  </si>
  <si>
    <t>Bad Reputation
Ship's Passage</t>
  </si>
  <si>
    <t>Researcher
Specialty</t>
  </si>
  <si>
    <t>Military Rank
Specialty</t>
  </si>
  <si>
    <t>Shelter of the Elven Clergy</t>
  </si>
  <si>
    <t>Dragonscarred</t>
  </si>
  <si>
    <t>Factor
Trade Contact</t>
  </si>
  <si>
    <t>Trial of the Five Gods</t>
  </si>
  <si>
    <t>Legal Authority</t>
  </si>
  <si>
    <t>Black-Market Breeder</t>
  </si>
  <si>
    <t>Guerilla</t>
  </si>
  <si>
    <t>Secret Identity</t>
  </si>
  <si>
    <t>Secret Society</t>
  </si>
  <si>
    <t>Ex-Convict</t>
  </si>
  <si>
    <t>At Home in the Wild</t>
  </si>
  <si>
    <t>Investigative Services</t>
  </si>
  <si>
    <t>Voice of Authority</t>
  </si>
  <si>
    <t>Misc. Data - DO NOT DELETE OR MODIFY</t>
  </si>
  <si>
    <t xml:space="preserve"> DO NOT DELETE OR MODIFY</t>
  </si>
  <si>
    <t>DO NOT DELETE OR MODIFY</t>
  </si>
  <si>
    <t>Class</t>
  </si>
  <si>
    <t>Proficiencies</t>
  </si>
  <si>
    <t>Equipment</t>
  </si>
  <si>
    <t>▪ Armor: Light armor, medium armor, shields
▪ Weapons: Simple weapons, martial weapons
▪ Tools: None
▪ Saving Throws: Strength, Constitution
▪ Skills: Choose two from Animal Handling, Athletics, Intimidation, Nature, Perception, and Survival</t>
  </si>
  <si>
    <t>You start with the following equipment, in addition to the equipment granted by your background:
    (a) a greataxe or (b) any martial melee weapon
    (a) two handaxes or (b) any simple weapon
    An explorer’s pack and four javelins</t>
  </si>
  <si>
    <t>You start with the following equipment, in addition to the equipment granted by your background:
    (a) a rapier, (b) a longsword, or (c) any simple weapon
    (a) a diplomat’s pack or (b) an entertainer’s pack
    (a) a lute or (b) any other musical instrument
    Leather armor and a dagger</t>
  </si>
  <si>
    <t>Armor: Light armor, medium armor, shields
Weapons: Simple weapons
Tools: None
Saving Throws: Wisdom, Charisma
Skills: Choose two from History, Insight, Medicine, Persuasion, and Religion</t>
  </si>
  <si>
    <t>You start with the following equipment, in addition to the equipment granted by your background:
    (a) a mace or (b) a warhammer (if proficient)
    (a) scale mail, (b) leather armor, or (c) chain mail (if proficient)
    (a) a light crossbow and 20 bolts or (b) any simple weapon
    (a) a priest’s pack or (b) an explorer’s pack
    A shield and a holy symbol</t>
  </si>
  <si>
    <t>Armor: Light armor, medium armor, shields (druids will not wear armor or use shields made of metal)
Weapons: Clubs, daggers, darts, javelins, maces, quarterstaffs, scimitars, sickles, slings, spears
Tools: Herbalism kit
Saving Throws: Intelligence, Wisdom
Skills: Choose two from Arcana, Animal Handling, Insight, Medicine, Nature, Perception, Religion, and Survival</t>
  </si>
  <si>
    <t>You start with the following equipment, in addition to the equipment granted by your background:
    (a) a wooden shield or (b) any simple weapon
    (a) a scimitar or (b) any simple melee weapon
    Leather armor, an explorer’s pack, and a druidic focus</t>
  </si>
  <si>
    <t>Armor: All armor, shields
Weapons: Simple weapons, martial weapons
Tools: None
Saving Throws: Strength, Constitution
Skills: Choose two skills from Acrobatics, Animal Handling, Athletics, History, Insight, Intimidation, Perception, and Survival</t>
  </si>
  <si>
    <t>You start with the following equipment, in addition to the equipment granted by your background:
    (a) chain mail or (b) leather armor, longbow, and 20 arrows
    (a) a martial weapon and a shield or (b) two martial weapons
    (a) a light crossbow and 20 bolts or (b) two handaxes
    (a) a dungeoneer’s pack or (b) an explorer’s pack</t>
  </si>
  <si>
    <t>Armor: None
Weapons: Simple weapons, shortswords
Tools: Choose one type of artisan’s tools or one musical instrument
Saving Throws: Strength, Dexterity
Skills: Choose two from Acrobatics, Athletics, History, Insight, Religion, and Stealth</t>
  </si>
  <si>
    <t>You start with the following equipment, in addition to the equipment granted by your background:
    (a) a shortsword or (b) any simple weapon
    (a) a dungeoneer’s pack or (b) an explorer’s pack
    10 darts</t>
  </si>
  <si>
    <t>Armor: All armor, shields
Weapons: Simple weapons, martial weapons
Tools: None
Saving Throws: Wisdom, Charisma
Skills: Choose two from Athletics, Insight, Intimidation, Medicine, Persuasion, and Religion</t>
  </si>
  <si>
    <t>You start with the following equipment, in addition to the equipment granted by your background:
    (a) a martial weapon and a shield or (b) two martial weapons
    (a) five javelins or (b) any simple melee weapon
    (a) a priest’s pack or (b) an explorer’s pack
    Chain mail and a holy symbol</t>
  </si>
  <si>
    <t>Armor: Light armor, medium armor, shields
Weapons: Simple weapons, martial weapons
Tools: None
Saving Throws: Strength, Dexterity
Skills: Choose three from Animal Handling, Athletics, Insight, Investigation, Nature, Perception, Stealth, and Survival</t>
  </si>
  <si>
    <t>You start with the following equipment, in addition to the equipment granted by your background:
    (a) scale mail or (b) leather armor
    (a) two shortswords or (b) two simple melee weapons
    (a) a dungeoneer’s pack or (b) an explorer’s pack
    A longbow and a quiver of 20 arrows</t>
  </si>
  <si>
    <t>Armor: Light armor
Weapons: Simple weapons, hand crossbows, longswords, rapiers, shortswords
Tools: Thieves’ tools
Saving Throws: Dexterity, Intelligence
Skills: Choose four from Acrobatics, Athletics, Deception, Insight, Intimidation, Investigation, Perception, Performance, Persuasion, Sleight of Hand, and Stealth</t>
  </si>
  <si>
    <t>You start with the following equipment, in addition to the equipment granted by your background:
    (a) a rapier or (b) a shortsword
    (a) a shortbow and quiver of 20 arrows or (b) a shortsword
    (a) a burglar’s pack, (b) a dungeoneer’s pack, or (c) an explorer’s pack
    Leather armor, two daggers, and thieves’ tools</t>
  </si>
  <si>
    <t>Armor: None
Weapons: Daggers, darts, slings, quarterstaffs, light crossbows
Tools: None
Saving Throws: Constitution, Charisma
Skills: Choose two from Arcana, Deception, Insight, Intimidation, Persuasion, and Religion</t>
  </si>
  <si>
    <t>You start with the following equipment, in addition to the equipment granted by your background:
    (a) a light crossbow and 20 bolts or (b) any simple weapon
    (a) a component pouch or (b) an arcane focus
    (a) a dungeoneer’s pack or (b) an explorer’s pack
    Two daggers</t>
  </si>
  <si>
    <t>Armor: Light armor
Weapons: Simple weapons
Tools: None
Saving Throws: Wisdom, Charisma
Skills: Choose two skills from Arcana, Deception, History, Intimidation, Investigation, Nature, and Religion</t>
  </si>
  <si>
    <t>You start with the following equipment, in addition to the equipment granted by your background:
    (a) a light crossbow and 20 bolts or (b) any simple weapon
    (a) a component pouch or (b) an arcane focus
    (a) a scholar’s pack or (b) a dungeoneer’s pack
    Leather armor, any simple weapon, and two daggers</t>
  </si>
  <si>
    <t>Armor: None
Weapons: Daggers, darts, slings, quarterstaffs, light crossbows
Tools: None
Saving Throws: Intelligence, Wisdom
Skills: Choose two from Arcana, History, Insight, Investigation, Medicine, and Religion</t>
  </si>
  <si>
    <t>You start with the following equipment, in addition to the equipment granted by your background:
    (a) a quarterstaff or (b) a dagger
    (a) a component pouch or (b) an arcane focus
    (a) a scholar’s pack or (b) an explorer’s pack
    A spellbook</t>
  </si>
  <si>
    <t>▪ Languages: Two of your choice
▪ Equipment: A holy symbol (a gift to you when you entered the priesthood), a prayer book or prayer wheel, 5 sticks of incense, vestments, a set of common clothes, and a pouch containing 15 gp.</t>
  </si>
  <si>
    <t>▪ Skill Proficiencies: Insight, Religion</t>
  </si>
  <si>
    <t>▪ Languages: Two of your choice
▪ Equipment:  A leather-bound diary, a bottle of ink, an ink pen, a set of traveler’s clothes, one trinket of special significance, and a pouch containing 10 gp</t>
  </si>
  <si>
    <t>▪ Skill Proficiencies: Insight and Religion
▪ Tool Proficiencies: None</t>
  </si>
  <si>
    <t>▪ Languages: One of your choice
▪ Equipment: A wooden case containing a map to a ruin or dungeon, a bullseye lantern, a miner's pick, a set of traveler's clothes, a shovel, a two-person tent, a trinket recovered from a dig site, and a pouch containing 25gp</t>
  </si>
  <si>
    <t>▪ Skill Proficiencies: History, Survival
▪ Tool Proficiencies: Cartographer's tools or navigator's tools</t>
  </si>
  <si>
    <t>▪ Languages: None
▪ Equipment: A set of fine clothes, a disguise kit, tools of the con of your choice (ten stoppered bottles filled with colored liquid, a set of weighted dice, a deck of marked cards, or a signet ring of an imaginary duke), and a pouch containing 15gp</t>
  </si>
  <si>
    <t>▪ Skill Proficiencies: Deception, Sleight of Hand
▪ Tool Proficiencies: Disguise kit, forgery kit</t>
  </si>
  <si>
    <t>Languages: Two of your choice
Equipment: A uniform in the style of your unit and indicative of your rank, a horn with which to summon help, a set of manacles, and a pouch containing 10gp</t>
  </si>
  <si>
    <t>Skill Proficiencies: Athletics, Insight
Tool Proficiencies: None</t>
  </si>
  <si>
    <t>Languages: Dwarvish or one other of your choice if you already speak Dwarvish
Equipment: A set of artisan's tools with which you are proficient, a maker's mark chisel used to mark your handiwork with the symbol of the clan of crafters you learned your skill from, a set of traveler's clothes, and a pouch containing 5gp and a gem worth 10gp</t>
  </si>
  <si>
    <t>Skill Proficiencies: History, Insight
Tool Proficiencies: One type of artisan's tools</t>
  </si>
  <si>
    <t>Languages: Two of your choice
Equipment: The scholar's robes of your cloister, a writing kit (small pouch with a quill, a bottle of ink, folded parchment, and a small penknife), a borrowed book on the subject of your current study, and a pouch containing 10gp</t>
  </si>
  <si>
    <t>Skill Proficiencies: History, plus your choice of one from among Arcana, Nature, and Religion
Tool Proficiencies: None</t>
  </si>
  <si>
    <t>Equipment: A two-person tent, artisan's tools, a holy symbol, a set of traveler's clothes, and a pouch containing 5gp</t>
  </si>
  <si>
    <t>Skill Proficiencies: Nature, Survival
Language Proficiencies: Elven
Tool Proficiencies: One type of artisan's tools</t>
  </si>
  <si>
    <t>Languages: Two of your choice
Equipment: A set of fine clothes and a pouch containing 5gp</t>
  </si>
  <si>
    <t>Skill Proficiencies: Insight, Persuasion
Tool Proficiencies: None</t>
  </si>
  <si>
    <t>Languages: None
Equipment: A crowbar, a set of dark common clothes including a hood, and a pouch containing 15gp</t>
  </si>
  <si>
    <t>Skill Proficiencies: Deception, Stealth
Tool Proficiencies: One type of gaming set, thieves' tools</t>
  </si>
  <si>
    <t>Languages: Draconic
Equipment: A dagger, tattered rags, a loaf of moldy bread, a small cast-off scale belonging to Vorgansharax – the Maimed Virulence, and a pouch with 5gp of various coins (salvaged during your escape from Phlan).</t>
  </si>
  <si>
    <t>Skill Proficiencies: Intimidation, Survival
Tool Proficiencies: Special (see origin below)</t>
  </si>
  <si>
    <t>Languages: None
Equipment: A musical instrument (one of your choice), the favor of an admirer (love letter, lock of hair, or trinket), a costume, and a pouch containing 15gp</t>
  </si>
  <si>
    <t>Skill Proficiencies: Acrobatics, Performance
Tool Proficiencies: Disguise kit, one type of musical instrument</t>
  </si>
  <si>
    <t>Languages: Two of your choice
Equipment: The badge or emblem of your faction, a copy of a seminal faction text (or a code-book for a covert faction), a set of common clothes, and a pouch containing 15gp</t>
  </si>
  <si>
    <t>Skill Proficiencies: Insight and one Intelligence, Wisdom, or Charisma skill of your choice, as appropriate to your faction
Tool Proficiencies: None</t>
  </si>
  <si>
    <t>Languages: Any one of your choice
Equipment: One set of traveler's clothes, any one musical instrument or gaming set you are proficient with, poorly wrought maps from your homeland that depict where you are in Faerûn, a small piece of jewelry worth 10gp in the style of your homeland's craftsmanship, and a pouch containing 5gp</t>
  </si>
  <si>
    <t>Skill Proficiencies: Insight, Perception
Tool Proficiencies: Any one musical instrument or gaming set of your choice, likely something native to your homeland</t>
  </si>
  <si>
    <t>Languages: None
Equipment: A set of artisan's tools (one of your choice), a shovel, an iron pot, a set of common clothes, and a pouch containing 10gp</t>
  </si>
  <si>
    <t>Skill Proficiencies: Animal Handling, Survival
Tool Proficiencies: One type of artisan's tools, vehicles (land)</t>
  </si>
  <si>
    <t>Languages: One of your choice
Equipment: A set of artisan's tools (one of your choice), a letter of introduction from your guild, a set of traveler's clothes, and a pouch containing 15gp</t>
  </si>
  <si>
    <t>Skill Proficiencies: Insight, Persuasion
Tool Proficiencies: One type of artisan's tools</t>
  </si>
  <si>
    <t>Languages: Choose two languages, one of which being an exotic language (Abyssal, Celestial, Deep Speech, Draconic, Infernal, Primordial, Sylvan, or Undercommon)
Equipment: A monster hunter’s pack, and one trinket of special significance (choose one or roll on the Gothic Trinkets table). Also gain a set of set of common clothes and 1sp.</t>
  </si>
  <si>
    <t>Skill Proficiencies: Choose two of Arcana, Investigation, Religion, or Survival
Tool Proficiencies: None</t>
  </si>
  <si>
    <t>Languages: One of your choice
Equipment: A scroll case stuffed full of notes from your studies or prayers, a winter blanket, a set of common clothes, an herbalism kit, and 5gp</t>
  </si>
  <si>
    <t>Skill Proficiencies: Medicine, Religion
Tool Proficiencies: Herbalism kit</t>
  </si>
  <si>
    <t>Equipment: A set of fine clothes, a signet ring, a letter of introduction from your family's trading house, and a purse containing 25gp</t>
  </si>
  <si>
    <t>Skill Proficiencies: Insight, Persuasion
Tool Proficiencies: Vehicles (land) and vehicles (water)</t>
  </si>
  <si>
    <t>Languages: None
Equipment: A set of fine clothes, the signet ring of your house, identification papers, and a purse containing 20gp</t>
  </si>
  <si>
    <t>Skill Proficiencies: Investigation, Persuasion
Tool Proficiencies: Two proficiencies from the House Tool Proficiencies table</t>
  </si>
  <si>
    <t>Languages: Any one of your choice
Equipment: Your inheritance, a set of traveler's clothes, the tool you choose for this background’s tool proficiency, and a pouch containing 15gp</t>
  </si>
  <si>
    <t>Skill Proficiencies: Survival, plus one from among Arcana, History, and Religion
Tool Proficiencies: Your choice of a gaming set or a musical instrument</t>
  </si>
  <si>
    <t>Equipment: A simple puzzle box, a scroll containing the basic teachings of the five gods, a gaming set, a set of common clothes, and a pouch containing 15gp. If you have completed any trials before the start of the campaign, you also have any cartouches you have earned.</t>
  </si>
  <si>
    <t>Skill Proficiencies: Athletics, Intimidation
Tool Proficiencies: One type of gaming set, vehicles (land)</t>
  </si>
  <si>
    <t>Equipment: A holy symbol, a set of traveler's clothes, and a pouch containing 15gp</t>
  </si>
  <si>
    <t>Skill Proficiencies: Investigation, Religion
Tool Proficiencies: Thieves' tools, one set of artisan's tools of your choice</t>
  </si>
  <si>
    <t>Equipment: A set of dark common clothes, pack saddle, burglar’s pack and a pouch containing 5gp.</t>
  </si>
  <si>
    <t>Skill Proficiencies: Stealth, Animal Handling
Tool Proficiencies: One type of gaming set, vehicles (land)</t>
  </si>
  <si>
    <t>Languages: One of your choice
Equipment: A set of fine clothes, a signet ring, a scroll of pedigree, and a purse containing 25gp</t>
  </si>
  <si>
    <t>Skill Proficiencies: History, Persuasion
Tool Proficiencies: One type of gaming set</t>
  </si>
  <si>
    <t>Languages: One of your choice
Equipment: A set of traveler's clothes, a signet, banner, or seal representing your place or rank in the order, and a pouch containing 10gp</t>
  </si>
  <si>
    <t>Skill Proficiencies: Persuasion, plus one from among Arcana, History, Nature, and Religion, as appropriate for your order
Tool Proficiencies: One type of gaming set or musical instrument</t>
  </si>
  <si>
    <t>Languages: None
Equipment: A uniform of your company (traveler's clothes in quality), an insignia of your rank, a gaming set of your choice, and a pouch containing the remainder of your last wages (10gp)</t>
  </si>
  <si>
    <t>Skill Proficiencies: Athletics, Persuasion
Tool Proficiencies: One type of gaming set, vehicles (land)</t>
  </si>
  <si>
    <t>Languages: One of your choice
Equipment: A staff, a hunting trap, a trophy from an animal you killed, a set of traveler's clothes, and a pouch containing 10gp</t>
  </si>
  <si>
    <t>Skill Proficiencies: Athletics, Survival
Tool Proficiencies: One type of musical instrument</t>
  </si>
  <si>
    <t>Equipment: A bag of 20 caltrops, a small trinket that connects you to the life you once had before the occupation of Phlan, a healer's kit, a set of dark common clothes that includes a cloak and hood, and a pouch containing 5gp</t>
  </si>
  <si>
    <t>Skill Proficiencies: Stealth, Survival
Tool Proficiencies: One type of artisan's tools, vehicles (land)</t>
  </si>
  <si>
    <t>Languages: None
Equipment: A belaying pin (club), 50 feet of silk rope, a lucky charm such as a rabbit foot or a small stone with a hole in the center (or you may roll for a random trinket on the Trinkets table in chapter 5), a set of common clothes, and a pouch containing 10gp</t>
  </si>
  <si>
    <t>Skill Proficiencies: Athletics, Perception
Tool Proficiencies: Navigator's tools, vehicles (water)</t>
  </si>
  <si>
    <t>Languages: Two of your choice
Equipment: A bottle of ink, a quill, a small knife, a letter from a dead colleague posing a question you have not yet been able to answer, a set of common clothes, and a pouch containing 10gp</t>
  </si>
  <si>
    <t>Skill Proficiencies: Arcana, History
Tool Proficiencies: None</t>
  </si>
  <si>
    <t>Equipment: A disguise kit, a forgery kit, a set of common clothes, a belt pouch, 5gp.</t>
  </si>
  <si>
    <t>Skill Proficiencies: Deception, Stealth
Tool Proficiencies: Disguise kit, forgery kit</t>
  </si>
  <si>
    <t>Languages: Netherese
Equipment: A forgery kit, a transparent cylinder of shadow that has no opening, a signet ring, a set of fine clothes, and 15gp.</t>
  </si>
  <si>
    <t>Skill Proficiencies: Deception, Intimidation
Tool Proficiencies: Forgery kit</t>
  </si>
  <si>
    <t>Languages: None
Equipment: An insignia of rank, a trophy taken from a fallen enemy (a dagger, broken blade, or piece of a banner), a set of bone dice or a deck of cards, a set of common clothes, and a pouch containing 10gp</t>
  </si>
  <si>
    <t>Equipment: A small knife, a set of common clothes, a trinket from the life you stayed behind to defend, and a pouch with 10gp</t>
  </si>
  <si>
    <t>Skill Proficiencies: Deception, Perception
Tool Proficiencies: One type of gaming set, thieves' tools</t>
  </si>
  <si>
    <t>Languages: Giant
Equipment: Herbalism kit, a small article of jewelry that is distinct to your tribe, a hunting trap, a set of common clothes, and a pouch containing 5gp</t>
  </si>
  <si>
    <t>Skill Proficiencies: Nature, Animal Handling
Tool Proficiencies: Herbalism kit</t>
  </si>
  <si>
    <t>Languages: Elven
Equipment: Thieves' tools, a gray cloak, Sheriff's insignia (badge), a set of fine clothes, and 17gp.
Lifestyle: Moderate</t>
  </si>
  <si>
    <t>Skill Proficiencies: Investigation, Persuasion
Tool Proficiencies: Thieves' tools</t>
  </si>
  <si>
    <t>Languages: None
Equipment: A set of clothes appropriate to your duties and a pouch containing 20gp</t>
  </si>
  <si>
    <t>Skill Proficiencies: Choose two from among Deception, Insight, Persuasion, and Stealth
Tool Proficiencies: Choose two from among one type of gaming set, one musical instrument, and thieves' tools</t>
  </si>
  <si>
    <t>Languages: None
Equipment: A small knife, a map of the city you grew up in, a pet mouse, a token to remember your parents by, a set of common clothes, and a pouch containing 10gp</t>
  </si>
  <si>
    <t>Skill Proficiencies: Sleight of Hand, Stealth
Tool Proficiencies: Disguise kit, thieves' tools</t>
  </si>
  <si>
    <t>Languages: One of your choice
Equipment: A hunting trap, a totemic token or set of tattoos marking your loyalty to Uthgar and your tribal totem, a set of traveler's clothes, and a pouch containing 10gp</t>
  </si>
  <si>
    <t>Skill Proficiencies: Athletics, Survival
Tool Proficiencies: One type of musical instrument or artisan's tools</t>
  </si>
  <si>
    <t>Equipment: A set of artisan’s tools or a musical instrument (one of your choice), a scroll of your god’s teachings, a vizier’s cartouche, a set of fine clothes, and a pouch containing 25gp</t>
  </si>
  <si>
    <t>Skill Proficiencies: History, Religion
Tool Proficiencies: One type of artisan's tools, one type of musical instrument</t>
  </si>
  <si>
    <t>Languages: One of your choice
Equipment: A set of fine clothes, a signet ring or brooch, a scroll of pedigree, a skin of fine zzar or wine, and a purse containing 20gp</t>
  </si>
  <si>
    <t>Skill Proficiencies: History, Persuasion
Tool Proficiencies: One type of gaming set or one musical instrument</t>
  </si>
  <si>
    <t>Version</t>
  </si>
  <si>
    <t>Detail</t>
  </si>
  <si>
    <t>Added Automated sections for Classes, Races and Backgrounds</t>
  </si>
  <si>
    <t>Added Automated checkboxes based on current Race and Class</t>
  </si>
  <si>
    <t>Updates</t>
  </si>
  <si>
    <t>Topic</t>
  </si>
  <si>
    <t>Future Plans</t>
  </si>
  <si>
    <t>Add More Races</t>
  </si>
  <si>
    <t>Add more Races from other 5e Sources</t>
  </si>
  <si>
    <t>Add more Classes</t>
  </si>
  <si>
    <t>Add more Classes from other 5e Sources</t>
  </si>
  <si>
    <t>Add more Backgrounds</t>
  </si>
  <si>
    <t>Add more Backgrounds from other 5e Sources</t>
  </si>
  <si>
    <t>Saving Throws</t>
  </si>
  <si>
    <t>Automate Saving Throws based on Class</t>
  </si>
  <si>
    <t>Aasimar</t>
  </si>
  <si>
    <t>Elf (Eladrin)</t>
  </si>
  <si>
    <t>Aarakocra</t>
  </si>
  <si>
    <t>Gnome (Deep)</t>
  </si>
  <si>
    <t>Genasi (Air)</t>
  </si>
  <si>
    <t>Genasi (Earth)</t>
  </si>
  <si>
    <t>Genasi (Fire)</t>
  </si>
  <si>
    <t>Genasi (Water)</t>
  </si>
  <si>
    <t>Goliath</t>
  </si>
  <si>
    <t>Dwarf (Gray/Duergar)</t>
  </si>
  <si>
    <t>Halfling (Ghostwise)</t>
  </si>
  <si>
    <t>Tiefling (Feral)</t>
  </si>
  <si>
    <t>Aasimar (Protector)</t>
  </si>
  <si>
    <t>Aasimar (Scourge)</t>
  </si>
  <si>
    <t>Aasimar (Fallen)</t>
  </si>
  <si>
    <t>Kenku</t>
  </si>
  <si>
    <t>Tabaxi</t>
  </si>
  <si>
    <t>Lizardfolk</t>
  </si>
  <si>
    <t>Goblin</t>
  </si>
  <si>
    <t>Kobold</t>
  </si>
  <si>
    <t>Elf (Sea)</t>
  </si>
  <si>
    <t>Elf (Shadar-kai)</t>
  </si>
  <si>
    <t>Tortle</t>
  </si>
  <si>
    <t>Kalashtar</t>
  </si>
  <si>
    <t>Shifter (Beasthide)</t>
  </si>
  <si>
    <t>Shifter (Longtooth)</t>
  </si>
  <si>
    <t>Shifter (Swiftstride)</t>
  </si>
  <si>
    <t>Swiftstride (Wildhunt)</t>
  </si>
  <si>
    <t>Extra</t>
  </si>
  <si>
    <t>▪ Draconic Ancestry: Choose one on Page 34
▪ Breath Weapon: DC = 8 + Con + prof. On fail: 2d6, On success: half. Lvl 6 3d6, Lvl 11 4d6, Lvl 16, 5d6. Once per short/long rest
▪ Damage Resistance: Resistance vs dmg. Type from Ancestry</t>
  </si>
  <si>
    <t>TableRaceSpecific</t>
  </si>
  <si>
    <t>TableRace</t>
  </si>
  <si>
    <t>▪ Hellish Resistance: Resistance vs Fire
▪ Infernal Legacy: Thaumaturgy cantrip, Lvl 3: Hellish rebuke once per day as 2nd lvl, Lvl 5: Darkness spell once per day. Casting ability = Cha</t>
  </si>
  <si>
    <t xml:space="preserve">▪ Age: 15-80
▪ Alignment: Good or Evil
▪ Size: 6ft+, 250lb.
▪ Speed: 30
▪ Language: Common, Draconic
Ability Scores:
▪ Str +2, Cha +1
</t>
  </si>
  <si>
    <t>▪ Armor: Light armor
▪ Weapons: Simple weapons, hand crossbows, longswords, rapiers, shortswords
▪ Tools: Three musical instruments of your choice
▪ Saving Throws: Dexterity, Charisma
▪ Skills: Choose any three</t>
  </si>
  <si>
    <t xml:space="preserve">▪ Armor: </t>
  </si>
  <si>
    <t xml:space="preserve">▪ Weapons: </t>
  </si>
  <si>
    <t xml:space="preserve">▪ Tools: </t>
  </si>
  <si>
    <t>▪ Skills:</t>
  </si>
  <si>
    <t>▪ Proficiencies:</t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</si>
  <si>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hand crossbows, longswords, rapiers, shortswords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Three musical instruments of your choice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Dexterity, Charisma
</t>
    </r>
  </si>
  <si>
    <r>
      <rPr>
        <b/>
        <sz val="10"/>
        <color theme="1"/>
        <rFont val="Sylfaen"/>
        <family val="1"/>
      </rPr>
      <t>▪ Armor:</t>
    </r>
    <r>
      <rPr>
        <sz val="10"/>
        <color theme="1"/>
        <rFont val="Sylfaen"/>
        <family val="1"/>
      </rPr>
      <t xml:space="preserve"> Light armor, medium armor, shields
</t>
    </r>
    <r>
      <rPr>
        <b/>
        <sz val="10"/>
        <color theme="1"/>
        <rFont val="Sylfaen"/>
        <family val="1"/>
      </rPr>
      <t>▪ Weapons:</t>
    </r>
    <r>
      <rPr>
        <sz val="10"/>
        <color theme="1"/>
        <rFont val="Sylfaen"/>
        <family val="1"/>
      </rPr>
      <t xml:space="preserve"> Simple weapons, martial weapons
</t>
    </r>
    <r>
      <rPr>
        <b/>
        <sz val="10"/>
        <color theme="1"/>
        <rFont val="Sylfaen"/>
        <family val="1"/>
      </rPr>
      <t>▪ Tools:</t>
    </r>
    <r>
      <rPr>
        <sz val="10"/>
        <color theme="1"/>
        <rFont val="Sylfaen"/>
        <family val="1"/>
      </rPr>
      <t xml:space="preserve"> None
</t>
    </r>
    <r>
      <rPr>
        <b/>
        <sz val="10"/>
        <color theme="1"/>
        <rFont val="Sylfaen"/>
        <family val="1"/>
      </rPr>
      <t>▪ Saving Throws:</t>
    </r>
    <r>
      <rPr>
        <sz val="10"/>
        <color theme="1"/>
        <rFont val="Sylfaen"/>
        <family val="1"/>
      </rPr>
      <t xml:space="preserve"> Strength, Constitution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</si>
  <si>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armor.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>: Wisdom, Charisma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</si>
  <si>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armor, shields (non-metal)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Clubs, daggers, darts, javelins, maces, quarterstaffs, scimitars, sickles, slings, spears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Herbalism kit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Intelligence, Wisdom
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</si>
  <si>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All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Throws:</t>
    </r>
    <r>
      <rPr>
        <sz val="10"/>
        <color theme="1"/>
        <rFont val="Sylfaen"/>
        <family val="1"/>
      </rPr>
      <t xml:space="preserve"> Strength, Constitution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</si>
  <si>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shortswords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Choose one type of artisan's tools or one musical instrument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>: Strength, Dexterity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</si>
  <si>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All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Wisdom, Charisma 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</si>
  <si>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Strength, Dexterity </t>
    </r>
  </si>
  <si>
    <t xml:space="preserve">▪ Armor: Light armor
▪ Weapons: Simple weapons, hand crossbows, longswords, rapiers, shortswords
▪ Tools: Thieves' tools
▪ Saving Throws: Dexterity, Intelligence </t>
  </si>
  <si>
    <t xml:space="preserve">▪ Armor: None
▪ Weapons: Daggers, darts, slings, quarterstaffs, light crossbows
▪ Tools: None
▪ Saving Throws: Constitution, Charisma </t>
  </si>
  <si>
    <t xml:space="preserve">▪ Armor: Light armor
▪ Weapons: Simple weapons
▪ Tools: None
▪ Saving Throws: Wisdom, Charisma </t>
  </si>
  <si>
    <t xml:space="preserve">▪ Armor: None
▪ Weapons: Daggers, darts, slings, quarterstaffs, light crossbows
▪ Tools: None
▪ Saving Throws: Intelligence, Wisdom </t>
  </si>
  <si>
    <t xml:space="preserve">▪ Age: 40-500
▪ Alignment: Lawful good
▪ Size: 3ft-4ft, 40lb.
▪ Speed: 25
▪ Language: Common, Gnomish
▪ Darkvision: 60ft
Ability Scores:
▪ Int+2	</t>
  </si>
  <si>
    <t xml:space="preserve">▪ Age: 14-75
▪ Alignment: Chaotic good/evil
▪ Size:	5-6ft, varying
▪ Speed: 30
▪ Language: Common, Elvish, +Choice	
▪ Darkvision: 60ft
Ability Scores:
▪ Cha+2, two others+1
</t>
  </si>
  <si>
    <t>▪ Age: 20-180	
▪ Alignment: Chaotic	
▪ Size: 5-6ft, varying  (bulkier than humans)	
▪ Speed: 30	
▪ Language: Common, Orc	
▪ Darkvision 60ft
Ability Scores:		
▪ Str+2, Con+1</t>
  </si>
  <si>
    <r>
      <t xml:space="preserve">▪ </t>
    </r>
    <r>
      <rPr>
        <b/>
        <sz val="11"/>
        <color theme="1"/>
        <rFont val="Calibri"/>
        <family val="2"/>
        <scheme val="minor"/>
      </rPr>
      <t>Age</t>
    </r>
    <r>
      <rPr>
        <sz val="11"/>
        <color theme="1"/>
        <rFont val="Calibri"/>
        <family val="2"/>
        <scheme val="minor"/>
      </rPr>
      <t xml:space="preserve">: 100-750
▪ </t>
    </r>
    <r>
      <rPr>
        <b/>
        <sz val="11"/>
        <color theme="1"/>
        <rFont val="Calibri"/>
        <family val="2"/>
        <scheme val="minor"/>
      </rPr>
      <t>Alignment</t>
    </r>
    <r>
      <rPr>
        <sz val="11"/>
        <color theme="1"/>
        <rFont val="Calibri"/>
        <family val="2"/>
        <scheme val="minor"/>
      </rPr>
      <t xml:space="preserve">: Chaotic Good
▪ </t>
    </r>
    <r>
      <rPr>
        <b/>
        <sz val="11"/>
        <color theme="1"/>
        <rFont val="Calibri"/>
        <family val="2"/>
        <scheme val="minor"/>
      </rPr>
      <t>Size</t>
    </r>
    <r>
      <rPr>
        <sz val="11"/>
        <color theme="1"/>
        <rFont val="Calibri"/>
        <family val="2"/>
        <scheme val="minor"/>
      </rPr>
      <t xml:space="preserve">: 5-6ft, 100-140lb.
▪ </t>
    </r>
    <r>
      <rPr>
        <b/>
        <sz val="11"/>
        <color theme="1"/>
        <rFont val="Calibri"/>
        <family val="2"/>
        <scheme val="minor"/>
      </rPr>
      <t>Speed</t>
    </r>
    <r>
      <rPr>
        <sz val="11"/>
        <color theme="1"/>
        <rFont val="Calibri"/>
        <family val="2"/>
        <scheme val="minor"/>
      </rPr>
      <t xml:space="preserve">: 30
▪ </t>
    </r>
    <r>
      <rPr>
        <b/>
        <sz val="11"/>
        <color theme="1"/>
        <rFont val="Calibri"/>
        <family val="2"/>
        <scheme val="minor"/>
      </rPr>
      <t>Language</t>
    </r>
    <r>
      <rPr>
        <sz val="11"/>
        <color theme="1"/>
        <rFont val="Calibri"/>
        <family val="2"/>
        <scheme val="minor"/>
      </rPr>
      <t>: Common, Elvish
▪ Darkvision 60ft
Ability Scores:
▪ Dex+2</t>
    </r>
  </si>
  <si>
    <t>▪ Age: 20-150
▪ Alignment: Lawful good
▪ Size: 3ft, 40lb.
▪ Speed: 25
▪ Language: Common, Halfling
Ability Scores:
▪ Dex+2</t>
  </si>
  <si>
    <t>Age: 18-
Alignment: No tendencies
Size: 5-6ft, varying weight
Speed: 30
Language: Common + choice
Ability Scores:	
All+1</t>
  </si>
  <si>
    <t>▪ Age: 18-
▪ Alignment: Chaotic Evil
▪ Size: 5-6ft, varying 
▪ Speed: 30
▪ Language: Common, Infernal
▪ Darkvision 60ft
Ability Scores:	
▪ Int+1, Cha+2</t>
  </si>
  <si>
    <t xml:space="preserve"> </t>
  </si>
  <si>
    <t>▪ Age: 100-750
▪ Alignment: Chaotic Good
▪ Size: 5-6ft, 100-140lb.
▪ Speed: 30
▪ Language: Common, Elvish
▪ Darkvision 60ft
Ability Scores:
▪ Dex+2</t>
  </si>
  <si>
    <r>
      <t xml:space="preserve">▪ Keen senses: Perecption proficiency
▪ Fey Ancestry: Advantage vs Charm, immunity vs Sleep
▪ Trance: 4h for full rest
</t>
    </r>
    <r>
      <rPr>
        <b/>
        <sz val="11"/>
        <color theme="1"/>
        <rFont val="Calibri"/>
        <family val="2"/>
        <scheme val="minor"/>
      </rPr>
      <t xml:space="preserve">High Elf:
</t>
    </r>
    <r>
      <rPr>
        <sz val="11"/>
        <color theme="1"/>
        <rFont val="Calibri"/>
        <family val="2"/>
        <scheme val="minor"/>
      </rPr>
      <t>▪ Int +1
▪ Elf Weapon Training: Long/Short sword + bow
▪ Cantrip: Choose from Wiz. Spell list, Spell ability = Int
▪ Extra Language: One extra language</t>
    </r>
  </si>
  <si>
    <t>▪ Wis +1
▪ Elf Weapon Training: Long/Short sword+bow
▪ Fleet of Foot: Speed + 5
▪ Mask of the Wild: Attempt to hide in natural phenomena (foliage, rain, snow etc.)</t>
  </si>
  <si>
    <t>▪ Age: 50-350
▪ Alignment: Lawful good
▪ Size: Med: 4-5ft, 150lb.
▪ Speed: 25
▪ Language: Common, Dwarvish
▪ Darkvision 60ft
Ability Scores:
▪ Con+2</t>
  </si>
  <si>
    <r>
      <t xml:space="preserve">▪ </t>
    </r>
    <r>
      <rPr>
        <b/>
        <sz val="11"/>
        <color theme="1"/>
        <rFont val="Calibri"/>
        <family val="2"/>
        <scheme val="minor"/>
      </rPr>
      <t>Age:</t>
    </r>
    <r>
      <rPr>
        <sz val="11"/>
        <color theme="1"/>
        <rFont val="Calibri"/>
        <family val="2"/>
        <scheme val="minor"/>
      </rPr>
      <t xml:space="preserve"> 50-350
▪ Alignment: Lawful good
▪ Size: Med: 4-5ft, 150lb.
▪ Speed: 25
▪ Language: Common, Dwarvish
▪ Darkvision 60ft
Ability Scores:
▪ Con+2</t>
    </r>
  </si>
  <si>
    <t>▪ Age: 50-350
▪ Alignment: Lawful good
▪ Size: Med: 4-5ft, 150lb.
▪ Speed: 25
▪ Language: Common, Dwarvish
▪ Darkvision 60ft
Ability Scores:
▪ Con+2
▪ Str+2</t>
  </si>
  <si>
    <t xml:space="preserve">
Mountain Dwarf: 
▪ Str+2
▪ Dwarven Armor Training: Light, medium armor</t>
  </si>
  <si>
    <t>▪ Age: 100-750
▪ Alignment: Chaotic Evil
▪ Size: 5-6ft, 100-140lb.
▪ Speed: 30
▪ Language: Common, Elvish
▪ Darkvision 120ft
Ability Scores:
▪ Dex+2
▪ Cha+2</t>
  </si>
  <si>
    <t>Simple</t>
  </si>
  <si>
    <t>▪ Draconic Ancestry
▪ Breath Weapon</t>
  </si>
  <si>
    <t>▪ Dwarven Resilience
▪ Dwarven Combat Training
▪ Tool Proficiency
▪ Stonecutting
▪ Dwarven Armor Training</t>
  </si>
  <si>
    <t>▪ Dwarven Resilience
▪ Dwarven Combat Training
▪ Tool Proficiency
▪ Stonecutting
▪ Dwarven Armor Training
▪ Dwarven Toughness</t>
  </si>
  <si>
    <t>▪ Keen Senses
▪ Fey Ancestry
▪ Trance
▪ Elf Weapon Training
▪ Cantrip
▪ Extra Language</t>
  </si>
  <si>
    <t>▪ Keen Senses
▪ Fey Ancestry
▪ Trance
▪ Sunlight Sensitivity
▪ Drow Magic
▪ Drow Weapon Training</t>
  </si>
  <si>
    <t>▪ Keen Senses
▪ Fey Ancestry
▪ Trance
▪ Elf Weapon Training
▪ Fleet of Foot
▪ Mask of the Wild</t>
  </si>
  <si>
    <t>▪ Gnome Cunning</t>
  </si>
  <si>
    <t>▪ Fey Ancestry
▪ Skill Versatility</t>
  </si>
  <si>
    <t>▪ Menacing
▪ Relentless Endurance
▪ Savage Attacks</t>
  </si>
  <si>
    <t>▪ Lucky
▪ Brave
▪ Halfling Nimbleness</t>
  </si>
  <si>
    <t>▪ Hellish Resistance
▪ Infernal Legacy</t>
  </si>
  <si>
    <t>▪ Gnome Cunning
▪ Artificer's Lore
▪ Tinker</t>
  </si>
  <si>
    <t>▪ Gnome Cunning
▪ Natural Illusionist
▪ Speak with Small Beasts</t>
  </si>
  <si>
    <t xml:space="preserve">
▪ Gnome Cunning: Advantage vs Magic (Int, Wis, Cha)</t>
  </si>
  <si>
    <t xml:space="preserve">
▪ Keen senses: Perecption proficiency
▪ Fey Ancestry: Advantage vs Charm, immunity vs Sleep
▪ Trance: 4h for full rest</t>
  </si>
  <si>
    <t xml:space="preserve">
▪ Keen senses: Perecption proficiency
▪ Fey Ancestry: Advantage vs Charm, immunity vs Sleep
▪ Trance: 4h for full rest
</t>
  </si>
  <si>
    <t xml:space="preserve">
▪ Dwarven Resilience: Advantage vs poision (Chapter 9)
▪ Dwarven Combat Training: Battleaxes, handaxes, throwing hammers, warhammers
▪ Tool Proficiency: Smith's tools, Brewer's supplies, Masons's tools (choose one)
▪ Stonecunning: Stonework history bonus (History + 2*prof. Bonus)</t>
  </si>
  <si>
    <t>▪ Lucky
▪ Brave
▪ Halfling Nimbleness
▪ Naturally Stealthy</t>
  </si>
  <si>
    <t>▪ Lucky
▪ Brave
▪ Halfling Nimbleness
▪  Stout Resilience</t>
  </si>
  <si>
    <t xml:space="preserve">
▪ Lucky: May reroll on 1
▪ Brave: Advantage vs Fear
▪ Halfling Nimbleness: Move through space of any creature larger</t>
  </si>
  <si>
    <t xml:space="preserve">
▪ Menacing: Proficiency  in Intimidation	
▪ Relentless Endurance: When reduced to 0, drop to 1 instead. Once per long rest	
▪ Savage Attacks: Criticals with melee, one more damage roll and add to critical</t>
  </si>
  <si>
    <t xml:space="preserve">
▪ Fey Ancestry: Advantage vs Charm, immunity vs Sleep
▪ Skill Versatility: Proficiency  of 2x skills your choice</t>
  </si>
  <si>
    <t>No Extra Race Features/Bonuses</t>
  </si>
  <si>
    <t>Skills Chosen</t>
  </si>
  <si>
    <t>Sleight of Hand (Dex)</t>
  </si>
  <si>
    <t>BG Skills Chosen</t>
  </si>
  <si>
    <t>Add Skill Choices for Backgrounds</t>
  </si>
  <si>
    <t>BG Skills</t>
  </si>
  <si>
    <t>Automated Checkboxes for Backgrounds</t>
  </si>
  <si>
    <t>Auto-Calculate AC</t>
  </si>
  <si>
    <t>Calculate AC based on factors</t>
  </si>
  <si>
    <t>Sheet Reset</t>
  </si>
  <si>
    <t>Crete button to reset character sheet</t>
  </si>
  <si>
    <t>Arcana</t>
  </si>
  <si>
    <t>Race (Subrace)</t>
  </si>
  <si>
    <t>STR</t>
  </si>
  <si>
    <t>DEX</t>
  </si>
  <si>
    <t>CON</t>
  </si>
  <si>
    <t>INT</t>
  </si>
  <si>
    <t>WIS</t>
  </si>
  <si>
    <t>CHA</t>
  </si>
  <si>
    <t>+</t>
  </si>
  <si>
    <t>Gnome (Deep, Svirfneblin)</t>
  </si>
  <si>
    <t>Firbolg</t>
  </si>
  <si>
    <t>Triton</t>
  </si>
  <si>
    <t>Bugbear</t>
  </si>
  <si>
    <t>Hobgoblin</t>
  </si>
  <si>
    <t>Orc</t>
  </si>
  <si>
    <t>Yuan-ti Pureblood</t>
  </si>
  <si>
    <t>Dwarf (Duergar)</t>
  </si>
  <si>
    <t>Githyanki</t>
  </si>
  <si>
    <t>Githzerai</t>
  </si>
  <si>
    <t>Verdan</t>
  </si>
  <si>
    <t>Changeling—+1 to any one</t>
  </si>
  <si>
    <t>Warforged—+1 to any one</t>
  </si>
  <si>
    <t>Centaur</t>
  </si>
  <si>
    <t>Loxodon</t>
  </si>
  <si>
    <t>Minotaur</t>
  </si>
  <si>
    <t>Simic Hybrid—+1 to any one</t>
  </si>
  <si>
    <t>Vedalken</t>
  </si>
  <si>
    <t>Leonin</t>
  </si>
  <si>
    <t>Satyr</t>
  </si>
  <si>
    <t>Added Automatic Racial Ability Score Increases</t>
  </si>
  <si>
    <t>Races to add Later</t>
  </si>
  <si>
    <t>Chosen Race</t>
  </si>
  <si>
    <t>Rolls</t>
  </si>
  <si>
    <t>With Race Modifier</t>
  </si>
  <si>
    <t>`</t>
  </si>
  <si>
    <t>ABILITY SCORE ROLLS</t>
  </si>
  <si>
    <r>
      <t xml:space="preserve">Select your </t>
    </r>
    <r>
      <rPr>
        <b/>
        <sz val="11"/>
        <color theme="1"/>
        <rFont val="Calibri"/>
        <family val="2"/>
        <scheme val="minor"/>
      </rPr>
      <t>Race</t>
    </r>
    <r>
      <rPr>
        <sz val="11"/>
        <color theme="1"/>
        <rFont val="Calibri"/>
        <family val="2"/>
        <scheme val="minor"/>
      </rPr>
      <t>,</t>
    </r>
    <r>
      <rPr>
        <b/>
        <sz val="11"/>
        <color theme="1"/>
        <rFont val="Calibri"/>
        <family val="2"/>
        <scheme val="minor"/>
      </rPr>
      <t>Class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Alignment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Background</t>
    </r>
    <r>
      <rPr>
        <sz val="11"/>
        <color theme="1"/>
        <rFont val="Calibri"/>
        <family val="2"/>
        <scheme val="minor"/>
      </rPr>
      <t xml:space="preserve"> first. The Character sheet will auto-populate the rest of the sheet, as well as adjust for ability modifiers, HD, skills, etc. (Be sure to check the other tabs too).
If you select a </t>
    </r>
    <r>
      <rPr>
        <b/>
        <sz val="11"/>
        <color theme="1"/>
        <rFont val="Calibri"/>
        <family val="2"/>
        <scheme val="minor"/>
      </rPr>
      <t>Spellcaster</t>
    </r>
    <r>
      <rPr>
        <sz val="11"/>
        <color theme="1"/>
        <rFont val="Calibri"/>
        <family val="2"/>
        <scheme val="minor"/>
      </rPr>
      <t xml:space="preserve"> class, a </t>
    </r>
    <r>
      <rPr>
        <b/>
        <sz val="11"/>
        <color theme="1"/>
        <rFont val="Calibri"/>
        <family val="2"/>
        <scheme val="minor"/>
      </rPr>
      <t>Spells</t>
    </r>
    <r>
      <rPr>
        <sz val="11"/>
        <color theme="1"/>
        <rFont val="Calibri"/>
        <family val="2"/>
        <scheme val="minor"/>
      </rPr>
      <t xml:space="preserve"> sheet will appear below.
</t>
    </r>
    <r>
      <rPr>
        <b/>
        <sz val="11"/>
        <color rgb="FFFF0000"/>
        <rFont val="Calibri"/>
        <family val="2"/>
        <scheme val="minor"/>
      </rPr>
      <t xml:space="preserve">DO NOT modify any Hidden sheets!
</t>
    </r>
    <r>
      <rPr>
        <sz val="11"/>
        <rFont val="Calibri"/>
        <family val="2"/>
        <scheme val="minor"/>
      </rPr>
      <t xml:space="preserve">If you want to use </t>
    </r>
    <r>
      <rPr>
        <b/>
        <sz val="11"/>
        <rFont val="Calibri"/>
        <family val="2"/>
        <scheme val="minor"/>
      </rPr>
      <t>MANUAL</t>
    </r>
    <r>
      <rPr>
        <sz val="11"/>
        <rFont val="Calibri"/>
        <family val="2"/>
        <scheme val="minor"/>
      </rPr>
      <t xml:space="preserve"> rolls, Change the numbers below.</t>
    </r>
  </si>
  <si>
    <t>Updated Dice Roller to be more Random</t>
  </si>
  <si>
    <t>Ver. 1.04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</si>
</sst>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[$-409]mmmm\ d\,\ yyyy;@"/>
  </numFmts>
  <fonts count="54" x14ac:knownFonts="1">
    <font>
      <sz val="11"/>
      <color theme="1"/>
      <name val="Calibri"/>
      <family val="2"/>
      <scheme val="minor"/>
    </font>
    <font>
      <sz val="7"/>
      <name val="Calibri"/>
      <family val="2"/>
    </font>
    <font>
      <sz val="8"/>
      <name val="Calibri"/>
      <family val="2"/>
    </font>
    <font>
      <sz val="8"/>
      <color indexed="8"/>
      <name val="Calibri"/>
      <family val="2"/>
    </font>
    <font>
      <b/>
      <sz val="10"/>
      <color indexed="8"/>
      <name val="Arial Narrow"/>
      <family val="2"/>
    </font>
    <font>
      <sz val="8"/>
      <color indexed="8"/>
      <name val="Arial Narrow"/>
      <family val="2"/>
    </font>
    <font>
      <b/>
      <sz val="14"/>
      <color indexed="10"/>
      <name val="Arial Narrow"/>
      <family val="2"/>
    </font>
    <font>
      <b/>
      <sz val="14"/>
      <color indexed="8"/>
      <name val="Arial Narrow"/>
      <family val="2"/>
    </font>
    <font>
      <b/>
      <sz val="8"/>
      <color indexed="8"/>
      <name val="Arial Narrow"/>
      <family val="2"/>
    </font>
    <font>
      <b/>
      <sz val="7"/>
      <color indexed="8"/>
      <name val="Arial Narrow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Arial Narrow"/>
      <family val="2"/>
    </font>
    <font>
      <sz val="7"/>
      <color theme="1"/>
      <name val="Arial Narrow"/>
      <family val="2"/>
    </font>
    <font>
      <sz val="11"/>
      <color theme="1"/>
      <name val="Arial Narrow"/>
      <family val="2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name val="Calibri"/>
      <family val="2"/>
      <scheme val="minor"/>
    </font>
    <font>
      <sz val="5"/>
      <color theme="1"/>
      <name val="Calibri"/>
      <family val="2"/>
      <scheme val="minor"/>
    </font>
    <font>
      <sz val="6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Sylfaen"/>
      <family val="1"/>
    </font>
    <font>
      <b/>
      <sz val="28"/>
      <color theme="1"/>
      <name val="Sylfaen"/>
      <family val="1"/>
    </font>
    <font>
      <sz val="10"/>
      <color theme="1"/>
      <name val="Sylfaen"/>
      <family val="1"/>
    </font>
    <font>
      <b/>
      <sz val="11"/>
      <color theme="1"/>
      <name val="Sylfaen"/>
      <family val="1"/>
    </font>
    <font>
      <b/>
      <sz val="10"/>
      <color theme="1"/>
      <name val="Sylfaen"/>
      <family val="1"/>
    </font>
    <font>
      <b/>
      <sz val="14"/>
      <color theme="1"/>
      <name val="Sylfaen"/>
      <family val="1"/>
    </font>
    <font>
      <u/>
      <sz val="11"/>
      <color theme="10"/>
      <name val="Calibri"/>
      <family val="2"/>
      <scheme val="minor"/>
    </font>
    <font>
      <sz val="10"/>
      <name val="Sylfaen"/>
      <family val="1"/>
    </font>
    <font>
      <b/>
      <u/>
      <sz val="28"/>
      <color theme="1"/>
      <name val="Sylfaen"/>
      <family val="1"/>
    </font>
    <font>
      <b/>
      <sz val="22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Dot">
        <color theme="9" tint="-0.499984740745262"/>
      </left>
      <right/>
      <top style="dashDotDot">
        <color theme="9" tint="-0.499984740745262"/>
      </top>
      <bottom style="dashDotDot">
        <color theme="9" tint="-0.499984740745262"/>
      </bottom>
      <diagonal/>
    </border>
    <border>
      <left/>
      <right/>
      <top style="dashDotDot">
        <color theme="9" tint="-0.499984740745262"/>
      </top>
      <bottom style="dashDotDot">
        <color theme="9" tint="-0.499984740745262"/>
      </bottom>
      <diagonal/>
    </border>
    <border>
      <left/>
      <right style="dashDotDot">
        <color theme="9" tint="-0.499984740745262"/>
      </right>
      <top style="dashDotDot">
        <color theme="9" tint="-0.499984740745262"/>
      </top>
      <bottom style="dashDotDot">
        <color theme="9" tint="-0.49998474074526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C000"/>
      </left>
      <right style="thin">
        <color indexed="64"/>
      </right>
      <top style="thin">
        <color rgb="FFFFC000"/>
      </top>
      <bottom style="thin">
        <color indexed="64"/>
      </bottom>
      <diagonal/>
    </border>
    <border>
      <left style="thin">
        <color rgb="FFFFC000"/>
      </left>
      <right/>
      <top/>
      <bottom style="thin">
        <color rgb="FFFFC000"/>
      </bottom>
      <diagonal/>
    </border>
    <border>
      <left style="thin">
        <color indexed="64"/>
      </left>
      <right style="thin">
        <color indexed="64"/>
      </right>
      <top style="thin">
        <color rgb="FFFFC000"/>
      </top>
      <bottom/>
      <diagonal/>
    </border>
    <border>
      <left style="thin">
        <color indexed="64"/>
      </left>
      <right style="thin">
        <color rgb="FFFFC000"/>
      </right>
      <top style="thin">
        <color rgb="FFFFC000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0" fontId="42" fillId="0" borderId="0" applyNumberFormat="0" applyFill="0" applyBorder="0" applyAlignment="0" applyProtection="0"/>
  </cellStyleXfs>
  <cellXfs count="555">
    <xf numFmtId="0" fontId="0" fillId="0" borderId="0" xfId="0"/>
    <xf numFmtId="0" fontId="13" fillId="0" borderId="0" xfId="0" applyFont="1"/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left" shrinkToFit="1"/>
    </xf>
    <xf numFmtId="0" fontId="14" fillId="0" borderId="0" xfId="0" applyFont="1" applyAlignment="1">
      <alignment horizontal="left" shrinkToFit="1"/>
    </xf>
    <xf numFmtId="0" fontId="14" fillId="0" borderId="0" xfId="0" applyFont="1" applyAlignment="1">
      <alignment horizontal="left" wrapText="1"/>
    </xf>
    <xf numFmtId="164" fontId="14" fillId="0" borderId="0" xfId="0" applyNumberFormat="1" applyFont="1" applyAlignment="1">
      <alignment horizontal="left" shrinkToFit="1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>
      <alignment vertical="center"/>
    </xf>
    <xf numFmtId="0" fontId="14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textRotation="90" shrinkToFit="1"/>
    </xf>
    <xf numFmtId="0" fontId="17" fillId="0" borderId="0" xfId="0" applyFont="1"/>
    <xf numFmtId="49" fontId="0" fillId="0" borderId="0" xfId="0" applyNumberFormat="1" applyAlignment="1">
      <alignment horizontal="left" shrinkToFit="1"/>
    </xf>
    <xf numFmtId="0" fontId="0" fillId="0" borderId="0" xfId="0" applyAlignment="1">
      <alignment horizontal="left" shrinkToFit="1"/>
    </xf>
    <xf numFmtId="0" fontId="0" fillId="0" borderId="0" xfId="0" applyAlignment="1">
      <alignment shrinkToFit="1"/>
    </xf>
    <xf numFmtId="0" fontId="13" fillId="0" borderId="0" xfId="0" applyFont="1" applyAlignment="1">
      <alignment vertical="top"/>
    </xf>
    <xf numFmtId="0" fontId="18" fillId="0" borderId="0" xfId="0" applyFont="1" applyAlignment="1">
      <alignment vertical="top"/>
    </xf>
    <xf numFmtId="0" fontId="13" fillId="0" borderId="0" xfId="0" applyFont="1" applyAlignment="1">
      <alignment vertical="top" wrapText="1"/>
    </xf>
    <xf numFmtId="0" fontId="0" fillId="0" borderId="0" xfId="0" applyAlignment="1">
      <alignment horizontal="left" vertical="center" shrinkToFit="1"/>
    </xf>
    <xf numFmtId="0" fontId="11" fillId="0" borderId="0" xfId="0" applyFont="1" applyAlignment="1">
      <alignment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shrinkToFit="1"/>
    </xf>
    <xf numFmtId="0" fontId="0" fillId="0" borderId="0" xfId="0" applyAlignment="1">
      <alignment horizontal="left" vertical="top"/>
    </xf>
    <xf numFmtId="0" fontId="0" fillId="5" borderId="1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 applyAlignment="1">
      <alignment horizontal="left"/>
    </xf>
    <xf numFmtId="0" fontId="17" fillId="5" borderId="0" xfId="0" applyFont="1" applyFill="1"/>
    <xf numFmtId="0" fontId="14" fillId="5" borderId="5" xfId="0" applyFont="1" applyFill="1" applyBorder="1"/>
    <xf numFmtId="0" fontId="10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/>
    <xf numFmtId="0" fontId="0" fillId="5" borderId="5" xfId="0" applyFill="1" applyBorder="1"/>
    <xf numFmtId="0" fontId="17" fillId="5" borderId="5" xfId="0" applyFont="1" applyFill="1" applyBorder="1"/>
    <xf numFmtId="49" fontId="0" fillId="5" borderId="4" xfId="0" applyNumberFormat="1" applyFill="1" applyBorder="1" applyAlignment="1">
      <alignment horizontal="left" shrinkToFit="1"/>
    </xf>
    <xf numFmtId="49" fontId="10" fillId="5" borderId="0" xfId="0" applyNumberFormat="1" applyFont="1" applyFill="1" applyAlignment="1">
      <alignment horizontal="left" shrinkToFit="1"/>
    </xf>
    <xf numFmtId="49" fontId="0" fillId="5" borderId="0" xfId="0" applyNumberFormat="1" applyFill="1" applyAlignment="1">
      <alignment horizontal="left" shrinkToFit="1"/>
    </xf>
    <xf numFmtId="49" fontId="0" fillId="5" borderId="0" xfId="0" applyNumberFormat="1" applyFill="1" applyAlignment="1">
      <alignment shrinkToFit="1"/>
    </xf>
    <xf numFmtId="1" fontId="0" fillId="5" borderId="0" xfId="0" applyNumberFormat="1" applyFill="1" applyAlignment="1">
      <alignment shrinkToFit="1"/>
    </xf>
    <xf numFmtId="49" fontId="0" fillId="5" borderId="4" xfId="0" applyNumberFormat="1" applyFill="1" applyBorder="1" applyAlignment="1">
      <alignment horizontal="left" vertical="center"/>
    </xf>
    <xf numFmtId="49" fontId="10" fillId="5" borderId="0" xfId="0" applyNumberFormat="1" applyFont="1" applyFill="1" applyAlignment="1">
      <alignment horizontal="left" vertical="center"/>
    </xf>
    <xf numFmtId="49" fontId="0" fillId="5" borderId="0" xfId="0" applyNumberFormat="1" applyFill="1" applyAlignment="1">
      <alignment horizontal="left" vertical="center"/>
    </xf>
    <xf numFmtId="49" fontId="0" fillId="5" borderId="0" xfId="0" applyNumberFormat="1" applyFill="1"/>
    <xf numFmtId="49" fontId="0" fillId="5" borderId="6" xfId="0" applyNumberFormat="1" applyFill="1" applyBorder="1" applyAlignment="1">
      <alignment horizontal="left"/>
    </xf>
    <xf numFmtId="49" fontId="10" fillId="5" borderId="7" xfId="0" applyNumberFormat="1" applyFont="1" applyFill="1" applyBorder="1" applyAlignment="1">
      <alignment horizontal="left" shrinkToFit="1"/>
    </xf>
    <xf numFmtId="49" fontId="0" fillId="5" borderId="7" xfId="0" applyNumberFormat="1" applyFill="1" applyBorder="1" applyAlignment="1">
      <alignment horizontal="left" shrinkToFit="1"/>
    </xf>
    <xf numFmtId="49" fontId="0" fillId="5" borderId="7" xfId="0" applyNumberFormat="1" applyFill="1" applyBorder="1" applyAlignment="1">
      <alignment horizontal="left"/>
    </xf>
    <xf numFmtId="49" fontId="0" fillId="5" borderId="7" xfId="0" applyNumberFormat="1" applyFill="1" applyBorder="1" applyAlignment="1">
      <alignment shrinkToFit="1"/>
    </xf>
    <xf numFmtId="0" fontId="0" fillId="5" borderId="7" xfId="0" applyFill="1" applyBorder="1"/>
    <xf numFmtId="1" fontId="0" fillId="5" borderId="7" xfId="0" applyNumberFormat="1" applyFill="1" applyBorder="1" applyAlignment="1">
      <alignment shrinkToFit="1"/>
    </xf>
    <xf numFmtId="0" fontId="0" fillId="5" borderId="8" xfId="0" applyFill="1" applyBorder="1"/>
    <xf numFmtId="49" fontId="0" fillId="5" borderId="4" xfId="0" applyNumberFormat="1" applyFill="1" applyBorder="1" applyAlignment="1">
      <alignment horizontal="left"/>
    </xf>
    <xf numFmtId="49" fontId="0" fillId="5" borderId="0" xfId="0" applyNumberFormat="1" applyFill="1" applyAlignment="1">
      <alignment horizontal="left"/>
    </xf>
    <xf numFmtId="0" fontId="0" fillId="5" borderId="4" xfId="0" applyFill="1" applyBorder="1" applyAlignment="1">
      <alignment horizontal="left" shrinkToFit="1"/>
    </xf>
    <xf numFmtId="0" fontId="10" fillId="5" borderId="0" xfId="0" applyFont="1" applyFill="1" applyAlignment="1">
      <alignment horizontal="left" shrinkToFit="1"/>
    </xf>
    <xf numFmtId="0" fontId="0" fillId="5" borderId="0" xfId="0" applyFill="1" applyAlignment="1">
      <alignment horizontal="left" shrinkToFit="1"/>
    </xf>
    <xf numFmtId="0" fontId="0" fillId="5" borderId="0" xfId="0" applyFill="1" applyAlignment="1">
      <alignment shrinkToFit="1"/>
    </xf>
    <xf numFmtId="0" fontId="0" fillId="5" borderId="6" xfId="0" applyFill="1" applyBorder="1" applyAlignment="1">
      <alignment horizontal="left" shrinkToFit="1"/>
    </xf>
    <xf numFmtId="0" fontId="0" fillId="5" borderId="7" xfId="0" applyFill="1" applyBorder="1" applyAlignment="1">
      <alignment horizontal="left" shrinkToFit="1"/>
    </xf>
    <xf numFmtId="0" fontId="0" fillId="5" borderId="7" xfId="0" applyFill="1" applyBorder="1" applyAlignment="1">
      <alignment horizontal="left"/>
    </xf>
    <xf numFmtId="1" fontId="0" fillId="5" borderId="7" xfId="0" applyNumberFormat="1" applyFill="1" applyBorder="1" applyAlignment="1">
      <alignment horizontal="left" shrinkToFit="1"/>
    </xf>
    <xf numFmtId="1" fontId="18" fillId="5" borderId="1" xfId="0" applyNumberFormat="1" applyFont="1" applyFill="1" applyBorder="1" applyAlignment="1">
      <alignment shrinkToFit="1"/>
    </xf>
    <xf numFmtId="1" fontId="18" fillId="5" borderId="2" xfId="0" applyNumberFormat="1" applyFont="1" applyFill="1" applyBorder="1" applyAlignment="1">
      <alignment shrinkToFit="1"/>
    </xf>
    <xf numFmtId="1" fontId="18" fillId="5" borderId="3" xfId="0" applyNumberFormat="1" applyFont="1" applyFill="1" applyBorder="1" applyAlignment="1">
      <alignment shrinkToFit="1"/>
    </xf>
    <xf numFmtId="1" fontId="18" fillId="5" borderId="4" xfId="0" applyNumberFormat="1" applyFont="1" applyFill="1" applyBorder="1" applyAlignment="1">
      <alignment shrinkToFit="1"/>
    </xf>
    <xf numFmtId="1" fontId="18" fillId="5" borderId="0" xfId="0" applyNumberFormat="1" applyFont="1" applyFill="1" applyAlignment="1">
      <alignment vertical="center" shrinkToFit="1"/>
    </xf>
    <xf numFmtId="1" fontId="18" fillId="5" borderId="5" xfId="0" applyNumberFormat="1" applyFont="1" applyFill="1" applyBorder="1" applyAlignment="1">
      <alignment shrinkToFit="1"/>
    </xf>
    <xf numFmtId="0" fontId="18" fillId="5" borderId="4" xfId="0" applyFont="1" applyFill="1" applyBorder="1" applyAlignment="1">
      <alignment vertical="top"/>
    </xf>
    <xf numFmtId="0" fontId="18" fillId="5" borderId="0" xfId="0" applyFont="1" applyFill="1" applyAlignment="1">
      <alignment vertical="center"/>
    </xf>
    <xf numFmtId="0" fontId="18" fillId="5" borderId="5" xfId="0" applyFont="1" applyFill="1" applyBorder="1" applyAlignment="1">
      <alignment vertical="top"/>
    </xf>
    <xf numFmtId="0" fontId="18" fillId="5" borderId="4" xfId="0" applyFont="1" applyFill="1" applyBorder="1"/>
    <xf numFmtId="0" fontId="18" fillId="5" borderId="5" xfId="0" applyFont="1" applyFill="1" applyBorder="1"/>
    <xf numFmtId="0" fontId="18" fillId="5" borderId="6" xfId="0" applyFont="1" applyFill="1" applyBorder="1"/>
    <xf numFmtId="0" fontId="18" fillId="5" borderId="7" xfId="0" applyFont="1" applyFill="1" applyBorder="1"/>
    <xf numFmtId="0" fontId="18" fillId="5" borderId="8" xfId="0" applyFont="1" applyFill="1" applyBorder="1"/>
    <xf numFmtId="0" fontId="18" fillId="5" borderId="1" xfId="0" applyFont="1" applyFill="1" applyBorder="1" applyAlignment="1">
      <alignment vertical="top"/>
    </xf>
    <xf numFmtId="0" fontId="18" fillId="5" borderId="2" xfId="0" applyFont="1" applyFill="1" applyBorder="1" applyAlignment="1">
      <alignment vertical="top"/>
    </xf>
    <xf numFmtId="0" fontId="18" fillId="5" borderId="3" xfId="0" applyFont="1" applyFill="1" applyBorder="1" applyAlignment="1">
      <alignment vertical="top"/>
    </xf>
    <xf numFmtId="0" fontId="18" fillId="5" borderId="6" xfId="0" applyFont="1" applyFill="1" applyBorder="1" applyAlignment="1">
      <alignment vertical="top"/>
    </xf>
    <xf numFmtId="0" fontId="18" fillId="5" borderId="7" xfId="0" applyFont="1" applyFill="1" applyBorder="1" applyAlignment="1">
      <alignment vertical="top"/>
    </xf>
    <xf numFmtId="0" fontId="18" fillId="5" borderId="8" xfId="0" applyFont="1" applyFill="1" applyBorder="1" applyAlignment="1">
      <alignment vertical="top"/>
    </xf>
    <xf numFmtId="0" fontId="13" fillId="5" borderId="2" xfId="0" applyFont="1" applyFill="1" applyBorder="1" applyAlignment="1">
      <alignment vertical="top" wrapText="1"/>
    </xf>
    <xf numFmtId="0" fontId="15" fillId="5" borderId="1" xfId="0" applyFont="1" applyFill="1" applyBorder="1" applyAlignment="1">
      <alignment horizontal="left"/>
    </xf>
    <xf numFmtId="0" fontId="18" fillId="5" borderId="2" xfId="0" applyFont="1" applyFill="1" applyBorder="1" applyAlignment="1">
      <alignment horizontal="left"/>
    </xf>
    <xf numFmtId="0" fontId="15" fillId="5" borderId="3" xfId="0" applyFont="1" applyFill="1" applyBorder="1" applyAlignment="1">
      <alignment horizontal="left"/>
    </xf>
    <xf numFmtId="0" fontId="15" fillId="5" borderId="5" xfId="0" applyFont="1" applyFill="1" applyBorder="1" applyAlignment="1">
      <alignment horizontal="left"/>
    </xf>
    <xf numFmtId="0" fontId="15" fillId="5" borderId="4" xfId="0" applyFont="1" applyFill="1" applyBorder="1" applyAlignment="1">
      <alignment horizontal="left"/>
    </xf>
    <xf numFmtId="0" fontId="13" fillId="5" borderId="0" xfId="0" applyFont="1" applyFill="1" applyAlignment="1">
      <alignment horizontal="left" shrinkToFit="1"/>
    </xf>
    <xf numFmtId="0" fontId="15" fillId="5" borderId="0" xfId="0" applyFont="1" applyFill="1" applyAlignment="1">
      <alignment horizontal="left"/>
    </xf>
    <xf numFmtId="164" fontId="13" fillId="5" borderId="0" xfId="0" applyNumberFormat="1" applyFont="1" applyFill="1" applyAlignment="1">
      <alignment horizontal="left" shrinkToFit="1"/>
    </xf>
    <xf numFmtId="0" fontId="0" fillId="5" borderId="5" xfId="0" applyFill="1" applyBorder="1" applyAlignment="1">
      <alignment horizontal="left"/>
    </xf>
    <xf numFmtId="0" fontId="18" fillId="5" borderId="4" xfId="0" applyFont="1" applyFill="1" applyBorder="1" applyAlignment="1">
      <alignment vertical="center" textRotation="90"/>
    </xf>
    <xf numFmtId="0" fontId="18" fillId="5" borderId="0" xfId="0" applyFont="1" applyFill="1" applyAlignment="1">
      <alignment vertical="center" textRotation="90"/>
    </xf>
    <xf numFmtId="0" fontId="18" fillId="5" borderId="0" xfId="0" applyFont="1" applyFill="1"/>
    <xf numFmtId="0" fontId="16" fillId="5" borderId="5" xfId="0" applyFont="1" applyFill="1" applyBorder="1" applyAlignment="1">
      <alignment horizontal="left"/>
    </xf>
    <xf numFmtId="0" fontId="13" fillId="5" borderId="0" xfId="0" applyFont="1" applyFill="1" applyAlignment="1">
      <alignment horizontal="left"/>
    </xf>
    <xf numFmtId="0" fontId="15" fillId="5" borderId="0" xfId="0" applyFont="1" applyFill="1" applyAlignment="1">
      <alignment horizontal="left" shrinkToFit="1"/>
    </xf>
    <xf numFmtId="0" fontId="15" fillId="5" borderId="6" xfId="0" applyFont="1" applyFill="1" applyBorder="1" applyAlignment="1">
      <alignment horizontal="left"/>
    </xf>
    <xf numFmtId="0" fontId="15" fillId="5" borderId="8" xfId="0" applyFont="1" applyFill="1" applyBorder="1" applyAlignment="1">
      <alignment horizontal="left"/>
    </xf>
    <xf numFmtId="0" fontId="15" fillId="5" borderId="1" xfId="0" applyFont="1" applyFill="1" applyBorder="1" applyAlignment="1">
      <alignment vertical="top"/>
    </xf>
    <xf numFmtId="0" fontId="15" fillId="5" borderId="3" xfId="0" applyFont="1" applyFill="1" applyBorder="1" applyAlignment="1">
      <alignment vertical="top"/>
    </xf>
    <xf numFmtId="0" fontId="15" fillId="5" borderId="4" xfId="0" applyFont="1" applyFill="1" applyBorder="1" applyAlignment="1">
      <alignment vertical="top"/>
    </xf>
    <xf numFmtId="0" fontId="18" fillId="5" borderId="0" xfId="0" applyFont="1" applyFill="1" applyAlignment="1">
      <alignment horizontal="left"/>
    </xf>
    <xf numFmtId="0" fontId="15" fillId="5" borderId="5" xfId="0" applyFont="1" applyFill="1" applyBorder="1" applyAlignment="1">
      <alignment vertical="top"/>
    </xf>
    <xf numFmtId="0" fontId="15" fillId="5" borderId="0" xfId="0" applyFont="1" applyFill="1" applyAlignment="1">
      <alignment vertical="top"/>
    </xf>
    <xf numFmtId="0" fontId="0" fillId="5" borderId="0" xfId="0" applyFill="1" applyAlignment="1">
      <alignment vertical="top"/>
    </xf>
    <xf numFmtId="0" fontId="0" fillId="5" borderId="4" xfId="0" applyFill="1" applyBorder="1"/>
    <xf numFmtId="0" fontId="0" fillId="5" borderId="6" xfId="0" applyFill="1" applyBorder="1"/>
    <xf numFmtId="0" fontId="18" fillId="5" borderId="2" xfId="0" applyFont="1" applyFill="1" applyBorder="1"/>
    <xf numFmtId="0" fontId="13" fillId="5" borderId="0" xfId="0" applyFont="1" applyFill="1" applyAlignment="1">
      <alignment vertical="top"/>
    </xf>
    <xf numFmtId="0" fontId="15" fillId="5" borderId="6" xfId="0" applyFont="1" applyFill="1" applyBorder="1" applyAlignment="1">
      <alignment vertical="top"/>
    </xf>
    <xf numFmtId="0" fontId="15" fillId="5" borderId="7" xfId="0" applyFont="1" applyFill="1" applyBorder="1" applyAlignment="1">
      <alignment vertical="top"/>
    </xf>
    <xf numFmtId="0" fontId="0" fillId="5" borderId="7" xfId="0" applyFill="1" applyBorder="1" applyAlignment="1">
      <alignment vertical="top"/>
    </xf>
    <xf numFmtId="0" fontId="15" fillId="5" borderId="8" xfId="0" applyFont="1" applyFill="1" applyBorder="1" applyAlignment="1">
      <alignment vertical="top"/>
    </xf>
    <xf numFmtId="0" fontId="14" fillId="5" borderId="4" xfId="0" applyFont="1" applyFill="1" applyBorder="1" applyAlignment="1">
      <alignment horizontal="left" shrinkToFit="1"/>
    </xf>
    <xf numFmtId="0" fontId="14" fillId="5" borderId="0" xfId="0" applyFont="1" applyFill="1" applyAlignment="1">
      <alignment horizontal="left" shrinkToFit="1"/>
    </xf>
    <xf numFmtId="0" fontId="14" fillId="5" borderId="5" xfId="0" applyFont="1" applyFill="1" applyBorder="1" applyAlignment="1">
      <alignment horizontal="left" shrinkToFit="1"/>
    </xf>
    <xf numFmtId="0" fontId="14" fillId="5" borderId="4" xfId="0" applyFont="1" applyFill="1" applyBorder="1" applyAlignment="1">
      <alignment horizontal="left"/>
    </xf>
    <xf numFmtId="0" fontId="14" fillId="5" borderId="5" xfId="0" applyFont="1" applyFill="1" applyBorder="1" applyAlignment="1">
      <alignment horizontal="left"/>
    </xf>
    <xf numFmtId="49" fontId="14" fillId="5" borderId="4" xfId="0" applyNumberFormat="1" applyFont="1" applyFill="1" applyBorder="1" applyAlignment="1">
      <alignment horizontal="left" shrinkToFit="1"/>
    </xf>
    <xf numFmtId="0" fontId="14" fillId="5" borderId="5" xfId="0" applyFont="1" applyFill="1" applyBorder="1" applyAlignment="1">
      <alignment horizontal="left" wrapText="1"/>
    </xf>
    <xf numFmtId="0" fontId="14" fillId="5" borderId="4" xfId="0" applyFont="1" applyFill="1" applyBorder="1" applyAlignment="1">
      <alignment horizontal="left" wrapText="1"/>
    </xf>
    <xf numFmtId="164" fontId="14" fillId="5" borderId="5" xfId="0" applyNumberFormat="1" applyFont="1" applyFill="1" applyBorder="1" applyAlignment="1">
      <alignment horizontal="left" shrinkToFit="1"/>
    </xf>
    <xf numFmtId="0" fontId="14" fillId="5" borderId="6" xfId="0" applyFont="1" applyFill="1" applyBorder="1" applyAlignment="1">
      <alignment horizontal="left" wrapText="1"/>
    </xf>
    <xf numFmtId="0" fontId="14" fillId="5" borderId="7" xfId="0" applyFont="1" applyFill="1" applyBorder="1" applyAlignment="1">
      <alignment horizontal="left" wrapText="1"/>
    </xf>
    <xf numFmtId="0" fontId="14" fillId="5" borderId="7" xfId="0" applyFont="1" applyFill="1" applyBorder="1" applyAlignment="1">
      <alignment horizontal="left"/>
    </xf>
    <xf numFmtId="0" fontId="14" fillId="5" borderId="8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3" fillId="5" borderId="4" xfId="0" applyFont="1" applyFill="1" applyBorder="1"/>
    <xf numFmtId="0" fontId="13" fillId="5" borderId="0" xfId="0" applyFont="1" applyFill="1"/>
    <xf numFmtId="0" fontId="13" fillId="5" borderId="5" xfId="0" applyFont="1" applyFill="1" applyBorder="1"/>
    <xf numFmtId="0" fontId="13" fillId="6" borderId="3" xfId="0" applyFont="1" applyFill="1" applyBorder="1" applyAlignment="1" applyProtection="1">
      <alignment vertical="top"/>
      <protection locked="0"/>
    </xf>
    <xf numFmtId="0" fontId="13" fillId="5" borderId="1" xfId="0" applyFont="1" applyFill="1" applyBorder="1" applyAlignment="1" applyProtection="1">
      <alignment vertical="top"/>
      <protection locked="0"/>
    </xf>
    <xf numFmtId="0" fontId="13" fillId="5" borderId="2" xfId="0" applyFont="1" applyFill="1" applyBorder="1" applyAlignment="1" applyProtection="1">
      <alignment vertical="top"/>
      <protection locked="0"/>
    </xf>
    <xf numFmtId="0" fontId="13" fillId="5" borderId="4" xfId="0" applyFont="1" applyFill="1" applyBorder="1" applyAlignment="1" applyProtection="1">
      <alignment vertical="top"/>
      <protection locked="0"/>
    </xf>
    <xf numFmtId="0" fontId="13" fillId="5" borderId="0" xfId="0" applyFont="1" applyFill="1" applyAlignment="1" applyProtection="1">
      <alignment vertical="top"/>
      <protection locked="0"/>
    </xf>
    <xf numFmtId="0" fontId="13" fillId="5" borderId="6" xfId="0" applyFont="1" applyFill="1" applyBorder="1" applyAlignment="1" applyProtection="1">
      <alignment vertical="top"/>
      <protection locked="0"/>
    </xf>
    <xf numFmtId="0" fontId="13" fillId="5" borderId="7" xfId="0" applyFont="1" applyFill="1" applyBorder="1" applyAlignment="1" applyProtection="1">
      <alignment vertical="top"/>
      <protection locked="0"/>
    </xf>
    <xf numFmtId="0" fontId="13" fillId="5" borderId="5" xfId="0" applyFont="1" applyFill="1" applyBorder="1" applyAlignment="1" applyProtection="1">
      <alignment vertical="top"/>
      <protection locked="0"/>
    </xf>
    <xf numFmtId="0" fontId="13" fillId="5" borderId="8" xfId="0" applyFont="1" applyFill="1" applyBorder="1" applyAlignment="1" applyProtection="1">
      <alignment vertical="top"/>
      <protection locked="0"/>
    </xf>
    <xf numFmtId="0" fontId="22" fillId="4" borderId="1" xfId="0" applyFont="1" applyFill="1" applyBorder="1"/>
    <xf numFmtId="0" fontId="22" fillId="4" borderId="2" xfId="0" applyFont="1" applyFill="1" applyBorder="1"/>
    <xf numFmtId="0" fontId="22" fillId="4" borderId="3" xfId="0" applyFont="1" applyFill="1" applyBorder="1"/>
    <xf numFmtId="0" fontId="22" fillId="0" borderId="0" xfId="0" applyFont="1"/>
    <xf numFmtId="0" fontId="22" fillId="4" borderId="4" xfId="0" applyFont="1" applyFill="1" applyBorder="1"/>
    <xf numFmtId="0" fontId="22" fillId="4" borderId="0" xfId="0" applyFont="1" applyFill="1"/>
    <xf numFmtId="0" fontId="22" fillId="4" borderId="5" xfId="0" applyFont="1" applyFill="1" applyBorder="1"/>
    <xf numFmtId="0" fontId="22" fillId="4" borderId="0" xfId="0" applyFont="1" applyFill="1" applyAlignment="1">
      <alignment horizontal="left" vertical="center"/>
    </xf>
    <xf numFmtId="0" fontId="22" fillId="4" borderId="6" xfId="0" applyFont="1" applyFill="1" applyBorder="1"/>
    <xf numFmtId="0" fontId="22" fillId="4" borderId="7" xfId="0" applyFont="1" applyFill="1" applyBorder="1"/>
    <xf numFmtId="0" fontId="22" fillId="4" borderId="7" xfId="0" applyFont="1" applyFill="1" applyBorder="1" applyAlignment="1">
      <alignment horizontal="left" vertical="center"/>
    </xf>
    <xf numFmtId="0" fontId="22" fillId="4" borderId="8" xfId="0" applyFont="1" applyFill="1" applyBorder="1"/>
    <xf numFmtId="0" fontId="22" fillId="2" borderId="1" xfId="0" applyFont="1" applyFill="1" applyBorder="1"/>
    <xf numFmtId="0" fontId="22" fillId="2" borderId="2" xfId="0" applyFont="1" applyFill="1" applyBorder="1"/>
    <xf numFmtId="0" fontId="22" fillId="2" borderId="2" xfId="0" applyFont="1" applyFill="1" applyBorder="1" applyAlignment="1">
      <alignment horizontal="right"/>
    </xf>
    <xf numFmtId="0" fontId="8" fillId="2" borderId="2" xfId="0" applyFont="1" applyFill="1" applyBorder="1" applyAlignment="1">
      <alignment horizontal="right" vertical="top"/>
    </xf>
    <xf numFmtId="0" fontId="22" fillId="2" borderId="2" xfId="0" applyFont="1" applyFill="1" applyBorder="1" applyAlignment="1">
      <alignment horizontal="left" vertical="center"/>
    </xf>
    <xf numFmtId="0" fontId="22" fillId="2" borderId="3" xfId="0" applyFont="1" applyFill="1" applyBorder="1"/>
    <xf numFmtId="0" fontId="22" fillId="2" borderId="4" xfId="0" applyFont="1" applyFill="1" applyBorder="1"/>
    <xf numFmtId="0" fontId="22" fillId="2" borderId="0" xfId="0" applyFont="1" applyFill="1"/>
    <xf numFmtId="0" fontId="22" fillId="2" borderId="0" xfId="0" applyFont="1" applyFill="1" applyAlignment="1">
      <alignment horizontal="left" vertical="center"/>
    </xf>
    <xf numFmtId="0" fontId="22" fillId="2" borderId="5" xfId="0" applyFont="1" applyFill="1" applyBorder="1"/>
    <xf numFmtId="0" fontId="23" fillId="2" borderId="0" xfId="0" applyFont="1" applyFill="1"/>
    <xf numFmtId="0" fontId="23" fillId="2" borderId="0" xfId="0" applyFont="1" applyFill="1" applyAlignment="1">
      <alignment horizontal="left" vertical="center"/>
    </xf>
    <xf numFmtId="0" fontId="22" fillId="2" borderId="6" xfId="0" applyFont="1" applyFill="1" applyBorder="1"/>
    <xf numFmtId="0" fontId="22" fillId="2" borderId="7" xfId="0" applyFont="1" applyFill="1" applyBorder="1"/>
    <xf numFmtId="0" fontId="22" fillId="2" borderId="8" xfId="0" applyFont="1" applyFill="1" applyBorder="1"/>
    <xf numFmtId="0" fontId="22" fillId="3" borderId="1" xfId="0" applyFont="1" applyFill="1" applyBorder="1"/>
    <xf numFmtId="0" fontId="22" fillId="3" borderId="2" xfId="0" applyFont="1" applyFill="1" applyBorder="1"/>
    <xf numFmtId="0" fontId="22" fillId="3" borderId="2" xfId="0" applyFont="1" applyFill="1" applyBorder="1" applyAlignment="1">
      <alignment horizontal="right"/>
    </xf>
    <xf numFmtId="0" fontId="8" fillId="3" borderId="2" xfId="0" applyFont="1" applyFill="1" applyBorder="1" applyAlignment="1">
      <alignment horizontal="right" vertical="top"/>
    </xf>
    <xf numFmtId="0" fontId="22" fillId="3" borderId="2" xfId="0" applyFont="1" applyFill="1" applyBorder="1" applyAlignment="1">
      <alignment horizontal="left" vertical="center"/>
    </xf>
    <xf numFmtId="0" fontId="22" fillId="3" borderId="3" xfId="0" applyFont="1" applyFill="1" applyBorder="1"/>
    <xf numFmtId="0" fontId="22" fillId="3" borderId="4" xfId="0" applyFont="1" applyFill="1" applyBorder="1"/>
    <xf numFmtId="0" fontId="22" fillId="3" borderId="0" xfId="0" applyFont="1" applyFill="1"/>
    <xf numFmtId="0" fontId="22" fillId="3" borderId="0" xfId="0" applyFont="1" applyFill="1" applyAlignment="1">
      <alignment horizontal="left" vertical="center"/>
    </xf>
    <xf numFmtId="0" fontId="22" fillId="3" borderId="5" xfId="0" applyFont="1" applyFill="1" applyBorder="1"/>
    <xf numFmtId="0" fontId="23" fillId="7" borderId="0" xfId="0" applyFont="1" applyFill="1"/>
    <xf numFmtId="0" fontId="23" fillId="7" borderId="0" xfId="0" applyFont="1" applyFill="1" applyAlignment="1">
      <alignment horizontal="left" vertical="center"/>
    </xf>
    <xf numFmtId="0" fontId="22" fillId="7" borderId="0" xfId="0" applyFont="1" applyFill="1"/>
    <xf numFmtId="0" fontId="22" fillId="3" borderId="6" xfId="0" applyFont="1" applyFill="1" applyBorder="1"/>
    <xf numFmtId="0" fontId="22" fillId="3" borderId="7" xfId="0" applyFont="1" applyFill="1" applyBorder="1"/>
    <xf numFmtId="0" fontId="22" fillId="3" borderId="8" xfId="0" applyFont="1" applyFill="1" applyBorder="1"/>
    <xf numFmtId="0" fontId="22" fillId="5" borderId="1" xfId="0" applyFont="1" applyFill="1" applyBorder="1"/>
    <xf numFmtId="0" fontId="22" fillId="5" borderId="2" xfId="0" applyFont="1" applyFill="1" applyBorder="1"/>
    <xf numFmtId="0" fontId="22" fillId="5" borderId="2" xfId="0" applyFont="1" applyFill="1" applyBorder="1" applyAlignment="1">
      <alignment horizontal="right"/>
    </xf>
    <xf numFmtId="0" fontId="8" fillId="5" borderId="2" xfId="0" applyFont="1" applyFill="1" applyBorder="1" applyAlignment="1">
      <alignment horizontal="right" vertical="top"/>
    </xf>
    <xf numFmtId="0" fontId="22" fillId="5" borderId="2" xfId="0" applyFont="1" applyFill="1" applyBorder="1" applyAlignment="1">
      <alignment horizontal="left" vertical="center"/>
    </xf>
    <xf numFmtId="0" fontId="22" fillId="5" borderId="3" xfId="0" applyFont="1" applyFill="1" applyBorder="1"/>
    <xf numFmtId="0" fontId="22" fillId="5" borderId="4" xfId="0" applyFont="1" applyFill="1" applyBorder="1"/>
    <xf numFmtId="0" fontId="22" fillId="5" borderId="0" xfId="0" applyFont="1" applyFill="1"/>
    <xf numFmtId="0" fontId="22" fillId="5" borderId="0" xfId="0" applyFont="1" applyFill="1" applyAlignment="1">
      <alignment horizontal="left" vertical="center"/>
    </xf>
    <xf numFmtId="0" fontId="22" fillId="5" borderId="5" xfId="0" applyFont="1" applyFill="1" applyBorder="1"/>
    <xf numFmtId="0" fontId="23" fillId="5" borderId="0" xfId="0" applyFont="1" applyFill="1"/>
    <xf numFmtId="0" fontId="23" fillId="5" borderId="0" xfId="0" applyFont="1" applyFill="1" applyAlignment="1">
      <alignment horizontal="left" vertical="center"/>
    </xf>
    <xf numFmtId="0" fontId="22" fillId="5" borderId="6" xfId="0" applyFont="1" applyFill="1" applyBorder="1"/>
    <xf numFmtId="0" fontId="22" fillId="5" borderId="7" xfId="0" applyFont="1" applyFill="1" applyBorder="1"/>
    <xf numFmtId="0" fontId="22" fillId="5" borderId="8" xfId="0" applyFont="1" applyFill="1" applyBorder="1"/>
    <xf numFmtId="0" fontId="24" fillId="0" borderId="0" xfId="0" applyFont="1"/>
    <xf numFmtId="0" fontId="25" fillId="5" borderId="0" xfId="0" applyFont="1" applyFill="1"/>
    <xf numFmtId="0" fontId="13" fillId="5" borderId="0" xfId="0" applyFont="1" applyFill="1" applyProtection="1">
      <protection locked="0"/>
    </xf>
    <xf numFmtId="0" fontId="13" fillId="5" borderId="0" xfId="0" applyFont="1" applyFill="1" applyAlignment="1" applyProtection="1">
      <alignment vertical="top" wrapText="1"/>
      <protection locked="0"/>
    </xf>
    <xf numFmtId="0" fontId="13" fillId="5" borderId="7" xfId="0" applyFont="1" applyFill="1" applyBorder="1" applyAlignment="1" applyProtection="1">
      <alignment vertical="top" wrapText="1"/>
      <protection locked="0"/>
    </xf>
    <xf numFmtId="0" fontId="26" fillId="5" borderId="0" xfId="0" applyFont="1" applyFill="1" applyAlignment="1" applyProtection="1">
      <alignment horizontal="left" vertical="top" wrapText="1"/>
      <protection locked="0"/>
    </xf>
    <xf numFmtId="0" fontId="27" fillId="5" borderId="0" xfId="0" applyFont="1" applyFill="1" applyAlignment="1">
      <alignment horizontal="left" vertical="top"/>
    </xf>
    <xf numFmtId="0" fontId="0" fillId="9" borderId="2" xfId="0" applyFill="1" applyBorder="1"/>
    <xf numFmtId="0" fontId="19" fillId="9" borderId="0" xfId="0" applyFont="1" applyFill="1" applyAlignment="1">
      <alignment shrinkToFit="1"/>
    </xf>
    <xf numFmtId="0" fontId="15" fillId="9" borderId="0" xfId="0" applyFont="1" applyFill="1" applyAlignment="1">
      <alignment vertical="top"/>
    </xf>
    <xf numFmtId="0" fontId="0" fillId="9" borderId="0" xfId="0" applyFill="1"/>
    <xf numFmtId="0" fontId="15" fillId="9" borderId="7" xfId="0" applyFont="1" applyFill="1" applyBorder="1" applyAlignment="1">
      <alignment vertical="top"/>
    </xf>
    <xf numFmtId="0" fontId="0" fillId="9" borderId="1" xfId="0" applyFill="1" applyBorder="1"/>
    <xf numFmtId="0" fontId="20" fillId="9" borderId="4" xfId="0" applyFont="1" applyFill="1" applyBorder="1" applyAlignment="1">
      <alignment shrinkToFit="1"/>
    </xf>
    <xf numFmtId="0" fontId="15" fillId="9" borderId="4" xfId="0" applyFont="1" applyFill="1" applyBorder="1" applyAlignment="1">
      <alignment vertical="top"/>
    </xf>
    <xf numFmtId="0" fontId="0" fillId="9" borderId="4" xfId="0" applyFill="1" applyBorder="1" applyAlignment="1">
      <alignment vertical="top"/>
    </xf>
    <xf numFmtId="0" fontId="21" fillId="9" borderId="4" xfId="0" applyFont="1" applyFill="1" applyBorder="1" applyAlignment="1">
      <alignment shrinkToFit="1"/>
    </xf>
    <xf numFmtId="0" fontId="15" fillId="9" borderId="6" xfId="0" applyFont="1" applyFill="1" applyBorder="1" applyAlignment="1">
      <alignment vertical="top"/>
    </xf>
    <xf numFmtId="0" fontId="19" fillId="9" borderId="2" xfId="0" applyFont="1" applyFill="1" applyBorder="1" applyAlignment="1">
      <alignment shrinkToFit="1"/>
    </xf>
    <xf numFmtId="0" fontId="0" fillId="9" borderId="3" xfId="0" applyFill="1" applyBorder="1"/>
    <xf numFmtId="0" fontId="0" fillId="9" borderId="7" xfId="0" applyFill="1" applyBorder="1" applyAlignment="1">
      <alignment vertical="top"/>
    </xf>
    <xf numFmtId="0" fontId="0" fillId="9" borderId="7" xfId="0" applyFill="1" applyBorder="1"/>
    <xf numFmtId="0" fontId="15" fillId="9" borderId="8" xfId="0" applyFont="1" applyFill="1" applyBorder="1" applyAlignment="1">
      <alignment vertical="top"/>
    </xf>
    <xf numFmtId="0" fontId="0" fillId="9" borderId="0" xfId="0" applyFill="1" applyAlignment="1">
      <alignment vertical="top"/>
    </xf>
    <xf numFmtId="0" fontId="0" fillId="9" borderId="5" xfId="0" applyFill="1" applyBorder="1"/>
    <xf numFmtId="3" fontId="19" fillId="9" borderId="0" xfId="0" applyNumberFormat="1" applyFont="1" applyFill="1" applyAlignment="1">
      <alignment shrinkToFit="1"/>
    </xf>
    <xf numFmtId="3" fontId="12" fillId="9" borderId="5" xfId="0" applyNumberFormat="1" applyFont="1" applyFill="1" applyBorder="1" applyAlignment="1">
      <alignment horizontal="left" shrinkToFit="1"/>
    </xf>
    <xf numFmtId="0" fontId="0" fillId="9" borderId="5" xfId="0" applyFill="1" applyBorder="1" applyAlignment="1">
      <alignment horizontal="left" vertical="top"/>
    </xf>
    <xf numFmtId="0" fontId="12" fillId="9" borderId="5" xfId="0" applyFont="1" applyFill="1" applyBorder="1" applyAlignment="1">
      <alignment horizontal="left" shrinkToFit="1"/>
    </xf>
    <xf numFmtId="0" fontId="36" fillId="0" borderId="0" xfId="0" applyFont="1"/>
    <xf numFmtId="0" fontId="37" fillId="0" borderId="10" xfId="0" applyFont="1" applyBorder="1"/>
    <xf numFmtId="49" fontId="38" fillId="0" borderId="11" xfId="0" applyNumberFormat="1" applyFont="1" applyBorder="1"/>
    <xf numFmtId="49" fontId="38" fillId="0" borderId="12" xfId="0" applyNumberFormat="1" applyFont="1" applyBorder="1"/>
    <xf numFmtId="49" fontId="38" fillId="0" borderId="0" xfId="0" applyNumberFormat="1" applyFont="1"/>
    <xf numFmtId="0" fontId="37" fillId="0" borderId="0" xfId="0" applyFont="1"/>
    <xf numFmtId="0" fontId="39" fillId="0" borderId="0" xfId="0" applyFont="1"/>
    <xf numFmtId="49" fontId="40" fillId="0" borderId="0" xfId="0" applyNumberFormat="1" applyFont="1"/>
    <xf numFmtId="0" fontId="38" fillId="0" borderId="0" xfId="0" applyFont="1"/>
    <xf numFmtId="49" fontId="38" fillId="0" borderId="0" xfId="0" applyNumberFormat="1" applyFont="1" applyAlignment="1">
      <alignment horizontal="left"/>
    </xf>
    <xf numFmtId="49" fontId="41" fillId="0" borderId="0" xfId="0" applyNumberFormat="1" applyFont="1"/>
    <xf numFmtId="49" fontId="36" fillId="0" borderId="0" xfId="0" applyNumberFormat="1" applyFont="1"/>
    <xf numFmtId="49" fontId="39" fillId="0" borderId="0" xfId="0" applyNumberFormat="1" applyFont="1"/>
    <xf numFmtId="0" fontId="43" fillId="0" borderId="0" xfId="1" applyFont="1"/>
    <xf numFmtId="49" fontId="40" fillId="0" borderId="4" xfId="0" applyNumberFormat="1" applyFont="1" applyBorder="1"/>
    <xf numFmtId="49" fontId="38" fillId="0" borderId="4" xfId="0" applyNumberFormat="1" applyFont="1" applyBorder="1"/>
    <xf numFmtId="0" fontId="43" fillId="0" borderId="0" xfId="1" applyFont="1" applyFill="1"/>
    <xf numFmtId="0" fontId="44" fillId="0" borderId="10" xfId="0" applyFont="1" applyBorder="1"/>
    <xf numFmtId="0" fontId="38" fillId="0" borderId="11" xfId="0" applyFont="1" applyBorder="1" applyAlignment="1">
      <alignment horizontal="center"/>
    </xf>
    <xf numFmtId="0" fontId="38" fillId="0" borderId="12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41" fillId="0" borderId="0" xfId="0" applyFont="1"/>
    <xf numFmtId="0" fontId="40" fillId="0" borderId="0" xfId="0" applyFont="1"/>
    <xf numFmtId="0" fontId="38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0" fontId="12" fillId="0" borderId="0" xfId="0" applyFont="1"/>
    <xf numFmtId="0" fontId="47" fillId="5" borderId="0" xfId="0" applyFont="1" applyFill="1" applyAlignment="1" applyProtection="1">
      <alignment vertical="top" shrinkToFit="1"/>
      <protection locked="0"/>
    </xf>
    <xf numFmtId="0" fontId="16" fillId="5" borderId="5" xfId="0" applyFont="1" applyFill="1" applyBorder="1" applyAlignment="1">
      <alignment vertical="center"/>
    </xf>
    <xf numFmtId="0" fontId="40" fillId="0" borderId="0" xfId="0" applyFont="1" applyAlignment="1">
      <alignment wrapText="1"/>
    </xf>
    <xf numFmtId="0" fontId="0" fillId="0" borderId="0" xfId="0" applyAlignment="1">
      <alignment vertical="top" wrapText="1"/>
    </xf>
    <xf numFmtId="0" fontId="48" fillId="0" borderId="0" xfId="0" applyFont="1"/>
    <xf numFmtId="49" fontId="38" fillId="0" borderId="0" xfId="0" applyNumberFormat="1" applyFont="1" applyAlignment="1">
      <alignment vertical="top"/>
    </xf>
    <xf numFmtId="0" fontId="0" fillId="0" borderId="4" xfId="0" applyBorder="1"/>
    <xf numFmtId="0" fontId="0" fillId="0" borderId="5" xfId="0" applyBorder="1"/>
    <xf numFmtId="2" fontId="0" fillId="0" borderId="4" xfId="0" applyNumberFormat="1" applyBorder="1" applyAlignment="1">
      <alignment horizontal="center"/>
    </xf>
    <xf numFmtId="165" fontId="0" fillId="0" borderId="0" xfId="0" applyNumberFormat="1" applyAlignment="1">
      <alignment horizontal="left"/>
    </xf>
    <xf numFmtId="0" fontId="0" fillId="0" borderId="5" xfId="0" applyBorder="1" applyAlignment="1">
      <alignment wrapText="1"/>
    </xf>
    <xf numFmtId="2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left"/>
    </xf>
    <xf numFmtId="0" fontId="0" fillId="0" borderId="8" xfId="0" applyBorder="1" applyAlignment="1">
      <alignment wrapText="1"/>
    </xf>
    <xf numFmtId="0" fontId="0" fillId="0" borderId="6" xfId="0" applyBorder="1"/>
    <xf numFmtId="0" fontId="0" fillId="0" borderId="8" xfId="0" applyBorder="1"/>
    <xf numFmtId="0" fontId="0" fillId="12" borderId="4" xfId="0" applyFill="1" applyBorder="1"/>
    <xf numFmtId="0" fontId="0" fillId="12" borderId="5" xfId="0" applyFill="1" applyBorder="1"/>
    <xf numFmtId="0" fontId="13" fillId="0" borderId="2" xfId="0" applyFont="1" applyBorder="1"/>
    <xf numFmtId="0" fontId="0" fillId="0" borderId="0" xfId="0" applyAlignment="1">
      <alignment horizontal="center"/>
    </xf>
    <xf numFmtId="0" fontId="38" fillId="0" borderId="5" xfId="0" applyFont="1" applyBorder="1"/>
    <xf numFmtId="0" fontId="38" fillId="0" borderId="5" xfId="0" applyFont="1" applyBorder="1" applyAlignment="1">
      <alignment horizontal="left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2" fillId="0" borderId="0" xfId="1" applyAlignment="1">
      <alignment vertical="center" wrapText="1"/>
    </xf>
    <xf numFmtId="0" fontId="12" fillId="13" borderId="32" xfId="0" applyFont="1" applyFill="1" applyBorder="1" applyAlignment="1">
      <alignment horizontal="center"/>
    </xf>
    <xf numFmtId="0" fontId="0" fillId="13" borderId="32" xfId="0" applyFill="1" applyBorder="1"/>
    <xf numFmtId="0" fontId="0" fillId="13" borderId="34" xfId="0" applyFill="1" applyBorder="1"/>
    <xf numFmtId="0" fontId="0" fillId="14" borderId="34" xfId="0" applyFill="1" applyBorder="1" applyAlignment="1">
      <alignment horizontal="center"/>
    </xf>
    <xf numFmtId="0" fontId="0" fillId="13" borderId="35" xfId="0" applyFill="1" applyBorder="1"/>
    <xf numFmtId="0" fontId="0" fillId="0" borderId="36" xfId="0" applyBorder="1"/>
    <xf numFmtId="0" fontId="12" fillId="13" borderId="37" xfId="0" applyFont="1" applyFill="1" applyBorder="1" applyAlignment="1">
      <alignment horizontal="center"/>
    </xf>
    <xf numFmtId="0" fontId="12" fillId="13" borderId="38" xfId="0" applyFont="1" applyFill="1" applyBorder="1" applyAlignment="1">
      <alignment horizontal="center"/>
    </xf>
    <xf numFmtId="0" fontId="0" fillId="15" borderId="33" xfId="0" applyFill="1" applyBorder="1" applyAlignment="1">
      <alignment horizontal="center"/>
    </xf>
    <xf numFmtId="0" fontId="0" fillId="8" borderId="21" xfId="0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 vertical="center" wrapText="1"/>
    </xf>
    <xf numFmtId="0" fontId="0" fillId="8" borderId="23" xfId="0" applyFill="1" applyBorder="1" applyAlignment="1">
      <alignment horizontal="center" vertical="center" wrapText="1"/>
    </xf>
    <xf numFmtId="0" fontId="0" fillId="8" borderId="24" xfId="0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8" borderId="25" xfId="0" applyFill="1" applyBorder="1" applyAlignment="1">
      <alignment horizontal="center" vertical="center" wrapText="1"/>
    </xf>
    <xf numFmtId="0" fontId="0" fillId="8" borderId="26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 vertical="center" wrapText="1"/>
    </xf>
    <xf numFmtId="0" fontId="0" fillId="8" borderId="39" xfId="0" applyFill="1" applyBorder="1" applyAlignment="1">
      <alignment horizontal="center" vertical="center"/>
    </xf>
    <xf numFmtId="0" fontId="0" fillId="8" borderId="40" xfId="0" applyFill="1" applyBorder="1" applyAlignment="1">
      <alignment horizontal="center" vertical="center"/>
    </xf>
    <xf numFmtId="0" fontId="0" fillId="8" borderId="41" xfId="0" applyFill="1" applyBorder="1" applyAlignment="1">
      <alignment horizontal="center" vertical="center"/>
    </xf>
    <xf numFmtId="0" fontId="0" fillId="8" borderId="42" xfId="0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4" xfId="0" applyFill="1" applyBorder="1" applyAlignment="1">
      <alignment horizontal="center" vertical="center"/>
    </xf>
    <xf numFmtId="0" fontId="11" fillId="9" borderId="39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 vertical="center"/>
    </xf>
    <xf numFmtId="0" fontId="11" fillId="9" borderId="45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9" borderId="41" xfId="0" applyFont="1" applyFill="1" applyBorder="1" applyAlignment="1">
      <alignment horizontal="center" vertical="center"/>
    </xf>
    <xf numFmtId="0" fontId="11" fillId="9" borderId="46" xfId="0" applyFont="1" applyFill="1" applyBorder="1" applyAlignment="1">
      <alignment horizontal="center" vertical="center"/>
    </xf>
    <xf numFmtId="0" fontId="53" fillId="5" borderId="45" xfId="0" applyFont="1" applyFill="1" applyBorder="1" applyAlignment="1">
      <alignment horizontal="center" vertical="center"/>
    </xf>
    <xf numFmtId="0" fontId="53" fillId="5" borderId="0" xfId="0" applyFont="1" applyFill="1" applyAlignment="1">
      <alignment horizontal="center" vertical="center"/>
    </xf>
    <xf numFmtId="0" fontId="53" fillId="5" borderId="42" xfId="0" applyFont="1" applyFill="1" applyBorder="1" applyAlignment="1">
      <alignment horizontal="center" vertical="center"/>
    </xf>
    <xf numFmtId="0" fontId="53" fillId="5" borderId="43" xfId="0" applyFont="1" applyFill="1" applyBorder="1" applyAlignment="1">
      <alignment horizontal="center" vertical="center"/>
    </xf>
    <xf numFmtId="0" fontId="53" fillId="5" borderId="0" xfId="0" applyFont="1" applyFill="1" applyAlignment="1">
      <alignment horizontal="center"/>
    </xf>
    <xf numFmtId="0" fontId="53" fillId="5" borderId="43" xfId="0" applyFont="1" applyFill="1" applyBorder="1" applyAlignment="1">
      <alignment horizontal="center"/>
    </xf>
    <xf numFmtId="0" fontId="53" fillId="5" borderId="46" xfId="0" applyFont="1" applyFill="1" applyBorder="1" applyAlignment="1">
      <alignment horizontal="center" vertical="center"/>
    </xf>
    <xf numFmtId="0" fontId="53" fillId="5" borderId="44" xfId="0" applyFont="1" applyFill="1" applyBorder="1" applyAlignment="1">
      <alignment horizontal="center" vertical="center"/>
    </xf>
    <xf numFmtId="0" fontId="11" fillId="9" borderId="39" xfId="0" applyFont="1" applyFill="1" applyBorder="1" applyAlignment="1">
      <alignment horizontal="center"/>
    </xf>
    <xf numFmtId="0" fontId="11" fillId="9" borderId="40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43" xfId="0" applyFill="1" applyBorder="1" applyAlignment="1">
      <alignment horizontal="center"/>
    </xf>
    <xf numFmtId="0" fontId="52" fillId="9" borderId="40" xfId="0" applyFont="1" applyFill="1" applyBorder="1" applyAlignment="1">
      <alignment horizontal="center"/>
    </xf>
    <xf numFmtId="0" fontId="52" fillId="9" borderId="0" xfId="0" applyFont="1" applyFill="1" applyAlignment="1">
      <alignment horizontal="center"/>
    </xf>
    <xf numFmtId="0" fontId="52" fillId="9" borderId="43" xfId="0" applyFont="1" applyFill="1" applyBorder="1" applyAlignment="1">
      <alignment horizontal="center"/>
    </xf>
    <xf numFmtId="0" fontId="19" fillId="5" borderId="0" xfId="0" applyFont="1" applyFill="1" applyAlignment="1" applyProtection="1">
      <alignment horizontal="left" shrinkToFit="1"/>
      <protection locked="0"/>
    </xf>
    <xf numFmtId="0" fontId="19" fillId="5" borderId="7" xfId="0" applyFont="1" applyFill="1" applyBorder="1" applyAlignment="1" applyProtection="1">
      <alignment horizontal="left" shrinkToFit="1"/>
      <protection locked="0"/>
    </xf>
    <xf numFmtId="0" fontId="15" fillId="5" borderId="0" xfId="0" applyFont="1" applyFill="1" applyAlignment="1">
      <alignment horizontal="left" vertical="top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0" xfId="0" applyFont="1" applyFill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6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10" fillId="9" borderId="16" xfId="0" applyFont="1" applyFill="1" applyBorder="1" applyAlignment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10" fillId="9" borderId="19" xfId="0" applyFont="1" applyFill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top"/>
    </xf>
    <xf numFmtId="0" fontId="3" fillId="8" borderId="0" xfId="0" applyFont="1" applyFill="1" applyAlignment="1" applyProtection="1">
      <alignment vertical="top" wrapText="1"/>
      <protection locked="0"/>
    </xf>
    <xf numFmtId="0" fontId="16" fillId="9" borderId="1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0" fontId="16" fillId="9" borderId="3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9" borderId="5" xfId="0" applyFont="1" applyFill="1" applyBorder="1" applyAlignment="1">
      <alignment horizontal="center" vertical="center"/>
    </xf>
    <xf numFmtId="3" fontId="19" fillId="5" borderId="0" xfId="0" applyNumberFormat="1" applyFont="1" applyFill="1" applyAlignment="1" applyProtection="1">
      <alignment horizontal="left" shrinkToFit="1"/>
      <protection locked="0"/>
    </xf>
    <xf numFmtId="3" fontId="19" fillId="5" borderId="7" xfId="0" applyNumberFormat="1" applyFont="1" applyFill="1" applyBorder="1" applyAlignment="1" applyProtection="1">
      <alignment horizontal="left" shrinkToFit="1"/>
      <protection locked="0"/>
    </xf>
    <xf numFmtId="0" fontId="3" fillId="8" borderId="0" xfId="0" applyFont="1" applyFill="1" applyAlignment="1" applyProtection="1">
      <alignment horizontal="left" vertical="top" wrapText="1"/>
      <protection locked="0"/>
    </xf>
    <xf numFmtId="0" fontId="13" fillId="8" borderId="0" xfId="0" applyFont="1" applyFill="1" applyAlignment="1" applyProtection="1">
      <alignment horizontal="left" vertical="top" wrapText="1"/>
      <protection locked="0"/>
    </xf>
    <xf numFmtId="0" fontId="18" fillId="5" borderId="4" xfId="0" applyFont="1" applyFill="1" applyBorder="1" applyAlignment="1">
      <alignment horizontal="center" vertical="center" textRotation="90"/>
    </xf>
    <xf numFmtId="0" fontId="18" fillId="5" borderId="0" xfId="0" applyFont="1" applyFill="1" applyAlignment="1">
      <alignment horizontal="center" vertical="center" textRotation="90"/>
    </xf>
    <xf numFmtId="0" fontId="13" fillId="8" borderId="0" xfId="0" applyFont="1" applyFill="1" applyAlignment="1" applyProtection="1">
      <alignment vertical="top" wrapText="1"/>
      <protection locked="0"/>
    </xf>
    <xf numFmtId="0" fontId="16" fillId="9" borderId="4" xfId="0" applyFont="1" applyFill="1" applyBorder="1" applyAlignment="1">
      <alignment horizontal="center"/>
    </xf>
    <xf numFmtId="0" fontId="16" fillId="9" borderId="0" xfId="0" applyFont="1" applyFill="1" applyAlignment="1">
      <alignment horizontal="center"/>
    </xf>
    <xf numFmtId="0" fontId="16" fillId="9" borderId="5" xfId="0" applyFont="1" applyFill="1" applyBorder="1" applyAlignment="1">
      <alignment horizontal="center"/>
    </xf>
    <xf numFmtId="0" fontId="16" fillId="9" borderId="6" xfId="0" applyFont="1" applyFill="1" applyBorder="1" applyAlignment="1">
      <alignment horizontal="center"/>
    </xf>
    <xf numFmtId="0" fontId="16" fillId="9" borderId="7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16" fillId="9" borderId="2" xfId="0" applyFont="1" applyFill="1" applyBorder="1" applyAlignment="1">
      <alignment horizontal="center"/>
    </xf>
    <xf numFmtId="0" fontId="16" fillId="9" borderId="3" xfId="0" applyFont="1" applyFill="1" applyBorder="1" applyAlignment="1">
      <alignment horizontal="center"/>
    </xf>
    <xf numFmtId="0" fontId="13" fillId="8" borderId="0" xfId="0" applyFont="1" applyFill="1" applyAlignment="1" applyProtection="1">
      <alignment horizontal="left" shrinkToFit="1"/>
      <protection locked="0"/>
    </xf>
    <xf numFmtId="0" fontId="13" fillId="8" borderId="0" xfId="0" applyFont="1" applyFill="1" applyAlignment="1" applyProtection="1">
      <alignment horizontal="center" shrinkToFit="1"/>
      <protection locked="0"/>
    </xf>
    <xf numFmtId="164" fontId="13" fillId="8" borderId="0" xfId="0" applyNumberFormat="1" applyFont="1" applyFill="1" applyAlignment="1" applyProtection="1">
      <alignment horizontal="center" shrinkToFit="1"/>
      <protection locked="0"/>
    </xf>
    <xf numFmtId="0" fontId="30" fillId="5" borderId="0" xfId="0" applyFont="1" applyFill="1" applyAlignment="1">
      <alignment horizontal="left" vertical="center" indent="1"/>
    </xf>
    <xf numFmtId="0" fontId="15" fillId="8" borderId="0" xfId="0" applyFont="1" applyFill="1" applyAlignment="1" applyProtection="1">
      <alignment horizontal="center" shrinkToFit="1"/>
      <protection locked="0"/>
    </xf>
    <xf numFmtId="0" fontId="18" fillId="5" borderId="2" xfId="0" applyFont="1" applyFill="1" applyBorder="1" applyAlignment="1">
      <alignment horizontal="left"/>
    </xf>
    <xf numFmtId="0" fontId="18" fillId="5" borderId="0" xfId="0" applyFont="1" applyFill="1" applyAlignment="1">
      <alignment horizontal="left"/>
    </xf>
    <xf numFmtId="0" fontId="16" fillId="9" borderId="6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1" fontId="13" fillId="8" borderId="0" xfId="0" applyNumberFormat="1" applyFont="1" applyFill="1" applyAlignment="1" applyProtection="1">
      <alignment horizontal="center" shrinkToFit="1"/>
      <protection locked="0"/>
    </xf>
    <xf numFmtId="0" fontId="17" fillId="5" borderId="0" xfId="0" applyFont="1" applyFill="1"/>
    <xf numFmtId="164" fontId="13" fillId="5" borderId="0" xfId="0" applyNumberFormat="1" applyFont="1" applyFill="1" applyAlignment="1">
      <alignment horizontal="center"/>
    </xf>
    <xf numFmtId="164" fontId="13" fillId="5" borderId="7" xfId="0" applyNumberFormat="1" applyFont="1" applyFill="1" applyBorder="1" applyAlignment="1">
      <alignment horizontal="center"/>
    </xf>
    <xf numFmtId="0" fontId="18" fillId="5" borderId="4" xfId="0" applyFont="1" applyFill="1" applyBorder="1" applyAlignment="1">
      <alignment horizontal="right" vertical="center" textRotation="90"/>
    </xf>
    <xf numFmtId="0" fontId="18" fillId="5" borderId="0" xfId="0" applyFont="1" applyFill="1" applyAlignment="1">
      <alignment horizontal="right" vertical="center" textRotation="90"/>
    </xf>
    <xf numFmtId="0" fontId="10" fillId="5" borderId="0" xfId="0" applyFont="1" applyFill="1" applyAlignment="1" applyProtection="1">
      <alignment horizontal="center"/>
      <protection locked="0"/>
    </xf>
    <xf numFmtId="0" fontId="28" fillId="5" borderId="2" xfId="0" applyFont="1" applyFill="1" applyBorder="1" applyAlignment="1" applyProtection="1">
      <alignment horizontal="center" vertical="center"/>
      <protection locked="0"/>
    </xf>
    <xf numFmtId="0" fontId="28" fillId="5" borderId="0" xfId="0" applyFont="1" applyFill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17" fillId="5" borderId="2" xfId="0" applyFont="1" applyFill="1" applyBorder="1" applyAlignment="1" applyProtection="1">
      <alignment horizontal="center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17" fillId="5" borderId="7" xfId="0" applyFont="1" applyFill="1" applyBorder="1" applyAlignment="1" applyProtection="1">
      <alignment horizontal="center"/>
      <protection locked="0"/>
    </xf>
    <xf numFmtId="0" fontId="17" fillId="5" borderId="8" xfId="0" applyFont="1" applyFill="1" applyBorder="1" applyAlignment="1" applyProtection="1">
      <alignment horizontal="center"/>
      <protection locked="0"/>
    </xf>
    <xf numFmtId="0" fontId="17" fillId="5" borderId="5" xfId="0" applyFont="1" applyFill="1" applyBorder="1"/>
    <xf numFmtId="0" fontId="28" fillId="5" borderId="0" xfId="0" applyFont="1" applyFill="1" applyAlignment="1">
      <alignment horizontal="center"/>
    </xf>
    <xf numFmtId="0" fontId="28" fillId="5" borderId="7" xfId="0" applyFont="1" applyFill="1" applyBorder="1" applyAlignment="1">
      <alignment horizontal="center"/>
    </xf>
    <xf numFmtId="0" fontId="28" fillId="5" borderId="7" xfId="0" applyFont="1" applyFill="1" applyBorder="1" applyAlignment="1" applyProtection="1">
      <alignment horizontal="center" vertical="center"/>
      <protection locked="0"/>
    </xf>
    <xf numFmtId="0" fontId="28" fillId="5" borderId="2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right"/>
    </xf>
    <xf numFmtId="0" fontId="13" fillId="5" borderId="2" xfId="0" applyFont="1" applyFill="1" applyBorder="1" applyAlignment="1">
      <alignment horizontal="right"/>
    </xf>
    <xf numFmtId="0" fontId="13" fillId="5" borderId="4" xfId="0" applyFont="1" applyFill="1" applyBorder="1" applyAlignment="1">
      <alignment horizontal="right"/>
    </xf>
    <xf numFmtId="0" fontId="13" fillId="5" borderId="0" xfId="0" applyFont="1" applyFill="1" applyAlignment="1">
      <alignment horizontal="right"/>
    </xf>
    <xf numFmtId="0" fontId="32" fillId="5" borderId="1" xfId="0" applyFont="1" applyFill="1" applyBorder="1" applyAlignment="1">
      <alignment horizontal="center" vertical="center"/>
    </xf>
    <xf numFmtId="0" fontId="33" fillId="5" borderId="2" xfId="0" applyFont="1" applyFill="1" applyBorder="1"/>
    <xf numFmtId="0" fontId="33" fillId="5" borderId="3" xfId="0" applyFont="1" applyFill="1" applyBorder="1"/>
    <xf numFmtId="0" fontId="33" fillId="5" borderId="4" xfId="0" applyFont="1" applyFill="1" applyBorder="1"/>
    <xf numFmtId="0" fontId="33" fillId="5" borderId="0" xfId="0" applyFont="1" applyFill="1"/>
    <xf numFmtId="0" fontId="33" fillId="5" borderId="5" xfId="0" applyFont="1" applyFill="1" applyBorder="1"/>
    <xf numFmtId="0" fontId="16" fillId="9" borderId="1" xfId="0" applyFont="1" applyFill="1" applyBorder="1" applyAlignment="1">
      <alignment horizontal="center" vertical="center" shrinkToFit="1"/>
    </xf>
    <xf numFmtId="0" fontId="0" fillId="0" borderId="2" xfId="0" applyBorder="1" applyAlignment="1">
      <alignment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164" fontId="35" fillId="5" borderId="1" xfId="0" applyNumberFormat="1" applyFont="1" applyFill="1" applyBorder="1" applyAlignment="1">
      <alignment horizontal="center" vertical="center"/>
    </xf>
    <xf numFmtId="164" fontId="35" fillId="5" borderId="2" xfId="0" applyNumberFormat="1" applyFont="1" applyFill="1" applyBorder="1" applyAlignment="1">
      <alignment horizontal="center" vertical="center"/>
    </xf>
    <xf numFmtId="164" fontId="35" fillId="5" borderId="3" xfId="0" applyNumberFormat="1" applyFont="1" applyFill="1" applyBorder="1" applyAlignment="1">
      <alignment horizontal="center" vertical="center"/>
    </xf>
    <xf numFmtId="164" fontId="35" fillId="5" borderId="4" xfId="0" applyNumberFormat="1" applyFont="1" applyFill="1" applyBorder="1" applyAlignment="1">
      <alignment horizontal="center" vertical="center"/>
    </xf>
    <xf numFmtId="164" fontId="35" fillId="5" borderId="0" xfId="0" applyNumberFormat="1" applyFont="1" applyFill="1" applyAlignment="1">
      <alignment horizontal="center" vertical="center"/>
    </xf>
    <xf numFmtId="164" fontId="35" fillId="5" borderId="5" xfId="0" applyNumberFormat="1" applyFont="1" applyFill="1" applyBorder="1" applyAlignment="1">
      <alignment horizontal="center" vertical="center"/>
    </xf>
    <xf numFmtId="164" fontId="35" fillId="5" borderId="7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31" fillId="5" borderId="1" xfId="0" applyFont="1" applyFill="1" applyBorder="1" applyAlignment="1">
      <alignment horizontal="left"/>
    </xf>
    <xf numFmtId="0" fontId="31" fillId="5" borderId="2" xfId="0" applyFont="1" applyFill="1" applyBorder="1" applyAlignment="1">
      <alignment horizontal="left"/>
    </xf>
    <xf numFmtId="0" fontId="31" fillId="5" borderId="4" xfId="0" applyFont="1" applyFill="1" applyBorder="1" applyAlignment="1">
      <alignment horizontal="left"/>
    </xf>
    <xf numFmtId="0" fontId="31" fillId="5" borderId="0" xfId="0" applyFont="1" applyFill="1" applyAlignment="1">
      <alignment horizontal="left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 shrinkToFit="1"/>
    </xf>
    <xf numFmtId="0" fontId="16" fillId="9" borderId="3" xfId="0" applyFont="1" applyFill="1" applyBorder="1" applyAlignment="1">
      <alignment horizontal="center" vertical="center" shrinkToFit="1"/>
    </xf>
    <xf numFmtId="0" fontId="16" fillId="9" borderId="6" xfId="0" applyFont="1" applyFill="1" applyBorder="1" applyAlignment="1">
      <alignment horizontal="center" vertical="center" shrinkToFit="1"/>
    </xf>
    <xf numFmtId="0" fontId="16" fillId="9" borderId="7" xfId="0" applyFont="1" applyFill="1" applyBorder="1" applyAlignment="1">
      <alignment horizontal="center" vertical="center" shrinkToFit="1"/>
    </xf>
    <xf numFmtId="0" fontId="16" fillId="9" borderId="8" xfId="0" applyFont="1" applyFill="1" applyBorder="1" applyAlignment="1">
      <alignment horizontal="center" vertical="center" shrinkToFit="1"/>
    </xf>
    <xf numFmtId="0" fontId="34" fillId="8" borderId="1" xfId="0" applyFont="1" applyFill="1" applyBorder="1" applyAlignment="1" applyProtection="1">
      <alignment horizontal="center" vertical="center"/>
      <protection locked="0"/>
    </xf>
    <xf numFmtId="0" fontId="34" fillId="8" borderId="2" xfId="0" applyFont="1" applyFill="1" applyBorder="1" applyAlignment="1" applyProtection="1">
      <alignment horizontal="center" vertical="center"/>
      <protection locked="0"/>
    </xf>
    <xf numFmtId="0" fontId="34" fillId="8" borderId="3" xfId="0" applyFont="1" applyFill="1" applyBorder="1" applyAlignment="1" applyProtection="1">
      <alignment horizontal="center" vertical="center"/>
      <protection locked="0"/>
    </xf>
    <xf numFmtId="0" fontId="34" fillId="8" borderId="4" xfId="0" applyFont="1" applyFill="1" applyBorder="1" applyAlignment="1" applyProtection="1">
      <alignment horizontal="center" vertical="center"/>
      <protection locked="0"/>
    </xf>
    <xf numFmtId="0" fontId="34" fillId="8" borderId="0" xfId="0" applyFont="1" applyFill="1" applyAlignment="1" applyProtection="1">
      <alignment horizontal="center" vertical="center"/>
      <protection locked="0"/>
    </xf>
    <xf numFmtId="0" fontId="34" fillId="8" borderId="5" xfId="0" applyFont="1" applyFill="1" applyBorder="1" applyAlignment="1" applyProtection="1">
      <alignment horizontal="center" vertical="center"/>
      <protection locked="0"/>
    </xf>
    <xf numFmtId="0" fontId="34" fillId="8" borderId="6" xfId="0" applyFont="1" applyFill="1" applyBorder="1" applyAlignment="1" applyProtection="1">
      <alignment horizontal="center" vertical="center"/>
      <protection locked="0"/>
    </xf>
    <xf numFmtId="0" fontId="34" fillId="8" borderId="7" xfId="0" applyFont="1" applyFill="1" applyBorder="1" applyAlignment="1" applyProtection="1">
      <alignment horizontal="center" vertical="center"/>
      <protection locked="0"/>
    </xf>
    <xf numFmtId="0" fontId="34" fillId="8" borderId="8" xfId="0" applyFont="1" applyFill="1" applyBorder="1" applyAlignment="1" applyProtection="1">
      <alignment horizontal="center" vertical="center"/>
      <protection locked="0"/>
    </xf>
    <xf numFmtId="0" fontId="32" fillId="5" borderId="1" xfId="0" applyFont="1" applyFill="1" applyBorder="1" applyAlignment="1" applyProtection="1">
      <alignment horizontal="center" vertical="center"/>
      <protection locked="0"/>
    </xf>
    <xf numFmtId="0" fontId="32" fillId="5" borderId="2" xfId="0" applyFont="1" applyFill="1" applyBorder="1" applyAlignment="1" applyProtection="1">
      <alignment horizontal="center" vertical="center"/>
      <protection locked="0"/>
    </xf>
    <xf numFmtId="0" fontId="32" fillId="5" borderId="3" xfId="0" applyFont="1" applyFill="1" applyBorder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0" fontId="32" fillId="5" borderId="5" xfId="0" applyFont="1" applyFill="1" applyBorder="1" applyAlignment="1" applyProtection="1">
      <alignment horizontal="center" vertical="center"/>
      <protection locked="0"/>
    </xf>
    <xf numFmtId="0" fontId="32" fillId="5" borderId="6" xfId="0" applyFont="1" applyFill="1" applyBorder="1" applyAlignment="1" applyProtection="1">
      <alignment horizontal="center" vertical="center"/>
      <protection locked="0"/>
    </xf>
    <xf numFmtId="0" fontId="32" fillId="5" borderId="7" xfId="0" applyFont="1" applyFill="1" applyBorder="1" applyAlignment="1" applyProtection="1">
      <alignment horizontal="center" vertical="center"/>
      <protection locked="0"/>
    </xf>
    <xf numFmtId="0" fontId="32" fillId="5" borderId="8" xfId="0" applyFont="1" applyFill="1" applyBorder="1" applyAlignment="1" applyProtection="1">
      <alignment horizontal="center" vertical="center"/>
      <protection locked="0"/>
    </xf>
    <xf numFmtId="0" fontId="13" fillId="5" borderId="1" xfId="0" applyFont="1" applyFill="1" applyBorder="1" applyAlignment="1">
      <alignment horizontal="center" vertical="top"/>
    </xf>
    <xf numFmtId="0" fontId="13" fillId="5" borderId="2" xfId="0" applyFont="1" applyFill="1" applyBorder="1" applyAlignment="1">
      <alignment horizontal="center" vertical="top"/>
    </xf>
    <xf numFmtId="0" fontId="13" fillId="5" borderId="3" xfId="0" applyFont="1" applyFill="1" applyBorder="1" applyAlignment="1">
      <alignment horizontal="center" vertical="top"/>
    </xf>
    <xf numFmtId="0" fontId="13" fillId="5" borderId="14" xfId="0" applyFont="1" applyFill="1" applyBorder="1" applyAlignment="1">
      <alignment horizontal="center" vertical="top"/>
    </xf>
    <xf numFmtId="0" fontId="13" fillId="5" borderId="13" xfId="0" applyFont="1" applyFill="1" applyBorder="1" applyAlignment="1">
      <alignment horizontal="center" vertical="top"/>
    </xf>
    <xf numFmtId="0" fontId="13" fillId="5" borderId="15" xfId="0" applyFont="1" applyFill="1" applyBorder="1" applyAlignment="1">
      <alignment horizontal="center" vertical="top"/>
    </xf>
    <xf numFmtId="164" fontId="32" fillId="5" borderId="1" xfId="0" applyNumberFormat="1" applyFont="1" applyFill="1" applyBorder="1" applyAlignment="1" applyProtection="1">
      <alignment horizontal="center" vertical="center"/>
      <protection locked="0"/>
    </xf>
    <xf numFmtId="0" fontId="33" fillId="5" borderId="2" xfId="0" applyFont="1" applyFill="1" applyBorder="1" applyProtection="1">
      <protection locked="0"/>
    </xf>
    <xf numFmtId="0" fontId="33" fillId="5" borderId="3" xfId="0" applyFont="1" applyFill="1" applyBorder="1" applyProtection="1">
      <protection locked="0"/>
    </xf>
    <xf numFmtId="0" fontId="33" fillId="5" borderId="4" xfId="0" applyFont="1" applyFill="1" applyBorder="1" applyProtection="1">
      <protection locked="0"/>
    </xf>
    <xf numFmtId="0" fontId="33" fillId="5" borderId="0" xfId="0" applyFont="1" applyFill="1" applyProtection="1">
      <protection locked="0"/>
    </xf>
    <xf numFmtId="0" fontId="33" fillId="5" borderId="5" xfId="0" applyFont="1" applyFill="1" applyBorder="1" applyProtection="1">
      <protection locked="0"/>
    </xf>
    <xf numFmtId="0" fontId="13" fillId="5" borderId="6" xfId="0" applyFont="1" applyFill="1" applyBorder="1" applyAlignment="1">
      <alignment horizontal="right"/>
    </xf>
    <xf numFmtId="0" fontId="13" fillId="5" borderId="7" xfId="0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45" fillId="5" borderId="4" xfId="0" applyFont="1" applyFill="1" applyBorder="1" applyAlignment="1" applyProtection="1">
      <alignment horizontal="center" vertical="top" wrapText="1"/>
      <protection locked="0"/>
    </xf>
    <xf numFmtId="0" fontId="45" fillId="5" borderId="0" xfId="0" applyFont="1" applyFill="1" applyAlignment="1" applyProtection="1">
      <alignment horizontal="center" vertical="top" wrapText="1"/>
      <protection locked="0"/>
    </xf>
    <xf numFmtId="0" fontId="45" fillId="5" borderId="5" xfId="0" applyFont="1" applyFill="1" applyBorder="1" applyAlignment="1" applyProtection="1">
      <alignment horizontal="center" vertical="top" wrapText="1"/>
      <protection locked="0"/>
    </xf>
    <xf numFmtId="0" fontId="45" fillId="5" borderId="6" xfId="0" applyFont="1" applyFill="1" applyBorder="1" applyAlignment="1" applyProtection="1">
      <alignment horizontal="center" vertical="top" wrapText="1"/>
      <protection locked="0"/>
    </xf>
    <xf numFmtId="0" fontId="45" fillId="5" borderId="7" xfId="0" applyFont="1" applyFill="1" applyBorder="1" applyAlignment="1" applyProtection="1">
      <alignment horizontal="center" vertical="top" wrapText="1"/>
      <protection locked="0"/>
    </xf>
    <xf numFmtId="0" fontId="45" fillId="5" borderId="8" xfId="0" applyFont="1" applyFill="1" applyBorder="1" applyAlignment="1" applyProtection="1">
      <alignment horizontal="center" vertical="top" wrapText="1"/>
      <protection locked="0"/>
    </xf>
    <xf numFmtId="0" fontId="17" fillId="5" borderId="0" xfId="0" applyFont="1" applyFill="1" applyAlignment="1">
      <alignment horizontal="left"/>
    </xf>
    <xf numFmtId="164" fontId="32" fillId="5" borderId="1" xfId="0" applyNumberFormat="1" applyFont="1" applyFill="1" applyBorder="1" applyAlignment="1">
      <alignment horizontal="center" vertical="center"/>
    </xf>
    <xf numFmtId="164" fontId="32" fillId="5" borderId="2" xfId="0" applyNumberFormat="1" applyFont="1" applyFill="1" applyBorder="1" applyAlignment="1">
      <alignment horizontal="center" vertical="center"/>
    </xf>
    <xf numFmtId="164" fontId="32" fillId="5" borderId="3" xfId="0" applyNumberFormat="1" applyFont="1" applyFill="1" applyBorder="1" applyAlignment="1">
      <alignment horizontal="center" vertical="center"/>
    </xf>
    <xf numFmtId="164" fontId="32" fillId="5" borderId="4" xfId="0" applyNumberFormat="1" applyFont="1" applyFill="1" applyBorder="1" applyAlignment="1">
      <alignment horizontal="center" vertical="center"/>
    </xf>
    <xf numFmtId="164" fontId="32" fillId="5" borderId="0" xfId="0" applyNumberFormat="1" applyFont="1" applyFill="1" applyAlignment="1">
      <alignment horizontal="center" vertical="center"/>
    </xf>
    <xf numFmtId="164" fontId="32" fillId="5" borderId="5" xfId="0" applyNumberFormat="1" applyFont="1" applyFill="1" applyBorder="1" applyAlignment="1">
      <alignment horizontal="center" vertical="center"/>
    </xf>
    <xf numFmtId="164" fontId="32" fillId="5" borderId="6" xfId="0" applyNumberFormat="1" applyFont="1" applyFill="1" applyBorder="1" applyAlignment="1">
      <alignment horizontal="center" vertical="center"/>
    </xf>
    <xf numFmtId="164" fontId="32" fillId="5" borderId="7" xfId="0" applyNumberFormat="1" applyFont="1" applyFill="1" applyBorder="1" applyAlignment="1">
      <alignment horizontal="center" vertical="center"/>
    </xf>
    <xf numFmtId="164" fontId="32" fillId="5" borderId="8" xfId="0" applyNumberFormat="1" applyFont="1" applyFill="1" applyBorder="1" applyAlignment="1">
      <alignment horizontal="center" vertical="center"/>
    </xf>
    <xf numFmtId="0" fontId="13" fillId="5" borderId="0" xfId="0" applyFont="1" applyFill="1" applyAlignment="1" applyProtection="1">
      <alignment horizontal="center" vertical="top" wrapText="1"/>
      <protection locked="0"/>
    </xf>
    <xf numFmtId="0" fontId="13" fillId="8" borderId="0" xfId="0" applyFont="1" applyFill="1" applyAlignment="1" applyProtection="1">
      <alignment horizontal="left" vertical="top" wrapText="1" indent="1"/>
      <protection locked="0"/>
    </xf>
    <xf numFmtId="0" fontId="13" fillId="8" borderId="7" xfId="0" applyFont="1" applyFill="1" applyBorder="1" applyAlignment="1" applyProtection="1">
      <alignment horizontal="left" vertical="top" wrapText="1" indent="1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8" borderId="0" xfId="0" applyFont="1" applyFill="1" applyAlignment="1" applyProtection="1">
      <alignment horizontal="center" vertical="center"/>
      <protection locked="0"/>
    </xf>
    <xf numFmtId="0" fontId="13" fillId="8" borderId="2" xfId="0" applyFont="1" applyFill="1" applyBorder="1" applyAlignment="1" applyProtection="1">
      <alignment horizontal="left" vertical="top" wrapText="1" indent="1"/>
      <protection locked="0"/>
    </xf>
    <xf numFmtId="0" fontId="25" fillId="0" borderId="0" xfId="0" applyFont="1" applyAlignment="1">
      <alignment horizontal="center"/>
    </xf>
    <xf numFmtId="0" fontId="25" fillId="5" borderId="0" xfId="0" applyFont="1" applyFill="1" applyAlignment="1">
      <alignment horizontal="left"/>
    </xf>
    <xf numFmtId="0" fontId="17" fillId="8" borderId="0" xfId="0" applyFont="1" applyFill="1" applyAlignment="1">
      <alignment horizontal="left" indent="1"/>
    </xf>
    <xf numFmtId="0" fontId="0" fillId="0" borderId="0" xfId="0"/>
    <xf numFmtId="0" fontId="0" fillId="0" borderId="7" xfId="0" applyBorder="1"/>
    <xf numFmtId="0" fontId="17" fillId="8" borderId="7" xfId="0" applyFont="1" applyFill="1" applyBorder="1" applyAlignment="1">
      <alignment horizontal="left" indent="1"/>
    </xf>
    <xf numFmtId="0" fontId="46" fillId="8" borderId="0" xfId="0" applyFont="1" applyFill="1" applyAlignment="1" applyProtection="1">
      <alignment horizontal="left" vertical="top" wrapText="1" shrinkToFit="1"/>
      <protection locked="0"/>
    </xf>
    <xf numFmtId="0" fontId="47" fillId="8" borderId="0" xfId="0" applyFont="1" applyFill="1" applyAlignment="1" applyProtection="1">
      <alignment horizontal="left" vertical="top" wrapText="1" shrinkToFit="1"/>
      <protection locked="0"/>
    </xf>
    <xf numFmtId="0" fontId="46" fillId="8" borderId="0" xfId="0" applyFont="1" applyFill="1" applyAlignment="1" applyProtection="1">
      <alignment vertical="top" wrapText="1" shrinkToFit="1"/>
      <protection locked="0"/>
    </xf>
    <xf numFmtId="0" fontId="47" fillId="8" borderId="0" xfId="0" applyFont="1" applyFill="1" applyAlignment="1" applyProtection="1">
      <alignment vertical="top" wrapText="1" shrinkToFit="1"/>
      <protection locked="0"/>
    </xf>
    <xf numFmtId="0" fontId="47" fillId="8" borderId="0" xfId="0" applyFont="1" applyFill="1" applyAlignment="1" applyProtection="1">
      <alignment horizontal="left" vertical="top" shrinkToFit="1"/>
      <protection locked="0"/>
    </xf>
    <xf numFmtId="0" fontId="2" fillId="8" borderId="0" xfId="0" applyFont="1" applyFill="1" applyAlignment="1" applyProtection="1">
      <alignment horizontal="left" vertical="top" wrapText="1" shrinkToFit="1"/>
      <protection locked="0"/>
    </xf>
    <xf numFmtId="0" fontId="17" fillId="8" borderId="0" xfId="0" applyFont="1" applyFill="1" applyAlignment="1" applyProtection="1">
      <alignment horizontal="left" vertical="top" shrinkToFit="1"/>
      <protection locked="0"/>
    </xf>
    <xf numFmtId="0" fontId="2" fillId="8" borderId="0" xfId="0" applyFont="1" applyFill="1" applyAlignment="1" applyProtection="1">
      <alignment horizontal="left" vertical="top" shrinkToFit="1"/>
      <protection locked="0"/>
    </xf>
    <xf numFmtId="0" fontId="4" fillId="2" borderId="7" xfId="0" applyFont="1" applyFill="1" applyBorder="1" applyAlignment="1">
      <alignment horizontal="left"/>
    </xf>
    <xf numFmtId="0" fontId="5" fillId="4" borderId="2" xfId="0" applyFont="1" applyFill="1" applyBorder="1" applyAlignment="1">
      <alignment horizontal="left" vertical="top"/>
    </xf>
    <xf numFmtId="0" fontId="8" fillId="4" borderId="9" xfId="0" applyFont="1" applyFill="1" applyBorder="1" applyAlignment="1">
      <alignment horizontal="right" vertical="top"/>
    </xf>
    <xf numFmtId="0" fontId="5" fillId="5" borderId="7" xfId="0" applyFont="1" applyFill="1" applyBorder="1" applyAlignment="1">
      <alignment horizontal="left" shrinkToFit="1"/>
    </xf>
    <xf numFmtId="0" fontId="5" fillId="5" borderId="7" xfId="0" applyFont="1" applyFill="1" applyBorder="1" applyAlignment="1">
      <alignment horizontal="right"/>
    </xf>
    <xf numFmtId="164" fontId="5" fillId="5" borderId="7" xfId="0" applyNumberFormat="1" applyFont="1" applyFill="1" applyBorder="1" applyAlignment="1">
      <alignment horizontal="right"/>
    </xf>
    <xf numFmtId="0" fontId="4" fillId="4" borderId="0" xfId="0" applyFont="1" applyFill="1" applyAlignment="1">
      <alignment horizontal="left" vertical="top"/>
    </xf>
    <xf numFmtId="0" fontId="4" fillId="4" borderId="7" xfId="0" applyFont="1" applyFill="1" applyBorder="1" applyAlignment="1">
      <alignment horizontal="left" vertical="top"/>
    </xf>
    <xf numFmtId="3" fontId="4" fillId="2" borderId="7" xfId="0" applyNumberFormat="1" applyFont="1" applyFill="1" applyBorder="1" applyAlignment="1">
      <alignment horizontal="right"/>
    </xf>
    <xf numFmtId="0" fontId="5" fillId="5" borderId="1" xfId="0" applyFont="1" applyFill="1" applyBorder="1" applyAlignment="1">
      <alignment horizontal="left" vertical="top" wrapText="1"/>
    </xf>
    <xf numFmtId="0" fontId="5" fillId="5" borderId="2" xfId="0" applyFont="1" applyFill="1" applyBorder="1" applyAlignment="1">
      <alignment horizontal="left" vertical="top" wrapText="1"/>
    </xf>
    <xf numFmtId="0" fontId="5" fillId="5" borderId="3" xfId="0" applyFont="1" applyFill="1" applyBorder="1" applyAlignment="1">
      <alignment horizontal="left" vertical="top" wrapText="1"/>
    </xf>
    <xf numFmtId="0" fontId="5" fillId="5" borderId="6" xfId="0" applyFont="1" applyFill="1" applyBorder="1" applyAlignment="1">
      <alignment horizontal="left" vertical="top" wrapText="1"/>
    </xf>
    <xf numFmtId="0" fontId="5" fillId="5" borderId="7" xfId="0" applyFont="1" applyFill="1" applyBorder="1" applyAlignment="1">
      <alignment horizontal="left" vertical="top" wrapText="1"/>
    </xf>
    <xf numFmtId="0" fontId="5" fillId="5" borderId="8" xfId="0" applyFont="1" applyFill="1" applyBorder="1" applyAlignment="1">
      <alignment horizontal="left" vertical="top" wrapText="1"/>
    </xf>
    <xf numFmtId="0" fontId="9" fillId="5" borderId="2" xfId="0" applyFont="1" applyFill="1" applyBorder="1" applyAlignment="1">
      <alignment horizontal="right" vertical="top"/>
    </xf>
    <xf numFmtId="14" fontId="5" fillId="5" borderId="7" xfId="0" applyNumberFormat="1" applyFont="1" applyFill="1" applyBorder="1" applyAlignment="1">
      <alignment horizontal="left" shrinkToFit="1"/>
    </xf>
    <xf numFmtId="0" fontId="9" fillId="5" borderId="0" xfId="0" applyFont="1" applyFill="1" applyAlignment="1">
      <alignment horizontal="left" vertical="top"/>
    </xf>
    <xf numFmtId="0" fontId="9" fillId="5" borderId="7" xfId="0" applyFont="1" applyFill="1" applyBorder="1" applyAlignment="1">
      <alignment horizontal="right"/>
    </xf>
    <xf numFmtId="0" fontId="9" fillId="7" borderId="2" xfId="0" applyFont="1" applyFill="1" applyBorder="1" applyAlignment="1">
      <alignment horizontal="right" vertical="top"/>
    </xf>
    <xf numFmtId="0" fontId="9" fillId="7" borderId="0" xfId="0" applyFont="1" applyFill="1" applyAlignment="1">
      <alignment horizontal="left" vertical="top"/>
    </xf>
    <xf numFmtId="0" fontId="9" fillId="7" borderId="7" xfId="0" applyFont="1" applyFill="1" applyBorder="1" applyAlignment="1">
      <alignment horizontal="right"/>
    </xf>
    <xf numFmtId="0" fontId="9" fillId="7" borderId="2" xfId="0" applyFont="1" applyFill="1" applyBorder="1" applyAlignment="1">
      <alignment horizontal="left" vertical="top"/>
    </xf>
    <xf numFmtId="0" fontId="49" fillId="9" borderId="29" xfId="0" applyFont="1" applyFill="1" applyBorder="1" applyAlignment="1">
      <alignment horizontal="center"/>
    </xf>
    <xf numFmtId="0" fontId="10" fillId="9" borderId="30" xfId="0" applyFont="1" applyFill="1" applyBorder="1" applyAlignment="1">
      <alignment horizontal="center"/>
    </xf>
    <xf numFmtId="0" fontId="10" fillId="9" borderId="31" xfId="0" applyFont="1" applyFill="1" applyBorder="1" applyAlignment="1">
      <alignment horizontal="center"/>
    </xf>
    <xf numFmtId="0" fontId="49" fillId="9" borderId="31" xfId="0" applyFont="1" applyFill="1" applyBorder="1" applyAlignment="1">
      <alignment horizontal="center"/>
    </xf>
    <xf numFmtId="0" fontId="12" fillId="12" borderId="0" xfId="0" applyFont="1" applyFill="1" applyAlignment="1">
      <alignment horizontal="center"/>
    </xf>
    <xf numFmtId="0" fontId="34" fillId="10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0" fontId="34" fillId="11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35"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ylfaen"/>
        <family val="1"/>
        <scheme val="none"/>
      </font>
      <numFmt numFmtId="30" formatCode="@"/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ylfaen"/>
        <family val="1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mmmm\ d\,\ yyyy;@"/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L$78" lockText="1" noThreeD="1"/>
</file>

<file path=xl/ctrlProps/ctrlProp2.xml><?xml version="1.0" encoding="utf-8"?>
<formControlPr xmlns="http://schemas.microsoft.com/office/spreadsheetml/2009/9/main" objectType="CheckBox" fmlaLink="$L$81" lockText="1" noThreeD="1"/>
</file>

<file path=xl/ctrlProps/ctrlProp3.xml><?xml version="1.0" encoding="utf-8"?>
<formControlPr xmlns="http://schemas.microsoft.com/office/spreadsheetml/2009/9/main" objectType="CheckBox" fmlaLink="$L$84" lockText="1" noThreeD="1"/>
</file>

<file path=xl/ctrlProps/ctrlProp4.xml><?xml version="1.0" encoding="utf-8"?>
<formControlPr xmlns="http://schemas.microsoft.com/office/spreadsheetml/2009/9/main" objectType="CheckBox" fmlaLink="$L$93" lockText="1" noThreeD="1"/>
</file>

<file path=xl/ctrlProps/ctrlProp5.xml><?xml version="1.0" encoding="utf-8"?>
<formControlPr xmlns="http://schemas.microsoft.com/office/spreadsheetml/2009/9/main" objectType="CheckBox" fmlaLink="$L$102" lockText="1" noThreeD="1"/>
</file>

<file path=xl/ctrlProps/ctrlProp6.xml><?xml version="1.0" encoding="utf-8"?>
<formControlPr xmlns="http://schemas.microsoft.com/office/spreadsheetml/2009/9/main" objectType="CheckBox" fmlaLink="$L$51" lockText="1" noThreeD="1"/>
</file>

<file path=xl/ctrlProps/ctrlProp7.xml><?xml version="1.0" encoding="utf-8"?>
<formControlPr xmlns="http://schemas.microsoft.com/office/spreadsheetml/2009/9/main" objectType="CheckBox" fmlaLink="$L$54" lockText="1" noThreeD="1"/>
</file>

<file path=xl/ctrlProps/ctrlProp8.xml><?xml version="1.0" encoding="utf-8"?>
<formControlPr xmlns="http://schemas.microsoft.com/office/spreadsheetml/2009/9/main" objectType="CheckBox" fmlaLink="$L$57" lockText="1" noThreeD="1"/>
</file>

<file path=xl/ctrlProps/ctrlProp9.xml><?xml version="1.0" encoding="utf-8"?>
<formControlPr xmlns="http://schemas.microsoft.com/office/spreadsheetml/2009/9/main" objectType="CheckBox" fmlaLink="$L$60" lockText="1" noThreeD="1"/>
</file>

<file path=xl/ctrlProps/ctrlProp10.xml><?xml version="1.0" encoding="utf-8"?>
<formControlPr xmlns="http://schemas.microsoft.com/office/spreadsheetml/2009/9/main" objectType="CheckBox" fmlaLink="$L$63" lockText="1" noThreeD="1"/>
</file>

<file path=xl/ctrlProps/ctrlProp11.xml><?xml version="1.0" encoding="utf-8"?>
<formControlPr xmlns="http://schemas.microsoft.com/office/spreadsheetml/2009/9/main" objectType="CheckBox" fmlaLink="$L$66" lockText="1" noThreeD="1"/>
</file>

<file path=xl/ctrlProps/ctrlProp12.xml><?xml version="1.0" encoding="utf-8"?>
<formControlPr xmlns="http://schemas.microsoft.com/office/spreadsheetml/2009/9/main" objectType="CheckBox" fmlaLink="$L$69" lockText="1" noThreeD="1"/>
</file>

<file path=xl/ctrlProps/ctrlProp13.xml><?xml version="1.0" encoding="utf-8"?>
<formControlPr xmlns="http://schemas.microsoft.com/office/spreadsheetml/2009/9/main" objectType="CheckBox" fmlaLink="$L$72" lockText="1" noThreeD="1"/>
</file>

<file path=xl/ctrlProps/ctrlProp14.xml><?xml version="1.0" encoding="utf-8"?>
<formControlPr xmlns="http://schemas.microsoft.com/office/spreadsheetml/2009/9/main" objectType="CheckBox" fmlaLink="$L$75" lockText="1" noThreeD="1"/>
</file>

<file path=xl/ctrlProps/ctrlProp15.xml><?xml version="1.0" encoding="utf-8"?>
<formControlPr xmlns="http://schemas.microsoft.com/office/spreadsheetml/2009/9/main" objectType="CheckBox" fmlaLink="$L$87" lockText="1" noThreeD="1"/>
</file>

<file path=xl/ctrlProps/ctrlProp16.xml><?xml version="1.0" encoding="utf-8"?>
<formControlPr xmlns="http://schemas.microsoft.com/office/spreadsheetml/2009/9/main" objectType="CheckBox" fmlaLink="$L$90" lockText="1" noThreeD="1"/>
</file>

<file path=xl/ctrlProps/ctrlProp17.xml><?xml version="1.0" encoding="utf-8"?>
<formControlPr xmlns="http://schemas.microsoft.com/office/spreadsheetml/2009/9/main" objectType="CheckBox" fmlaLink="$L$96" lockText="1" noThreeD="1"/>
</file>

<file path=xl/ctrlProps/ctrlProp18.xml><?xml version="1.0" encoding="utf-8"?>
<formControlPr xmlns="http://schemas.microsoft.com/office/spreadsheetml/2009/9/main" objectType="CheckBox" fmlaLink="$L$99" lockText="1" noThreeD="1"/>
</file>

<file path=xl/ctrlProps/ctrlProp19.xml><?xml version="1.0" encoding="utf-8"?>
<formControlPr xmlns="http://schemas.microsoft.com/office/spreadsheetml/2009/9/main" objectType="CheckBox" fmlaLink="$L$28" noThreeD="1"/>
</file>

<file path=xl/ctrlProps/ctrlProp20.xml><?xml version="1.0" encoding="utf-8"?>
<formControlPr xmlns="http://schemas.microsoft.com/office/spreadsheetml/2009/9/main" objectType="CheckBox" fmlaLink="$L$31" noThreeD="1"/>
</file>

<file path=xl/ctrlProps/ctrlProp21.xml><?xml version="1.0" encoding="utf-8"?>
<formControlPr xmlns="http://schemas.microsoft.com/office/spreadsheetml/2009/9/main" objectType="CheckBox" fmlaLink="$L$34" noThreeD="1"/>
</file>

<file path=xl/ctrlProps/ctrlProp22.xml><?xml version="1.0" encoding="utf-8"?>
<formControlPr xmlns="http://schemas.microsoft.com/office/spreadsheetml/2009/9/main" objectType="CheckBox" fmlaLink="$L$37" noThreeD="1"/>
</file>

<file path=xl/ctrlProps/ctrlProp23.xml><?xml version="1.0" encoding="utf-8"?>
<formControlPr xmlns="http://schemas.microsoft.com/office/spreadsheetml/2009/9/main" objectType="CheckBox" fmlaLink="$L$40" noThreeD="1"/>
</file>

<file path=xl/ctrlProps/ctrlProp24.xml><?xml version="1.0" encoding="utf-8"?>
<formControlPr xmlns="http://schemas.microsoft.com/office/spreadsheetml/2009/9/main" objectType="CheckBox" fmlaLink="$L$43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76</xdr:row>
          <xdr:rowOff>60960</xdr:rowOff>
        </xdr:from>
        <xdr:to>
          <xdr:col>13</xdr:col>
          <xdr:colOff>60960</xdr:colOff>
          <xdr:row>79</xdr:row>
          <xdr:rowOff>30480</xdr:rowOff>
        </xdr:to>
        <xdr:sp macro="" textlink="">
          <xdr:nvSpPr>
            <xdr:cNvPr id="1056" name="Medicin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79</xdr:row>
          <xdr:rowOff>60960</xdr:rowOff>
        </xdr:from>
        <xdr:to>
          <xdr:col>13</xdr:col>
          <xdr:colOff>60960</xdr:colOff>
          <xdr:row>82</xdr:row>
          <xdr:rowOff>30480</xdr:rowOff>
        </xdr:to>
        <xdr:sp macro="" textlink="">
          <xdr:nvSpPr>
            <xdr:cNvPr id="1059" name="Natur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82</xdr:row>
          <xdr:rowOff>60960</xdr:rowOff>
        </xdr:from>
        <xdr:to>
          <xdr:col>13</xdr:col>
          <xdr:colOff>60960</xdr:colOff>
          <xdr:row>85</xdr:row>
          <xdr:rowOff>30480</xdr:rowOff>
        </xdr:to>
        <xdr:sp macro="" textlink="">
          <xdr:nvSpPr>
            <xdr:cNvPr id="1061" name="Percep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91</xdr:row>
          <xdr:rowOff>60960</xdr:rowOff>
        </xdr:from>
        <xdr:to>
          <xdr:col>13</xdr:col>
          <xdr:colOff>60960</xdr:colOff>
          <xdr:row>94</xdr:row>
          <xdr:rowOff>30480</xdr:rowOff>
        </xdr:to>
        <xdr:sp macro="" textlink="">
          <xdr:nvSpPr>
            <xdr:cNvPr id="1067" name="Religion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100</xdr:row>
          <xdr:rowOff>60960</xdr:rowOff>
        </xdr:from>
        <xdr:to>
          <xdr:col>13</xdr:col>
          <xdr:colOff>60960</xdr:colOff>
          <xdr:row>103</xdr:row>
          <xdr:rowOff>30480</xdr:rowOff>
        </xdr:to>
        <xdr:sp macro="" textlink="">
          <xdr:nvSpPr>
            <xdr:cNvPr id="1073" name="Survival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60960</xdr:rowOff>
        </xdr:from>
        <xdr:to>
          <xdr:col>13</xdr:col>
          <xdr:colOff>60960</xdr:colOff>
          <xdr:row>52</xdr:row>
          <xdr:rowOff>30480</xdr:rowOff>
        </xdr:to>
        <xdr:sp macro="" textlink="">
          <xdr:nvSpPr>
            <xdr:cNvPr id="1025" name="Acrobatic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52</xdr:row>
          <xdr:rowOff>60960</xdr:rowOff>
        </xdr:from>
        <xdr:to>
          <xdr:col>13</xdr:col>
          <xdr:colOff>60960</xdr:colOff>
          <xdr:row>55</xdr:row>
          <xdr:rowOff>30480</xdr:rowOff>
        </xdr:to>
        <xdr:sp macro="" textlink="">
          <xdr:nvSpPr>
            <xdr:cNvPr id="1029" name="Animal Handlin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55</xdr:row>
          <xdr:rowOff>60960</xdr:rowOff>
        </xdr:from>
        <xdr:to>
          <xdr:col>13</xdr:col>
          <xdr:colOff>60960</xdr:colOff>
          <xdr:row>58</xdr:row>
          <xdr:rowOff>30480</xdr:rowOff>
        </xdr:to>
        <xdr:sp macro="" textlink="">
          <xdr:nvSpPr>
            <xdr:cNvPr id="1030" name="Arcan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58</xdr:row>
          <xdr:rowOff>60960</xdr:rowOff>
        </xdr:from>
        <xdr:to>
          <xdr:col>13</xdr:col>
          <xdr:colOff>60960</xdr:colOff>
          <xdr:row>61</xdr:row>
          <xdr:rowOff>30480</xdr:rowOff>
        </xdr:to>
        <xdr:sp macro="" textlink="">
          <xdr:nvSpPr>
            <xdr:cNvPr id="1032" name="Athletic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61</xdr:row>
          <xdr:rowOff>60960</xdr:rowOff>
        </xdr:from>
        <xdr:to>
          <xdr:col>13</xdr:col>
          <xdr:colOff>60960</xdr:colOff>
          <xdr:row>64</xdr:row>
          <xdr:rowOff>30480</xdr:rowOff>
        </xdr:to>
        <xdr:sp macro="" textlink="">
          <xdr:nvSpPr>
            <xdr:cNvPr id="1033" name="Decepti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64</xdr:row>
          <xdr:rowOff>60960</xdr:rowOff>
        </xdr:from>
        <xdr:to>
          <xdr:col>13</xdr:col>
          <xdr:colOff>60960</xdr:colOff>
          <xdr:row>67</xdr:row>
          <xdr:rowOff>30480</xdr:rowOff>
        </xdr:to>
        <xdr:sp macro="" textlink="">
          <xdr:nvSpPr>
            <xdr:cNvPr id="1052" name="Histor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67</xdr:row>
          <xdr:rowOff>60960</xdr:rowOff>
        </xdr:from>
        <xdr:to>
          <xdr:col>13</xdr:col>
          <xdr:colOff>60960</xdr:colOff>
          <xdr:row>70</xdr:row>
          <xdr:rowOff>30480</xdr:rowOff>
        </xdr:to>
        <xdr:sp macro="" textlink="">
          <xdr:nvSpPr>
            <xdr:cNvPr id="1053" name="Insigh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70</xdr:row>
          <xdr:rowOff>60960</xdr:rowOff>
        </xdr:from>
        <xdr:to>
          <xdr:col>13</xdr:col>
          <xdr:colOff>60960</xdr:colOff>
          <xdr:row>73</xdr:row>
          <xdr:rowOff>30480</xdr:rowOff>
        </xdr:to>
        <xdr:sp macro="" textlink="">
          <xdr:nvSpPr>
            <xdr:cNvPr id="1054" name="Intimida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73</xdr:row>
          <xdr:rowOff>60960</xdr:rowOff>
        </xdr:from>
        <xdr:to>
          <xdr:col>13</xdr:col>
          <xdr:colOff>60960</xdr:colOff>
          <xdr:row>76</xdr:row>
          <xdr:rowOff>30480</xdr:rowOff>
        </xdr:to>
        <xdr:sp macro="" textlink="">
          <xdr:nvSpPr>
            <xdr:cNvPr id="1055" name="Investigati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85</xdr:row>
          <xdr:rowOff>60960</xdr:rowOff>
        </xdr:from>
        <xdr:to>
          <xdr:col>13</xdr:col>
          <xdr:colOff>60960</xdr:colOff>
          <xdr:row>88</xdr:row>
          <xdr:rowOff>30480</xdr:rowOff>
        </xdr:to>
        <xdr:sp macro="" textlink="">
          <xdr:nvSpPr>
            <xdr:cNvPr id="1068" name="Performanc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88</xdr:row>
          <xdr:rowOff>60960</xdr:rowOff>
        </xdr:from>
        <xdr:to>
          <xdr:col>13</xdr:col>
          <xdr:colOff>60960</xdr:colOff>
          <xdr:row>91</xdr:row>
          <xdr:rowOff>30480</xdr:rowOff>
        </xdr:to>
        <xdr:sp macro="" textlink="">
          <xdr:nvSpPr>
            <xdr:cNvPr id="1069" name="Persuasion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94</xdr:row>
          <xdr:rowOff>60960</xdr:rowOff>
        </xdr:from>
        <xdr:to>
          <xdr:col>13</xdr:col>
          <xdr:colOff>60960</xdr:colOff>
          <xdr:row>97</xdr:row>
          <xdr:rowOff>30480</xdr:rowOff>
        </xdr:to>
        <xdr:sp macro="" textlink="">
          <xdr:nvSpPr>
            <xdr:cNvPr id="1070" name="Sleight Of Han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97</xdr:row>
          <xdr:rowOff>60960</xdr:rowOff>
        </xdr:from>
        <xdr:to>
          <xdr:col>13</xdr:col>
          <xdr:colOff>60960</xdr:colOff>
          <xdr:row>100</xdr:row>
          <xdr:rowOff>30480</xdr:rowOff>
        </xdr:to>
        <xdr:sp macro="" textlink="">
          <xdr:nvSpPr>
            <xdr:cNvPr id="1071" name="Stealth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26</xdr:row>
          <xdr:rowOff>60960</xdr:rowOff>
        </xdr:from>
        <xdr:to>
          <xdr:col>13</xdr:col>
          <xdr:colOff>60960</xdr:colOff>
          <xdr:row>29</xdr:row>
          <xdr:rowOff>30480</xdr:rowOff>
        </xdr:to>
        <xdr:sp macro="" textlink="">
          <xdr:nvSpPr>
            <xdr:cNvPr id="1103" name="ST_Str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29</xdr:row>
          <xdr:rowOff>60960</xdr:rowOff>
        </xdr:from>
        <xdr:to>
          <xdr:col>13</xdr:col>
          <xdr:colOff>60960</xdr:colOff>
          <xdr:row>32</xdr:row>
          <xdr:rowOff>30480</xdr:rowOff>
        </xdr:to>
        <xdr:sp macro="" textlink="">
          <xdr:nvSpPr>
            <xdr:cNvPr id="1104" name="ST_Dex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32</xdr:row>
          <xdr:rowOff>60960</xdr:rowOff>
        </xdr:from>
        <xdr:to>
          <xdr:col>13</xdr:col>
          <xdr:colOff>60960</xdr:colOff>
          <xdr:row>35</xdr:row>
          <xdr:rowOff>30480</xdr:rowOff>
        </xdr:to>
        <xdr:sp macro="" textlink="">
          <xdr:nvSpPr>
            <xdr:cNvPr id="1105" name="ST_Con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35</xdr:row>
          <xdr:rowOff>60960</xdr:rowOff>
        </xdr:from>
        <xdr:to>
          <xdr:col>13</xdr:col>
          <xdr:colOff>60960</xdr:colOff>
          <xdr:row>38</xdr:row>
          <xdr:rowOff>30480</xdr:rowOff>
        </xdr:to>
        <xdr:sp macro="" textlink="">
          <xdr:nvSpPr>
            <xdr:cNvPr id="1106" name="ST_Int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38</xdr:row>
          <xdr:rowOff>60960</xdr:rowOff>
        </xdr:from>
        <xdr:to>
          <xdr:col>13</xdr:col>
          <xdr:colOff>60960</xdr:colOff>
          <xdr:row>41</xdr:row>
          <xdr:rowOff>30480</xdr:rowOff>
        </xdr:to>
        <xdr:sp macro="" textlink="">
          <xdr:nvSpPr>
            <xdr:cNvPr id="1107" name="ST_Wi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41</xdr:row>
          <xdr:rowOff>60960</xdr:rowOff>
        </xdr:from>
        <xdr:to>
          <xdr:col>13</xdr:col>
          <xdr:colOff>60960</xdr:colOff>
          <xdr:row>44</xdr:row>
          <xdr:rowOff>30480</xdr:rowOff>
        </xdr:to>
        <xdr:sp macro="" textlink="">
          <xdr:nvSpPr>
            <xdr:cNvPr id="1108" name="ST_Cha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42</xdr:row>
          <xdr:rowOff>45720</xdr:rowOff>
        </xdr:from>
        <xdr:to>
          <xdr:col>45</xdr:col>
          <xdr:colOff>0</xdr:colOff>
          <xdr:row>45</xdr:row>
          <xdr:rowOff>30480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42</xdr:row>
          <xdr:rowOff>45720</xdr:rowOff>
        </xdr:from>
        <xdr:to>
          <xdr:col>48</xdr:col>
          <xdr:colOff>0</xdr:colOff>
          <xdr:row>45</xdr:row>
          <xdr:rowOff>30480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60960</xdr:colOff>
          <xdr:row>42</xdr:row>
          <xdr:rowOff>45720</xdr:rowOff>
        </xdr:from>
        <xdr:to>
          <xdr:col>51</xdr:col>
          <xdr:colOff>0</xdr:colOff>
          <xdr:row>45</xdr:row>
          <xdr:rowOff>30480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44</xdr:row>
          <xdr:rowOff>45720</xdr:rowOff>
        </xdr:from>
        <xdr:to>
          <xdr:col>45</xdr:col>
          <xdr:colOff>0</xdr:colOff>
          <xdr:row>47</xdr:row>
          <xdr:rowOff>30480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44</xdr:row>
          <xdr:rowOff>45720</xdr:rowOff>
        </xdr:from>
        <xdr:to>
          <xdr:col>48</xdr:col>
          <xdr:colOff>0</xdr:colOff>
          <xdr:row>47</xdr:row>
          <xdr:rowOff>30480</xdr:rowOff>
        </xdr:to>
        <xdr:sp macro="" textlink="">
          <xdr:nvSpPr>
            <xdr:cNvPr id="1377" name="Check Box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60960</xdr:colOff>
          <xdr:row>44</xdr:row>
          <xdr:rowOff>45720</xdr:rowOff>
        </xdr:from>
        <xdr:to>
          <xdr:col>51</xdr:col>
          <xdr:colOff>0</xdr:colOff>
          <xdr:row>47</xdr:row>
          <xdr:rowOff>30480</xdr:rowOff>
        </xdr:to>
        <xdr:sp macro="" textlink="">
          <xdr:nvSpPr>
            <xdr:cNvPr id="1378" name="Check Box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68580</xdr:colOff>
          <xdr:row>50</xdr:row>
          <xdr:rowOff>45720</xdr:rowOff>
        </xdr:from>
        <xdr:to>
          <xdr:col>34</xdr:col>
          <xdr:colOff>7620</xdr:colOff>
          <xdr:row>53</xdr:row>
          <xdr:rowOff>30480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29310</xdr:colOff>
      <xdr:row>1</xdr:row>
      <xdr:rowOff>29305</xdr:rowOff>
    </xdr:from>
    <xdr:to>
      <xdr:col>47</xdr:col>
      <xdr:colOff>46893</xdr:colOff>
      <xdr:row>12</xdr:row>
      <xdr:rowOff>52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110" y="105505"/>
          <a:ext cx="1008183" cy="808947"/>
        </a:xfrm>
        <a:prstGeom prst="rect">
          <a:avLst/>
        </a:prstGeom>
        <a:noFill/>
      </xdr:spPr>
    </xdr:pic>
    <xdr:clientData/>
  </xdr:twoCellAnchor>
  <xdr:twoCellAnchor>
    <xdr:from>
      <xdr:col>93</xdr:col>
      <xdr:colOff>26744</xdr:colOff>
      <xdr:row>33</xdr:row>
      <xdr:rowOff>44599</xdr:rowOff>
    </xdr:from>
    <xdr:to>
      <xdr:col>138</xdr:col>
      <xdr:colOff>67047</xdr:colOff>
      <xdr:row>65</xdr:row>
      <xdr:rowOff>50461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421457" y="2668529"/>
          <a:ext cx="3618390" cy="2550280"/>
          <a:chOff x="7063650" y="2121876"/>
          <a:chExt cx="3465990" cy="244426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3650" y="2121876"/>
            <a:ext cx="3465990" cy="2444262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114300"/>
          </a:effec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3" name="Button 409" hidden="1">
                <a:extLst>
                  <a:ext uri="{63B3BB69-23CF-44E3-9099-C40C66FF867C}">
                    <a14:compatExt spid="_x0000_s1433"/>
                  </a:ext>
                  <a:ext uri="{FF2B5EF4-FFF2-40B4-BE49-F238E27FC236}">
                    <a16:creationId xmlns:a16="http://schemas.microsoft.com/office/drawing/2014/main" id="{00000000-0008-0000-0000-000099050000}"/>
                  </a:ext>
                </a:extLst>
              </xdr:cNvPr>
              <xdr:cNvSpPr/>
            </xdr:nvSpPr>
            <xdr:spPr bwMode="auto">
              <a:xfrm>
                <a:off x="7429500" y="2560320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🗑️ Clear out Top of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6" name="Button 412" hidden="1">
                <a:extLst>
                  <a:ext uri="{63B3BB69-23CF-44E3-9099-C40C66FF867C}">
                    <a14:compatExt spid="_x0000_s1436"/>
                  </a:ext>
                  <a:ext uri="{FF2B5EF4-FFF2-40B4-BE49-F238E27FC236}">
                    <a16:creationId xmlns:a16="http://schemas.microsoft.com/office/drawing/2014/main" id="{00000000-0008-0000-0000-00009C050000}"/>
                  </a:ext>
                </a:extLst>
              </xdr:cNvPr>
              <xdr:cNvSpPr/>
            </xdr:nvSpPr>
            <xdr:spPr bwMode="auto">
              <a:xfrm>
                <a:off x="7427742" y="2937213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(4d6, drop lowest)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7" name="Button 413" hidden="1">
                <a:extLst>
                  <a:ext uri="{63B3BB69-23CF-44E3-9099-C40C66FF867C}">
                    <a14:compatExt spid="_x0000_s1437"/>
                  </a:ext>
                  <a:ext uri="{FF2B5EF4-FFF2-40B4-BE49-F238E27FC236}">
                    <a16:creationId xmlns:a16="http://schemas.microsoft.com/office/drawing/2014/main" id="{00000000-0008-0000-0000-00009D050000}"/>
                  </a:ext>
                </a:extLst>
              </xdr:cNvPr>
              <xdr:cNvSpPr/>
            </xdr:nvSpPr>
            <xdr:spPr bwMode="auto">
              <a:xfrm>
                <a:off x="7427741" y="3312351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(3d6)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8" name="Button 414" hidden="1">
                <a:extLst>
                  <a:ext uri="{63B3BB69-23CF-44E3-9099-C40C66FF867C}">
                    <a14:compatExt spid="_x0000_s1438"/>
                  </a:ext>
                  <a:ext uri="{FF2B5EF4-FFF2-40B4-BE49-F238E27FC236}">
                    <a16:creationId xmlns:a16="http://schemas.microsoft.com/office/drawing/2014/main" id="{00000000-0008-0000-0000-00009E050000}"/>
                  </a:ext>
                </a:extLst>
              </xdr:cNvPr>
              <xdr:cNvSpPr/>
            </xdr:nvSpPr>
            <xdr:spPr bwMode="auto">
              <a:xfrm>
                <a:off x="7427738" y="3687490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(2d6+6)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</xdr:row>
          <xdr:rowOff>45720</xdr:rowOff>
        </xdr:from>
        <xdr:to>
          <xdr:col>48</xdr:col>
          <xdr:colOff>7620</xdr:colOff>
          <xdr:row>8</xdr:row>
          <xdr:rowOff>30480</xdr:rowOff>
        </xdr:to>
        <xdr:sp macro="" textlink="">
          <xdr:nvSpPr>
            <xdr:cNvPr id="3745" name="Check Box 673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00000000-0008-0000-0100-0000A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</xdr:row>
          <xdr:rowOff>45720</xdr:rowOff>
        </xdr:from>
        <xdr:to>
          <xdr:col>48</xdr:col>
          <xdr:colOff>7620</xdr:colOff>
          <xdr:row>10</xdr:row>
          <xdr:rowOff>30480</xdr:rowOff>
        </xdr:to>
        <xdr:sp macro="" textlink="">
          <xdr:nvSpPr>
            <xdr:cNvPr id="3746" name="Check Box 674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00000000-0008-0000-0100-0000A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</xdr:row>
          <xdr:rowOff>45720</xdr:rowOff>
        </xdr:from>
        <xdr:to>
          <xdr:col>48</xdr:col>
          <xdr:colOff>7620</xdr:colOff>
          <xdr:row>12</xdr:row>
          <xdr:rowOff>30480</xdr:rowOff>
        </xdr:to>
        <xdr:sp macro="" textlink="">
          <xdr:nvSpPr>
            <xdr:cNvPr id="3747" name="Check Box 675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00000000-0008-0000-0100-0000A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</xdr:row>
          <xdr:rowOff>45720</xdr:rowOff>
        </xdr:from>
        <xdr:to>
          <xdr:col>48</xdr:col>
          <xdr:colOff>7620</xdr:colOff>
          <xdr:row>14</xdr:row>
          <xdr:rowOff>30480</xdr:rowOff>
        </xdr:to>
        <xdr:sp macro="" textlink="">
          <xdr:nvSpPr>
            <xdr:cNvPr id="3748" name="Check Box 676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00000000-0008-0000-0100-0000A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13</xdr:row>
          <xdr:rowOff>45720</xdr:rowOff>
        </xdr:from>
        <xdr:to>
          <xdr:col>48</xdr:col>
          <xdr:colOff>7620</xdr:colOff>
          <xdr:row>16</xdr:row>
          <xdr:rowOff>30480</xdr:rowOff>
        </xdr:to>
        <xdr:sp macro="" textlink="">
          <xdr:nvSpPr>
            <xdr:cNvPr id="3749" name="Check Box 677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00000000-0008-0000-0100-0000A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15</xdr:row>
          <xdr:rowOff>45720</xdr:rowOff>
        </xdr:from>
        <xdr:to>
          <xdr:col>48</xdr:col>
          <xdr:colOff>7620</xdr:colOff>
          <xdr:row>18</xdr:row>
          <xdr:rowOff>30480</xdr:rowOff>
        </xdr:to>
        <xdr:sp macro="" textlink="">
          <xdr:nvSpPr>
            <xdr:cNvPr id="3750" name="Check Box 678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00000000-0008-0000-0100-0000A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17</xdr:row>
          <xdr:rowOff>45720</xdr:rowOff>
        </xdr:from>
        <xdr:to>
          <xdr:col>48</xdr:col>
          <xdr:colOff>7620</xdr:colOff>
          <xdr:row>20</xdr:row>
          <xdr:rowOff>30480</xdr:rowOff>
        </xdr:to>
        <xdr:sp macro="" textlink="">
          <xdr:nvSpPr>
            <xdr:cNvPr id="3751" name="Check Box 679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00000000-0008-0000-0100-0000A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19</xdr:row>
          <xdr:rowOff>45720</xdr:rowOff>
        </xdr:from>
        <xdr:to>
          <xdr:col>48</xdr:col>
          <xdr:colOff>7620</xdr:colOff>
          <xdr:row>22</xdr:row>
          <xdr:rowOff>30480</xdr:rowOff>
        </xdr:to>
        <xdr:sp macro="" textlink="">
          <xdr:nvSpPr>
            <xdr:cNvPr id="3752" name="Check Box 680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00000000-0008-0000-0100-0000A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21</xdr:row>
          <xdr:rowOff>45720</xdr:rowOff>
        </xdr:from>
        <xdr:to>
          <xdr:col>48</xdr:col>
          <xdr:colOff>7620</xdr:colOff>
          <xdr:row>24</xdr:row>
          <xdr:rowOff>30480</xdr:rowOff>
        </xdr:to>
        <xdr:sp macro="" textlink="">
          <xdr:nvSpPr>
            <xdr:cNvPr id="3753" name="Check Box 681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00000000-0008-0000-0100-0000A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23</xdr:row>
          <xdr:rowOff>45720</xdr:rowOff>
        </xdr:from>
        <xdr:to>
          <xdr:col>48</xdr:col>
          <xdr:colOff>7620</xdr:colOff>
          <xdr:row>26</xdr:row>
          <xdr:rowOff>30480</xdr:rowOff>
        </xdr:to>
        <xdr:sp macro="" textlink="">
          <xdr:nvSpPr>
            <xdr:cNvPr id="3754" name="Check Box 682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00000000-0008-0000-0100-0000A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</xdr:row>
          <xdr:rowOff>45720</xdr:rowOff>
        </xdr:from>
        <xdr:to>
          <xdr:col>69</xdr:col>
          <xdr:colOff>7620</xdr:colOff>
          <xdr:row>8</xdr:row>
          <xdr:rowOff>30480</xdr:rowOff>
        </xdr:to>
        <xdr:sp macro="" textlink="">
          <xdr:nvSpPr>
            <xdr:cNvPr id="3755" name="Check Box 683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00000000-0008-0000-0100-0000A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</xdr:row>
          <xdr:rowOff>45720</xdr:rowOff>
        </xdr:from>
        <xdr:to>
          <xdr:col>69</xdr:col>
          <xdr:colOff>7620</xdr:colOff>
          <xdr:row>10</xdr:row>
          <xdr:rowOff>30480</xdr:rowOff>
        </xdr:to>
        <xdr:sp macro="" textlink="">
          <xdr:nvSpPr>
            <xdr:cNvPr id="3756" name="Check Box 684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00000000-0008-0000-0100-0000A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</xdr:row>
          <xdr:rowOff>45720</xdr:rowOff>
        </xdr:from>
        <xdr:to>
          <xdr:col>69</xdr:col>
          <xdr:colOff>7620</xdr:colOff>
          <xdr:row>12</xdr:row>
          <xdr:rowOff>30480</xdr:rowOff>
        </xdr:to>
        <xdr:sp macro="" textlink="">
          <xdr:nvSpPr>
            <xdr:cNvPr id="3757" name="Check Box 685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00000000-0008-0000-0100-0000A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</xdr:row>
          <xdr:rowOff>45720</xdr:rowOff>
        </xdr:from>
        <xdr:to>
          <xdr:col>69</xdr:col>
          <xdr:colOff>7620</xdr:colOff>
          <xdr:row>14</xdr:row>
          <xdr:rowOff>30480</xdr:rowOff>
        </xdr:to>
        <xdr:sp macro="" textlink="">
          <xdr:nvSpPr>
            <xdr:cNvPr id="3758" name="Check Box 686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00000000-0008-0000-0100-0000A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13</xdr:row>
          <xdr:rowOff>45720</xdr:rowOff>
        </xdr:from>
        <xdr:to>
          <xdr:col>69</xdr:col>
          <xdr:colOff>7620</xdr:colOff>
          <xdr:row>16</xdr:row>
          <xdr:rowOff>30480</xdr:rowOff>
        </xdr:to>
        <xdr:sp macro="" textlink="">
          <xdr:nvSpPr>
            <xdr:cNvPr id="3759" name="Check Box 687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00000000-0008-0000-0100-0000A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15</xdr:row>
          <xdr:rowOff>45720</xdr:rowOff>
        </xdr:from>
        <xdr:to>
          <xdr:col>69</xdr:col>
          <xdr:colOff>7620</xdr:colOff>
          <xdr:row>18</xdr:row>
          <xdr:rowOff>30480</xdr:rowOff>
        </xdr:to>
        <xdr:sp macro="" textlink="">
          <xdr:nvSpPr>
            <xdr:cNvPr id="3760" name="Check Box 688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00000000-0008-0000-0100-0000B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17</xdr:row>
          <xdr:rowOff>45720</xdr:rowOff>
        </xdr:from>
        <xdr:to>
          <xdr:col>69</xdr:col>
          <xdr:colOff>7620</xdr:colOff>
          <xdr:row>20</xdr:row>
          <xdr:rowOff>30480</xdr:rowOff>
        </xdr:to>
        <xdr:sp macro="" textlink="">
          <xdr:nvSpPr>
            <xdr:cNvPr id="3761" name="Check Box 689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00000000-0008-0000-0100-0000B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19</xdr:row>
          <xdr:rowOff>45720</xdr:rowOff>
        </xdr:from>
        <xdr:to>
          <xdr:col>69</xdr:col>
          <xdr:colOff>7620</xdr:colOff>
          <xdr:row>22</xdr:row>
          <xdr:rowOff>30480</xdr:rowOff>
        </xdr:to>
        <xdr:sp macro="" textlink="">
          <xdr:nvSpPr>
            <xdr:cNvPr id="3762" name="Check Box 690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00000000-0008-0000-0100-0000B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21</xdr:row>
          <xdr:rowOff>45720</xdr:rowOff>
        </xdr:from>
        <xdr:to>
          <xdr:col>69</xdr:col>
          <xdr:colOff>7620</xdr:colOff>
          <xdr:row>24</xdr:row>
          <xdr:rowOff>30480</xdr:rowOff>
        </xdr:to>
        <xdr:sp macro="" textlink="">
          <xdr:nvSpPr>
            <xdr:cNvPr id="3763" name="Check Box 691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00000000-0008-0000-0100-0000B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23</xdr:row>
          <xdr:rowOff>45720</xdr:rowOff>
        </xdr:from>
        <xdr:to>
          <xdr:col>69</xdr:col>
          <xdr:colOff>7620</xdr:colOff>
          <xdr:row>26</xdr:row>
          <xdr:rowOff>30480</xdr:rowOff>
        </xdr:to>
        <xdr:sp macro="" textlink="">
          <xdr:nvSpPr>
            <xdr:cNvPr id="3764" name="Check Box 692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00000000-0008-0000-0100-0000B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30</xdr:row>
          <xdr:rowOff>45720</xdr:rowOff>
        </xdr:from>
        <xdr:to>
          <xdr:col>48</xdr:col>
          <xdr:colOff>7620</xdr:colOff>
          <xdr:row>33</xdr:row>
          <xdr:rowOff>30480</xdr:rowOff>
        </xdr:to>
        <xdr:sp macro="" textlink="">
          <xdr:nvSpPr>
            <xdr:cNvPr id="3765" name="Check Box 693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00000000-0008-0000-0100-0000B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32</xdr:row>
          <xdr:rowOff>45720</xdr:rowOff>
        </xdr:from>
        <xdr:to>
          <xdr:col>48</xdr:col>
          <xdr:colOff>7620</xdr:colOff>
          <xdr:row>35</xdr:row>
          <xdr:rowOff>30480</xdr:rowOff>
        </xdr:to>
        <xdr:sp macro="" textlink="">
          <xdr:nvSpPr>
            <xdr:cNvPr id="3766" name="Check Box 694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00000000-0008-0000-0100-0000B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34</xdr:row>
          <xdr:rowOff>45720</xdr:rowOff>
        </xdr:from>
        <xdr:to>
          <xdr:col>48</xdr:col>
          <xdr:colOff>7620</xdr:colOff>
          <xdr:row>37</xdr:row>
          <xdr:rowOff>30480</xdr:rowOff>
        </xdr:to>
        <xdr:sp macro="" textlink="">
          <xdr:nvSpPr>
            <xdr:cNvPr id="3767" name="Check Box 695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00000000-0008-0000-0100-0000B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36</xdr:row>
          <xdr:rowOff>45720</xdr:rowOff>
        </xdr:from>
        <xdr:to>
          <xdr:col>48</xdr:col>
          <xdr:colOff>7620</xdr:colOff>
          <xdr:row>39</xdr:row>
          <xdr:rowOff>30480</xdr:rowOff>
        </xdr:to>
        <xdr:sp macro="" textlink="">
          <xdr:nvSpPr>
            <xdr:cNvPr id="3768" name="Check Box 696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00000000-0008-0000-0100-0000B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38</xdr:row>
          <xdr:rowOff>45720</xdr:rowOff>
        </xdr:from>
        <xdr:to>
          <xdr:col>48</xdr:col>
          <xdr:colOff>7620</xdr:colOff>
          <xdr:row>41</xdr:row>
          <xdr:rowOff>30480</xdr:rowOff>
        </xdr:to>
        <xdr:sp macro="" textlink="">
          <xdr:nvSpPr>
            <xdr:cNvPr id="3769" name="Check Box 697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00000000-0008-0000-0100-0000B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40</xdr:row>
          <xdr:rowOff>45720</xdr:rowOff>
        </xdr:from>
        <xdr:to>
          <xdr:col>48</xdr:col>
          <xdr:colOff>7620</xdr:colOff>
          <xdr:row>43</xdr:row>
          <xdr:rowOff>30480</xdr:rowOff>
        </xdr:to>
        <xdr:sp macro="" textlink="">
          <xdr:nvSpPr>
            <xdr:cNvPr id="3770" name="Check Box 698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1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42</xdr:row>
          <xdr:rowOff>45720</xdr:rowOff>
        </xdr:from>
        <xdr:to>
          <xdr:col>48</xdr:col>
          <xdr:colOff>7620</xdr:colOff>
          <xdr:row>45</xdr:row>
          <xdr:rowOff>30480</xdr:rowOff>
        </xdr:to>
        <xdr:sp macro="" textlink="">
          <xdr:nvSpPr>
            <xdr:cNvPr id="3771" name="Check Box 699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1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44</xdr:row>
          <xdr:rowOff>45720</xdr:rowOff>
        </xdr:from>
        <xdr:to>
          <xdr:col>48</xdr:col>
          <xdr:colOff>7620</xdr:colOff>
          <xdr:row>47</xdr:row>
          <xdr:rowOff>30480</xdr:rowOff>
        </xdr:to>
        <xdr:sp macro="" textlink="">
          <xdr:nvSpPr>
            <xdr:cNvPr id="3772" name="Check Box 700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1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46</xdr:row>
          <xdr:rowOff>45720</xdr:rowOff>
        </xdr:from>
        <xdr:to>
          <xdr:col>48</xdr:col>
          <xdr:colOff>7620</xdr:colOff>
          <xdr:row>49</xdr:row>
          <xdr:rowOff>30480</xdr:rowOff>
        </xdr:to>
        <xdr:sp macro="" textlink="">
          <xdr:nvSpPr>
            <xdr:cNvPr id="3773" name="Check Box 701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00000000-0008-0000-0100-0000B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48</xdr:row>
          <xdr:rowOff>45720</xdr:rowOff>
        </xdr:from>
        <xdr:to>
          <xdr:col>48</xdr:col>
          <xdr:colOff>7620</xdr:colOff>
          <xdr:row>51</xdr:row>
          <xdr:rowOff>30480</xdr:rowOff>
        </xdr:to>
        <xdr:sp macro="" textlink="">
          <xdr:nvSpPr>
            <xdr:cNvPr id="3774" name="Check Box 702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00000000-0008-0000-0100-0000B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30</xdr:row>
          <xdr:rowOff>45720</xdr:rowOff>
        </xdr:from>
        <xdr:to>
          <xdr:col>69</xdr:col>
          <xdr:colOff>7620</xdr:colOff>
          <xdr:row>33</xdr:row>
          <xdr:rowOff>30480</xdr:rowOff>
        </xdr:to>
        <xdr:sp macro="" textlink="">
          <xdr:nvSpPr>
            <xdr:cNvPr id="3775" name="Check Box 703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00000000-0008-0000-0100-0000B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32</xdr:row>
          <xdr:rowOff>45720</xdr:rowOff>
        </xdr:from>
        <xdr:to>
          <xdr:col>69</xdr:col>
          <xdr:colOff>7620</xdr:colOff>
          <xdr:row>35</xdr:row>
          <xdr:rowOff>30480</xdr:rowOff>
        </xdr:to>
        <xdr:sp macro="" textlink="">
          <xdr:nvSpPr>
            <xdr:cNvPr id="3776" name="Check Box 704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00000000-0008-0000-0100-0000C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34</xdr:row>
          <xdr:rowOff>45720</xdr:rowOff>
        </xdr:from>
        <xdr:to>
          <xdr:col>69</xdr:col>
          <xdr:colOff>7620</xdr:colOff>
          <xdr:row>37</xdr:row>
          <xdr:rowOff>30480</xdr:rowOff>
        </xdr:to>
        <xdr:sp macro="" textlink="">
          <xdr:nvSpPr>
            <xdr:cNvPr id="3777" name="Check Box 705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00000000-0008-0000-0100-0000C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36</xdr:row>
          <xdr:rowOff>45720</xdr:rowOff>
        </xdr:from>
        <xdr:to>
          <xdr:col>69</xdr:col>
          <xdr:colOff>7620</xdr:colOff>
          <xdr:row>39</xdr:row>
          <xdr:rowOff>30480</xdr:rowOff>
        </xdr:to>
        <xdr:sp macro="" textlink="">
          <xdr:nvSpPr>
            <xdr:cNvPr id="3778" name="Check Box 706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00000000-0008-0000-0100-0000C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38</xdr:row>
          <xdr:rowOff>45720</xdr:rowOff>
        </xdr:from>
        <xdr:to>
          <xdr:col>69</xdr:col>
          <xdr:colOff>7620</xdr:colOff>
          <xdr:row>41</xdr:row>
          <xdr:rowOff>30480</xdr:rowOff>
        </xdr:to>
        <xdr:sp macro="" textlink="">
          <xdr:nvSpPr>
            <xdr:cNvPr id="3779" name="Check Box 707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00000000-0008-0000-0100-0000C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40</xdr:row>
          <xdr:rowOff>45720</xdr:rowOff>
        </xdr:from>
        <xdr:to>
          <xdr:col>69</xdr:col>
          <xdr:colOff>7620</xdr:colOff>
          <xdr:row>43</xdr:row>
          <xdr:rowOff>30480</xdr:rowOff>
        </xdr:to>
        <xdr:sp macro="" textlink="">
          <xdr:nvSpPr>
            <xdr:cNvPr id="3780" name="Check Box 708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00000000-0008-0000-0100-0000C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42</xdr:row>
          <xdr:rowOff>45720</xdr:rowOff>
        </xdr:from>
        <xdr:to>
          <xdr:col>69</xdr:col>
          <xdr:colOff>7620</xdr:colOff>
          <xdr:row>45</xdr:row>
          <xdr:rowOff>30480</xdr:rowOff>
        </xdr:to>
        <xdr:sp macro="" textlink="">
          <xdr:nvSpPr>
            <xdr:cNvPr id="3781" name="Check Box 709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00000000-0008-0000-0100-0000C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44</xdr:row>
          <xdr:rowOff>45720</xdr:rowOff>
        </xdr:from>
        <xdr:to>
          <xdr:col>69</xdr:col>
          <xdr:colOff>7620</xdr:colOff>
          <xdr:row>47</xdr:row>
          <xdr:rowOff>30480</xdr:rowOff>
        </xdr:to>
        <xdr:sp macro="" textlink="">
          <xdr:nvSpPr>
            <xdr:cNvPr id="3782" name="Check Box 710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00000000-0008-0000-0100-0000C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46</xdr:row>
          <xdr:rowOff>45720</xdr:rowOff>
        </xdr:from>
        <xdr:to>
          <xdr:col>69</xdr:col>
          <xdr:colOff>7620</xdr:colOff>
          <xdr:row>49</xdr:row>
          <xdr:rowOff>30480</xdr:rowOff>
        </xdr:to>
        <xdr:sp macro="" textlink="">
          <xdr:nvSpPr>
            <xdr:cNvPr id="3783" name="Check Box 711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00000000-0008-0000-0100-0000C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48</xdr:row>
          <xdr:rowOff>45720</xdr:rowOff>
        </xdr:from>
        <xdr:to>
          <xdr:col>69</xdr:col>
          <xdr:colOff>7620</xdr:colOff>
          <xdr:row>51</xdr:row>
          <xdr:rowOff>30480</xdr:rowOff>
        </xdr:to>
        <xdr:sp macro="" textlink="">
          <xdr:nvSpPr>
            <xdr:cNvPr id="3784" name="Check Box 712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0000000-0008-0000-0100-0000C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55</xdr:row>
          <xdr:rowOff>45720</xdr:rowOff>
        </xdr:from>
        <xdr:to>
          <xdr:col>48</xdr:col>
          <xdr:colOff>7620</xdr:colOff>
          <xdr:row>58</xdr:row>
          <xdr:rowOff>30480</xdr:rowOff>
        </xdr:to>
        <xdr:sp macro="" textlink="">
          <xdr:nvSpPr>
            <xdr:cNvPr id="3785" name="Check Box 713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00000000-0008-0000-0100-0000C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57</xdr:row>
          <xdr:rowOff>45720</xdr:rowOff>
        </xdr:from>
        <xdr:to>
          <xdr:col>48</xdr:col>
          <xdr:colOff>7620</xdr:colOff>
          <xdr:row>60</xdr:row>
          <xdr:rowOff>30480</xdr:rowOff>
        </xdr:to>
        <xdr:sp macro="" textlink="">
          <xdr:nvSpPr>
            <xdr:cNvPr id="3786" name="Check Box 714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100-0000C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59</xdr:row>
          <xdr:rowOff>45720</xdr:rowOff>
        </xdr:from>
        <xdr:to>
          <xdr:col>48</xdr:col>
          <xdr:colOff>7620</xdr:colOff>
          <xdr:row>62</xdr:row>
          <xdr:rowOff>30480</xdr:rowOff>
        </xdr:to>
        <xdr:sp macro="" textlink="">
          <xdr:nvSpPr>
            <xdr:cNvPr id="3787" name="Check Box 715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00000000-0008-0000-0100-0000C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61</xdr:row>
          <xdr:rowOff>45720</xdr:rowOff>
        </xdr:from>
        <xdr:to>
          <xdr:col>48</xdr:col>
          <xdr:colOff>7620</xdr:colOff>
          <xdr:row>64</xdr:row>
          <xdr:rowOff>30480</xdr:rowOff>
        </xdr:to>
        <xdr:sp macro="" textlink="">
          <xdr:nvSpPr>
            <xdr:cNvPr id="3788" name="Check Box 716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00000000-0008-0000-0100-0000C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63</xdr:row>
          <xdr:rowOff>45720</xdr:rowOff>
        </xdr:from>
        <xdr:to>
          <xdr:col>48</xdr:col>
          <xdr:colOff>7620</xdr:colOff>
          <xdr:row>66</xdr:row>
          <xdr:rowOff>30480</xdr:rowOff>
        </xdr:to>
        <xdr:sp macro="" textlink="">
          <xdr:nvSpPr>
            <xdr:cNvPr id="3789" name="Check Box 717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0000000-0008-0000-0100-0000C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65</xdr:row>
          <xdr:rowOff>45720</xdr:rowOff>
        </xdr:from>
        <xdr:to>
          <xdr:col>48</xdr:col>
          <xdr:colOff>7620</xdr:colOff>
          <xdr:row>68</xdr:row>
          <xdr:rowOff>30480</xdr:rowOff>
        </xdr:to>
        <xdr:sp macro="" textlink="">
          <xdr:nvSpPr>
            <xdr:cNvPr id="3790" name="Check Box 718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00000000-0008-0000-0100-0000C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67</xdr:row>
          <xdr:rowOff>45720</xdr:rowOff>
        </xdr:from>
        <xdr:to>
          <xdr:col>48</xdr:col>
          <xdr:colOff>7620</xdr:colOff>
          <xdr:row>70</xdr:row>
          <xdr:rowOff>30480</xdr:rowOff>
        </xdr:to>
        <xdr:sp macro="" textlink="">
          <xdr:nvSpPr>
            <xdr:cNvPr id="3791" name="Check Box 719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00000000-0008-0000-0100-0000C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69</xdr:row>
          <xdr:rowOff>45720</xdr:rowOff>
        </xdr:from>
        <xdr:to>
          <xdr:col>48</xdr:col>
          <xdr:colOff>7620</xdr:colOff>
          <xdr:row>72</xdr:row>
          <xdr:rowOff>30480</xdr:rowOff>
        </xdr:to>
        <xdr:sp macro="" textlink="">
          <xdr:nvSpPr>
            <xdr:cNvPr id="3792" name="Check Box 720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00000000-0008-0000-0100-0000D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71</xdr:row>
          <xdr:rowOff>45720</xdr:rowOff>
        </xdr:from>
        <xdr:to>
          <xdr:col>48</xdr:col>
          <xdr:colOff>7620</xdr:colOff>
          <xdr:row>74</xdr:row>
          <xdr:rowOff>30480</xdr:rowOff>
        </xdr:to>
        <xdr:sp macro="" textlink="">
          <xdr:nvSpPr>
            <xdr:cNvPr id="3793" name="Check Box 721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00000000-0008-0000-0100-0000D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73</xdr:row>
          <xdr:rowOff>45720</xdr:rowOff>
        </xdr:from>
        <xdr:to>
          <xdr:col>48</xdr:col>
          <xdr:colOff>7620</xdr:colOff>
          <xdr:row>76</xdr:row>
          <xdr:rowOff>30480</xdr:rowOff>
        </xdr:to>
        <xdr:sp macro="" textlink="">
          <xdr:nvSpPr>
            <xdr:cNvPr id="3794" name="Check Box 722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00000000-0008-0000-0100-0000D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55</xdr:row>
          <xdr:rowOff>45720</xdr:rowOff>
        </xdr:from>
        <xdr:to>
          <xdr:col>69</xdr:col>
          <xdr:colOff>7620</xdr:colOff>
          <xdr:row>58</xdr:row>
          <xdr:rowOff>30480</xdr:rowOff>
        </xdr:to>
        <xdr:sp macro="" textlink="">
          <xdr:nvSpPr>
            <xdr:cNvPr id="3795" name="Check Box 723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1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57</xdr:row>
          <xdr:rowOff>45720</xdr:rowOff>
        </xdr:from>
        <xdr:to>
          <xdr:col>69</xdr:col>
          <xdr:colOff>7620</xdr:colOff>
          <xdr:row>60</xdr:row>
          <xdr:rowOff>30480</xdr:rowOff>
        </xdr:to>
        <xdr:sp macro="" textlink="">
          <xdr:nvSpPr>
            <xdr:cNvPr id="3796" name="Check Box 724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1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59</xdr:row>
          <xdr:rowOff>45720</xdr:rowOff>
        </xdr:from>
        <xdr:to>
          <xdr:col>69</xdr:col>
          <xdr:colOff>7620</xdr:colOff>
          <xdr:row>62</xdr:row>
          <xdr:rowOff>30480</xdr:rowOff>
        </xdr:to>
        <xdr:sp macro="" textlink="">
          <xdr:nvSpPr>
            <xdr:cNvPr id="3797" name="Check Box 725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1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61</xdr:row>
          <xdr:rowOff>45720</xdr:rowOff>
        </xdr:from>
        <xdr:to>
          <xdr:col>69</xdr:col>
          <xdr:colOff>7620</xdr:colOff>
          <xdr:row>64</xdr:row>
          <xdr:rowOff>30480</xdr:rowOff>
        </xdr:to>
        <xdr:sp macro="" textlink="">
          <xdr:nvSpPr>
            <xdr:cNvPr id="3798" name="Check Box 726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1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63</xdr:row>
          <xdr:rowOff>45720</xdr:rowOff>
        </xdr:from>
        <xdr:to>
          <xdr:col>69</xdr:col>
          <xdr:colOff>7620</xdr:colOff>
          <xdr:row>66</xdr:row>
          <xdr:rowOff>30480</xdr:rowOff>
        </xdr:to>
        <xdr:sp macro="" textlink="">
          <xdr:nvSpPr>
            <xdr:cNvPr id="3799" name="Check Box 727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1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65</xdr:row>
          <xdr:rowOff>45720</xdr:rowOff>
        </xdr:from>
        <xdr:to>
          <xdr:col>69</xdr:col>
          <xdr:colOff>7620</xdr:colOff>
          <xdr:row>68</xdr:row>
          <xdr:rowOff>30480</xdr:rowOff>
        </xdr:to>
        <xdr:sp macro="" textlink="">
          <xdr:nvSpPr>
            <xdr:cNvPr id="3800" name="Check Box 728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1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67</xdr:row>
          <xdr:rowOff>45720</xdr:rowOff>
        </xdr:from>
        <xdr:to>
          <xdr:col>69</xdr:col>
          <xdr:colOff>7620</xdr:colOff>
          <xdr:row>70</xdr:row>
          <xdr:rowOff>30480</xdr:rowOff>
        </xdr:to>
        <xdr:sp macro="" textlink="">
          <xdr:nvSpPr>
            <xdr:cNvPr id="3801" name="Check Box 729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1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69</xdr:row>
          <xdr:rowOff>45720</xdr:rowOff>
        </xdr:from>
        <xdr:to>
          <xdr:col>69</xdr:col>
          <xdr:colOff>7620</xdr:colOff>
          <xdr:row>72</xdr:row>
          <xdr:rowOff>30480</xdr:rowOff>
        </xdr:to>
        <xdr:sp macro="" textlink="">
          <xdr:nvSpPr>
            <xdr:cNvPr id="3802" name="Check Box 730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1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71</xdr:row>
          <xdr:rowOff>45720</xdr:rowOff>
        </xdr:from>
        <xdr:to>
          <xdr:col>69</xdr:col>
          <xdr:colOff>7620</xdr:colOff>
          <xdr:row>74</xdr:row>
          <xdr:rowOff>30480</xdr:rowOff>
        </xdr:to>
        <xdr:sp macro="" textlink="">
          <xdr:nvSpPr>
            <xdr:cNvPr id="3803" name="Check Box 731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1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73</xdr:row>
          <xdr:rowOff>45720</xdr:rowOff>
        </xdr:from>
        <xdr:to>
          <xdr:col>69</xdr:col>
          <xdr:colOff>7620</xdr:colOff>
          <xdr:row>76</xdr:row>
          <xdr:rowOff>30480</xdr:rowOff>
        </xdr:to>
        <xdr:sp macro="" textlink="">
          <xdr:nvSpPr>
            <xdr:cNvPr id="3804" name="Check Box 732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1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80</xdr:row>
          <xdr:rowOff>45720</xdr:rowOff>
        </xdr:from>
        <xdr:to>
          <xdr:col>48</xdr:col>
          <xdr:colOff>7620</xdr:colOff>
          <xdr:row>83</xdr:row>
          <xdr:rowOff>30480</xdr:rowOff>
        </xdr:to>
        <xdr:sp macro="" textlink="">
          <xdr:nvSpPr>
            <xdr:cNvPr id="3805" name="Check Box 733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1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82</xdr:row>
          <xdr:rowOff>45720</xdr:rowOff>
        </xdr:from>
        <xdr:to>
          <xdr:col>48</xdr:col>
          <xdr:colOff>7620</xdr:colOff>
          <xdr:row>85</xdr:row>
          <xdr:rowOff>30480</xdr:rowOff>
        </xdr:to>
        <xdr:sp macro="" textlink="">
          <xdr:nvSpPr>
            <xdr:cNvPr id="3806" name="Check Box 734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1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84</xdr:row>
          <xdr:rowOff>45720</xdr:rowOff>
        </xdr:from>
        <xdr:to>
          <xdr:col>48</xdr:col>
          <xdr:colOff>7620</xdr:colOff>
          <xdr:row>87</xdr:row>
          <xdr:rowOff>30480</xdr:rowOff>
        </xdr:to>
        <xdr:sp macro="" textlink="">
          <xdr:nvSpPr>
            <xdr:cNvPr id="3807" name="Check Box 735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1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86</xdr:row>
          <xdr:rowOff>45720</xdr:rowOff>
        </xdr:from>
        <xdr:to>
          <xdr:col>48</xdr:col>
          <xdr:colOff>7620</xdr:colOff>
          <xdr:row>89</xdr:row>
          <xdr:rowOff>30480</xdr:rowOff>
        </xdr:to>
        <xdr:sp macro="" textlink="">
          <xdr:nvSpPr>
            <xdr:cNvPr id="3808" name="Check Box 736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1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88</xdr:row>
          <xdr:rowOff>45720</xdr:rowOff>
        </xdr:from>
        <xdr:to>
          <xdr:col>48</xdr:col>
          <xdr:colOff>7620</xdr:colOff>
          <xdr:row>91</xdr:row>
          <xdr:rowOff>30480</xdr:rowOff>
        </xdr:to>
        <xdr:sp macro="" textlink="">
          <xdr:nvSpPr>
            <xdr:cNvPr id="3809" name="Check Box 737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1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90</xdr:row>
          <xdr:rowOff>45720</xdr:rowOff>
        </xdr:from>
        <xdr:to>
          <xdr:col>48</xdr:col>
          <xdr:colOff>7620</xdr:colOff>
          <xdr:row>93</xdr:row>
          <xdr:rowOff>30480</xdr:rowOff>
        </xdr:to>
        <xdr:sp macro="" textlink="">
          <xdr:nvSpPr>
            <xdr:cNvPr id="3810" name="Check Box 738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00000000-0008-0000-0100-0000E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92</xdr:row>
          <xdr:rowOff>45720</xdr:rowOff>
        </xdr:from>
        <xdr:to>
          <xdr:col>48</xdr:col>
          <xdr:colOff>7620</xdr:colOff>
          <xdr:row>95</xdr:row>
          <xdr:rowOff>30480</xdr:rowOff>
        </xdr:to>
        <xdr:sp macro="" textlink="">
          <xdr:nvSpPr>
            <xdr:cNvPr id="3811" name="Check Box 739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00000000-0008-0000-0100-0000E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94</xdr:row>
          <xdr:rowOff>45720</xdr:rowOff>
        </xdr:from>
        <xdr:to>
          <xdr:col>48</xdr:col>
          <xdr:colOff>7620</xdr:colOff>
          <xdr:row>97</xdr:row>
          <xdr:rowOff>30480</xdr:rowOff>
        </xdr:to>
        <xdr:sp macro="" textlink="">
          <xdr:nvSpPr>
            <xdr:cNvPr id="3812" name="Check Box 740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00000000-0008-0000-0100-0000E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96</xdr:row>
          <xdr:rowOff>45720</xdr:rowOff>
        </xdr:from>
        <xdr:to>
          <xdr:col>48</xdr:col>
          <xdr:colOff>7620</xdr:colOff>
          <xdr:row>99</xdr:row>
          <xdr:rowOff>30480</xdr:rowOff>
        </xdr:to>
        <xdr:sp macro="" textlink="">
          <xdr:nvSpPr>
            <xdr:cNvPr id="3813" name="Check Box 741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00000000-0008-0000-0100-0000E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98</xdr:row>
          <xdr:rowOff>45720</xdr:rowOff>
        </xdr:from>
        <xdr:to>
          <xdr:col>48</xdr:col>
          <xdr:colOff>7620</xdr:colOff>
          <xdr:row>101</xdr:row>
          <xdr:rowOff>30480</xdr:rowOff>
        </xdr:to>
        <xdr:sp macro="" textlink="">
          <xdr:nvSpPr>
            <xdr:cNvPr id="3814" name="Check Box 742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1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80</xdr:row>
          <xdr:rowOff>45720</xdr:rowOff>
        </xdr:from>
        <xdr:to>
          <xdr:col>69</xdr:col>
          <xdr:colOff>7620</xdr:colOff>
          <xdr:row>83</xdr:row>
          <xdr:rowOff>30480</xdr:rowOff>
        </xdr:to>
        <xdr:sp macro="" textlink="">
          <xdr:nvSpPr>
            <xdr:cNvPr id="3815" name="Check Box 743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1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82</xdr:row>
          <xdr:rowOff>45720</xdr:rowOff>
        </xdr:from>
        <xdr:to>
          <xdr:col>69</xdr:col>
          <xdr:colOff>7620</xdr:colOff>
          <xdr:row>85</xdr:row>
          <xdr:rowOff>30480</xdr:rowOff>
        </xdr:to>
        <xdr:sp macro="" textlink="">
          <xdr:nvSpPr>
            <xdr:cNvPr id="3816" name="Check Box 744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1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84</xdr:row>
          <xdr:rowOff>45720</xdr:rowOff>
        </xdr:from>
        <xdr:to>
          <xdr:col>69</xdr:col>
          <xdr:colOff>7620</xdr:colOff>
          <xdr:row>87</xdr:row>
          <xdr:rowOff>30480</xdr:rowOff>
        </xdr:to>
        <xdr:sp macro="" textlink="">
          <xdr:nvSpPr>
            <xdr:cNvPr id="3817" name="Check Box 745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1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86</xdr:row>
          <xdr:rowOff>45720</xdr:rowOff>
        </xdr:from>
        <xdr:to>
          <xdr:col>69</xdr:col>
          <xdr:colOff>7620</xdr:colOff>
          <xdr:row>89</xdr:row>
          <xdr:rowOff>30480</xdr:rowOff>
        </xdr:to>
        <xdr:sp macro="" textlink="">
          <xdr:nvSpPr>
            <xdr:cNvPr id="3818" name="Check Box 746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1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88</xdr:row>
          <xdr:rowOff>45720</xdr:rowOff>
        </xdr:from>
        <xdr:to>
          <xdr:col>69</xdr:col>
          <xdr:colOff>7620</xdr:colOff>
          <xdr:row>91</xdr:row>
          <xdr:rowOff>30480</xdr:rowOff>
        </xdr:to>
        <xdr:sp macro="" textlink="">
          <xdr:nvSpPr>
            <xdr:cNvPr id="3819" name="Check Box 747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1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90</xdr:row>
          <xdr:rowOff>45720</xdr:rowOff>
        </xdr:from>
        <xdr:to>
          <xdr:col>69</xdr:col>
          <xdr:colOff>7620</xdr:colOff>
          <xdr:row>93</xdr:row>
          <xdr:rowOff>30480</xdr:rowOff>
        </xdr:to>
        <xdr:sp macro="" textlink="">
          <xdr:nvSpPr>
            <xdr:cNvPr id="3820" name="Check Box 748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1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92</xdr:row>
          <xdr:rowOff>45720</xdr:rowOff>
        </xdr:from>
        <xdr:to>
          <xdr:col>69</xdr:col>
          <xdr:colOff>7620</xdr:colOff>
          <xdr:row>95</xdr:row>
          <xdr:rowOff>30480</xdr:rowOff>
        </xdr:to>
        <xdr:sp macro="" textlink="">
          <xdr:nvSpPr>
            <xdr:cNvPr id="3821" name="Check Box 749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1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94</xdr:row>
          <xdr:rowOff>45720</xdr:rowOff>
        </xdr:from>
        <xdr:to>
          <xdr:col>69</xdr:col>
          <xdr:colOff>7620</xdr:colOff>
          <xdr:row>97</xdr:row>
          <xdr:rowOff>30480</xdr:rowOff>
        </xdr:to>
        <xdr:sp macro="" textlink="">
          <xdr:nvSpPr>
            <xdr:cNvPr id="3822" name="Check Box 750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1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96</xdr:row>
          <xdr:rowOff>45720</xdr:rowOff>
        </xdr:from>
        <xdr:to>
          <xdr:col>69</xdr:col>
          <xdr:colOff>7620</xdr:colOff>
          <xdr:row>99</xdr:row>
          <xdr:rowOff>30480</xdr:rowOff>
        </xdr:to>
        <xdr:sp macro="" textlink="">
          <xdr:nvSpPr>
            <xdr:cNvPr id="3823" name="Check Box 751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1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98</xdr:row>
          <xdr:rowOff>45720</xdr:rowOff>
        </xdr:from>
        <xdr:to>
          <xdr:col>69</xdr:col>
          <xdr:colOff>7620</xdr:colOff>
          <xdr:row>101</xdr:row>
          <xdr:rowOff>30480</xdr:rowOff>
        </xdr:to>
        <xdr:sp macro="" textlink="">
          <xdr:nvSpPr>
            <xdr:cNvPr id="3824" name="Check Box 752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1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105</xdr:row>
          <xdr:rowOff>45720</xdr:rowOff>
        </xdr:from>
        <xdr:to>
          <xdr:col>48</xdr:col>
          <xdr:colOff>7620</xdr:colOff>
          <xdr:row>108</xdr:row>
          <xdr:rowOff>30480</xdr:rowOff>
        </xdr:to>
        <xdr:sp macro="" textlink="">
          <xdr:nvSpPr>
            <xdr:cNvPr id="3825" name="Check Box 753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1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107</xdr:row>
          <xdr:rowOff>45720</xdr:rowOff>
        </xdr:from>
        <xdr:to>
          <xdr:col>48</xdr:col>
          <xdr:colOff>7620</xdr:colOff>
          <xdr:row>110</xdr:row>
          <xdr:rowOff>30480</xdr:rowOff>
        </xdr:to>
        <xdr:sp macro="" textlink="">
          <xdr:nvSpPr>
            <xdr:cNvPr id="3826" name="Check Box 754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1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109</xdr:row>
          <xdr:rowOff>45720</xdr:rowOff>
        </xdr:from>
        <xdr:to>
          <xdr:col>48</xdr:col>
          <xdr:colOff>7620</xdr:colOff>
          <xdr:row>112</xdr:row>
          <xdr:rowOff>30480</xdr:rowOff>
        </xdr:to>
        <xdr:sp macro="" textlink="">
          <xdr:nvSpPr>
            <xdr:cNvPr id="3827" name="Check Box 755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1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111</xdr:row>
          <xdr:rowOff>45720</xdr:rowOff>
        </xdr:from>
        <xdr:to>
          <xdr:col>48</xdr:col>
          <xdr:colOff>7620</xdr:colOff>
          <xdr:row>114</xdr:row>
          <xdr:rowOff>30480</xdr:rowOff>
        </xdr:to>
        <xdr:sp macro="" textlink="">
          <xdr:nvSpPr>
            <xdr:cNvPr id="3828" name="Check Box 756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1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113</xdr:row>
          <xdr:rowOff>45720</xdr:rowOff>
        </xdr:from>
        <xdr:to>
          <xdr:col>48</xdr:col>
          <xdr:colOff>7620</xdr:colOff>
          <xdr:row>116</xdr:row>
          <xdr:rowOff>30480</xdr:rowOff>
        </xdr:to>
        <xdr:sp macro="" textlink="">
          <xdr:nvSpPr>
            <xdr:cNvPr id="3829" name="Check Box 757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1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115</xdr:row>
          <xdr:rowOff>45720</xdr:rowOff>
        </xdr:from>
        <xdr:to>
          <xdr:col>48</xdr:col>
          <xdr:colOff>7620</xdr:colOff>
          <xdr:row>118</xdr:row>
          <xdr:rowOff>30480</xdr:rowOff>
        </xdr:to>
        <xdr:sp macro="" textlink="">
          <xdr:nvSpPr>
            <xdr:cNvPr id="3830" name="Check Box 758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00000000-0008-0000-0100-0000F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105</xdr:row>
          <xdr:rowOff>45720</xdr:rowOff>
        </xdr:from>
        <xdr:to>
          <xdr:col>69</xdr:col>
          <xdr:colOff>7620</xdr:colOff>
          <xdr:row>108</xdr:row>
          <xdr:rowOff>30480</xdr:rowOff>
        </xdr:to>
        <xdr:sp macro="" textlink="">
          <xdr:nvSpPr>
            <xdr:cNvPr id="3831" name="Check Box 759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1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107</xdr:row>
          <xdr:rowOff>45720</xdr:rowOff>
        </xdr:from>
        <xdr:to>
          <xdr:col>69</xdr:col>
          <xdr:colOff>7620</xdr:colOff>
          <xdr:row>110</xdr:row>
          <xdr:rowOff>30480</xdr:rowOff>
        </xdr:to>
        <xdr:sp macro="" textlink="">
          <xdr:nvSpPr>
            <xdr:cNvPr id="3832" name="Check Box 760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00000000-0008-0000-0100-0000F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109</xdr:row>
          <xdr:rowOff>45720</xdr:rowOff>
        </xdr:from>
        <xdr:to>
          <xdr:col>69</xdr:col>
          <xdr:colOff>7620</xdr:colOff>
          <xdr:row>112</xdr:row>
          <xdr:rowOff>30480</xdr:rowOff>
        </xdr:to>
        <xdr:sp macro="" textlink="">
          <xdr:nvSpPr>
            <xdr:cNvPr id="3833" name="Check Box 761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00000000-0008-0000-0100-0000F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111</xdr:row>
          <xdr:rowOff>45720</xdr:rowOff>
        </xdr:from>
        <xdr:to>
          <xdr:col>69</xdr:col>
          <xdr:colOff>7620</xdr:colOff>
          <xdr:row>114</xdr:row>
          <xdr:rowOff>30480</xdr:rowOff>
        </xdr:to>
        <xdr:sp macro="" textlink="">
          <xdr:nvSpPr>
            <xdr:cNvPr id="3834" name="Check Box 762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00000000-0008-0000-0100-0000F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113</xdr:row>
          <xdr:rowOff>45720</xdr:rowOff>
        </xdr:from>
        <xdr:to>
          <xdr:col>69</xdr:col>
          <xdr:colOff>7620</xdr:colOff>
          <xdr:row>116</xdr:row>
          <xdr:rowOff>30480</xdr:rowOff>
        </xdr:to>
        <xdr:sp macro="" textlink="">
          <xdr:nvSpPr>
            <xdr:cNvPr id="3835" name="Check Box 763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00000000-0008-0000-0100-0000F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115</xdr:row>
          <xdr:rowOff>45720</xdr:rowOff>
        </xdr:from>
        <xdr:to>
          <xdr:col>69</xdr:col>
          <xdr:colOff>7620</xdr:colOff>
          <xdr:row>118</xdr:row>
          <xdr:rowOff>30480</xdr:rowOff>
        </xdr:to>
        <xdr:sp macro="" textlink="">
          <xdr:nvSpPr>
            <xdr:cNvPr id="3836" name="Check Box 764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00000000-0008-0000-0100-0000F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72</xdr:row>
          <xdr:rowOff>45720</xdr:rowOff>
        </xdr:from>
        <xdr:to>
          <xdr:col>4</xdr:col>
          <xdr:colOff>7620</xdr:colOff>
          <xdr:row>75</xdr:row>
          <xdr:rowOff>30480</xdr:rowOff>
        </xdr:to>
        <xdr:sp macro="" textlink="">
          <xdr:nvSpPr>
            <xdr:cNvPr id="3877" name="Check Box 805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1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74</xdr:row>
          <xdr:rowOff>45720</xdr:rowOff>
        </xdr:from>
        <xdr:to>
          <xdr:col>4</xdr:col>
          <xdr:colOff>7620</xdr:colOff>
          <xdr:row>77</xdr:row>
          <xdr:rowOff>30480</xdr:rowOff>
        </xdr:to>
        <xdr:sp macro="" textlink="">
          <xdr:nvSpPr>
            <xdr:cNvPr id="3878" name="Check Box 806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1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76</xdr:row>
          <xdr:rowOff>45720</xdr:rowOff>
        </xdr:from>
        <xdr:to>
          <xdr:col>4</xdr:col>
          <xdr:colOff>7620</xdr:colOff>
          <xdr:row>79</xdr:row>
          <xdr:rowOff>30480</xdr:rowOff>
        </xdr:to>
        <xdr:sp macro="" textlink="">
          <xdr:nvSpPr>
            <xdr:cNvPr id="3879" name="Check Box 807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00000000-0008-0000-0100-00002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78</xdr:row>
          <xdr:rowOff>45720</xdr:rowOff>
        </xdr:from>
        <xdr:to>
          <xdr:col>4</xdr:col>
          <xdr:colOff>7620</xdr:colOff>
          <xdr:row>81</xdr:row>
          <xdr:rowOff>30480</xdr:rowOff>
        </xdr:to>
        <xdr:sp macro="" textlink="">
          <xdr:nvSpPr>
            <xdr:cNvPr id="3880" name="Check Box 808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000000-0008-0000-0100-00002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80</xdr:row>
          <xdr:rowOff>45720</xdr:rowOff>
        </xdr:from>
        <xdr:to>
          <xdr:col>4</xdr:col>
          <xdr:colOff>7620</xdr:colOff>
          <xdr:row>83</xdr:row>
          <xdr:rowOff>30480</xdr:rowOff>
        </xdr:to>
        <xdr:sp macro="" textlink="">
          <xdr:nvSpPr>
            <xdr:cNvPr id="3881" name="Check Box 809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00000000-0008-0000-0100-00002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82</xdr:row>
          <xdr:rowOff>45720</xdr:rowOff>
        </xdr:from>
        <xdr:to>
          <xdr:col>4</xdr:col>
          <xdr:colOff>7620</xdr:colOff>
          <xdr:row>85</xdr:row>
          <xdr:rowOff>30480</xdr:rowOff>
        </xdr:to>
        <xdr:sp macro="" textlink="">
          <xdr:nvSpPr>
            <xdr:cNvPr id="3882" name="Check Box 810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00000000-0008-0000-0100-00002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84</xdr:row>
          <xdr:rowOff>45720</xdr:rowOff>
        </xdr:from>
        <xdr:to>
          <xdr:col>4</xdr:col>
          <xdr:colOff>7620</xdr:colOff>
          <xdr:row>87</xdr:row>
          <xdr:rowOff>30480</xdr:rowOff>
        </xdr:to>
        <xdr:sp macro="" textlink="">
          <xdr:nvSpPr>
            <xdr:cNvPr id="3883" name="Check Box 811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00000000-0008-0000-0100-00002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86</xdr:row>
          <xdr:rowOff>45720</xdr:rowOff>
        </xdr:from>
        <xdr:to>
          <xdr:col>4</xdr:col>
          <xdr:colOff>7620</xdr:colOff>
          <xdr:row>89</xdr:row>
          <xdr:rowOff>30480</xdr:rowOff>
        </xdr:to>
        <xdr:sp macro="" textlink="">
          <xdr:nvSpPr>
            <xdr:cNvPr id="3884" name="Check Box 812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00000000-0008-0000-0100-00002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88</xdr:row>
          <xdr:rowOff>45720</xdr:rowOff>
        </xdr:from>
        <xdr:to>
          <xdr:col>4</xdr:col>
          <xdr:colOff>7620</xdr:colOff>
          <xdr:row>91</xdr:row>
          <xdr:rowOff>30480</xdr:rowOff>
        </xdr:to>
        <xdr:sp macro="" textlink="">
          <xdr:nvSpPr>
            <xdr:cNvPr id="3885" name="Check Box 813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00000000-0008-0000-0100-00002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90</xdr:row>
          <xdr:rowOff>45720</xdr:rowOff>
        </xdr:from>
        <xdr:to>
          <xdr:col>4</xdr:col>
          <xdr:colOff>7620</xdr:colOff>
          <xdr:row>93</xdr:row>
          <xdr:rowOff>30480</xdr:rowOff>
        </xdr:to>
        <xdr:sp macro="" textlink="">
          <xdr:nvSpPr>
            <xdr:cNvPr id="3886" name="Check Box 814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00000000-0008-0000-0100-00002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72</xdr:row>
          <xdr:rowOff>45720</xdr:rowOff>
        </xdr:from>
        <xdr:to>
          <xdr:col>25</xdr:col>
          <xdr:colOff>7620</xdr:colOff>
          <xdr:row>75</xdr:row>
          <xdr:rowOff>30480</xdr:rowOff>
        </xdr:to>
        <xdr:sp macro="" textlink="">
          <xdr:nvSpPr>
            <xdr:cNvPr id="3887" name="Check Box 815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1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74</xdr:row>
          <xdr:rowOff>45720</xdr:rowOff>
        </xdr:from>
        <xdr:to>
          <xdr:col>25</xdr:col>
          <xdr:colOff>7620</xdr:colOff>
          <xdr:row>77</xdr:row>
          <xdr:rowOff>30480</xdr:rowOff>
        </xdr:to>
        <xdr:sp macro="" textlink="">
          <xdr:nvSpPr>
            <xdr:cNvPr id="3888" name="Check Box 816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00000000-0008-0000-0100-00003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76</xdr:row>
          <xdr:rowOff>45720</xdr:rowOff>
        </xdr:from>
        <xdr:to>
          <xdr:col>25</xdr:col>
          <xdr:colOff>7620</xdr:colOff>
          <xdr:row>79</xdr:row>
          <xdr:rowOff>30480</xdr:rowOff>
        </xdr:to>
        <xdr:sp macro="" textlink="">
          <xdr:nvSpPr>
            <xdr:cNvPr id="3889" name="Check Box 817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00000000-0008-0000-0100-00003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78</xdr:row>
          <xdr:rowOff>45720</xdr:rowOff>
        </xdr:from>
        <xdr:to>
          <xdr:col>25</xdr:col>
          <xdr:colOff>7620</xdr:colOff>
          <xdr:row>81</xdr:row>
          <xdr:rowOff>30480</xdr:rowOff>
        </xdr:to>
        <xdr:sp macro="" textlink="">
          <xdr:nvSpPr>
            <xdr:cNvPr id="3890" name="Check Box 818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00000000-0008-0000-0100-00003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80</xdr:row>
          <xdr:rowOff>45720</xdr:rowOff>
        </xdr:from>
        <xdr:to>
          <xdr:col>25</xdr:col>
          <xdr:colOff>7620</xdr:colOff>
          <xdr:row>83</xdr:row>
          <xdr:rowOff>30480</xdr:rowOff>
        </xdr:to>
        <xdr:sp macro="" textlink="">
          <xdr:nvSpPr>
            <xdr:cNvPr id="3891" name="Check Box 819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00000000-0008-0000-0100-00003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82</xdr:row>
          <xdr:rowOff>45720</xdr:rowOff>
        </xdr:from>
        <xdr:to>
          <xdr:col>25</xdr:col>
          <xdr:colOff>7620</xdr:colOff>
          <xdr:row>85</xdr:row>
          <xdr:rowOff>30480</xdr:rowOff>
        </xdr:to>
        <xdr:sp macro="" textlink="">
          <xdr:nvSpPr>
            <xdr:cNvPr id="3892" name="Check Box 820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00000000-0008-0000-0100-00003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84</xdr:row>
          <xdr:rowOff>45720</xdr:rowOff>
        </xdr:from>
        <xdr:to>
          <xdr:col>25</xdr:col>
          <xdr:colOff>7620</xdr:colOff>
          <xdr:row>87</xdr:row>
          <xdr:rowOff>30480</xdr:rowOff>
        </xdr:to>
        <xdr:sp macro="" textlink="">
          <xdr:nvSpPr>
            <xdr:cNvPr id="3893" name="Check Box 821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00000000-0008-0000-0100-00003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86</xdr:row>
          <xdr:rowOff>45720</xdr:rowOff>
        </xdr:from>
        <xdr:to>
          <xdr:col>25</xdr:col>
          <xdr:colOff>7620</xdr:colOff>
          <xdr:row>89</xdr:row>
          <xdr:rowOff>30480</xdr:rowOff>
        </xdr:to>
        <xdr:sp macro="" textlink="">
          <xdr:nvSpPr>
            <xdr:cNvPr id="3894" name="Check Box 822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00000000-0008-0000-0100-00003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88</xdr:row>
          <xdr:rowOff>45720</xdr:rowOff>
        </xdr:from>
        <xdr:to>
          <xdr:col>25</xdr:col>
          <xdr:colOff>7620</xdr:colOff>
          <xdr:row>91</xdr:row>
          <xdr:rowOff>30480</xdr:rowOff>
        </xdr:to>
        <xdr:sp macro="" textlink="">
          <xdr:nvSpPr>
            <xdr:cNvPr id="3895" name="Check Box 823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00000000-0008-0000-0100-00003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90</xdr:row>
          <xdr:rowOff>45720</xdr:rowOff>
        </xdr:from>
        <xdr:to>
          <xdr:col>25</xdr:col>
          <xdr:colOff>7620</xdr:colOff>
          <xdr:row>93</xdr:row>
          <xdr:rowOff>30480</xdr:rowOff>
        </xdr:to>
        <xdr:sp macro="" textlink="">
          <xdr:nvSpPr>
            <xdr:cNvPr id="3896" name="Check Box 824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1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97</xdr:row>
          <xdr:rowOff>45720</xdr:rowOff>
        </xdr:from>
        <xdr:to>
          <xdr:col>4</xdr:col>
          <xdr:colOff>7620</xdr:colOff>
          <xdr:row>100</xdr:row>
          <xdr:rowOff>30480</xdr:rowOff>
        </xdr:to>
        <xdr:sp macro="" textlink="">
          <xdr:nvSpPr>
            <xdr:cNvPr id="3897" name="Check Box 825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1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99</xdr:row>
          <xdr:rowOff>45720</xdr:rowOff>
        </xdr:from>
        <xdr:to>
          <xdr:col>4</xdr:col>
          <xdr:colOff>7620</xdr:colOff>
          <xdr:row>102</xdr:row>
          <xdr:rowOff>30480</xdr:rowOff>
        </xdr:to>
        <xdr:sp macro="" textlink="">
          <xdr:nvSpPr>
            <xdr:cNvPr id="3898" name="Check Box 826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00000000-0008-0000-0100-00003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101</xdr:row>
          <xdr:rowOff>45720</xdr:rowOff>
        </xdr:from>
        <xdr:to>
          <xdr:col>4</xdr:col>
          <xdr:colOff>7620</xdr:colOff>
          <xdr:row>104</xdr:row>
          <xdr:rowOff>30480</xdr:rowOff>
        </xdr:to>
        <xdr:sp macro="" textlink="">
          <xdr:nvSpPr>
            <xdr:cNvPr id="3899" name="Check Box 827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0000000-0008-0000-0100-00003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103</xdr:row>
          <xdr:rowOff>45720</xdr:rowOff>
        </xdr:from>
        <xdr:to>
          <xdr:col>4</xdr:col>
          <xdr:colOff>7620</xdr:colOff>
          <xdr:row>106</xdr:row>
          <xdr:rowOff>30480</xdr:rowOff>
        </xdr:to>
        <xdr:sp macro="" textlink="">
          <xdr:nvSpPr>
            <xdr:cNvPr id="3900" name="Check Box 828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00000000-0008-0000-0100-00003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105</xdr:row>
          <xdr:rowOff>45720</xdr:rowOff>
        </xdr:from>
        <xdr:to>
          <xdr:col>4</xdr:col>
          <xdr:colOff>7620</xdr:colOff>
          <xdr:row>108</xdr:row>
          <xdr:rowOff>30480</xdr:rowOff>
        </xdr:to>
        <xdr:sp macro="" textlink="">
          <xdr:nvSpPr>
            <xdr:cNvPr id="3901" name="Check Box 829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1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107</xdr:row>
          <xdr:rowOff>45720</xdr:rowOff>
        </xdr:from>
        <xdr:to>
          <xdr:col>4</xdr:col>
          <xdr:colOff>7620</xdr:colOff>
          <xdr:row>110</xdr:row>
          <xdr:rowOff>30480</xdr:rowOff>
        </xdr:to>
        <xdr:sp macro="" textlink="">
          <xdr:nvSpPr>
            <xdr:cNvPr id="3902" name="Check Box 830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1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109</xdr:row>
          <xdr:rowOff>45720</xdr:rowOff>
        </xdr:from>
        <xdr:to>
          <xdr:col>4</xdr:col>
          <xdr:colOff>7620</xdr:colOff>
          <xdr:row>112</xdr:row>
          <xdr:rowOff>30480</xdr:rowOff>
        </xdr:to>
        <xdr:sp macro="" textlink="">
          <xdr:nvSpPr>
            <xdr:cNvPr id="3903" name="Check Box 831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1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111</xdr:row>
          <xdr:rowOff>45720</xdr:rowOff>
        </xdr:from>
        <xdr:to>
          <xdr:col>4</xdr:col>
          <xdr:colOff>7620</xdr:colOff>
          <xdr:row>114</xdr:row>
          <xdr:rowOff>30480</xdr:rowOff>
        </xdr:to>
        <xdr:sp macro="" textlink="">
          <xdr:nvSpPr>
            <xdr:cNvPr id="3904" name="Check Box 832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00000000-0008-0000-0100-00004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113</xdr:row>
          <xdr:rowOff>45720</xdr:rowOff>
        </xdr:from>
        <xdr:to>
          <xdr:col>4</xdr:col>
          <xdr:colOff>7620</xdr:colOff>
          <xdr:row>116</xdr:row>
          <xdr:rowOff>30480</xdr:rowOff>
        </xdr:to>
        <xdr:sp macro="" textlink="">
          <xdr:nvSpPr>
            <xdr:cNvPr id="3905" name="Check Box 833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1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115</xdr:row>
          <xdr:rowOff>45720</xdr:rowOff>
        </xdr:from>
        <xdr:to>
          <xdr:col>4</xdr:col>
          <xdr:colOff>7620</xdr:colOff>
          <xdr:row>118</xdr:row>
          <xdr:rowOff>30480</xdr:rowOff>
        </xdr:to>
        <xdr:sp macro="" textlink="">
          <xdr:nvSpPr>
            <xdr:cNvPr id="3906" name="Check Box 834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1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97</xdr:row>
          <xdr:rowOff>45720</xdr:rowOff>
        </xdr:from>
        <xdr:to>
          <xdr:col>25</xdr:col>
          <xdr:colOff>7620</xdr:colOff>
          <xdr:row>100</xdr:row>
          <xdr:rowOff>30480</xdr:rowOff>
        </xdr:to>
        <xdr:sp macro="" textlink="">
          <xdr:nvSpPr>
            <xdr:cNvPr id="3907" name="Check Box 835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1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99</xdr:row>
          <xdr:rowOff>45720</xdr:rowOff>
        </xdr:from>
        <xdr:to>
          <xdr:col>25</xdr:col>
          <xdr:colOff>7620</xdr:colOff>
          <xdr:row>102</xdr:row>
          <xdr:rowOff>30480</xdr:rowOff>
        </xdr:to>
        <xdr:sp macro="" textlink="">
          <xdr:nvSpPr>
            <xdr:cNvPr id="3908" name="Check Box 836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00000000-0008-0000-0100-00004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101</xdr:row>
          <xdr:rowOff>45720</xdr:rowOff>
        </xdr:from>
        <xdr:to>
          <xdr:col>25</xdr:col>
          <xdr:colOff>7620</xdr:colOff>
          <xdr:row>104</xdr:row>
          <xdr:rowOff>30480</xdr:rowOff>
        </xdr:to>
        <xdr:sp macro="" textlink="">
          <xdr:nvSpPr>
            <xdr:cNvPr id="3909" name="Check Box 837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1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103</xdr:row>
          <xdr:rowOff>45720</xdr:rowOff>
        </xdr:from>
        <xdr:to>
          <xdr:col>25</xdr:col>
          <xdr:colOff>7620</xdr:colOff>
          <xdr:row>106</xdr:row>
          <xdr:rowOff>30480</xdr:rowOff>
        </xdr:to>
        <xdr:sp macro="" textlink="">
          <xdr:nvSpPr>
            <xdr:cNvPr id="3910" name="Check Box 838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1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105</xdr:row>
          <xdr:rowOff>45720</xdr:rowOff>
        </xdr:from>
        <xdr:to>
          <xdr:col>25</xdr:col>
          <xdr:colOff>7620</xdr:colOff>
          <xdr:row>108</xdr:row>
          <xdr:rowOff>30480</xdr:rowOff>
        </xdr:to>
        <xdr:sp macro="" textlink="">
          <xdr:nvSpPr>
            <xdr:cNvPr id="3911" name="Check Box 839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1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107</xdr:row>
          <xdr:rowOff>45720</xdr:rowOff>
        </xdr:from>
        <xdr:to>
          <xdr:col>25</xdr:col>
          <xdr:colOff>7620</xdr:colOff>
          <xdr:row>110</xdr:row>
          <xdr:rowOff>30480</xdr:rowOff>
        </xdr:to>
        <xdr:sp macro="" textlink="">
          <xdr:nvSpPr>
            <xdr:cNvPr id="3912" name="Check Box 840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1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109</xdr:row>
          <xdr:rowOff>45720</xdr:rowOff>
        </xdr:from>
        <xdr:to>
          <xdr:col>25</xdr:col>
          <xdr:colOff>7620</xdr:colOff>
          <xdr:row>112</xdr:row>
          <xdr:rowOff>30480</xdr:rowOff>
        </xdr:to>
        <xdr:sp macro="" textlink="">
          <xdr:nvSpPr>
            <xdr:cNvPr id="3913" name="Check Box 841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1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111</xdr:row>
          <xdr:rowOff>45720</xdr:rowOff>
        </xdr:from>
        <xdr:to>
          <xdr:col>25</xdr:col>
          <xdr:colOff>7620</xdr:colOff>
          <xdr:row>114</xdr:row>
          <xdr:rowOff>30480</xdr:rowOff>
        </xdr:to>
        <xdr:sp macro="" textlink="">
          <xdr:nvSpPr>
            <xdr:cNvPr id="3914" name="Check Box 842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1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113</xdr:row>
          <xdr:rowOff>45720</xdr:rowOff>
        </xdr:from>
        <xdr:to>
          <xdr:col>25</xdr:col>
          <xdr:colOff>7620</xdr:colOff>
          <xdr:row>116</xdr:row>
          <xdr:rowOff>30480</xdr:rowOff>
        </xdr:to>
        <xdr:sp macro="" textlink="">
          <xdr:nvSpPr>
            <xdr:cNvPr id="3915" name="Check Box 843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1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115</xdr:row>
          <xdr:rowOff>45720</xdr:rowOff>
        </xdr:from>
        <xdr:to>
          <xdr:col>25</xdr:col>
          <xdr:colOff>7620</xdr:colOff>
          <xdr:row>118</xdr:row>
          <xdr:rowOff>30480</xdr:rowOff>
        </xdr:to>
        <xdr:sp macro="" textlink="">
          <xdr:nvSpPr>
            <xdr:cNvPr id="3916" name="Check Box 844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00000000-0008-0000-0100-00004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47</xdr:row>
          <xdr:rowOff>45720</xdr:rowOff>
        </xdr:from>
        <xdr:to>
          <xdr:col>4</xdr:col>
          <xdr:colOff>7620</xdr:colOff>
          <xdr:row>50</xdr:row>
          <xdr:rowOff>30480</xdr:rowOff>
        </xdr:to>
        <xdr:sp macro="" textlink="">
          <xdr:nvSpPr>
            <xdr:cNvPr id="3937" name="Check Box 865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1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49</xdr:row>
          <xdr:rowOff>45720</xdr:rowOff>
        </xdr:from>
        <xdr:to>
          <xdr:col>4</xdr:col>
          <xdr:colOff>7620</xdr:colOff>
          <xdr:row>52</xdr:row>
          <xdr:rowOff>30480</xdr:rowOff>
        </xdr:to>
        <xdr:sp macro="" textlink="">
          <xdr:nvSpPr>
            <xdr:cNvPr id="3938" name="Check Box 866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1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51</xdr:row>
          <xdr:rowOff>45720</xdr:rowOff>
        </xdr:from>
        <xdr:to>
          <xdr:col>4</xdr:col>
          <xdr:colOff>7620</xdr:colOff>
          <xdr:row>54</xdr:row>
          <xdr:rowOff>30480</xdr:rowOff>
        </xdr:to>
        <xdr:sp macro="" textlink="">
          <xdr:nvSpPr>
            <xdr:cNvPr id="3939" name="Check Box 867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1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53</xdr:row>
          <xdr:rowOff>45720</xdr:rowOff>
        </xdr:from>
        <xdr:to>
          <xdr:col>4</xdr:col>
          <xdr:colOff>7620</xdr:colOff>
          <xdr:row>56</xdr:row>
          <xdr:rowOff>30480</xdr:rowOff>
        </xdr:to>
        <xdr:sp macro="" textlink="">
          <xdr:nvSpPr>
            <xdr:cNvPr id="3940" name="Check Box 868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1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55</xdr:row>
          <xdr:rowOff>45720</xdr:rowOff>
        </xdr:from>
        <xdr:to>
          <xdr:col>4</xdr:col>
          <xdr:colOff>7620</xdr:colOff>
          <xdr:row>58</xdr:row>
          <xdr:rowOff>30480</xdr:rowOff>
        </xdr:to>
        <xdr:sp macro="" textlink="">
          <xdr:nvSpPr>
            <xdr:cNvPr id="3941" name="Check Box 869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1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57</xdr:row>
          <xdr:rowOff>45720</xdr:rowOff>
        </xdr:from>
        <xdr:to>
          <xdr:col>4</xdr:col>
          <xdr:colOff>7620</xdr:colOff>
          <xdr:row>60</xdr:row>
          <xdr:rowOff>30480</xdr:rowOff>
        </xdr:to>
        <xdr:sp macro="" textlink="">
          <xdr:nvSpPr>
            <xdr:cNvPr id="3942" name="Check Box 870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1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59</xdr:row>
          <xdr:rowOff>45720</xdr:rowOff>
        </xdr:from>
        <xdr:to>
          <xdr:col>4</xdr:col>
          <xdr:colOff>7620</xdr:colOff>
          <xdr:row>62</xdr:row>
          <xdr:rowOff>30480</xdr:rowOff>
        </xdr:to>
        <xdr:sp macro="" textlink="">
          <xdr:nvSpPr>
            <xdr:cNvPr id="3943" name="Check Box 871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1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61</xdr:row>
          <xdr:rowOff>45720</xdr:rowOff>
        </xdr:from>
        <xdr:to>
          <xdr:col>4</xdr:col>
          <xdr:colOff>7620</xdr:colOff>
          <xdr:row>64</xdr:row>
          <xdr:rowOff>30480</xdr:rowOff>
        </xdr:to>
        <xdr:sp macro="" textlink="">
          <xdr:nvSpPr>
            <xdr:cNvPr id="3944" name="Check Box 872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1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63</xdr:row>
          <xdr:rowOff>45720</xdr:rowOff>
        </xdr:from>
        <xdr:to>
          <xdr:col>4</xdr:col>
          <xdr:colOff>7620</xdr:colOff>
          <xdr:row>66</xdr:row>
          <xdr:rowOff>30480</xdr:rowOff>
        </xdr:to>
        <xdr:sp macro="" textlink="">
          <xdr:nvSpPr>
            <xdr:cNvPr id="3945" name="Check Box 873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1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65</xdr:row>
          <xdr:rowOff>45720</xdr:rowOff>
        </xdr:from>
        <xdr:to>
          <xdr:col>4</xdr:col>
          <xdr:colOff>7620</xdr:colOff>
          <xdr:row>68</xdr:row>
          <xdr:rowOff>30480</xdr:rowOff>
        </xdr:to>
        <xdr:sp macro="" textlink="">
          <xdr:nvSpPr>
            <xdr:cNvPr id="3946" name="Check Box 874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1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47</xdr:row>
          <xdr:rowOff>45720</xdr:rowOff>
        </xdr:from>
        <xdr:to>
          <xdr:col>25</xdr:col>
          <xdr:colOff>7620</xdr:colOff>
          <xdr:row>50</xdr:row>
          <xdr:rowOff>30480</xdr:rowOff>
        </xdr:to>
        <xdr:sp macro="" textlink="">
          <xdr:nvSpPr>
            <xdr:cNvPr id="3947" name="Check Box 875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1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49</xdr:row>
          <xdr:rowOff>45720</xdr:rowOff>
        </xdr:from>
        <xdr:to>
          <xdr:col>25</xdr:col>
          <xdr:colOff>7620</xdr:colOff>
          <xdr:row>52</xdr:row>
          <xdr:rowOff>30480</xdr:rowOff>
        </xdr:to>
        <xdr:sp macro="" textlink="">
          <xdr:nvSpPr>
            <xdr:cNvPr id="3948" name="Check Box 876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1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51</xdr:row>
          <xdr:rowOff>45720</xdr:rowOff>
        </xdr:from>
        <xdr:to>
          <xdr:col>25</xdr:col>
          <xdr:colOff>7620</xdr:colOff>
          <xdr:row>54</xdr:row>
          <xdr:rowOff>30480</xdr:rowOff>
        </xdr:to>
        <xdr:sp macro="" textlink="">
          <xdr:nvSpPr>
            <xdr:cNvPr id="3949" name="Check Box 877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1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53</xdr:row>
          <xdr:rowOff>45720</xdr:rowOff>
        </xdr:from>
        <xdr:to>
          <xdr:col>25</xdr:col>
          <xdr:colOff>7620</xdr:colOff>
          <xdr:row>56</xdr:row>
          <xdr:rowOff>30480</xdr:rowOff>
        </xdr:to>
        <xdr:sp macro="" textlink="">
          <xdr:nvSpPr>
            <xdr:cNvPr id="3950" name="Check Box 878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1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55</xdr:row>
          <xdr:rowOff>45720</xdr:rowOff>
        </xdr:from>
        <xdr:to>
          <xdr:col>25</xdr:col>
          <xdr:colOff>7620</xdr:colOff>
          <xdr:row>58</xdr:row>
          <xdr:rowOff>30480</xdr:rowOff>
        </xdr:to>
        <xdr:sp macro="" textlink="">
          <xdr:nvSpPr>
            <xdr:cNvPr id="3951" name="Check Box 879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1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57</xdr:row>
          <xdr:rowOff>45720</xdr:rowOff>
        </xdr:from>
        <xdr:to>
          <xdr:col>25</xdr:col>
          <xdr:colOff>7620</xdr:colOff>
          <xdr:row>60</xdr:row>
          <xdr:rowOff>30480</xdr:rowOff>
        </xdr:to>
        <xdr:sp macro="" textlink="">
          <xdr:nvSpPr>
            <xdr:cNvPr id="3952" name="Check Box 880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00000000-0008-0000-0100-00007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59</xdr:row>
          <xdr:rowOff>45720</xdr:rowOff>
        </xdr:from>
        <xdr:to>
          <xdr:col>25</xdr:col>
          <xdr:colOff>7620</xdr:colOff>
          <xdr:row>62</xdr:row>
          <xdr:rowOff>30480</xdr:rowOff>
        </xdr:to>
        <xdr:sp macro="" textlink="">
          <xdr:nvSpPr>
            <xdr:cNvPr id="3953" name="Check Box 881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1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61</xdr:row>
          <xdr:rowOff>45720</xdr:rowOff>
        </xdr:from>
        <xdr:to>
          <xdr:col>25</xdr:col>
          <xdr:colOff>7620</xdr:colOff>
          <xdr:row>64</xdr:row>
          <xdr:rowOff>30480</xdr:rowOff>
        </xdr:to>
        <xdr:sp macro="" textlink="">
          <xdr:nvSpPr>
            <xdr:cNvPr id="3954" name="Check Box 882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1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63</xdr:row>
          <xdr:rowOff>45720</xdr:rowOff>
        </xdr:from>
        <xdr:to>
          <xdr:col>25</xdr:col>
          <xdr:colOff>7620</xdr:colOff>
          <xdr:row>66</xdr:row>
          <xdr:rowOff>30480</xdr:rowOff>
        </xdr:to>
        <xdr:sp macro="" textlink="">
          <xdr:nvSpPr>
            <xdr:cNvPr id="3955" name="Check Box 883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1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65</xdr:row>
          <xdr:rowOff>45720</xdr:rowOff>
        </xdr:from>
        <xdr:to>
          <xdr:col>25</xdr:col>
          <xdr:colOff>7620</xdr:colOff>
          <xdr:row>68</xdr:row>
          <xdr:rowOff>30480</xdr:rowOff>
        </xdr:to>
        <xdr:sp macro="" textlink="">
          <xdr:nvSpPr>
            <xdr:cNvPr id="3956" name="Check Box 884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00000000-0008-0000-0100-00007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22</xdr:row>
          <xdr:rowOff>45720</xdr:rowOff>
        </xdr:from>
        <xdr:to>
          <xdr:col>4</xdr:col>
          <xdr:colOff>7620</xdr:colOff>
          <xdr:row>25</xdr:row>
          <xdr:rowOff>30480</xdr:rowOff>
        </xdr:to>
        <xdr:sp macro="" textlink="">
          <xdr:nvSpPr>
            <xdr:cNvPr id="3957" name="Check Box 885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1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24</xdr:row>
          <xdr:rowOff>45720</xdr:rowOff>
        </xdr:from>
        <xdr:to>
          <xdr:col>4</xdr:col>
          <xdr:colOff>7620</xdr:colOff>
          <xdr:row>27</xdr:row>
          <xdr:rowOff>30480</xdr:rowOff>
        </xdr:to>
        <xdr:sp macro="" textlink="">
          <xdr:nvSpPr>
            <xdr:cNvPr id="3958" name="Check Box 886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1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45720</xdr:rowOff>
        </xdr:from>
        <xdr:to>
          <xdr:col>4</xdr:col>
          <xdr:colOff>7620</xdr:colOff>
          <xdr:row>29</xdr:row>
          <xdr:rowOff>30480</xdr:rowOff>
        </xdr:to>
        <xdr:sp macro="" textlink="">
          <xdr:nvSpPr>
            <xdr:cNvPr id="3959" name="Check Box 887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1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28</xdr:row>
          <xdr:rowOff>45720</xdr:rowOff>
        </xdr:from>
        <xdr:to>
          <xdr:col>4</xdr:col>
          <xdr:colOff>7620</xdr:colOff>
          <xdr:row>31</xdr:row>
          <xdr:rowOff>30480</xdr:rowOff>
        </xdr:to>
        <xdr:sp macro="" textlink="">
          <xdr:nvSpPr>
            <xdr:cNvPr id="3960" name="Check Box 888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00000000-0008-0000-0100-00007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30</xdr:row>
          <xdr:rowOff>45720</xdr:rowOff>
        </xdr:from>
        <xdr:to>
          <xdr:col>4</xdr:col>
          <xdr:colOff>7620</xdr:colOff>
          <xdr:row>33</xdr:row>
          <xdr:rowOff>30480</xdr:rowOff>
        </xdr:to>
        <xdr:sp macro="" textlink="">
          <xdr:nvSpPr>
            <xdr:cNvPr id="3961" name="Check Box 889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00000000-0008-0000-0100-00007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32</xdr:row>
          <xdr:rowOff>45720</xdr:rowOff>
        </xdr:from>
        <xdr:to>
          <xdr:col>4</xdr:col>
          <xdr:colOff>7620</xdr:colOff>
          <xdr:row>35</xdr:row>
          <xdr:rowOff>30480</xdr:rowOff>
        </xdr:to>
        <xdr:sp macro="" textlink="">
          <xdr:nvSpPr>
            <xdr:cNvPr id="3962" name="Check Box 890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00000000-0008-0000-0100-00007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34</xdr:row>
          <xdr:rowOff>45720</xdr:rowOff>
        </xdr:from>
        <xdr:to>
          <xdr:col>4</xdr:col>
          <xdr:colOff>7620</xdr:colOff>
          <xdr:row>37</xdr:row>
          <xdr:rowOff>30480</xdr:rowOff>
        </xdr:to>
        <xdr:sp macro="" textlink="">
          <xdr:nvSpPr>
            <xdr:cNvPr id="3963" name="Check Box 891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0000000-0008-0000-0100-00007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36</xdr:row>
          <xdr:rowOff>45720</xdr:rowOff>
        </xdr:from>
        <xdr:to>
          <xdr:col>4</xdr:col>
          <xdr:colOff>7620</xdr:colOff>
          <xdr:row>39</xdr:row>
          <xdr:rowOff>30480</xdr:rowOff>
        </xdr:to>
        <xdr:sp macro="" textlink="">
          <xdr:nvSpPr>
            <xdr:cNvPr id="3964" name="Check Box 892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00000000-0008-0000-0100-00007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38</xdr:row>
          <xdr:rowOff>45720</xdr:rowOff>
        </xdr:from>
        <xdr:to>
          <xdr:col>4</xdr:col>
          <xdr:colOff>7620</xdr:colOff>
          <xdr:row>41</xdr:row>
          <xdr:rowOff>30480</xdr:rowOff>
        </xdr:to>
        <xdr:sp macro="" textlink="">
          <xdr:nvSpPr>
            <xdr:cNvPr id="3965" name="Check Box 893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00000000-0008-0000-0100-00007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40</xdr:row>
          <xdr:rowOff>45720</xdr:rowOff>
        </xdr:from>
        <xdr:to>
          <xdr:col>4</xdr:col>
          <xdr:colOff>7620</xdr:colOff>
          <xdr:row>43</xdr:row>
          <xdr:rowOff>30480</xdr:rowOff>
        </xdr:to>
        <xdr:sp macro="" textlink="">
          <xdr:nvSpPr>
            <xdr:cNvPr id="3966" name="Check Box 894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00000000-0008-0000-0100-00007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22</xdr:row>
          <xdr:rowOff>45720</xdr:rowOff>
        </xdr:from>
        <xdr:to>
          <xdr:col>25</xdr:col>
          <xdr:colOff>7620</xdr:colOff>
          <xdr:row>25</xdr:row>
          <xdr:rowOff>30480</xdr:rowOff>
        </xdr:to>
        <xdr:sp macro="" textlink="">
          <xdr:nvSpPr>
            <xdr:cNvPr id="3967" name="Check Box 895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0000000-0008-0000-0100-00007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24</xdr:row>
          <xdr:rowOff>45720</xdr:rowOff>
        </xdr:from>
        <xdr:to>
          <xdr:col>25</xdr:col>
          <xdr:colOff>7620</xdr:colOff>
          <xdr:row>27</xdr:row>
          <xdr:rowOff>30480</xdr:rowOff>
        </xdr:to>
        <xdr:sp macro="" textlink="">
          <xdr:nvSpPr>
            <xdr:cNvPr id="3968" name="Check Box 896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00000000-0008-0000-0100-00008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26</xdr:row>
          <xdr:rowOff>45720</xdr:rowOff>
        </xdr:from>
        <xdr:to>
          <xdr:col>25</xdr:col>
          <xdr:colOff>7620</xdr:colOff>
          <xdr:row>29</xdr:row>
          <xdr:rowOff>30480</xdr:rowOff>
        </xdr:to>
        <xdr:sp macro="" textlink="">
          <xdr:nvSpPr>
            <xdr:cNvPr id="3969" name="Check Box 897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00000000-0008-0000-0100-00008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28</xdr:row>
          <xdr:rowOff>45720</xdr:rowOff>
        </xdr:from>
        <xdr:to>
          <xdr:col>25</xdr:col>
          <xdr:colOff>7620</xdr:colOff>
          <xdr:row>31</xdr:row>
          <xdr:rowOff>30480</xdr:rowOff>
        </xdr:to>
        <xdr:sp macro="" textlink="">
          <xdr:nvSpPr>
            <xdr:cNvPr id="3970" name="Check Box 898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00000000-0008-0000-0100-00008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30</xdr:row>
          <xdr:rowOff>45720</xdr:rowOff>
        </xdr:from>
        <xdr:to>
          <xdr:col>25</xdr:col>
          <xdr:colOff>7620</xdr:colOff>
          <xdr:row>33</xdr:row>
          <xdr:rowOff>30480</xdr:rowOff>
        </xdr:to>
        <xdr:sp macro="" textlink="">
          <xdr:nvSpPr>
            <xdr:cNvPr id="3971" name="Check Box 899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00000000-0008-0000-0100-00008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32</xdr:row>
          <xdr:rowOff>45720</xdr:rowOff>
        </xdr:from>
        <xdr:to>
          <xdr:col>25</xdr:col>
          <xdr:colOff>7620</xdr:colOff>
          <xdr:row>35</xdr:row>
          <xdr:rowOff>30480</xdr:rowOff>
        </xdr:to>
        <xdr:sp macro="" textlink="">
          <xdr:nvSpPr>
            <xdr:cNvPr id="3972" name="Check Box 900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00000000-0008-0000-0100-00008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34</xdr:row>
          <xdr:rowOff>45720</xdr:rowOff>
        </xdr:from>
        <xdr:to>
          <xdr:col>25</xdr:col>
          <xdr:colOff>7620</xdr:colOff>
          <xdr:row>37</xdr:row>
          <xdr:rowOff>30480</xdr:rowOff>
        </xdr:to>
        <xdr:sp macro="" textlink="">
          <xdr:nvSpPr>
            <xdr:cNvPr id="3973" name="Check Box 901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00000000-0008-0000-0100-00008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36</xdr:row>
          <xdr:rowOff>45720</xdr:rowOff>
        </xdr:from>
        <xdr:to>
          <xdr:col>25</xdr:col>
          <xdr:colOff>7620</xdr:colOff>
          <xdr:row>39</xdr:row>
          <xdr:rowOff>30480</xdr:rowOff>
        </xdr:to>
        <xdr:sp macro="" textlink="">
          <xdr:nvSpPr>
            <xdr:cNvPr id="3974" name="Check Box 902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0000000-0008-0000-0100-00008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38</xdr:row>
          <xdr:rowOff>45720</xdr:rowOff>
        </xdr:from>
        <xdr:to>
          <xdr:col>25</xdr:col>
          <xdr:colOff>7620</xdr:colOff>
          <xdr:row>41</xdr:row>
          <xdr:rowOff>30480</xdr:rowOff>
        </xdr:to>
        <xdr:sp macro="" textlink="">
          <xdr:nvSpPr>
            <xdr:cNvPr id="3975" name="Check Box 903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00000000-0008-0000-0100-00008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40</xdr:row>
          <xdr:rowOff>45720</xdr:rowOff>
        </xdr:from>
        <xdr:to>
          <xdr:col>25</xdr:col>
          <xdr:colOff>7620</xdr:colOff>
          <xdr:row>43</xdr:row>
          <xdr:rowOff>30480</xdr:rowOff>
        </xdr:to>
        <xdr:sp macro="" textlink="">
          <xdr:nvSpPr>
            <xdr:cNvPr id="3976" name="Check Box 904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00000000-0008-0000-0100-00008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bert.hopper\Downloads\Zendo's%20DnD%205e%20Character%20Sheet%20v4.1%20(1).xlsx" TargetMode="External"/><Relationship Id="rId1" Type="http://schemas.openxmlformats.org/officeDocument/2006/relationships/externalLinkPath" Target="/Users/robert.hopper/Downloads/Zendo's%20DnD%205e%20Character%20Sheet%20v4.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Character"/>
      <sheetName val="Inventory"/>
      <sheetName val="Barbarian"/>
      <sheetName val="Bard"/>
      <sheetName val="Cleric"/>
      <sheetName val="Druid"/>
      <sheetName val="Fighter"/>
      <sheetName val="Monk"/>
      <sheetName val="Paladin"/>
      <sheetName val="Ranger"/>
      <sheetName val="Rogue"/>
      <sheetName val="Sorcerer"/>
      <sheetName val="Warlock"/>
      <sheetName val="Wizard"/>
      <sheetName val="Spell Desc."/>
      <sheetName val="Feature Desc."/>
      <sheetName val="Races"/>
      <sheetName val="Clas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80">
          <cell r="Q80" t="str">
            <v>(Domain)</v>
          </cell>
        </row>
        <row r="81">
          <cell r="Q81" t="str">
            <v>Knowledge</v>
          </cell>
        </row>
        <row r="82">
          <cell r="Q82" t="str">
            <v>Life</v>
          </cell>
        </row>
        <row r="83">
          <cell r="Q83" t="str">
            <v>Light</v>
          </cell>
        </row>
        <row r="84">
          <cell r="Q84" t="str">
            <v>Nature</v>
          </cell>
        </row>
        <row r="85">
          <cell r="Q85" t="str">
            <v>Tempest</v>
          </cell>
        </row>
        <row r="86">
          <cell r="Q86" t="str">
            <v>Trickery</v>
          </cell>
        </row>
        <row r="87">
          <cell r="Q87" t="str">
            <v>War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6BFA72-B224-4909-9C8A-1CD3D79B39F8}" name="Table1" displayName="Table1" ref="A2:C18" totalsRowShown="0">
  <autoFilter ref="A2:C18" xr:uid="{686BFA72-B224-4909-9C8A-1CD3D79B39F8}"/>
  <tableColumns count="3">
    <tableColumn id="1" xr3:uid="{B7F4A142-82CA-44A8-B3DC-228E748A9A3A}" name="Version" dataDxfId="34"/>
    <tableColumn id="2" xr3:uid="{B52AC043-8996-418D-9404-CA139D910F92}" name="Date" dataDxfId="33"/>
    <tableColumn id="3" xr3:uid="{8FCE5300-EBD6-4097-A09B-A258CA5BF617}" name="Detail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3FDA2A-B24E-4B20-B6A6-747A7F32A77B}" name="Table2" displayName="Table2" ref="E2:F18" totalsRowShown="0">
  <autoFilter ref="E2:F18" xr:uid="{483FDA2A-B24E-4B20-B6A6-747A7F32A77B}"/>
  <tableColumns count="2">
    <tableColumn id="1" xr3:uid="{10976338-CCB0-4ABF-BC53-6546CD613D33}" name="Topic"/>
    <tableColumn id="2" xr3:uid="{5947DDAE-6B6D-42A1-85DC-BFF1CF45DF2E}" name="Descript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FB2BFE-9218-4DF2-B4D7-132F66660827}" name="Table1210" displayName="Table1210" ref="I2:O61" totalsRowShown="0" headerRowDxfId="31" dataDxfId="30">
  <autoFilter ref="I2:O61" xr:uid="{08FB2BFE-9218-4DF2-B4D7-132F66660827}"/>
  <tableColumns count="7">
    <tableColumn id="1" xr3:uid="{92938C25-9FD1-46AA-9D58-48A168497EDF}" name="Race (Subrace)" dataDxfId="29"/>
    <tableColumn id="2" xr3:uid="{5482E1DD-C069-4B37-932D-730AE4078DFA}" name="STR" dataDxfId="28"/>
    <tableColumn id="3" xr3:uid="{1C5C6091-B8F0-4446-B741-54F4B9853FDA}" name="DEX" dataDxfId="27"/>
    <tableColumn id="4" xr3:uid="{B45C8FB1-BDB2-494C-ABE0-60968077069F}" name="CON" dataDxfId="26"/>
    <tableColumn id="5" xr3:uid="{45E86473-9F78-48B4-8DFA-13AAD9111B7B}" name="INT" dataDxfId="25"/>
    <tableColumn id="6" xr3:uid="{22234F70-470F-47EC-8686-05FC9E1EE294}" name="WIS" dataDxfId="24"/>
    <tableColumn id="7" xr3:uid="{B6A39531-5BB5-43CD-A883-EFA2C4250EDF}" name="CHA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25B80A-C5B7-437A-9A49-1396B35F2944}" name="TableSkillsChosen" displayName="TableSkillsChosen" ref="E2:E5" totalsRowShown="0">
  <autoFilter ref="E2:E5" xr:uid="{1925B80A-C5B7-437A-9A49-1396B35F2944}"/>
  <tableColumns count="1">
    <tableColumn id="1" xr3:uid="{9B3ED15F-83E0-4034-9DCA-F2EC2C53C3A0}" name="Skills Chose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025499B-AA0C-4587-A78E-21CF7BF88AB2}" name="TableBGSkillsChosen" displayName="TableBGSkillsChosen" ref="G2:G3" totalsRowShown="0">
  <autoFilter ref="G2:G3" xr:uid="{1025499B-AA0C-4587-A78E-21CF7BF88AB2}"/>
  <tableColumns count="1">
    <tableColumn id="1" xr3:uid="{DF47D006-FD68-45D8-AD8B-83FB9CEFCA3C}" name="BG Skills Chose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C7AA44-E7CF-47A5-A51E-0CB16C5DE99C}" name="TableRace" displayName="TableRace" ref="G3:J21" totalsRowShown="0">
  <autoFilter ref="G3:J21" xr:uid="{D5C7AA44-E7CF-47A5-A51E-0CB16C5DE99C}"/>
  <tableColumns count="4">
    <tableColumn id="1" xr3:uid="{B60039AA-75DB-4BAF-84C8-AB1DBB56B8E9}" name="Race"/>
    <tableColumn id="2" xr3:uid="{DA5E0EE6-9674-4D03-AA0C-58C8D9AE503D}" name="Race Details"/>
    <tableColumn id="3" xr3:uid="{15F518EE-19B5-4685-A32F-6013FDEFC459}" name="Extra" dataDxfId="22"/>
    <tableColumn id="4" xr3:uid="{49424837-3BAE-4FC4-A10E-48B219C86E7A}" name="Simple" dataDxfId="2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394EB1-BE79-43F2-85C6-DBBAE24C4B6D}" name="TableRaceSpecific" displayName="TableRaceSpecific" ref="C3:E17" totalsRowShown="0" headerRowDxfId="20">
  <autoFilter ref="C3:E17" xr:uid="{92394EB1-BE79-43F2-85C6-DBBAE24C4B6D}"/>
  <tableColumns count="3">
    <tableColumn id="1" xr3:uid="{3D7A1AE7-5467-418A-B53C-BE6FEAD2A9AC}" name="Type" dataDxfId="19"/>
    <tableColumn id="2" xr3:uid="{56BAFD8E-C971-4F2B-BDE7-18A83D638B43}" name="Race" dataDxfId="18"/>
    <tableColumn id="4" xr3:uid="{5800E2A0-7AC8-454D-88C8-D2C1F9763C11}" name="Specific" dataDxfId="17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11D88F-1EFF-4496-B858-9CBD708EC4E1}" name="TableRaceModifier" displayName="TableRaceModifier" ref="B3:H18" totalsRowShown="0" headerRowDxfId="16">
  <autoFilter ref="B3:H18" xr:uid="{2411D88F-1EFF-4496-B858-9CBD708EC4E1}"/>
  <tableColumns count="7">
    <tableColumn id="1" xr3:uid="{AF0C7A20-8C95-4C28-B1F1-5CC2A6C57D7B}" name="Race" dataDxfId="15"/>
    <tableColumn id="2" xr3:uid="{E71FC626-6D78-4DAD-A831-B98CF9903D46}" name="Strength" dataDxfId="14"/>
    <tableColumn id="3" xr3:uid="{35137FA5-A81E-462D-BFB3-654D22C84EA7}" name="Dexterity" dataDxfId="13"/>
    <tableColumn id="4" xr3:uid="{130B1E3D-86E3-4692-ADB3-FDDBA281F13D}" name="Constitution" dataDxfId="12"/>
    <tableColumn id="5" xr3:uid="{EB57FD63-7206-4DF7-BDDA-347EA115DCF4}" name="Intelligence" dataDxfId="11"/>
    <tableColumn id="6" xr3:uid="{C5E010B1-E658-4B43-A8F3-7D5E62D65D1E}" name="Wisdom" dataDxfId="10"/>
    <tableColumn id="7" xr3:uid="{0B0D3458-EEAB-41BB-9B94-3437146F74A4}" name="Charisma" dataDxfId="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C4D229-B309-42CB-8539-BF3142FC934A}" name="TableClasses" displayName="TableClasses" ref="C2:E14" totalsRowShown="0" dataDxfId="8">
  <autoFilter ref="C2:E14" xr:uid="{3EC4D229-B309-42CB-8539-BF3142FC934A}"/>
  <tableColumns count="3">
    <tableColumn id="1" xr3:uid="{BEE944EB-A39E-4E11-95F1-E848ED205F70}" name="Class" dataDxfId="7"/>
    <tableColumn id="2" xr3:uid="{5FE5C893-6805-4440-9C0E-5B975650C4DF}" name="Proficiencies" dataDxfId="6"/>
    <tableColumn id="3" xr3:uid="{0131BA2C-B26C-4C55-A4DB-62269859E1A3}" name="Equipment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FB2032-59F4-45AD-9A4E-D4312F5CAF22}" name="TableBackgrounds" displayName="TableBackgrounds" ref="B3:F51" totalsRowShown="0">
  <autoFilter ref="B3:F51" xr:uid="{2AFB2032-59F4-45AD-9A4E-D4312F5CAF22}"/>
  <tableColumns count="5">
    <tableColumn id="1" xr3:uid="{BB943B38-D90A-4171-8003-F3E52E4DCE3E}" name="Background" dataDxfId="4"/>
    <tableColumn id="2" xr3:uid="{69780288-213A-4B1C-AAD9-49F3061D248E}" name="Description" dataDxfId="3"/>
    <tableColumn id="5" xr3:uid="{584E5CA4-0E3D-4085-921C-4CD395D11A97}" name="Proficiencies" dataDxfId="2"/>
    <tableColumn id="4" xr3:uid="{FBF25D2E-20EC-48D1-9C30-F4D68C90D692}" name="Equipment" dataDxfId="1"/>
    <tableColumn id="3" xr3:uid="{E33BF195-6302-445B-8BD4-C7C5E5E5BFE7}" name="Featu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9.xml"/><Relationship Id="rId21" Type="http://schemas.openxmlformats.org/officeDocument/2006/relationships/ctrlProp" Target="../ctrlProps/ctrlProp53.xml"/><Relationship Id="rId42" Type="http://schemas.openxmlformats.org/officeDocument/2006/relationships/ctrlProp" Target="../ctrlProps/ctrlProp74.xml"/><Relationship Id="rId63" Type="http://schemas.openxmlformats.org/officeDocument/2006/relationships/ctrlProp" Target="../ctrlProps/ctrlProp95.xml"/><Relationship Id="rId84" Type="http://schemas.openxmlformats.org/officeDocument/2006/relationships/ctrlProp" Target="../ctrlProps/ctrlProp116.xml"/><Relationship Id="rId138" Type="http://schemas.openxmlformats.org/officeDocument/2006/relationships/ctrlProp" Target="../ctrlProps/ctrlProp170.xml"/><Relationship Id="rId159" Type="http://schemas.openxmlformats.org/officeDocument/2006/relationships/ctrlProp" Target="../ctrlProps/ctrlProp191.xml"/><Relationship Id="rId170" Type="http://schemas.openxmlformats.org/officeDocument/2006/relationships/ctrlProp" Target="../ctrlProps/ctrlProp202.xml"/><Relationship Id="rId107" Type="http://schemas.openxmlformats.org/officeDocument/2006/relationships/ctrlProp" Target="../ctrlProps/ctrlProp139.xml"/><Relationship Id="rId11" Type="http://schemas.openxmlformats.org/officeDocument/2006/relationships/ctrlProp" Target="../ctrlProps/ctrlProp43.xml"/><Relationship Id="rId32" Type="http://schemas.openxmlformats.org/officeDocument/2006/relationships/ctrlProp" Target="../ctrlProps/ctrlProp64.xml"/><Relationship Id="rId53" Type="http://schemas.openxmlformats.org/officeDocument/2006/relationships/ctrlProp" Target="../ctrlProps/ctrlProp85.xml"/><Relationship Id="rId74" Type="http://schemas.openxmlformats.org/officeDocument/2006/relationships/ctrlProp" Target="../ctrlProps/ctrlProp106.xml"/><Relationship Id="rId128" Type="http://schemas.openxmlformats.org/officeDocument/2006/relationships/ctrlProp" Target="../ctrlProps/ctrlProp160.xml"/><Relationship Id="rId149" Type="http://schemas.openxmlformats.org/officeDocument/2006/relationships/ctrlProp" Target="../ctrlProps/ctrlProp181.xml"/><Relationship Id="rId5" Type="http://schemas.openxmlformats.org/officeDocument/2006/relationships/ctrlProp" Target="../ctrlProps/ctrlProp37.xml"/><Relationship Id="rId95" Type="http://schemas.openxmlformats.org/officeDocument/2006/relationships/ctrlProp" Target="../ctrlProps/ctrlProp127.xml"/><Relationship Id="rId160" Type="http://schemas.openxmlformats.org/officeDocument/2006/relationships/ctrlProp" Target="../ctrlProps/ctrlProp192.xml"/><Relationship Id="rId22" Type="http://schemas.openxmlformats.org/officeDocument/2006/relationships/ctrlProp" Target="../ctrlProps/ctrlProp54.xml"/><Relationship Id="rId43" Type="http://schemas.openxmlformats.org/officeDocument/2006/relationships/ctrlProp" Target="../ctrlProps/ctrlProp75.xml"/><Relationship Id="rId64" Type="http://schemas.openxmlformats.org/officeDocument/2006/relationships/ctrlProp" Target="../ctrlProps/ctrlProp96.xml"/><Relationship Id="rId118" Type="http://schemas.openxmlformats.org/officeDocument/2006/relationships/ctrlProp" Target="../ctrlProps/ctrlProp150.xml"/><Relationship Id="rId139" Type="http://schemas.openxmlformats.org/officeDocument/2006/relationships/ctrlProp" Target="../ctrlProps/ctrlProp171.xml"/><Relationship Id="rId85" Type="http://schemas.openxmlformats.org/officeDocument/2006/relationships/ctrlProp" Target="../ctrlProps/ctrlProp117.xml"/><Relationship Id="rId150" Type="http://schemas.openxmlformats.org/officeDocument/2006/relationships/ctrlProp" Target="../ctrlProps/ctrlProp182.xml"/><Relationship Id="rId171" Type="http://schemas.openxmlformats.org/officeDocument/2006/relationships/ctrlProp" Target="../ctrlProps/ctrlProp203.xml"/><Relationship Id="rId12" Type="http://schemas.openxmlformats.org/officeDocument/2006/relationships/ctrlProp" Target="../ctrlProps/ctrlProp44.xml"/><Relationship Id="rId33" Type="http://schemas.openxmlformats.org/officeDocument/2006/relationships/ctrlProp" Target="../ctrlProps/ctrlProp65.xml"/><Relationship Id="rId108" Type="http://schemas.openxmlformats.org/officeDocument/2006/relationships/ctrlProp" Target="../ctrlProps/ctrlProp140.xml"/><Relationship Id="rId129" Type="http://schemas.openxmlformats.org/officeDocument/2006/relationships/ctrlProp" Target="../ctrlProps/ctrlProp161.xml"/><Relationship Id="rId54" Type="http://schemas.openxmlformats.org/officeDocument/2006/relationships/ctrlProp" Target="../ctrlProps/ctrlProp86.xml"/><Relationship Id="rId75" Type="http://schemas.openxmlformats.org/officeDocument/2006/relationships/ctrlProp" Target="../ctrlProps/ctrlProp107.xml"/><Relationship Id="rId96" Type="http://schemas.openxmlformats.org/officeDocument/2006/relationships/ctrlProp" Target="../ctrlProps/ctrlProp128.xml"/><Relationship Id="rId140" Type="http://schemas.openxmlformats.org/officeDocument/2006/relationships/ctrlProp" Target="../ctrlProps/ctrlProp172.xml"/><Relationship Id="rId161" Type="http://schemas.openxmlformats.org/officeDocument/2006/relationships/ctrlProp" Target="../ctrlProps/ctrlProp1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23" Type="http://schemas.openxmlformats.org/officeDocument/2006/relationships/ctrlProp" Target="../ctrlProps/ctrlProp55.xml"/><Relationship Id="rId28" Type="http://schemas.openxmlformats.org/officeDocument/2006/relationships/ctrlProp" Target="../ctrlProps/ctrlProp60.xml"/><Relationship Id="rId49" Type="http://schemas.openxmlformats.org/officeDocument/2006/relationships/ctrlProp" Target="../ctrlProps/ctrlProp81.xml"/><Relationship Id="rId114" Type="http://schemas.openxmlformats.org/officeDocument/2006/relationships/ctrlProp" Target="../ctrlProps/ctrlProp146.xml"/><Relationship Id="rId119" Type="http://schemas.openxmlformats.org/officeDocument/2006/relationships/ctrlProp" Target="../ctrlProps/ctrlProp151.xml"/><Relationship Id="rId44" Type="http://schemas.openxmlformats.org/officeDocument/2006/relationships/ctrlProp" Target="../ctrlProps/ctrlProp76.xml"/><Relationship Id="rId60" Type="http://schemas.openxmlformats.org/officeDocument/2006/relationships/ctrlProp" Target="../ctrlProps/ctrlProp92.xml"/><Relationship Id="rId65" Type="http://schemas.openxmlformats.org/officeDocument/2006/relationships/ctrlProp" Target="../ctrlProps/ctrlProp97.xml"/><Relationship Id="rId81" Type="http://schemas.openxmlformats.org/officeDocument/2006/relationships/ctrlProp" Target="../ctrlProps/ctrlProp113.xml"/><Relationship Id="rId86" Type="http://schemas.openxmlformats.org/officeDocument/2006/relationships/ctrlProp" Target="../ctrlProps/ctrlProp118.xml"/><Relationship Id="rId130" Type="http://schemas.openxmlformats.org/officeDocument/2006/relationships/ctrlProp" Target="../ctrlProps/ctrlProp162.xml"/><Relationship Id="rId135" Type="http://schemas.openxmlformats.org/officeDocument/2006/relationships/ctrlProp" Target="../ctrlProps/ctrlProp167.xml"/><Relationship Id="rId151" Type="http://schemas.openxmlformats.org/officeDocument/2006/relationships/ctrlProp" Target="../ctrlProps/ctrlProp183.xml"/><Relationship Id="rId156" Type="http://schemas.openxmlformats.org/officeDocument/2006/relationships/ctrlProp" Target="../ctrlProps/ctrlProp188.xml"/><Relationship Id="rId172" Type="http://schemas.openxmlformats.org/officeDocument/2006/relationships/ctrlProp" Target="../ctrlProps/ctrlProp204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39" Type="http://schemas.openxmlformats.org/officeDocument/2006/relationships/ctrlProp" Target="../ctrlProps/ctrlProp71.xml"/><Relationship Id="rId109" Type="http://schemas.openxmlformats.org/officeDocument/2006/relationships/ctrlProp" Target="../ctrlProps/ctrlProp141.xml"/><Relationship Id="rId34" Type="http://schemas.openxmlformats.org/officeDocument/2006/relationships/ctrlProp" Target="../ctrlProps/ctrlProp66.xml"/><Relationship Id="rId50" Type="http://schemas.openxmlformats.org/officeDocument/2006/relationships/ctrlProp" Target="../ctrlProps/ctrlProp82.xml"/><Relationship Id="rId55" Type="http://schemas.openxmlformats.org/officeDocument/2006/relationships/ctrlProp" Target="../ctrlProps/ctrlProp87.xml"/><Relationship Id="rId76" Type="http://schemas.openxmlformats.org/officeDocument/2006/relationships/ctrlProp" Target="../ctrlProps/ctrlProp108.xml"/><Relationship Id="rId97" Type="http://schemas.openxmlformats.org/officeDocument/2006/relationships/ctrlProp" Target="../ctrlProps/ctrlProp129.xml"/><Relationship Id="rId104" Type="http://schemas.openxmlformats.org/officeDocument/2006/relationships/ctrlProp" Target="../ctrlProps/ctrlProp136.xml"/><Relationship Id="rId120" Type="http://schemas.openxmlformats.org/officeDocument/2006/relationships/ctrlProp" Target="../ctrlProps/ctrlProp152.xml"/><Relationship Id="rId125" Type="http://schemas.openxmlformats.org/officeDocument/2006/relationships/ctrlProp" Target="../ctrlProps/ctrlProp157.xml"/><Relationship Id="rId141" Type="http://schemas.openxmlformats.org/officeDocument/2006/relationships/ctrlProp" Target="../ctrlProps/ctrlProp173.xml"/><Relationship Id="rId146" Type="http://schemas.openxmlformats.org/officeDocument/2006/relationships/ctrlProp" Target="../ctrlProps/ctrlProp178.xml"/><Relationship Id="rId167" Type="http://schemas.openxmlformats.org/officeDocument/2006/relationships/ctrlProp" Target="../ctrlProps/ctrlProp199.xml"/><Relationship Id="rId7" Type="http://schemas.openxmlformats.org/officeDocument/2006/relationships/ctrlProp" Target="../ctrlProps/ctrlProp39.xml"/><Relationship Id="rId71" Type="http://schemas.openxmlformats.org/officeDocument/2006/relationships/ctrlProp" Target="../ctrlProps/ctrlProp103.xml"/><Relationship Id="rId92" Type="http://schemas.openxmlformats.org/officeDocument/2006/relationships/ctrlProp" Target="../ctrlProps/ctrlProp124.xml"/><Relationship Id="rId162" Type="http://schemas.openxmlformats.org/officeDocument/2006/relationships/ctrlProp" Target="../ctrlProps/ctrlProp19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1.xml"/><Relationship Id="rId24" Type="http://schemas.openxmlformats.org/officeDocument/2006/relationships/ctrlProp" Target="../ctrlProps/ctrlProp56.xml"/><Relationship Id="rId40" Type="http://schemas.openxmlformats.org/officeDocument/2006/relationships/ctrlProp" Target="../ctrlProps/ctrlProp72.xml"/><Relationship Id="rId45" Type="http://schemas.openxmlformats.org/officeDocument/2006/relationships/ctrlProp" Target="../ctrlProps/ctrlProp77.xml"/><Relationship Id="rId66" Type="http://schemas.openxmlformats.org/officeDocument/2006/relationships/ctrlProp" Target="../ctrlProps/ctrlProp98.xml"/><Relationship Id="rId87" Type="http://schemas.openxmlformats.org/officeDocument/2006/relationships/ctrlProp" Target="../ctrlProps/ctrlProp119.xml"/><Relationship Id="rId110" Type="http://schemas.openxmlformats.org/officeDocument/2006/relationships/ctrlProp" Target="../ctrlProps/ctrlProp142.xml"/><Relationship Id="rId115" Type="http://schemas.openxmlformats.org/officeDocument/2006/relationships/ctrlProp" Target="../ctrlProps/ctrlProp147.xml"/><Relationship Id="rId131" Type="http://schemas.openxmlformats.org/officeDocument/2006/relationships/ctrlProp" Target="../ctrlProps/ctrlProp163.xml"/><Relationship Id="rId136" Type="http://schemas.openxmlformats.org/officeDocument/2006/relationships/ctrlProp" Target="../ctrlProps/ctrlProp168.xml"/><Relationship Id="rId157" Type="http://schemas.openxmlformats.org/officeDocument/2006/relationships/ctrlProp" Target="../ctrlProps/ctrlProp189.xml"/><Relationship Id="rId61" Type="http://schemas.openxmlformats.org/officeDocument/2006/relationships/ctrlProp" Target="../ctrlProps/ctrlProp93.xml"/><Relationship Id="rId82" Type="http://schemas.openxmlformats.org/officeDocument/2006/relationships/ctrlProp" Target="../ctrlProps/ctrlProp114.xml"/><Relationship Id="rId152" Type="http://schemas.openxmlformats.org/officeDocument/2006/relationships/ctrlProp" Target="../ctrlProps/ctrlProp184.xml"/><Relationship Id="rId173" Type="http://schemas.openxmlformats.org/officeDocument/2006/relationships/ctrlProp" Target="../ctrlProps/ctrlProp205.xml"/><Relationship Id="rId19" Type="http://schemas.openxmlformats.org/officeDocument/2006/relationships/ctrlProp" Target="../ctrlProps/ctrlProp51.xml"/><Relationship Id="rId14" Type="http://schemas.openxmlformats.org/officeDocument/2006/relationships/ctrlProp" Target="../ctrlProps/ctrlProp46.xml"/><Relationship Id="rId30" Type="http://schemas.openxmlformats.org/officeDocument/2006/relationships/ctrlProp" Target="../ctrlProps/ctrlProp62.xml"/><Relationship Id="rId35" Type="http://schemas.openxmlformats.org/officeDocument/2006/relationships/ctrlProp" Target="../ctrlProps/ctrlProp67.xml"/><Relationship Id="rId56" Type="http://schemas.openxmlformats.org/officeDocument/2006/relationships/ctrlProp" Target="../ctrlProps/ctrlProp88.xml"/><Relationship Id="rId77" Type="http://schemas.openxmlformats.org/officeDocument/2006/relationships/ctrlProp" Target="../ctrlProps/ctrlProp109.xml"/><Relationship Id="rId100" Type="http://schemas.openxmlformats.org/officeDocument/2006/relationships/ctrlProp" Target="../ctrlProps/ctrlProp132.xml"/><Relationship Id="rId105" Type="http://schemas.openxmlformats.org/officeDocument/2006/relationships/ctrlProp" Target="../ctrlProps/ctrlProp137.xml"/><Relationship Id="rId126" Type="http://schemas.openxmlformats.org/officeDocument/2006/relationships/ctrlProp" Target="../ctrlProps/ctrlProp158.xml"/><Relationship Id="rId147" Type="http://schemas.openxmlformats.org/officeDocument/2006/relationships/ctrlProp" Target="../ctrlProps/ctrlProp179.xml"/><Relationship Id="rId168" Type="http://schemas.openxmlformats.org/officeDocument/2006/relationships/ctrlProp" Target="../ctrlProps/ctrlProp200.xml"/><Relationship Id="rId8" Type="http://schemas.openxmlformats.org/officeDocument/2006/relationships/ctrlProp" Target="../ctrlProps/ctrlProp40.xml"/><Relationship Id="rId51" Type="http://schemas.openxmlformats.org/officeDocument/2006/relationships/ctrlProp" Target="../ctrlProps/ctrlProp83.xml"/><Relationship Id="rId72" Type="http://schemas.openxmlformats.org/officeDocument/2006/relationships/ctrlProp" Target="../ctrlProps/ctrlProp104.xml"/><Relationship Id="rId93" Type="http://schemas.openxmlformats.org/officeDocument/2006/relationships/ctrlProp" Target="../ctrlProps/ctrlProp125.xml"/><Relationship Id="rId98" Type="http://schemas.openxmlformats.org/officeDocument/2006/relationships/ctrlProp" Target="../ctrlProps/ctrlProp130.xml"/><Relationship Id="rId121" Type="http://schemas.openxmlformats.org/officeDocument/2006/relationships/ctrlProp" Target="../ctrlProps/ctrlProp153.xml"/><Relationship Id="rId142" Type="http://schemas.openxmlformats.org/officeDocument/2006/relationships/ctrlProp" Target="../ctrlProps/ctrlProp174.xml"/><Relationship Id="rId163" Type="http://schemas.openxmlformats.org/officeDocument/2006/relationships/ctrlProp" Target="../ctrlProps/ctrlProp195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57.xml"/><Relationship Id="rId46" Type="http://schemas.openxmlformats.org/officeDocument/2006/relationships/ctrlProp" Target="../ctrlProps/ctrlProp78.xml"/><Relationship Id="rId67" Type="http://schemas.openxmlformats.org/officeDocument/2006/relationships/ctrlProp" Target="../ctrlProps/ctrlProp99.xml"/><Relationship Id="rId116" Type="http://schemas.openxmlformats.org/officeDocument/2006/relationships/ctrlProp" Target="../ctrlProps/ctrlProp148.xml"/><Relationship Id="rId137" Type="http://schemas.openxmlformats.org/officeDocument/2006/relationships/ctrlProp" Target="../ctrlProps/ctrlProp169.xml"/><Relationship Id="rId158" Type="http://schemas.openxmlformats.org/officeDocument/2006/relationships/ctrlProp" Target="../ctrlProps/ctrlProp190.xml"/><Relationship Id="rId20" Type="http://schemas.openxmlformats.org/officeDocument/2006/relationships/ctrlProp" Target="../ctrlProps/ctrlProp52.xml"/><Relationship Id="rId41" Type="http://schemas.openxmlformats.org/officeDocument/2006/relationships/ctrlProp" Target="../ctrlProps/ctrlProp73.xml"/><Relationship Id="rId62" Type="http://schemas.openxmlformats.org/officeDocument/2006/relationships/ctrlProp" Target="../ctrlProps/ctrlProp94.xml"/><Relationship Id="rId83" Type="http://schemas.openxmlformats.org/officeDocument/2006/relationships/ctrlProp" Target="../ctrlProps/ctrlProp115.xml"/><Relationship Id="rId88" Type="http://schemas.openxmlformats.org/officeDocument/2006/relationships/ctrlProp" Target="../ctrlProps/ctrlProp120.xml"/><Relationship Id="rId111" Type="http://schemas.openxmlformats.org/officeDocument/2006/relationships/ctrlProp" Target="../ctrlProps/ctrlProp143.xml"/><Relationship Id="rId132" Type="http://schemas.openxmlformats.org/officeDocument/2006/relationships/ctrlProp" Target="../ctrlProps/ctrlProp164.xml"/><Relationship Id="rId153" Type="http://schemas.openxmlformats.org/officeDocument/2006/relationships/ctrlProp" Target="../ctrlProps/ctrlProp185.xml"/><Relationship Id="rId174" Type="http://schemas.openxmlformats.org/officeDocument/2006/relationships/ctrlProp" Target="../ctrlProps/ctrlProp206.xml"/><Relationship Id="rId15" Type="http://schemas.openxmlformats.org/officeDocument/2006/relationships/ctrlProp" Target="../ctrlProps/ctrlProp47.xml"/><Relationship Id="rId36" Type="http://schemas.openxmlformats.org/officeDocument/2006/relationships/ctrlProp" Target="../ctrlProps/ctrlProp68.xml"/><Relationship Id="rId57" Type="http://schemas.openxmlformats.org/officeDocument/2006/relationships/ctrlProp" Target="../ctrlProps/ctrlProp89.xml"/><Relationship Id="rId106" Type="http://schemas.openxmlformats.org/officeDocument/2006/relationships/ctrlProp" Target="../ctrlProps/ctrlProp138.xml"/><Relationship Id="rId127" Type="http://schemas.openxmlformats.org/officeDocument/2006/relationships/ctrlProp" Target="../ctrlProps/ctrlProp159.xml"/><Relationship Id="rId10" Type="http://schemas.openxmlformats.org/officeDocument/2006/relationships/ctrlProp" Target="../ctrlProps/ctrlProp42.xml"/><Relationship Id="rId31" Type="http://schemas.openxmlformats.org/officeDocument/2006/relationships/ctrlProp" Target="../ctrlProps/ctrlProp63.xml"/><Relationship Id="rId52" Type="http://schemas.openxmlformats.org/officeDocument/2006/relationships/ctrlProp" Target="../ctrlProps/ctrlProp84.xml"/><Relationship Id="rId73" Type="http://schemas.openxmlformats.org/officeDocument/2006/relationships/ctrlProp" Target="../ctrlProps/ctrlProp105.xml"/><Relationship Id="rId78" Type="http://schemas.openxmlformats.org/officeDocument/2006/relationships/ctrlProp" Target="../ctrlProps/ctrlProp110.xml"/><Relationship Id="rId94" Type="http://schemas.openxmlformats.org/officeDocument/2006/relationships/ctrlProp" Target="../ctrlProps/ctrlProp126.xml"/><Relationship Id="rId99" Type="http://schemas.openxmlformats.org/officeDocument/2006/relationships/ctrlProp" Target="../ctrlProps/ctrlProp131.xml"/><Relationship Id="rId101" Type="http://schemas.openxmlformats.org/officeDocument/2006/relationships/ctrlProp" Target="../ctrlProps/ctrlProp133.xml"/><Relationship Id="rId122" Type="http://schemas.openxmlformats.org/officeDocument/2006/relationships/ctrlProp" Target="../ctrlProps/ctrlProp154.xml"/><Relationship Id="rId143" Type="http://schemas.openxmlformats.org/officeDocument/2006/relationships/ctrlProp" Target="../ctrlProps/ctrlProp175.xml"/><Relationship Id="rId148" Type="http://schemas.openxmlformats.org/officeDocument/2006/relationships/ctrlProp" Target="../ctrlProps/ctrlProp180.xml"/><Relationship Id="rId164" Type="http://schemas.openxmlformats.org/officeDocument/2006/relationships/ctrlProp" Target="../ctrlProps/ctrlProp196.xml"/><Relationship Id="rId169" Type="http://schemas.openxmlformats.org/officeDocument/2006/relationships/ctrlProp" Target="../ctrlProps/ctrlProp201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26" Type="http://schemas.openxmlformats.org/officeDocument/2006/relationships/ctrlProp" Target="../ctrlProps/ctrlProp58.xml"/><Relationship Id="rId47" Type="http://schemas.openxmlformats.org/officeDocument/2006/relationships/ctrlProp" Target="../ctrlProps/ctrlProp79.xml"/><Relationship Id="rId68" Type="http://schemas.openxmlformats.org/officeDocument/2006/relationships/ctrlProp" Target="../ctrlProps/ctrlProp100.xml"/><Relationship Id="rId89" Type="http://schemas.openxmlformats.org/officeDocument/2006/relationships/ctrlProp" Target="../ctrlProps/ctrlProp121.xml"/><Relationship Id="rId112" Type="http://schemas.openxmlformats.org/officeDocument/2006/relationships/ctrlProp" Target="../ctrlProps/ctrlProp144.xml"/><Relationship Id="rId133" Type="http://schemas.openxmlformats.org/officeDocument/2006/relationships/ctrlProp" Target="../ctrlProps/ctrlProp165.xml"/><Relationship Id="rId154" Type="http://schemas.openxmlformats.org/officeDocument/2006/relationships/ctrlProp" Target="../ctrlProps/ctrlProp186.xml"/><Relationship Id="rId175" Type="http://schemas.openxmlformats.org/officeDocument/2006/relationships/ctrlProp" Target="../ctrlProps/ctrlProp207.xml"/><Relationship Id="rId16" Type="http://schemas.openxmlformats.org/officeDocument/2006/relationships/ctrlProp" Target="../ctrlProps/ctrlProp48.xml"/><Relationship Id="rId37" Type="http://schemas.openxmlformats.org/officeDocument/2006/relationships/ctrlProp" Target="../ctrlProps/ctrlProp69.xml"/><Relationship Id="rId58" Type="http://schemas.openxmlformats.org/officeDocument/2006/relationships/ctrlProp" Target="../ctrlProps/ctrlProp90.xml"/><Relationship Id="rId79" Type="http://schemas.openxmlformats.org/officeDocument/2006/relationships/ctrlProp" Target="../ctrlProps/ctrlProp111.xml"/><Relationship Id="rId102" Type="http://schemas.openxmlformats.org/officeDocument/2006/relationships/ctrlProp" Target="../ctrlProps/ctrlProp134.xml"/><Relationship Id="rId123" Type="http://schemas.openxmlformats.org/officeDocument/2006/relationships/ctrlProp" Target="../ctrlProps/ctrlProp155.xml"/><Relationship Id="rId144" Type="http://schemas.openxmlformats.org/officeDocument/2006/relationships/ctrlProp" Target="../ctrlProps/ctrlProp176.xml"/><Relationship Id="rId90" Type="http://schemas.openxmlformats.org/officeDocument/2006/relationships/ctrlProp" Target="../ctrlProps/ctrlProp122.xml"/><Relationship Id="rId165" Type="http://schemas.openxmlformats.org/officeDocument/2006/relationships/ctrlProp" Target="../ctrlProps/ctrlProp197.xml"/><Relationship Id="rId27" Type="http://schemas.openxmlformats.org/officeDocument/2006/relationships/ctrlProp" Target="../ctrlProps/ctrlProp59.xml"/><Relationship Id="rId48" Type="http://schemas.openxmlformats.org/officeDocument/2006/relationships/ctrlProp" Target="../ctrlProps/ctrlProp80.xml"/><Relationship Id="rId69" Type="http://schemas.openxmlformats.org/officeDocument/2006/relationships/ctrlProp" Target="../ctrlProps/ctrlProp101.xml"/><Relationship Id="rId113" Type="http://schemas.openxmlformats.org/officeDocument/2006/relationships/ctrlProp" Target="../ctrlProps/ctrlProp145.xml"/><Relationship Id="rId134" Type="http://schemas.openxmlformats.org/officeDocument/2006/relationships/ctrlProp" Target="../ctrlProps/ctrlProp166.xml"/><Relationship Id="rId80" Type="http://schemas.openxmlformats.org/officeDocument/2006/relationships/ctrlProp" Target="../ctrlProps/ctrlProp112.xml"/><Relationship Id="rId155" Type="http://schemas.openxmlformats.org/officeDocument/2006/relationships/ctrlProp" Target="../ctrlProps/ctrlProp187.xml"/><Relationship Id="rId17" Type="http://schemas.openxmlformats.org/officeDocument/2006/relationships/ctrlProp" Target="../ctrlProps/ctrlProp49.xml"/><Relationship Id="rId38" Type="http://schemas.openxmlformats.org/officeDocument/2006/relationships/ctrlProp" Target="../ctrlProps/ctrlProp70.xml"/><Relationship Id="rId59" Type="http://schemas.openxmlformats.org/officeDocument/2006/relationships/ctrlProp" Target="../ctrlProps/ctrlProp91.xml"/><Relationship Id="rId103" Type="http://schemas.openxmlformats.org/officeDocument/2006/relationships/ctrlProp" Target="../ctrlProps/ctrlProp135.xml"/><Relationship Id="rId124" Type="http://schemas.openxmlformats.org/officeDocument/2006/relationships/ctrlProp" Target="../ctrlProps/ctrlProp156.xml"/><Relationship Id="rId70" Type="http://schemas.openxmlformats.org/officeDocument/2006/relationships/ctrlProp" Target="../ctrlProps/ctrlProp102.xml"/><Relationship Id="rId91" Type="http://schemas.openxmlformats.org/officeDocument/2006/relationships/ctrlProp" Target="../ctrlProps/ctrlProp123.xml"/><Relationship Id="rId145" Type="http://schemas.openxmlformats.org/officeDocument/2006/relationships/ctrlProp" Target="../ctrlProps/ctrlProp177.xml"/><Relationship Id="rId166" Type="http://schemas.openxmlformats.org/officeDocument/2006/relationships/ctrlProp" Target="../ctrlProps/ctrlProp19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ET121"/>
  <sheetViews>
    <sheetView showGridLines="0" tabSelected="1" zoomScale="115" zoomScaleNormal="115" workbookViewId="0">
      <selection activeCell="CK3" sqref="CK3"/>
    </sheetView>
  </sheetViews>
  <sheetFormatPr defaultColWidth="1.109375" defaultRowHeight="6" customHeight="1" x14ac:dyDescent="0.3"/>
  <cols>
    <col min="4" max="5" width="1.109375" customWidth="1"/>
    <col min="7" max="9" width="1.109375" customWidth="1"/>
    <col min="86" max="86" width="1.109375" customWidth="1"/>
  </cols>
  <sheetData>
    <row r="1" spans="1:150" ht="6" customHeight="1" thickBot="1" x14ac:dyDescent="0.35">
      <c r="A1" s="222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17"/>
      <c r="BL1" s="217"/>
      <c r="BM1" s="217"/>
      <c r="BN1" s="217"/>
      <c r="BO1" s="217"/>
      <c r="BP1" s="217"/>
      <c r="BQ1" s="217"/>
      <c r="BR1" s="217"/>
      <c r="BS1" s="217"/>
      <c r="BT1" s="217"/>
      <c r="BU1" s="217"/>
      <c r="BV1" s="217"/>
      <c r="BW1" s="217"/>
      <c r="BX1" s="217"/>
      <c r="BY1" s="217"/>
      <c r="BZ1" s="217"/>
      <c r="CA1" s="217"/>
      <c r="CB1" s="217"/>
      <c r="CC1" s="217"/>
      <c r="CD1" s="217"/>
      <c r="CE1" s="217"/>
      <c r="CF1" s="217"/>
      <c r="CG1" s="217"/>
      <c r="CH1" s="229"/>
    </row>
    <row r="2" spans="1:150" ht="6" customHeight="1" x14ac:dyDescent="0.45">
      <c r="A2" s="223"/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218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220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6"/>
      <c r="AV2" s="22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218"/>
      <c r="BL2" s="340"/>
      <c r="BM2" s="340"/>
      <c r="BN2" s="340"/>
      <c r="BO2" s="340"/>
      <c r="BP2" s="340"/>
      <c r="BQ2" s="340"/>
      <c r="BR2" s="340"/>
      <c r="BS2" s="220"/>
      <c r="BT2" s="340"/>
      <c r="BU2" s="340"/>
      <c r="BV2" s="340"/>
      <c r="BW2" s="340"/>
      <c r="BX2" s="340"/>
      <c r="BY2" s="340"/>
      <c r="BZ2" s="340"/>
      <c r="CA2" s="220"/>
      <c r="CB2" s="340"/>
      <c r="CC2" s="340"/>
      <c r="CD2" s="340"/>
      <c r="CE2" s="340"/>
      <c r="CF2" s="340"/>
      <c r="CG2" s="340"/>
      <c r="CH2" s="236"/>
      <c r="CR2" s="349" t="s">
        <v>615</v>
      </c>
      <c r="CS2" s="350"/>
      <c r="CT2" s="350"/>
      <c r="CU2" s="350"/>
      <c r="CV2" s="350"/>
      <c r="CW2" s="350"/>
      <c r="CX2" s="350"/>
      <c r="CY2" s="350"/>
      <c r="CZ2" s="350"/>
      <c r="DA2" s="350"/>
      <c r="DB2" s="350"/>
      <c r="DC2" s="350"/>
      <c r="DD2" s="350"/>
      <c r="DE2" s="350"/>
      <c r="DF2" s="350"/>
      <c r="DG2" s="350"/>
      <c r="DH2" s="350"/>
      <c r="DI2" s="350"/>
      <c r="DJ2" s="350"/>
      <c r="DK2" s="350"/>
      <c r="DL2" s="350"/>
      <c r="DM2" s="350"/>
      <c r="DN2" s="350"/>
      <c r="DO2" s="350"/>
      <c r="DP2" s="350"/>
      <c r="DQ2" s="350"/>
      <c r="DR2" s="350"/>
      <c r="DS2" s="350"/>
      <c r="DT2" s="350"/>
      <c r="DU2" s="350"/>
      <c r="DV2" s="350"/>
      <c r="DW2" s="350"/>
      <c r="DX2" s="350"/>
      <c r="DY2" s="350"/>
      <c r="DZ2" s="350"/>
      <c r="EA2" s="350"/>
      <c r="EB2" s="350"/>
      <c r="EC2" s="350"/>
      <c r="ED2" s="350"/>
      <c r="EE2" s="350"/>
      <c r="EF2" s="350"/>
      <c r="EG2" s="351"/>
      <c r="EJ2" s="308" t="s">
        <v>992</v>
      </c>
      <c r="EK2" s="309"/>
      <c r="EL2" s="309"/>
      <c r="EM2" s="309"/>
      <c r="EN2" s="309"/>
      <c r="EO2" s="309"/>
      <c r="EP2" s="309"/>
      <c r="EQ2" s="309"/>
      <c r="ER2" s="309"/>
      <c r="ES2" s="309"/>
      <c r="ET2" s="310"/>
    </row>
    <row r="3" spans="1:150" ht="6" customHeight="1" x14ac:dyDescent="0.45">
      <c r="A3" s="223"/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218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  <c r="AI3" s="220"/>
      <c r="AJ3" s="486"/>
      <c r="AK3" s="486"/>
      <c r="AL3" s="486"/>
      <c r="AM3" s="486"/>
      <c r="AN3" s="486"/>
      <c r="AO3" s="486"/>
      <c r="AP3" s="486"/>
      <c r="AQ3" s="486"/>
      <c r="AR3" s="486"/>
      <c r="AS3" s="486"/>
      <c r="AT3" s="486"/>
      <c r="AU3" s="486"/>
      <c r="AV3" s="220"/>
      <c r="AW3" s="340"/>
      <c r="AX3" s="340"/>
      <c r="AY3" s="340"/>
      <c r="AZ3" s="340"/>
      <c r="BA3" s="340"/>
      <c r="BB3" s="340"/>
      <c r="BC3" s="340"/>
      <c r="BD3" s="340"/>
      <c r="BE3" s="340"/>
      <c r="BF3" s="340"/>
      <c r="BG3" s="340"/>
      <c r="BH3" s="340"/>
      <c r="BI3" s="340"/>
      <c r="BJ3" s="340"/>
      <c r="BK3" s="218"/>
      <c r="BL3" s="340"/>
      <c r="BM3" s="340"/>
      <c r="BN3" s="340"/>
      <c r="BO3" s="340"/>
      <c r="BP3" s="340"/>
      <c r="BQ3" s="340"/>
      <c r="BR3" s="340"/>
      <c r="BS3" s="220"/>
      <c r="BT3" s="340"/>
      <c r="BU3" s="340"/>
      <c r="BV3" s="340"/>
      <c r="BW3" s="340"/>
      <c r="BX3" s="340"/>
      <c r="BY3" s="340"/>
      <c r="BZ3" s="340"/>
      <c r="CA3" s="220"/>
      <c r="CB3" s="340"/>
      <c r="CC3" s="340"/>
      <c r="CD3" s="340"/>
      <c r="CE3" s="340"/>
      <c r="CF3" s="340"/>
      <c r="CG3" s="340"/>
      <c r="CH3" s="236"/>
      <c r="CR3" s="352"/>
      <c r="CS3" s="353"/>
      <c r="CT3" s="353"/>
      <c r="CU3" s="353"/>
      <c r="CV3" s="353"/>
      <c r="CW3" s="353"/>
      <c r="CX3" s="353"/>
      <c r="CY3" s="353"/>
      <c r="CZ3" s="353"/>
      <c r="DA3" s="353"/>
      <c r="DB3" s="353"/>
      <c r="DC3" s="353"/>
      <c r="DD3" s="353"/>
      <c r="DE3" s="353"/>
      <c r="DF3" s="353"/>
      <c r="DG3" s="353"/>
      <c r="DH3" s="353"/>
      <c r="DI3" s="353"/>
      <c r="DJ3" s="353"/>
      <c r="DK3" s="353"/>
      <c r="DL3" s="353"/>
      <c r="DM3" s="353"/>
      <c r="DN3" s="353"/>
      <c r="DO3" s="353"/>
      <c r="DP3" s="353"/>
      <c r="DQ3" s="353"/>
      <c r="DR3" s="353"/>
      <c r="DS3" s="353"/>
      <c r="DT3" s="353"/>
      <c r="DU3" s="353"/>
      <c r="DV3" s="353"/>
      <c r="DW3" s="353"/>
      <c r="DX3" s="353"/>
      <c r="DY3" s="353"/>
      <c r="DZ3" s="353"/>
      <c r="EA3" s="353"/>
      <c r="EB3" s="353"/>
      <c r="EC3" s="353"/>
      <c r="ED3" s="353"/>
      <c r="EE3" s="353"/>
      <c r="EF3" s="353"/>
      <c r="EG3" s="354"/>
      <c r="EJ3" s="311"/>
      <c r="EK3" s="312"/>
      <c r="EL3" s="312"/>
      <c r="EM3" s="312"/>
      <c r="EN3" s="312"/>
      <c r="EO3" s="312"/>
      <c r="EP3" s="312"/>
      <c r="EQ3" s="312"/>
      <c r="ER3" s="312"/>
      <c r="ES3" s="312"/>
      <c r="ET3" s="313"/>
    </row>
    <row r="4" spans="1:150" ht="6" customHeight="1" x14ac:dyDescent="0.45">
      <c r="A4" s="223"/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218"/>
      <c r="S4" s="341"/>
      <c r="T4" s="341"/>
      <c r="U4" s="341"/>
      <c r="V4" s="341"/>
      <c r="W4" s="341"/>
      <c r="X4" s="341"/>
      <c r="Y4" s="341"/>
      <c r="Z4" s="341"/>
      <c r="AA4" s="341"/>
      <c r="AB4" s="341"/>
      <c r="AC4" s="341"/>
      <c r="AD4" s="341"/>
      <c r="AE4" s="341"/>
      <c r="AF4" s="341"/>
      <c r="AG4" s="341"/>
      <c r="AH4" s="341"/>
      <c r="AI4" s="220"/>
      <c r="AJ4" s="486"/>
      <c r="AK4" s="486"/>
      <c r="AL4" s="486"/>
      <c r="AM4" s="486"/>
      <c r="AN4" s="486"/>
      <c r="AO4" s="486"/>
      <c r="AP4" s="486"/>
      <c r="AQ4" s="486"/>
      <c r="AR4" s="486"/>
      <c r="AS4" s="486"/>
      <c r="AT4" s="486"/>
      <c r="AU4" s="486"/>
      <c r="AV4" s="220"/>
      <c r="AW4" s="341"/>
      <c r="AX4" s="341"/>
      <c r="AY4" s="341"/>
      <c r="AZ4" s="341"/>
      <c r="BA4" s="341"/>
      <c r="BB4" s="341"/>
      <c r="BC4" s="341"/>
      <c r="BD4" s="341"/>
      <c r="BE4" s="341"/>
      <c r="BF4" s="341"/>
      <c r="BG4" s="341"/>
      <c r="BH4" s="341"/>
      <c r="BI4" s="341"/>
      <c r="BJ4" s="341"/>
      <c r="BK4" s="218"/>
      <c r="BL4" s="341"/>
      <c r="BM4" s="341"/>
      <c r="BN4" s="341"/>
      <c r="BO4" s="341"/>
      <c r="BP4" s="341"/>
      <c r="BQ4" s="341"/>
      <c r="BR4" s="341"/>
      <c r="BS4" s="220"/>
      <c r="BT4" s="341"/>
      <c r="BU4" s="341"/>
      <c r="BV4" s="341"/>
      <c r="BW4" s="341"/>
      <c r="BX4" s="341"/>
      <c r="BY4" s="341"/>
      <c r="BZ4" s="341"/>
      <c r="CA4" s="220"/>
      <c r="CB4" s="341"/>
      <c r="CC4" s="341"/>
      <c r="CD4" s="341"/>
      <c r="CE4" s="341"/>
      <c r="CF4" s="341"/>
      <c r="CG4" s="341"/>
      <c r="CH4" s="236"/>
      <c r="CR4" s="352"/>
      <c r="CS4" s="353"/>
      <c r="CT4" s="353"/>
      <c r="CU4" s="353"/>
      <c r="CV4" s="353"/>
      <c r="CW4" s="353"/>
      <c r="CX4" s="353"/>
      <c r="CY4" s="353"/>
      <c r="CZ4" s="353"/>
      <c r="DA4" s="353"/>
      <c r="DB4" s="353"/>
      <c r="DC4" s="353"/>
      <c r="DD4" s="353"/>
      <c r="DE4" s="353"/>
      <c r="DF4" s="353"/>
      <c r="DG4" s="353"/>
      <c r="DH4" s="353"/>
      <c r="DI4" s="353"/>
      <c r="DJ4" s="353"/>
      <c r="DK4" s="353"/>
      <c r="DL4" s="353"/>
      <c r="DM4" s="353"/>
      <c r="DN4" s="353"/>
      <c r="DO4" s="353"/>
      <c r="DP4" s="353"/>
      <c r="DQ4" s="353"/>
      <c r="DR4" s="353"/>
      <c r="DS4" s="353"/>
      <c r="DT4" s="353"/>
      <c r="DU4" s="353"/>
      <c r="DV4" s="353"/>
      <c r="DW4" s="353"/>
      <c r="DX4" s="353"/>
      <c r="DY4" s="353"/>
      <c r="DZ4" s="353"/>
      <c r="EA4" s="353"/>
      <c r="EB4" s="353"/>
      <c r="EC4" s="353"/>
      <c r="ED4" s="353"/>
      <c r="EE4" s="353"/>
      <c r="EF4" s="353"/>
      <c r="EG4" s="354"/>
    </row>
    <row r="5" spans="1:150" ht="6" customHeight="1" x14ac:dyDescent="0.3">
      <c r="A5" s="224"/>
      <c r="B5" s="342" t="s">
        <v>0</v>
      </c>
      <c r="C5" s="342"/>
      <c r="D5" s="342"/>
      <c r="E5" s="342"/>
      <c r="F5" s="342"/>
      <c r="G5" s="342"/>
      <c r="H5" s="342"/>
      <c r="I5" s="342"/>
      <c r="J5" s="342"/>
      <c r="K5" s="342"/>
      <c r="L5" s="342"/>
      <c r="M5" s="342"/>
      <c r="N5" s="342"/>
      <c r="O5" s="342"/>
      <c r="P5" s="342"/>
      <c r="Q5" s="342"/>
      <c r="R5" s="219"/>
      <c r="S5" s="342" t="s">
        <v>8</v>
      </c>
      <c r="T5" s="342"/>
      <c r="U5" s="342"/>
      <c r="V5" s="342"/>
      <c r="W5" s="342"/>
      <c r="X5" s="342"/>
      <c r="Y5" s="342"/>
      <c r="Z5" s="342"/>
      <c r="AA5" s="342"/>
      <c r="AB5" s="342"/>
      <c r="AC5" s="342"/>
      <c r="AD5" s="342"/>
      <c r="AE5" s="342"/>
      <c r="AF5" s="342"/>
      <c r="AG5" s="342"/>
      <c r="AH5" s="342"/>
      <c r="AI5" s="220"/>
      <c r="AJ5" s="486"/>
      <c r="AK5" s="486"/>
      <c r="AL5" s="486"/>
      <c r="AM5" s="486"/>
      <c r="AN5" s="486"/>
      <c r="AO5" s="486"/>
      <c r="AP5" s="486"/>
      <c r="AQ5" s="486"/>
      <c r="AR5" s="486"/>
      <c r="AS5" s="486"/>
      <c r="AT5" s="486"/>
      <c r="AU5" s="486"/>
      <c r="AV5" s="220"/>
      <c r="AW5" s="342" t="s">
        <v>10</v>
      </c>
      <c r="AX5" s="342"/>
      <c r="AY5" s="342"/>
      <c r="AZ5" s="342"/>
      <c r="BA5" s="342"/>
      <c r="BB5" s="342"/>
      <c r="BC5" s="342"/>
      <c r="BD5" s="342"/>
      <c r="BE5" s="342"/>
      <c r="BF5" s="342"/>
      <c r="BG5" s="342"/>
      <c r="BH5" s="342"/>
      <c r="BI5" s="342"/>
      <c r="BJ5" s="342"/>
      <c r="BK5" s="219"/>
      <c r="BL5" s="342" t="s">
        <v>6</v>
      </c>
      <c r="BM5" s="342"/>
      <c r="BN5" s="342"/>
      <c r="BO5" s="342"/>
      <c r="BP5" s="342"/>
      <c r="BQ5" s="342"/>
      <c r="BR5" s="342"/>
      <c r="BS5" s="220"/>
      <c r="BT5" s="342" t="s">
        <v>4</v>
      </c>
      <c r="BU5" s="342"/>
      <c r="BV5" s="342"/>
      <c r="BW5" s="342"/>
      <c r="BX5" s="342"/>
      <c r="BY5" s="342"/>
      <c r="BZ5" s="342"/>
      <c r="CA5" s="220"/>
      <c r="CB5" s="342" t="s">
        <v>3</v>
      </c>
      <c r="CC5" s="342"/>
      <c r="CD5" s="342"/>
      <c r="CE5" s="342"/>
      <c r="CF5" s="342"/>
      <c r="CG5" s="342"/>
      <c r="CH5" s="237"/>
      <c r="CR5" s="299" t="s">
        <v>990</v>
      </c>
      <c r="CS5" s="300"/>
      <c r="CT5" s="300"/>
      <c r="CU5" s="300"/>
      <c r="CV5" s="300"/>
      <c r="CW5" s="300"/>
      <c r="CX5" s="300"/>
      <c r="CY5" s="300"/>
      <c r="CZ5" s="300"/>
      <c r="DA5" s="300"/>
      <c r="DB5" s="300"/>
      <c r="DC5" s="300"/>
      <c r="DD5" s="300"/>
      <c r="DE5" s="300"/>
      <c r="DF5" s="300"/>
      <c r="DG5" s="300"/>
      <c r="DH5" s="300"/>
      <c r="DI5" s="300"/>
      <c r="DJ5" s="300"/>
      <c r="DK5" s="300"/>
      <c r="DL5" s="300"/>
      <c r="DM5" s="300"/>
      <c r="DN5" s="300"/>
      <c r="DO5" s="300"/>
      <c r="DP5" s="300"/>
      <c r="DQ5" s="300"/>
      <c r="DR5" s="300"/>
      <c r="DS5" s="300"/>
      <c r="DT5" s="300"/>
      <c r="DU5" s="300"/>
      <c r="DV5" s="300"/>
      <c r="DW5" s="300"/>
      <c r="DX5" s="300"/>
      <c r="DY5" s="300"/>
      <c r="DZ5" s="300"/>
      <c r="EA5" s="300"/>
      <c r="EB5" s="300"/>
      <c r="EC5" s="300"/>
      <c r="ED5" s="300"/>
      <c r="EE5" s="300"/>
      <c r="EF5" s="300"/>
      <c r="EG5" s="301"/>
    </row>
    <row r="6" spans="1:150" ht="6" customHeight="1" x14ac:dyDescent="0.3">
      <c r="A6" s="224"/>
      <c r="B6" s="342"/>
      <c r="C6" s="342"/>
      <c r="D6" s="342"/>
      <c r="E6" s="342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219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220"/>
      <c r="AJ6" s="486"/>
      <c r="AK6" s="486"/>
      <c r="AL6" s="486"/>
      <c r="AM6" s="486"/>
      <c r="AN6" s="486"/>
      <c r="AO6" s="486"/>
      <c r="AP6" s="486"/>
      <c r="AQ6" s="486"/>
      <c r="AR6" s="486"/>
      <c r="AS6" s="486"/>
      <c r="AT6" s="486"/>
      <c r="AU6" s="486"/>
      <c r="AV6" s="220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219"/>
      <c r="BL6" s="342"/>
      <c r="BM6" s="342"/>
      <c r="BN6" s="342"/>
      <c r="BO6" s="342"/>
      <c r="BP6" s="342"/>
      <c r="BQ6" s="342"/>
      <c r="BR6" s="342"/>
      <c r="BS6" s="220"/>
      <c r="BT6" s="342"/>
      <c r="BU6" s="342"/>
      <c r="BV6" s="342"/>
      <c r="BW6" s="342"/>
      <c r="BX6" s="342"/>
      <c r="BY6" s="342"/>
      <c r="BZ6" s="342"/>
      <c r="CA6" s="220"/>
      <c r="CB6" s="342"/>
      <c r="CC6" s="342"/>
      <c r="CD6" s="342"/>
      <c r="CE6" s="342"/>
      <c r="CF6" s="342"/>
      <c r="CG6" s="342"/>
      <c r="CH6" s="237"/>
      <c r="CR6" s="302"/>
      <c r="CS6" s="303"/>
      <c r="CT6" s="303"/>
      <c r="CU6" s="303"/>
      <c r="CV6" s="303"/>
      <c r="CW6" s="303"/>
      <c r="CX6" s="303"/>
      <c r="CY6" s="303"/>
      <c r="CZ6" s="303"/>
      <c r="DA6" s="303"/>
      <c r="DB6" s="303"/>
      <c r="DC6" s="303"/>
      <c r="DD6" s="303"/>
      <c r="DE6" s="303"/>
      <c r="DF6" s="303"/>
      <c r="DG6" s="303"/>
      <c r="DH6" s="303"/>
      <c r="DI6" s="303"/>
      <c r="DJ6" s="303"/>
      <c r="DK6" s="303"/>
      <c r="DL6" s="303"/>
      <c r="DM6" s="303"/>
      <c r="DN6" s="303"/>
      <c r="DO6" s="303"/>
      <c r="DP6" s="303"/>
      <c r="DQ6" s="303"/>
      <c r="DR6" s="303"/>
      <c r="DS6" s="303"/>
      <c r="DT6" s="303"/>
      <c r="DU6" s="303"/>
      <c r="DV6" s="303"/>
      <c r="DW6" s="303"/>
      <c r="DX6" s="303"/>
      <c r="DY6" s="303"/>
      <c r="DZ6" s="303"/>
      <c r="EA6" s="303"/>
      <c r="EB6" s="303"/>
      <c r="EC6" s="303"/>
      <c r="ED6" s="303"/>
      <c r="EE6" s="303"/>
      <c r="EF6" s="303"/>
      <c r="EG6" s="304"/>
    </row>
    <row r="7" spans="1:150" ht="6" customHeight="1" x14ac:dyDescent="0.3">
      <c r="A7" s="225"/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33"/>
      <c r="T7" s="233"/>
      <c r="U7" s="220"/>
      <c r="V7" s="220"/>
      <c r="W7" s="220"/>
      <c r="X7" s="220"/>
      <c r="Y7" s="220"/>
      <c r="Z7" s="220"/>
      <c r="AA7" s="220"/>
      <c r="AB7" s="220"/>
      <c r="AC7" s="220"/>
      <c r="AD7" s="220"/>
      <c r="AE7" s="220"/>
      <c r="AF7" s="220"/>
      <c r="AG7" s="220"/>
      <c r="AH7" s="220"/>
      <c r="AI7" s="220"/>
      <c r="AJ7" s="486"/>
      <c r="AK7" s="486"/>
      <c r="AL7" s="486"/>
      <c r="AM7" s="486"/>
      <c r="AN7" s="486"/>
      <c r="AO7" s="486"/>
      <c r="AP7" s="486"/>
      <c r="AQ7" s="486"/>
      <c r="AR7" s="486"/>
      <c r="AS7" s="486"/>
      <c r="AT7" s="486"/>
      <c r="AU7" s="486"/>
      <c r="AV7" s="220"/>
      <c r="AW7" s="220"/>
      <c r="AX7" s="220"/>
      <c r="AY7" s="220"/>
      <c r="AZ7" s="220"/>
      <c r="BA7" s="220"/>
      <c r="BB7" s="220"/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0"/>
      <c r="BN7" s="220"/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0"/>
      <c r="BZ7" s="220"/>
      <c r="CA7" s="220"/>
      <c r="CB7" s="220"/>
      <c r="CC7" s="220"/>
      <c r="CD7" s="220"/>
      <c r="CE7" s="220"/>
      <c r="CF7" s="220"/>
      <c r="CG7" s="220"/>
      <c r="CH7" s="234"/>
      <c r="CR7" s="302"/>
      <c r="CS7" s="303"/>
      <c r="CT7" s="303"/>
      <c r="CU7" s="303"/>
      <c r="CV7" s="303"/>
      <c r="CW7" s="303"/>
      <c r="CX7" s="303"/>
      <c r="CY7" s="303"/>
      <c r="CZ7" s="303"/>
      <c r="DA7" s="303"/>
      <c r="DB7" s="303"/>
      <c r="DC7" s="303"/>
      <c r="DD7" s="303"/>
      <c r="DE7" s="303"/>
      <c r="DF7" s="303"/>
      <c r="DG7" s="303"/>
      <c r="DH7" s="303"/>
      <c r="DI7" s="303"/>
      <c r="DJ7" s="303"/>
      <c r="DK7" s="303"/>
      <c r="DL7" s="303"/>
      <c r="DM7" s="303"/>
      <c r="DN7" s="303"/>
      <c r="DO7" s="303"/>
      <c r="DP7" s="303"/>
      <c r="DQ7" s="303"/>
      <c r="DR7" s="303"/>
      <c r="DS7" s="303"/>
      <c r="DT7" s="303"/>
      <c r="DU7" s="303"/>
      <c r="DV7" s="303"/>
      <c r="DW7" s="303"/>
      <c r="DX7" s="303"/>
      <c r="DY7" s="303"/>
      <c r="DZ7" s="303"/>
      <c r="EA7" s="303"/>
      <c r="EB7" s="303"/>
      <c r="EC7" s="303"/>
      <c r="ED7" s="303"/>
      <c r="EE7" s="303"/>
      <c r="EF7" s="303"/>
      <c r="EG7" s="304"/>
    </row>
    <row r="8" spans="1:150" ht="6" customHeight="1" x14ac:dyDescent="0.4">
      <c r="A8" s="226"/>
      <c r="B8" s="340"/>
      <c r="C8" s="340"/>
      <c r="D8" s="340"/>
      <c r="E8" s="340"/>
      <c r="F8" s="340"/>
      <c r="G8" s="340"/>
      <c r="H8" s="340"/>
      <c r="I8" s="340"/>
      <c r="J8" s="340"/>
      <c r="K8" s="340"/>
      <c r="L8" s="340"/>
      <c r="M8" s="340"/>
      <c r="N8" s="340"/>
      <c r="O8" s="340"/>
      <c r="P8" s="340"/>
      <c r="Q8" s="340"/>
      <c r="R8" s="22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220"/>
      <c r="AJ8" s="486"/>
      <c r="AK8" s="486"/>
      <c r="AL8" s="486"/>
      <c r="AM8" s="486"/>
      <c r="AN8" s="486"/>
      <c r="AO8" s="486"/>
      <c r="AP8" s="486"/>
      <c r="AQ8" s="486"/>
      <c r="AR8" s="486"/>
      <c r="AS8" s="486"/>
      <c r="AT8" s="486"/>
      <c r="AU8" s="486"/>
      <c r="AV8" s="220"/>
      <c r="AW8" s="340"/>
      <c r="AX8" s="340"/>
      <c r="AY8" s="340"/>
      <c r="AZ8" s="340"/>
      <c r="BA8" s="220"/>
      <c r="BB8" s="363"/>
      <c r="BC8" s="363"/>
      <c r="BD8" s="363"/>
      <c r="BE8" s="363"/>
      <c r="BF8" s="363"/>
      <c r="BG8" s="363"/>
      <c r="BH8" s="363"/>
      <c r="BI8" s="363"/>
      <c r="BJ8" s="363"/>
      <c r="BK8" s="235"/>
      <c r="BL8" s="340"/>
      <c r="BM8" s="340"/>
      <c r="BN8" s="340"/>
      <c r="BO8" s="340"/>
      <c r="BP8" s="218"/>
      <c r="BQ8" s="340"/>
      <c r="BR8" s="340"/>
      <c r="BS8" s="340"/>
      <c r="BT8" s="340"/>
      <c r="BU8" s="340"/>
      <c r="BV8" s="340"/>
      <c r="BW8" s="340"/>
      <c r="BX8" s="340"/>
      <c r="BY8" s="218"/>
      <c r="BZ8" s="340"/>
      <c r="CA8" s="340"/>
      <c r="CB8" s="340"/>
      <c r="CC8" s="340"/>
      <c r="CD8" s="340"/>
      <c r="CE8" s="340"/>
      <c r="CF8" s="340"/>
      <c r="CG8" s="340"/>
      <c r="CH8" s="238"/>
      <c r="CR8" s="302"/>
      <c r="CS8" s="303"/>
      <c r="CT8" s="303"/>
      <c r="CU8" s="303"/>
      <c r="CV8" s="303"/>
      <c r="CW8" s="303"/>
      <c r="CX8" s="303"/>
      <c r="CY8" s="303"/>
      <c r="CZ8" s="303"/>
      <c r="DA8" s="303"/>
      <c r="DB8" s="303"/>
      <c r="DC8" s="303"/>
      <c r="DD8" s="303"/>
      <c r="DE8" s="303"/>
      <c r="DF8" s="303"/>
      <c r="DG8" s="303"/>
      <c r="DH8" s="303"/>
      <c r="DI8" s="303"/>
      <c r="DJ8" s="303"/>
      <c r="DK8" s="303"/>
      <c r="DL8" s="303"/>
      <c r="DM8" s="303"/>
      <c r="DN8" s="303"/>
      <c r="DO8" s="303"/>
      <c r="DP8" s="303"/>
      <c r="DQ8" s="303"/>
      <c r="DR8" s="303"/>
      <c r="DS8" s="303"/>
      <c r="DT8" s="303"/>
      <c r="DU8" s="303"/>
      <c r="DV8" s="303"/>
      <c r="DW8" s="303"/>
      <c r="DX8" s="303"/>
      <c r="DY8" s="303"/>
      <c r="DZ8" s="303"/>
      <c r="EA8" s="303"/>
      <c r="EB8" s="303"/>
      <c r="EC8" s="303"/>
      <c r="ED8" s="303"/>
      <c r="EE8" s="303"/>
      <c r="EF8" s="303"/>
      <c r="EG8" s="304"/>
      <c r="EO8" t="s">
        <v>988</v>
      </c>
    </row>
    <row r="9" spans="1:150" ht="6" customHeight="1" x14ac:dyDescent="0.4">
      <c r="A9" s="226"/>
      <c r="B9" s="340"/>
      <c r="C9" s="340"/>
      <c r="D9" s="340"/>
      <c r="E9" s="340"/>
      <c r="F9" s="340"/>
      <c r="G9" s="340"/>
      <c r="H9" s="340"/>
      <c r="I9" s="340"/>
      <c r="J9" s="340"/>
      <c r="K9" s="340"/>
      <c r="L9" s="340"/>
      <c r="M9" s="340"/>
      <c r="N9" s="340"/>
      <c r="O9" s="340"/>
      <c r="P9" s="340"/>
      <c r="Q9" s="340"/>
      <c r="R9" s="220"/>
      <c r="S9" s="340"/>
      <c r="T9" s="340"/>
      <c r="U9" s="340"/>
      <c r="V9" s="340"/>
      <c r="W9" s="340"/>
      <c r="X9" s="340"/>
      <c r="Y9" s="340"/>
      <c r="Z9" s="340"/>
      <c r="AA9" s="340"/>
      <c r="AB9" s="340"/>
      <c r="AC9" s="340"/>
      <c r="AD9" s="340"/>
      <c r="AE9" s="340"/>
      <c r="AF9" s="340"/>
      <c r="AG9" s="340"/>
      <c r="AH9" s="340"/>
      <c r="AI9" s="220"/>
      <c r="AJ9" s="486"/>
      <c r="AK9" s="486"/>
      <c r="AL9" s="486"/>
      <c r="AM9" s="486"/>
      <c r="AN9" s="486"/>
      <c r="AO9" s="486"/>
      <c r="AP9" s="486"/>
      <c r="AQ9" s="486"/>
      <c r="AR9" s="486"/>
      <c r="AS9" s="486"/>
      <c r="AT9" s="486"/>
      <c r="AU9" s="486"/>
      <c r="AV9" s="220"/>
      <c r="AW9" s="340"/>
      <c r="AX9" s="340"/>
      <c r="AY9" s="340"/>
      <c r="AZ9" s="340"/>
      <c r="BA9" s="220"/>
      <c r="BB9" s="363"/>
      <c r="BC9" s="363"/>
      <c r="BD9" s="363"/>
      <c r="BE9" s="363"/>
      <c r="BF9" s="363"/>
      <c r="BG9" s="363"/>
      <c r="BH9" s="363"/>
      <c r="BI9" s="363"/>
      <c r="BJ9" s="363"/>
      <c r="BK9" s="235"/>
      <c r="BL9" s="340"/>
      <c r="BM9" s="340"/>
      <c r="BN9" s="340"/>
      <c r="BO9" s="340"/>
      <c r="BP9" s="218"/>
      <c r="BQ9" s="340"/>
      <c r="BR9" s="340"/>
      <c r="BS9" s="340"/>
      <c r="BT9" s="340"/>
      <c r="BU9" s="340"/>
      <c r="BV9" s="340"/>
      <c r="BW9" s="340"/>
      <c r="BX9" s="340"/>
      <c r="BY9" s="218"/>
      <c r="BZ9" s="340"/>
      <c r="CA9" s="340"/>
      <c r="CB9" s="340"/>
      <c r="CC9" s="340"/>
      <c r="CD9" s="340"/>
      <c r="CE9" s="340"/>
      <c r="CF9" s="340"/>
      <c r="CG9" s="340"/>
      <c r="CH9" s="238"/>
      <c r="CR9" s="302"/>
      <c r="CS9" s="303"/>
      <c r="CT9" s="303"/>
      <c r="CU9" s="303"/>
      <c r="CV9" s="303"/>
      <c r="CW9" s="303"/>
      <c r="CX9" s="303"/>
      <c r="CY9" s="303"/>
      <c r="CZ9" s="303"/>
      <c r="DA9" s="303"/>
      <c r="DB9" s="303"/>
      <c r="DC9" s="303"/>
      <c r="DD9" s="303"/>
      <c r="DE9" s="303"/>
      <c r="DF9" s="303"/>
      <c r="DG9" s="303"/>
      <c r="DH9" s="303"/>
      <c r="DI9" s="303"/>
      <c r="DJ9" s="303"/>
      <c r="DK9" s="303"/>
      <c r="DL9" s="303"/>
      <c r="DM9" s="303"/>
      <c r="DN9" s="303"/>
      <c r="DO9" s="303"/>
      <c r="DP9" s="303"/>
      <c r="DQ9" s="303"/>
      <c r="DR9" s="303"/>
      <c r="DS9" s="303"/>
      <c r="DT9" s="303"/>
      <c r="DU9" s="303"/>
      <c r="DV9" s="303"/>
      <c r="DW9" s="303"/>
      <c r="DX9" s="303"/>
      <c r="DY9" s="303"/>
      <c r="DZ9" s="303"/>
      <c r="EA9" s="303"/>
      <c r="EB9" s="303"/>
      <c r="EC9" s="303"/>
      <c r="ED9" s="303"/>
      <c r="EE9" s="303"/>
      <c r="EF9" s="303"/>
      <c r="EG9" s="304"/>
    </row>
    <row r="10" spans="1:150" ht="6" customHeight="1" x14ac:dyDescent="0.4">
      <c r="A10" s="226"/>
      <c r="B10" s="341"/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220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220"/>
      <c r="AJ10" s="486"/>
      <c r="AK10" s="486"/>
      <c r="AL10" s="486"/>
      <c r="AM10" s="486"/>
      <c r="AN10" s="486"/>
      <c r="AO10" s="486"/>
      <c r="AP10" s="486"/>
      <c r="AQ10" s="486"/>
      <c r="AR10" s="486"/>
      <c r="AS10" s="486"/>
      <c r="AT10" s="486"/>
      <c r="AU10" s="486"/>
      <c r="AV10" s="220"/>
      <c r="AW10" s="341"/>
      <c r="AX10" s="341"/>
      <c r="AY10" s="341"/>
      <c r="AZ10" s="341"/>
      <c r="BA10" s="220"/>
      <c r="BB10" s="364"/>
      <c r="BC10" s="364"/>
      <c r="BD10" s="364"/>
      <c r="BE10" s="364"/>
      <c r="BF10" s="364"/>
      <c r="BG10" s="364"/>
      <c r="BH10" s="364"/>
      <c r="BI10" s="364"/>
      <c r="BJ10" s="364"/>
      <c r="BK10" s="235"/>
      <c r="BL10" s="341"/>
      <c r="BM10" s="341"/>
      <c r="BN10" s="341"/>
      <c r="BO10" s="341"/>
      <c r="BP10" s="218"/>
      <c r="BQ10" s="341"/>
      <c r="BR10" s="341"/>
      <c r="BS10" s="341"/>
      <c r="BT10" s="341"/>
      <c r="BU10" s="341"/>
      <c r="BV10" s="341"/>
      <c r="BW10" s="341"/>
      <c r="BX10" s="341"/>
      <c r="BY10" s="218"/>
      <c r="BZ10" s="341"/>
      <c r="CA10" s="341"/>
      <c r="CB10" s="341"/>
      <c r="CC10" s="341"/>
      <c r="CD10" s="341"/>
      <c r="CE10" s="341"/>
      <c r="CF10" s="341"/>
      <c r="CG10" s="341"/>
      <c r="CH10" s="238"/>
      <c r="CR10" s="302"/>
      <c r="CS10" s="303"/>
      <c r="CT10" s="303"/>
      <c r="CU10" s="303"/>
      <c r="CV10" s="303"/>
      <c r="CW10" s="303"/>
      <c r="CX10" s="303"/>
      <c r="CY10" s="303"/>
      <c r="CZ10" s="303"/>
      <c r="DA10" s="303"/>
      <c r="DB10" s="303"/>
      <c r="DC10" s="303"/>
      <c r="DD10" s="303"/>
      <c r="DE10" s="303"/>
      <c r="DF10" s="303"/>
      <c r="DG10" s="303"/>
      <c r="DH10" s="303"/>
      <c r="DI10" s="303"/>
      <c r="DJ10" s="303"/>
      <c r="DK10" s="303"/>
      <c r="DL10" s="303"/>
      <c r="DM10" s="303"/>
      <c r="DN10" s="303"/>
      <c r="DO10" s="303"/>
      <c r="DP10" s="303"/>
      <c r="DQ10" s="303"/>
      <c r="DR10" s="303"/>
      <c r="DS10" s="303"/>
      <c r="DT10" s="303"/>
      <c r="DU10" s="303"/>
      <c r="DV10" s="303"/>
      <c r="DW10" s="303"/>
      <c r="DX10" s="303"/>
      <c r="DY10" s="303"/>
      <c r="DZ10" s="303"/>
      <c r="EA10" s="303"/>
      <c r="EB10" s="303"/>
      <c r="EC10" s="303"/>
      <c r="ED10" s="303"/>
      <c r="EE10" s="303"/>
      <c r="EF10" s="303"/>
      <c r="EG10" s="304"/>
    </row>
    <row r="11" spans="1:150" ht="6" customHeight="1" x14ac:dyDescent="0.3">
      <c r="A11" s="224"/>
      <c r="B11" s="342" t="s">
        <v>9</v>
      </c>
      <c r="C11" s="342"/>
      <c r="D11" s="342"/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O11" s="342"/>
      <c r="P11" s="342"/>
      <c r="Q11" s="342"/>
      <c r="R11" s="220"/>
      <c r="S11" s="342" t="s">
        <v>11</v>
      </c>
      <c r="T11" s="342"/>
      <c r="U11" s="342"/>
      <c r="V11" s="342"/>
      <c r="W11" s="342"/>
      <c r="X11" s="342"/>
      <c r="Y11" s="342"/>
      <c r="Z11" s="342"/>
      <c r="AA11" s="342"/>
      <c r="AB11" s="342"/>
      <c r="AC11" s="342"/>
      <c r="AD11" s="342"/>
      <c r="AE11" s="342"/>
      <c r="AF11" s="342"/>
      <c r="AG11" s="342"/>
      <c r="AH11" s="342"/>
      <c r="AI11" s="220"/>
      <c r="AJ11" s="486"/>
      <c r="AK11" s="486"/>
      <c r="AL11" s="486"/>
      <c r="AM11" s="486"/>
      <c r="AN11" s="486"/>
      <c r="AO11" s="486"/>
      <c r="AP11" s="486"/>
      <c r="AQ11" s="486"/>
      <c r="AR11" s="486"/>
      <c r="AS11" s="486"/>
      <c r="AT11" s="486"/>
      <c r="AU11" s="486"/>
      <c r="AV11" s="220"/>
      <c r="AW11" s="342" t="s">
        <v>7</v>
      </c>
      <c r="AX11" s="342"/>
      <c r="AY11" s="342"/>
      <c r="AZ11" s="342"/>
      <c r="BA11" s="220"/>
      <c r="BB11" s="342" t="s">
        <v>83</v>
      </c>
      <c r="BC11" s="342"/>
      <c r="BD11" s="342"/>
      <c r="BE11" s="342"/>
      <c r="BF11" s="342"/>
      <c r="BG11" s="342"/>
      <c r="BH11" s="342"/>
      <c r="BI11" s="342"/>
      <c r="BJ11" s="342"/>
      <c r="BK11" s="219"/>
      <c r="BL11" s="342" t="s">
        <v>5</v>
      </c>
      <c r="BM11" s="342"/>
      <c r="BN11" s="342"/>
      <c r="BO11" s="342"/>
      <c r="BP11" s="219"/>
      <c r="BQ11" s="355" t="s">
        <v>2</v>
      </c>
      <c r="BR11" s="355"/>
      <c r="BS11" s="355"/>
      <c r="BT11" s="355"/>
      <c r="BU11" s="355"/>
      <c r="BV11" s="355"/>
      <c r="BW11" s="355"/>
      <c r="BX11" s="355"/>
      <c r="BY11" s="219"/>
      <c r="BZ11" s="355" t="s">
        <v>1</v>
      </c>
      <c r="CA11" s="355"/>
      <c r="CB11" s="355"/>
      <c r="CC11" s="355"/>
      <c r="CD11" s="355"/>
      <c r="CE11" s="355"/>
      <c r="CF11" s="355"/>
      <c r="CG11" s="355"/>
      <c r="CH11" s="237"/>
      <c r="CR11" s="302"/>
      <c r="CS11" s="303"/>
      <c r="CT11" s="303"/>
      <c r="CU11" s="303"/>
      <c r="CV11" s="303"/>
      <c r="CW11" s="303"/>
      <c r="CX11" s="303"/>
      <c r="CY11" s="303"/>
      <c r="CZ11" s="303"/>
      <c r="DA11" s="303"/>
      <c r="DB11" s="303"/>
      <c r="DC11" s="303"/>
      <c r="DD11" s="303"/>
      <c r="DE11" s="303"/>
      <c r="DF11" s="303"/>
      <c r="DG11" s="303"/>
      <c r="DH11" s="303"/>
      <c r="DI11" s="303"/>
      <c r="DJ11" s="303"/>
      <c r="DK11" s="303"/>
      <c r="DL11" s="303"/>
      <c r="DM11" s="303"/>
      <c r="DN11" s="303"/>
      <c r="DO11" s="303"/>
      <c r="DP11" s="303"/>
      <c r="DQ11" s="303"/>
      <c r="DR11" s="303"/>
      <c r="DS11" s="303"/>
      <c r="DT11" s="303"/>
      <c r="DU11" s="303"/>
      <c r="DV11" s="303"/>
      <c r="DW11" s="303"/>
      <c r="DX11" s="303"/>
      <c r="DY11" s="303"/>
      <c r="DZ11" s="303"/>
      <c r="EA11" s="303"/>
      <c r="EB11" s="303"/>
      <c r="EC11" s="303"/>
      <c r="ED11" s="303"/>
      <c r="EE11" s="303"/>
      <c r="EF11" s="303"/>
      <c r="EG11" s="304"/>
    </row>
    <row r="12" spans="1:150" ht="6" customHeight="1" x14ac:dyDescent="0.3">
      <c r="A12" s="224"/>
      <c r="B12" s="342"/>
      <c r="C12" s="342"/>
      <c r="D12" s="342"/>
      <c r="E12" s="342"/>
      <c r="F12" s="342"/>
      <c r="G12" s="342"/>
      <c r="H12" s="342"/>
      <c r="I12" s="342"/>
      <c r="J12" s="342"/>
      <c r="K12" s="342"/>
      <c r="L12" s="342"/>
      <c r="M12" s="342"/>
      <c r="N12" s="342"/>
      <c r="O12" s="342"/>
      <c r="P12" s="342"/>
      <c r="Q12" s="342"/>
      <c r="R12" s="220"/>
      <c r="S12" s="342"/>
      <c r="T12" s="342"/>
      <c r="U12" s="342"/>
      <c r="V12" s="342"/>
      <c r="W12" s="342"/>
      <c r="X12" s="342"/>
      <c r="Y12" s="342"/>
      <c r="Z12" s="342"/>
      <c r="AA12" s="342"/>
      <c r="AB12" s="342"/>
      <c r="AC12" s="342"/>
      <c r="AD12" s="342"/>
      <c r="AE12" s="342"/>
      <c r="AF12" s="342"/>
      <c r="AG12" s="342"/>
      <c r="AH12" s="342"/>
      <c r="AI12" s="220"/>
      <c r="AJ12" s="486"/>
      <c r="AK12" s="486"/>
      <c r="AL12" s="486"/>
      <c r="AM12" s="486"/>
      <c r="AN12" s="486"/>
      <c r="AO12" s="486"/>
      <c r="AP12" s="486"/>
      <c r="AQ12" s="486"/>
      <c r="AR12" s="486"/>
      <c r="AS12" s="486"/>
      <c r="AT12" s="486"/>
      <c r="AU12" s="486"/>
      <c r="AV12" s="220"/>
      <c r="AW12" s="342"/>
      <c r="AX12" s="342"/>
      <c r="AY12" s="342"/>
      <c r="AZ12" s="342"/>
      <c r="BA12" s="219"/>
      <c r="BB12" s="342"/>
      <c r="BC12" s="342"/>
      <c r="BD12" s="342"/>
      <c r="BE12" s="342"/>
      <c r="BF12" s="342"/>
      <c r="BG12" s="342"/>
      <c r="BH12" s="342"/>
      <c r="BI12" s="342"/>
      <c r="BJ12" s="342"/>
      <c r="BK12" s="219"/>
      <c r="BL12" s="342"/>
      <c r="BM12" s="342"/>
      <c r="BN12" s="342"/>
      <c r="BO12" s="342"/>
      <c r="BP12" s="219"/>
      <c r="BQ12" s="355"/>
      <c r="BR12" s="355"/>
      <c r="BS12" s="355"/>
      <c r="BT12" s="355"/>
      <c r="BU12" s="355"/>
      <c r="BV12" s="355"/>
      <c r="BW12" s="355"/>
      <c r="BX12" s="355"/>
      <c r="BY12" s="219"/>
      <c r="BZ12" s="355"/>
      <c r="CA12" s="355"/>
      <c r="CB12" s="355"/>
      <c r="CC12" s="355"/>
      <c r="CD12" s="355"/>
      <c r="CE12" s="355"/>
      <c r="CF12" s="355"/>
      <c r="CG12" s="355"/>
      <c r="CH12" s="237"/>
      <c r="CR12" s="302"/>
      <c r="CS12" s="303"/>
      <c r="CT12" s="303"/>
      <c r="CU12" s="303"/>
      <c r="CV12" s="303"/>
      <c r="CW12" s="303"/>
      <c r="CX12" s="303"/>
      <c r="CY12" s="303"/>
      <c r="CZ12" s="303"/>
      <c r="DA12" s="303"/>
      <c r="DB12" s="303"/>
      <c r="DC12" s="303"/>
      <c r="DD12" s="303"/>
      <c r="DE12" s="303"/>
      <c r="DF12" s="303"/>
      <c r="DG12" s="303"/>
      <c r="DH12" s="303"/>
      <c r="DI12" s="303"/>
      <c r="DJ12" s="303"/>
      <c r="DK12" s="303"/>
      <c r="DL12" s="303"/>
      <c r="DM12" s="303"/>
      <c r="DN12" s="303"/>
      <c r="DO12" s="303"/>
      <c r="DP12" s="303"/>
      <c r="DQ12" s="303"/>
      <c r="DR12" s="303"/>
      <c r="DS12" s="303"/>
      <c r="DT12" s="303"/>
      <c r="DU12" s="303"/>
      <c r="DV12" s="303"/>
      <c r="DW12" s="303"/>
      <c r="DX12" s="303"/>
      <c r="DY12" s="303"/>
      <c r="DZ12" s="303"/>
      <c r="EA12" s="303"/>
      <c r="EB12" s="303"/>
      <c r="EC12" s="303"/>
      <c r="ED12" s="303"/>
      <c r="EE12" s="303"/>
      <c r="EF12" s="303"/>
      <c r="EG12" s="304"/>
    </row>
    <row r="13" spans="1:150" ht="6" customHeight="1" x14ac:dyDescent="0.3">
      <c r="A13" s="227"/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30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21"/>
      <c r="AY13" s="230"/>
      <c r="AZ13" s="221"/>
      <c r="BA13" s="221"/>
      <c r="BB13" s="221"/>
      <c r="BC13" s="221"/>
      <c r="BD13" s="221"/>
      <c r="BE13" s="221"/>
      <c r="BF13" s="221"/>
      <c r="BG13" s="230"/>
      <c r="BH13" s="221"/>
      <c r="BI13" s="221"/>
      <c r="BJ13" s="221"/>
      <c r="BK13" s="221"/>
      <c r="BL13" s="221"/>
      <c r="BM13" s="221"/>
      <c r="BN13" s="221"/>
      <c r="BO13" s="230"/>
      <c r="BP13" s="221"/>
      <c r="BQ13" s="221"/>
      <c r="BR13" s="221"/>
      <c r="BS13" s="221"/>
      <c r="BT13" s="221"/>
      <c r="BU13" s="221"/>
      <c r="BV13" s="221"/>
      <c r="BW13" s="221"/>
      <c r="BX13" s="221"/>
      <c r="BY13" s="230"/>
      <c r="BZ13" s="221"/>
      <c r="CA13" s="221"/>
      <c r="CB13" s="221"/>
      <c r="CC13" s="221"/>
      <c r="CD13" s="221"/>
      <c r="CE13" s="221"/>
      <c r="CF13" s="221"/>
      <c r="CG13" s="221"/>
      <c r="CH13" s="232"/>
      <c r="CR13" s="302"/>
      <c r="CS13" s="303"/>
      <c r="CT13" s="303"/>
      <c r="CU13" s="303"/>
      <c r="CV13" s="303"/>
      <c r="CW13" s="303"/>
      <c r="CX13" s="303"/>
      <c r="CY13" s="303"/>
      <c r="CZ13" s="303"/>
      <c r="DA13" s="303"/>
      <c r="DB13" s="303"/>
      <c r="DC13" s="303"/>
      <c r="DD13" s="303"/>
      <c r="DE13" s="303"/>
      <c r="DF13" s="303"/>
      <c r="DG13" s="303"/>
      <c r="DH13" s="303"/>
      <c r="DI13" s="303"/>
      <c r="DJ13" s="303"/>
      <c r="DK13" s="303"/>
      <c r="DL13" s="303"/>
      <c r="DM13" s="303"/>
      <c r="DN13" s="303"/>
      <c r="DO13" s="303"/>
      <c r="DP13" s="303"/>
      <c r="DQ13" s="303"/>
      <c r="DR13" s="303"/>
      <c r="DS13" s="303"/>
      <c r="DT13" s="303"/>
      <c r="DU13" s="303"/>
      <c r="DV13" s="303"/>
      <c r="DW13" s="303"/>
      <c r="DX13" s="303"/>
      <c r="DY13" s="303"/>
      <c r="DZ13" s="303"/>
      <c r="EA13" s="303"/>
      <c r="EB13" s="303"/>
      <c r="EC13" s="303"/>
      <c r="ED13" s="303"/>
      <c r="EE13" s="303"/>
      <c r="EF13" s="303"/>
      <c r="EG13" s="304"/>
    </row>
    <row r="14" spans="1:150" ht="6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7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472" t="s">
        <v>89</v>
      </c>
      <c r="AG14" s="473"/>
      <c r="AH14" s="473"/>
      <c r="AI14" s="473"/>
      <c r="AJ14" s="473"/>
      <c r="AK14" s="473"/>
      <c r="AL14" s="473"/>
      <c r="AM14" s="473"/>
      <c r="AN14" s="473"/>
      <c r="AO14" s="473"/>
      <c r="AP14" s="473"/>
      <c r="AQ14" s="473"/>
      <c r="AR14" s="473"/>
      <c r="AS14" s="473"/>
      <c r="AT14" s="473"/>
      <c r="AU14" s="473"/>
      <c r="AV14" s="473"/>
      <c r="AW14" s="473"/>
      <c r="AX14" s="473"/>
      <c r="AY14" s="474"/>
      <c r="AZ14" s="8"/>
      <c r="BA14" s="8"/>
      <c r="BB14" s="8"/>
      <c r="BC14" s="8"/>
      <c r="BD14" s="8"/>
      <c r="BE14" s="8"/>
      <c r="BF14" s="8"/>
      <c r="BG14" s="7"/>
      <c r="BH14" s="8"/>
      <c r="BI14" s="8"/>
      <c r="BJ14" s="8"/>
      <c r="BK14" s="8"/>
      <c r="BL14" s="8"/>
      <c r="BM14" s="8"/>
      <c r="BN14" s="8"/>
      <c r="BO14" s="7"/>
      <c r="BP14" s="8"/>
      <c r="BQ14" s="8"/>
      <c r="BR14" s="8"/>
      <c r="BS14" s="8"/>
      <c r="BT14" s="8"/>
      <c r="BU14" s="8"/>
      <c r="BV14" s="8"/>
      <c r="BW14" s="8"/>
      <c r="BX14" s="8"/>
      <c r="BY14" s="7"/>
      <c r="BZ14" s="8"/>
      <c r="CA14" s="8"/>
      <c r="CB14" s="8"/>
      <c r="CC14" s="8"/>
      <c r="CD14" s="8"/>
      <c r="CE14" s="8"/>
      <c r="CF14" s="8"/>
      <c r="CG14" s="8"/>
      <c r="CH14" s="8"/>
      <c r="CR14" s="302"/>
      <c r="CS14" s="303"/>
      <c r="CT14" s="303"/>
      <c r="CU14" s="303"/>
      <c r="CV14" s="303"/>
      <c r="CW14" s="303"/>
      <c r="CX14" s="303"/>
      <c r="CY14" s="303"/>
      <c r="CZ14" s="303"/>
      <c r="DA14" s="303"/>
      <c r="DB14" s="303"/>
      <c r="DC14" s="303"/>
      <c r="DD14" s="303"/>
      <c r="DE14" s="303"/>
      <c r="DF14" s="303"/>
      <c r="DG14" s="303"/>
      <c r="DH14" s="303"/>
      <c r="DI14" s="303"/>
      <c r="DJ14" s="303"/>
      <c r="DK14" s="303"/>
      <c r="DL14" s="303"/>
      <c r="DM14" s="303"/>
      <c r="DN14" s="303"/>
      <c r="DO14" s="303"/>
      <c r="DP14" s="303"/>
      <c r="DQ14" s="303"/>
      <c r="DR14" s="303"/>
      <c r="DS14" s="303"/>
      <c r="DT14" s="303"/>
      <c r="DU14" s="303"/>
      <c r="DV14" s="303"/>
      <c r="DW14" s="303"/>
      <c r="DX14" s="303"/>
      <c r="DY14" s="303"/>
      <c r="DZ14" s="303"/>
      <c r="EA14" s="303"/>
      <c r="EB14" s="303"/>
      <c r="EC14" s="303"/>
      <c r="ED14" s="303"/>
      <c r="EE14" s="303"/>
      <c r="EF14" s="303"/>
      <c r="EG14" s="304"/>
    </row>
    <row r="15" spans="1:150" ht="6" customHeight="1" thickBot="1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7"/>
      <c r="T15" s="8"/>
      <c r="U15" s="8"/>
      <c r="V15" s="8"/>
      <c r="W15" s="8"/>
      <c r="X15" s="8"/>
      <c r="Y15" s="8"/>
      <c r="Z15" s="8"/>
      <c r="AA15" s="8"/>
      <c r="AB15" s="8"/>
      <c r="AC15" s="8"/>
      <c r="AD15" s="9"/>
      <c r="AE15" s="9"/>
      <c r="AF15" s="475"/>
      <c r="AG15" s="476"/>
      <c r="AH15" s="476"/>
      <c r="AI15" s="476"/>
      <c r="AJ15" s="476"/>
      <c r="AK15" s="476"/>
      <c r="AL15" s="476"/>
      <c r="AM15" s="476"/>
      <c r="AN15" s="476"/>
      <c r="AO15" s="476"/>
      <c r="AP15" s="476"/>
      <c r="AQ15" s="476"/>
      <c r="AR15" s="476"/>
      <c r="AS15" s="476"/>
      <c r="AT15" s="476"/>
      <c r="AU15" s="476"/>
      <c r="AV15" s="476"/>
      <c r="AW15" s="476"/>
      <c r="AX15" s="476"/>
      <c r="AY15" s="477"/>
      <c r="AZ15" s="8"/>
      <c r="BA15" s="8"/>
      <c r="BB15" s="8"/>
      <c r="BC15" s="8"/>
      <c r="BD15" s="8"/>
      <c r="BE15" s="8"/>
      <c r="BF15" s="8"/>
      <c r="BG15" s="7"/>
      <c r="BH15" s="8"/>
      <c r="BI15" s="8"/>
      <c r="BJ15" s="8"/>
      <c r="BK15" s="8"/>
      <c r="BL15" s="8"/>
      <c r="BM15" s="8"/>
      <c r="BN15" s="8"/>
      <c r="BO15" s="7"/>
      <c r="BP15" s="8"/>
      <c r="BQ15" s="8"/>
      <c r="BR15" s="8"/>
      <c r="BS15" s="8"/>
      <c r="BT15" s="8"/>
      <c r="BU15" s="8"/>
      <c r="BV15" s="8"/>
      <c r="BW15" s="8"/>
      <c r="BX15" s="8"/>
      <c r="BY15" s="7"/>
      <c r="BZ15" s="8"/>
      <c r="CA15" s="8"/>
      <c r="CB15" s="8"/>
      <c r="CC15" s="8"/>
      <c r="CD15" s="8"/>
      <c r="CE15" s="8"/>
      <c r="CF15" s="8"/>
      <c r="CG15" s="8"/>
      <c r="CH15" s="8"/>
      <c r="CR15" s="302"/>
      <c r="CS15" s="303"/>
      <c r="CT15" s="303"/>
      <c r="CU15" s="303"/>
      <c r="CV15" s="303"/>
      <c r="CW15" s="303"/>
      <c r="CX15" s="303"/>
      <c r="CY15" s="303"/>
      <c r="CZ15" s="303"/>
      <c r="DA15" s="303"/>
      <c r="DB15" s="303"/>
      <c r="DC15" s="303"/>
      <c r="DD15" s="303"/>
      <c r="DE15" s="303"/>
      <c r="DF15" s="303"/>
      <c r="DG15" s="303"/>
      <c r="DH15" s="303"/>
      <c r="DI15" s="303"/>
      <c r="DJ15" s="303"/>
      <c r="DK15" s="303"/>
      <c r="DL15" s="303"/>
      <c r="DM15" s="303"/>
      <c r="DN15" s="303"/>
      <c r="DO15" s="303"/>
      <c r="DP15" s="303"/>
      <c r="DQ15" s="303"/>
      <c r="DR15" s="303"/>
      <c r="DS15" s="303"/>
      <c r="DT15" s="303"/>
      <c r="DU15" s="303"/>
      <c r="DV15" s="303"/>
      <c r="DW15" s="303"/>
      <c r="DX15" s="303"/>
      <c r="DY15" s="303"/>
      <c r="DZ15" s="303"/>
      <c r="EA15" s="303"/>
      <c r="EB15" s="303"/>
      <c r="EC15" s="303"/>
      <c r="ED15" s="303"/>
      <c r="EE15" s="303"/>
      <c r="EF15" s="303"/>
      <c r="EG15" s="304"/>
    </row>
    <row r="16" spans="1:150" ht="6" customHeight="1" x14ac:dyDescent="0.3">
      <c r="A16" s="422" t="s">
        <v>20</v>
      </c>
      <c r="B16" s="449"/>
      <c r="C16" s="449"/>
      <c r="D16" s="449"/>
      <c r="E16" s="449"/>
      <c r="F16" s="449"/>
      <c r="G16" s="449"/>
      <c r="H16" s="450"/>
      <c r="I16" s="8"/>
      <c r="J16" s="8"/>
      <c r="K16" s="357" t="s">
        <v>45</v>
      </c>
      <c r="L16" s="358"/>
      <c r="M16" s="358"/>
      <c r="N16" s="358"/>
      <c r="O16" s="358"/>
      <c r="P16" s="358"/>
      <c r="Q16" s="358"/>
      <c r="R16" s="358"/>
      <c r="S16" s="359"/>
      <c r="U16" s="357" t="s">
        <v>46</v>
      </c>
      <c r="V16" s="358"/>
      <c r="W16" s="358"/>
      <c r="X16" s="358"/>
      <c r="Y16" s="358"/>
      <c r="Z16" s="358"/>
      <c r="AA16" s="358"/>
      <c r="AB16" s="358"/>
      <c r="AC16" s="359"/>
      <c r="AD16" s="9"/>
      <c r="AE16" s="10"/>
      <c r="AF16" s="343">
        <v>10</v>
      </c>
      <c r="AG16" s="344"/>
      <c r="AH16" s="344"/>
      <c r="AI16" s="344"/>
      <c r="AJ16" s="344"/>
      <c r="AK16" s="344"/>
      <c r="AL16" s="344"/>
      <c r="AM16" s="344"/>
      <c r="AN16" s="345"/>
      <c r="AQ16" s="343"/>
      <c r="AR16" s="344"/>
      <c r="AS16" s="344"/>
      <c r="AT16" s="344"/>
      <c r="AU16" s="344"/>
      <c r="AV16" s="344"/>
      <c r="AW16" s="344"/>
      <c r="AX16" s="344"/>
      <c r="AY16" s="345"/>
      <c r="AZ16" s="8"/>
      <c r="BA16" s="8"/>
      <c r="BB16" s="357" t="s">
        <v>86</v>
      </c>
      <c r="BC16" s="358"/>
      <c r="BD16" s="358"/>
      <c r="BE16" s="358"/>
      <c r="BF16" s="358"/>
      <c r="BG16" s="358"/>
      <c r="BH16" s="358"/>
      <c r="BI16" s="358"/>
      <c r="BJ16" s="358"/>
      <c r="BK16" s="358"/>
      <c r="BL16" s="358"/>
      <c r="BM16" s="358"/>
      <c r="BN16" s="358"/>
      <c r="BO16" s="358"/>
      <c r="BP16" s="358"/>
      <c r="BQ16" s="358"/>
      <c r="BR16" s="358"/>
      <c r="BS16" s="358"/>
      <c r="BT16" s="358"/>
      <c r="BU16" s="358"/>
      <c r="BV16" s="358"/>
      <c r="BW16" s="358"/>
      <c r="BX16" s="358"/>
      <c r="BY16" s="358"/>
      <c r="BZ16" s="358"/>
      <c r="CA16" s="358"/>
      <c r="CB16" s="358"/>
      <c r="CC16" s="358"/>
      <c r="CD16" s="358"/>
      <c r="CE16" s="358"/>
      <c r="CF16" s="358"/>
      <c r="CG16" s="358"/>
      <c r="CH16" s="359"/>
      <c r="CR16" s="302"/>
      <c r="CS16" s="303"/>
      <c r="CT16" s="303"/>
      <c r="CU16" s="303"/>
      <c r="CV16" s="303"/>
      <c r="CW16" s="303"/>
      <c r="CX16" s="303"/>
      <c r="CY16" s="303"/>
      <c r="CZ16" s="303"/>
      <c r="DA16" s="303"/>
      <c r="DB16" s="303"/>
      <c r="DC16" s="303"/>
      <c r="DD16" s="303"/>
      <c r="DE16" s="303"/>
      <c r="DF16" s="303"/>
      <c r="DG16" s="303"/>
      <c r="DH16" s="303"/>
      <c r="DI16" s="303"/>
      <c r="DJ16" s="303"/>
      <c r="DK16" s="303"/>
      <c r="DL16" s="303"/>
      <c r="DM16" s="303"/>
      <c r="DN16" s="303"/>
      <c r="DO16" s="303"/>
      <c r="DP16" s="303"/>
      <c r="DQ16" s="303"/>
      <c r="DR16" s="303"/>
      <c r="DS16" s="303"/>
      <c r="DT16" s="303"/>
      <c r="DU16" s="303"/>
      <c r="DV16" s="303"/>
      <c r="DW16" s="303"/>
      <c r="DX16" s="303"/>
      <c r="DY16" s="303"/>
      <c r="DZ16" s="303"/>
      <c r="EA16" s="303"/>
      <c r="EB16" s="303"/>
      <c r="EC16" s="303"/>
      <c r="ED16" s="303"/>
      <c r="EE16" s="303"/>
      <c r="EF16" s="303"/>
      <c r="EG16" s="304"/>
    </row>
    <row r="17" spans="1:137" ht="6" customHeight="1" x14ac:dyDescent="0.3">
      <c r="A17" s="451"/>
      <c r="B17" s="452"/>
      <c r="C17" s="452"/>
      <c r="D17" s="452"/>
      <c r="E17" s="452"/>
      <c r="F17" s="452"/>
      <c r="G17" s="452"/>
      <c r="H17" s="453"/>
      <c r="I17" s="8"/>
      <c r="J17" s="8"/>
      <c r="K17" s="386"/>
      <c r="L17" s="387"/>
      <c r="M17" s="387"/>
      <c r="N17" s="387"/>
      <c r="O17" s="387"/>
      <c r="P17" s="387"/>
      <c r="Q17" s="387"/>
      <c r="R17" s="387"/>
      <c r="S17" s="388"/>
      <c r="U17" s="386"/>
      <c r="V17" s="387"/>
      <c r="W17" s="387"/>
      <c r="X17" s="387"/>
      <c r="Y17" s="387"/>
      <c r="Z17" s="387"/>
      <c r="AA17" s="387"/>
      <c r="AB17" s="387"/>
      <c r="AC17" s="388"/>
      <c r="AD17" s="9"/>
      <c r="AE17" s="10"/>
      <c r="AF17" s="343"/>
      <c r="AG17" s="344"/>
      <c r="AH17" s="344"/>
      <c r="AI17" s="344"/>
      <c r="AJ17" s="344"/>
      <c r="AK17" s="344"/>
      <c r="AL17" s="344"/>
      <c r="AM17" s="344"/>
      <c r="AN17" s="345"/>
      <c r="AQ17" s="343"/>
      <c r="AR17" s="344"/>
      <c r="AS17" s="344"/>
      <c r="AT17" s="344"/>
      <c r="AU17" s="344"/>
      <c r="AV17" s="344"/>
      <c r="AW17" s="344"/>
      <c r="AX17" s="344"/>
      <c r="AY17" s="345"/>
      <c r="AZ17" s="8"/>
      <c r="BA17" s="8"/>
      <c r="BB17" s="360"/>
      <c r="BC17" s="361"/>
      <c r="BD17" s="361"/>
      <c r="BE17" s="361"/>
      <c r="BF17" s="361"/>
      <c r="BG17" s="361"/>
      <c r="BH17" s="361"/>
      <c r="BI17" s="361"/>
      <c r="BJ17" s="361"/>
      <c r="BK17" s="361"/>
      <c r="BL17" s="361"/>
      <c r="BM17" s="361"/>
      <c r="BN17" s="361"/>
      <c r="BO17" s="361"/>
      <c r="BP17" s="361"/>
      <c r="BQ17" s="361"/>
      <c r="BR17" s="361"/>
      <c r="BS17" s="361"/>
      <c r="BT17" s="361"/>
      <c r="BU17" s="361"/>
      <c r="BV17" s="361"/>
      <c r="BW17" s="361"/>
      <c r="BX17" s="361"/>
      <c r="BY17" s="361"/>
      <c r="BZ17" s="361"/>
      <c r="CA17" s="361"/>
      <c r="CB17" s="361"/>
      <c r="CC17" s="361"/>
      <c r="CD17" s="361"/>
      <c r="CE17" s="361"/>
      <c r="CF17" s="361"/>
      <c r="CG17" s="361"/>
      <c r="CH17" s="362"/>
      <c r="CR17" s="302"/>
      <c r="CS17" s="303"/>
      <c r="CT17" s="303"/>
      <c r="CU17" s="303"/>
      <c r="CV17" s="303"/>
      <c r="CW17" s="303"/>
      <c r="CX17" s="303"/>
      <c r="CY17" s="303"/>
      <c r="CZ17" s="303"/>
      <c r="DA17" s="303"/>
      <c r="DB17" s="303"/>
      <c r="DC17" s="303"/>
      <c r="DD17" s="303"/>
      <c r="DE17" s="303"/>
      <c r="DF17" s="303"/>
      <c r="DG17" s="303"/>
      <c r="DH17" s="303"/>
      <c r="DI17" s="303"/>
      <c r="DJ17" s="303"/>
      <c r="DK17" s="303"/>
      <c r="DL17" s="303"/>
      <c r="DM17" s="303"/>
      <c r="DN17" s="303"/>
      <c r="DO17" s="303"/>
      <c r="DP17" s="303"/>
      <c r="DQ17" s="303"/>
      <c r="DR17" s="303"/>
      <c r="DS17" s="303"/>
      <c r="DT17" s="303"/>
      <c r="DU17" s="303"/>
      <c r="DV17" s="303"/>
      <c r="DW17" s="303"/>
      <c r="DX17" s="303"/>
      <c r="DY17" s="303"/>
      <c r="DZ17" s="303"/>
      <c r="EA17" s="303"/>
      <c r="EB17" s="303"/>
      <c r="EC17" s="303"/>
      <c r="ED17" s="303"/>
      <c r="EE17" s="303"/>
      <c r="EF17" s="303"/>
      <c r="EG17" s="304"/>
    </row>
    <row r="18" spans="1:137" ht="6" customHeight="1" x14ac:dyDescent="0.3">
      <c r="A18" s="478">
        <v>2</v>
      </c>
      <c r="B18" s="479"/>
      <c r="C18" s="479"/>
      <c r="D18" s="479"/>
      <c r="E18" s="479"/>
      <c r="F18" s="479"/>
      <c r="G18" s="479"/>
      <c r="H18" s="480"/>
      <c r="I18" s="8"/>
      <c r="J18" s="8"/>
      <c r="K18" s="494">
        <f>A43</f>
        <v>2</v>
      </c>
      <c r="L18" s="495"/>
      <c r="M18" s="495"/>
      <c r="N18" s="495"/>
      <c r="O18" s="495"/>
      <c r="P18" s="495"/>
      <c r="Q18" s="495"/>
      <c r="R18" s="495"/>
      <c r="S18" s="496"/>
      <c r="U18" s="463">
        <f>(IF(OR(B8="Dwarf - Mountain Dwarf",B8="Dwarf - Hill Dwarf",B8="Halfling - Stout",B8="Halfling - Lightfoot",B8="Gnome - Forest",B8="Gnome - Rock",),25,0))+(IF(OR(B8="Elf - Drow",B8="Elf - High Elf",B8="Human",B8="Dragonborn",B8="Half Orc",B8="Tiefling",B8="Half Elf",),30,0))+(IF(B8="Elf - Wood",35,0))</f>
        <v>0</v>
      </c>
      <c r="V18" s="464"/>
      <c r="W18" s="464"/>
      <c r="X18" s="464"/>
      <c r="Y18" s="464"/>
      <c r="Z18" s="464"/>
      <c r="AA18" s="464"/>
      <c r="AB18" s="464"/>
      <c r="AC18" s="465"/>
      <c r="AD18" s="9"/>
      <c r="AE18" s="10"/>
      <c r="AF18" s="343"/>
      <c r="AG18" s="344"/>
      <c r="AH18" s="344"/>
      <c r="AI18" s="344"/>
      <c r="AJ18" s="344"/>
      <c r="AK18" s="344"/>
      <c r="AL18" s="344"/>
      <c r="AM18" s="344"/>
      <c r="AN18" s="345"/>
      <c r="AQ18" s="343"/>
      <c r="AR18" s="344"/>
      <c r="AS18" s="344"/>
      <c r="AT18" s="344"/>
      <c r="AU18" s="344"/>
      <c r="AV18" s="344"/>
      <c r="AW18" s="344"/>
      <c r="AX18" s="344"/>
      <c r="AY18" s="345"/>
      <c r="AZ18" s="8"/>
      <c r="BA18" s="8"/>
      <c r="BB18" s="144"/>
      <c r="BC18" s="145"/>
      <c r="BD18" s="145"/>
      <c r="BE18" s="145"/>
      <c r="BF18" s="145"/>
      <c r="BG18" s="145"/>
      <c r="BH18" s="145"/>
      <c r="BI18" s="145"/>
      <c r="BJ18" s="145"/>
      <c r="BK18" s="145"/>
      <c r="BL18" s="145"/>
      <c r="BM18" s="145"/>
      <c r="BN18" s="145"/>
      <c r="BO18" s="145"/>
      <c r="BP18" s="145"/>
      <c r="BQ18" s="145"/>
      <c r="BR18" s="145"/>
      <c r="BS18" s="145"/>
      <c r="BT18" s="145"/>
      <c r="BU18" s="145"/>
      <c r="BV18" s="145"/>
      <c r="BW18" s="145"/>
      <c r="BX18" s="145"/>
      <c r="BY18" s="145"/>
      <c r="BZ18" s="145"/>
      <c r="CA18" s="145"/>
      <c r="CB18" s="145"/>
      <c r="CC18" s="145"/>
      <c r="CD18" s="145"/>
      <c r="CE18" s="145"/>
      <c r="CF18" s="145"/>
      <c r="CG18" s="145"/>
      <c r="CH18" s="143"/>
      <c r="CR18" s="302"/>
      <c r="CS18" s="303"/>
      <c r="CT18" s="303"/>
      <c r="CU18" s="303"/>
      <c r="CV18" s="303"/>
      <c r="CW18" s="303"/>
      <c r="CX18" s="303"/>
      <c r="CY18" s="303"/>
      <c r="CZ18" s="303"/>
      <c r="DA18" s="303"/>
      <c r="DB18" s="303"/>
      <c r="DC18" s="303"/>
      <c r="DD18" s="303"/>
      <c r="DE18" s="303"/>
      <c r="DF18" s="303"/>
      <c r="DG18" s="303"/>
      <c r="DH18" s="303"/>
      <c r="DI18" s="303"/>
      <c r="DJ18" s="303"/>
      <c r="DK18" s="303"/>
      <c r="DL18" s="303"/>
      <c r="DM18" s="303"/>
      <c r="DN18" s="303"/>
      <c r="DO18" s="303"/>
      <c r="DP18" s="303"/>
      <c r="DQ18" s="303"/>
      <c r="DR18" s="303"/>
      <c r="DS18" s="303"/>
      <c r="DT18" s="303"/>
      <c r="DU18" s="303"/>
      <c r="DV18" s="303"/>
      <c r="DW18" s="303"/>
      <c r="DX18" s="303"/>
      <c r="DY18" s="303"/>
      <c r="DZ18" s="303"/>
      <c r="EA18" s="303"/>
      <c r="EB18" s="303"/>
      <c r="EC18" s="303"/>
      <c r="ED18" s="303"/>
      <c r="EE18" s="303"/>
      <c r="EF18" s="303"/>
      <c r="EG18" s="304"/>
    </row>
    <row r="19" spans="1:137" ht="6" customHeight="1" x14ac:dyDescent="0.3">
      <c r="A19" s="481"/>
      <c r="B19" s="482"/>
      <c r="C19" s="482"/>
      <c r="D19" s="482"/>
      <c r="E19" s="482"/>
      <c r="F19" s="482"/>
      <c r="G19" s="482"/>
      <c r="H19" s="483"/>
      <c r="I19" s="8"/>
      <c r="J19" s="8"/>
      <c r="K19" s="497"/>
      <c r="L19" s="498"/>
      <c r="M19" s="498"/>
      <c r="N19" s="498"/>
      <c r="O19" s="498"/>
      <c r="P19" s="498"/>
      <c r="Q19" s="498"/>
      <c r="R19" s="498"/>
      <c r="S19" s="499"/>
      <c r="U19" s="466"/>
      <c r="V19" s="467"/>
      <c r="W19" s="467"/>
      <c r="X19" s="467"/>
      <c r="Y19" s="467"/>
      <c r="Z19" s="467"/>
      <c r="AA19" s="467"/>
      <c r="AB19" s="467"/>
      <c r="AC19" s="468"/>
      <c r="AD19" s="9"/>
      <c r="AE19" s="11"/>
      <c r="AF19" s="343"/>
      <c r="AG19" s="344"/>
      <c r="AH19" s="344"/>
      <c r="AI19" s="344"/>
      <c r="AJ19" s="344"/>
      <c r="AK19" s="344"/>
      <c r="AL19" s="344"/>
      <c r="AM19" s="344"/>
      <c r="AN19" s="345"/>
      <c r="AQ19" s="343"/>
      <c r="AR19" s="344"/>
      <c r="AS19" s="344"/>
      <c r="AT19" s="344"/>
      <c r="AU19" s="344"/>
      <c r="AV19" s="344"/>
      <c r="AW19" s="344"/>
      <c r="AX19" s="344"/>
      <c r="AY19" s="345"/>
      <c r="AZ19" s="8"/>
      <c r="BA19" s="8"/>
      <c r="BB19" s="367" t="s">
        <v>8</v>
      </c>
      <c r="BC19" s="368"/>
      <c r="BD19" s="356" t="str">
        <f>IF(S2="","Choose a Class First!",IF(S2="Barbarian",Classes!C23, IF(S2="Bard",Classes!C52,IF(S2="Cleric",Classes!C81,IF(S2="Druid",Classes!C110,IF(S2="Fighter",Classes!C139,IF(S2="Monk",Classes!C169,IF(S2="Paladin",Classes!C198,IF(S2="Ranger",Classes!C227,IF(S2="Rogue",Classes!C256,IF(S2="Sorcerer",Classes!C285,IF(S2="Warlock",Classes!C314,IF(S2="Wizard",Classes!C343)))))))))))))</f>
        <v>Choose a Class First!</v>
      </c>
      <c r="BE19" s="356"/>
      <c r="BF19" s="356"/>
      <c r="BG19" s="356"/>
      <c r="BH19" s="356"/>
      <c r="BI19" s="356"/>
      <c r="BJ19" s="356"/>
      <c r="BK19" s="356"/>
      <c r="BL19" s="356"/>
      <c r="BM19" s="356"/>
      <c r="BN19" s="356"/>
      <c r="BO19" s="356"/>
      <c r="BP19" s="356"/>
      <c r="BQ19" s="356"/>
      <c r="BR19" s="356"/>
      <c r="BS19" s="356"/>
      <c r="BT19" s="356"/>
      <c r="BU19" s="356"/>
      <c r="BV19" s="356"/>
      <c r="BW19" s="356"/>
      <c r="BX19" s="356"/>
      <c r="BY19" s="356"/>
      <c r="BZ19" s="356"/>
      <c r="CA19" s="356"/>
      <c r="CB19" s="356"/>
      <c r="CC19" s="356"/>
      <c r="CD19" s="356"/>
      <c r="CE19" s="356"/>
      <c r="CF19" s="356"/>
      <c r="CG19" s="356"/>
      <c r="CH19" s="150"/>
      <c r="CR19" s="302"/>
      <c r="CS19" s="303"/>
      <c r="CT19" s="303"/>
      <c r="CU19" s="303"/>
      <c r="CV19" s="303"/>
      <c r="CW19" s="303"/>
      <c r="CX19" s="303"/>
      <c r="CY19" s="303"/>
      <c r="CZ19" s="303"/>
      <c r="DA19" s="303"/>
      <c r="DB19" s="303"/>
      <c r="DC19" s="303"/>
      <c r="DD19" s="303"/>
      <c r="DE19" s="303"/>
      <c r="DF19" s="303"/>
      <c r="DG19" s="303"/>
      <c r="DH19" s="303"/>
      <c r="DI19" s="303"/>
      <c r="DJ19" s="303"/>
      <c r="DK19" s="303"/>
      <c r="DL19" s="303"/>
      <c r="DM19" s="303"/>
      <c r="DN19" s="303"/>
      <c r="DO19" s="303"/>
      <c r="DP19" s="303"/>
      <c r="DQ19" s="303"/>
      <c r="DR19" s="303"/>
      <c r="DS19" s="303"/>
      <c r="DT19" s="303"/>
      <c r="DU19" s="303"/>
      <c r="DV19" s="303"/>
      <c r="DW19" s="303"/>
      <c r="DX19" s="303"/>
      <c r="DY19" s="303"/>
      <c r="DZ19" s="303"/>
      <c r="EA19" s="303"/>
      <c r="EB19" s="303"/>
      <c r="EC19" s="303"/>
      <c r="ED19" s="303"/>
      <c r="EE19" s="303"/>
      <c r="EF19" s="303"/>
      <c r="EG19" s="304"/>
    </row>
    <row r="20" spans="1:137" ht="6" customHeight="1" x14ac:dyDescent="0.3">
      <c r="A20" s="481"/>
      <c r="B20" s="482"/>
      <c r="C20" s="482"/>
      <c r="D20" s="482"/>
      <c r="E20" s="482"/>
      <c r="F20" s="482"/>
      <c r="G20" s="482"/>
      <c r="H20" s="483"/>
      <c r="I20" s="8"/>
      <c r="J20" s="8"/>
      <c r="K20" s="497"/>
      <c r="L20" s="498"/>
      <c r="M20" s="498"/>
      <c r="N20" s="498"/>
      <c r="O20" s="498"/>
      <c r="P20" s="498"/>
      <c r="Q20" s="498"/>
      <c r="R20" s="498"/>
      <c r="S20" s="499"/>
      <c r="U20" s="466"/>
      <c r="V20" s="467"/>
      <c r="W20" s="467"/>
      <c r="X20" s="467"/>
      <c r="Y20" s="467"/>
      <c r="Z20" s="467"/>
      <c r="AA20" s="467"/>
      <c r="AB20" s="467"/>
      <c r="AC20" s="468"/>
      <c r="AD20" s="9"/>
      <c r="AE20" s="11"/>
      <c r="AF20" s="343"/>
      <c r="AG20" s="344"/>
      <c r="AH20" s="344"/>
      <c r="AI20" s="344"/>
      <c r="AJ20" s="344"/>
      <c r="AK20" s="344"/>
      <c r="AL20" s="344"/>
      <c r="AM20" s="344"/>
      <c r="AN20" s="345"/>
      <c r="AQ20" s="343"/>
      <c r="AR20" s="344"/>
      <c r="AS20" s="344"/>
      <c r="AT20" s="344"/>
      <c r="AU20" s="344"/>
      <c r="AV20" s="344"/>
      <c r="AW20" s="344"/>
      <c r="AX20" s="344"/>
      <c r="AY20" s="345"/>
      <c r="AZ20" s="8"/>
      <c r="BA20" s="8"/>
      <c r="BB20" s="367"/>
      <c r="BC20" s="368"/>
      <c r="BD20" s="356"/>
      <c r="BE20" s="356"/>
      <c r="BF20" s="356"/>
      <c r="BG20" s="356"/>
      <c r="BH20" s="356"/>
      <c r="BI20" s="356"/>
      <c r="BJ20" s="356"/>
      <c r="BK20" s="356"/>
      <c r="BL20" s="356"/>
      <c r="BM20" s="356"/>
      <c r="BN20" s="356"/>
      <c r="BO20" s="356"/>
      <c r="BP20" s="356"/>
      <c r="BQ20" s="356"/>
      <c r="BR20" s="356"/>
      <c r="BS20" s="356"/>
      <c r="BT20" s="356"/>
      <c r="BU20" s="356"/>
      <c r="BV20" s="356"/>
      <c r="BW20" s="356"/>
      <c r="BX20" s="356"/>
      <c r="BY20" s="356"/>
      <c r="BZ20" s="356"/>
      <c r="CA20" s="356"/>
      <c r="CB20" s="356"/>
      <c r="CC20" s="356"/>
      <c r="CD20" s="356"/>
      <c r="CE20" s="356"/>
      <c r="CF20" s="356"/>
      <c r="CG20" s="356"/>
      <c r="CH20" s="150"/>
      <c r="CR20" s="302"/>
      <c r="CS20" s="303"/>
      <c r="CT20" s="303"/>
      <c r="CU20" s="303"/>
      <c r="CV20" s="303"/>
      <c r="CW20" s="303"/>
      <c r="CX20" s="303"/>
      <c r="CY20" s="303"/>
      <c r="CZ20" s="303"/>
      <c r="DA20" s="303"/>
      <c r="DB20" s="303"/>
      <c r="DC20" s="303"/>
      <c r="DD20" s="303"/>
      <c r="DE20" s="303"/>
      <c r="DF20" s="303"/>
      <c r="DG20" s="303"/>
      <c r="DH20" s="303"/>
      <c r="DI20" s="303"/>
      <c r="DJ20" s="303"/>
      <c r="DK20" s="303"/>
      <c r="DL20" s="303"/>
      <c r="DM20" s="303"/>
      <c r="DN20" s="303"/>
      <c r="DO20" s="303"/>
      <c r="DP20" s="303"/>
      <c r="DQ20" s="303"/>
      <c r="DR20" s="303"/>
      <c r="DS20" s="303"/>
      <c r="DT20" s="303"/>
      <c r="DU20" s="303"/>
      <c r="DV20" s="303"/>
      <c r="DW20" s="303"/>
      <c r="DX20" s="303"/>
      <c r="DY20" s="303"/>
      <c r="DZ20" s="303"/>
      <c r="EA20" s="303"/>
      <c r="EB20" s="303"/>
      <c r="EC20" s="303"/>
      <c r="ED20" s="303"/>
      <c r="EE20" s="303"/>
      <c r="EF20" s="303"/>
      <c r="EG20" s="304"/>
    </row>
    <row r="21" spans="1:137" ht="6" customHeight="1" x14ac:dyDescent="0.3">
      <c r="A21" s="481"/>
      <c r="B21" s="482"/>
      <c r="C21" s="482"/>
      <c r="D21" s="482"/>
      <c r="E21" s="482"/>
      <c r="F21" s="482"/>
      <c r="G21" s="482"/>
      <c r="H21" s="483"/>
      <c r="I21" s="8"/>
      <c r="J21" s="8"/>
      <c r="K21" s="497"/>
      <c r="L21" s="498"/>
      <c r="M21" s="498"/>
      <c r="N21" s="498"/>
      <c r="O21" s="498"/>
      <c r="P21" s="498"/>
      <c r="Q21" s="498"/>
      <c r="R21" s="498"/>
      <c r="S21" s="499"/>
      <c r="U21" s="466"/>
      <c r="V21" s="467"/>
      <c r="W21" s="467"/>
      <c r="X21" s="467"/>
      <c r="Y21" s="467"/>
      <c r="Z21" s="467"/>
      <c r="AA21" s="467"/>
      <c r="AB21" s="467"/>
      <c r="AC21" s="468"/>
      <c r="AD21" s="9"/>
      <c r="AE21" s="11"/>
      <c r="AF21" s="343"/>
      <c r="AG21" s="344"/>
      <c r="AH21" s="344"/>
      <c r="AI21" s="344"/>
      <c r="AJ21" s="344"/>
      <c r="AK21" s="344"/>
      <c r="AL21" s="344"/>
      <c r="AM21" s="344"/>
      <c r="AN21" s="345"/>
      <c r="AQ21" s="343"/>
      <c r="AR21" s="344"/>
      <c r="AS21" s="344"/>
      <c r="AT21" s="344"/>
      <c r="AU21" s="344"/>
      <c r="AV21" s="344"/>
      <c r="AW21" s="344"/>
      <c r="AX21" s="344"/>
      <c r="AY21" s="345"/>
      <c r="AZ21" s="8"/>
      <c r="BA21" s="8"/>
      <c r="BB21" s="367"/>
      <c r="BC21" s="368"/>
      <c r="BD21" s="356"/>
      <c r="BE21" s="356"/>
      <c r="BF21" s="356"/>
      <c r="BG21" s="356"/>
      <c r="BH21" s="356"/>
      <c r="BI21" s="356"/>
      <c r="BJ21" s="356"/>
      <c r="BK21" s="356"/>
      <c r="BL21" s="356"/>
      <c r="BM21" s="356"/>
      <c r="BN21" s="356"/>
      <c r="BO21" s="356"/>
      <c r="BP21" s="356"/>
      <c r="BQ21" s="356"/>
      <c r="BR21" s="356"/>
      <c r="BS21" s="356"/>
      <c r="BT21" s="356"/>
      <c r="BU21" s="356"/>
      <c r="BV21" s="356"/>
      <c r="BW21" s="356"/>
      <c r="BX21" s="356"/>
      <c r="BY21" s="356"/>
      <c r="BZ21" s="356"/>
      <c r="CA21" s="356"/>
      <c r="CB21" s="356"/>
      <c r="CC21" s="356"/>
      <c r="CD21" s="356"/>
      <c r="CE21" s="356"/>
      <c r="CF21" s="356"/>
      <c r="CG21" s="356"/>
      <c r="CH21" s="150"/>
      <c r="CR21" s="302"/>
      <c r="CS21" s="303"/>
      <c r="CT21" s="303"/>
      <c r="CU21" s="303"/>
      <c r="CV21" s="303"/>
      <c r="CW21" s="303"/>
      <c r="CX21" s="303"/>
      <c r="CY21" s="303"/>
      <c r="CZ21" s="303"/>
      <c r="DA21" s="303"/>
      <c r="DB21" s="303"/>
      <c r="DC21" s="303"/>
      <c r="DD21" s="303"/>
      <c r="DE21" s="303"/>
      <c r="DF21" s="303"/>
      <c r="DG21" s="303"/>
      <c r="DH21" s="303"/>
      <c r="DI21" s="303"/>
      <c r="DJ21" s="303"/>
      <c r="DK21" s="303"/>
      <c r="DL21" s="303"/>
      <c r="DM21" s="303"/>
      <c r="DN21" s="303"/>
      <c r="DO21" s="303"/>
      <c r="DP21" s="303"/>
      <c r="DQ21" s="303"/>
      <c r="DR21" s="303"/>
      <c r="DS21" s="303"/>
      <c r="DT21" s="303"/>
      <c r="DU21" s="303"/>
      <c r="DV21" s="303"/>
      <c r="DW21" s="303"/>
      <c r="DX21" s="303"/>
      <c r="DY21" s="303"/>
      <c r="DZ21" s="303"/>
      <c r="EA21" s="303"/>
      <c r="EB21" s="303"/>
      <c r="EC21" s="303"/>
      <c r="ED21" s="303"/>
      <c r="EE21" s="303"/>
      <c r="EF21" s="303"/>
      <c r="EG21" s="304"/>
    </row>
    <row r="22" spans="1:137" ht="6" customHeight="1" x14ac:dyDescent="0.3">
      <c r="A22" s="481"/>
      <c r="B22" s="482"/>
      <c r="C22" s="482"/>
      <c r="D22" s="482"/>
      <c r="E22" s="482"/>
      <c r="F22" s="482"/>
      <c r="G22" s="482"/>
      <c r="H22" s="483"/>
      <c r="I22" s="8"/>
      <c r="J22" s="8"/>
      <c r="K22" s="500"/>
      <c r="L22" s="501"/>
      <c r="M22" s="501"/>
      <c r="N22" s="501"/>
      <c r="O22" s="501"/>
      <c r="P22" s="501"/>
      <c r="Q22" s="501"/>
      <c r="R22" s="501"/>
      <c r="S22" s="502"/>
      <c r="U22" s="469"/>
      <c r="V22" s="470"/>
      <c r="W22" s="470"/>
      <c r="X22" s="470"/>
      <c r="Y22" s="470"/>
      <c r="Z22" s="470"/>
      <c r="AA22" s="470"/>
      <c r="AB22" s="470"/>
      <c r="AC22" s="471"/>
      <c r="AD22" s="9"/>
      <c r="AE22" s="11"/>
      <c r="AF22" s="343"/>
      <c r="AG22" s="344"/>
      <c r="AH22" s="344"/>
      <c r="AI22" s="344"/>
      <c r="AJ22" s="344"/>
      <c r="AK22" s="344"/>
      <c r="AL22" s="344"/>
      <c r="AM22" s="344"/>
      <c r="AN22" s="345"/>
      <c r="AQ22" s="343"/>
      <c r="AR22" s="344"/>
      <c r="AS22" s="344"/>
      <c r="AT22" s="344"/>
      <c r="AU22" s="344"/>
      <c r="AV22" s="344"/>
      <c r="AW22" s="344"/>
      <c r="AX22" s="344"/>
      <c r="AY22" s="345"/>
      <c r="AZ22" s="8"/>
      <c r="BA22" s="8"/>
      <c r="BB22" s="367"/>
      <c r="BC22" s="368"/>
      <c r="BD22" s="356"/>
      <c r="BE22" s="356"/>
      <c r="BF22" s="356"/>
      <c r="BG22" s="356"/>
      <c r="BH22" s="356"/>
      <c r="BI22" s="356"/>
      <c r="BJ22" s="356"/>
      <c r="BK22" s="356"/>
      <c r="BL22" s="356"/>
      <c r="BM22" s="356"/>
      <c r="BN22" s="356"/>
      <c r="BO22" s="356"/>
      <c r="BP22" s="356"/>
      <c r="BQ22" s="356"/>
      <c r="BR22" s="356"/>
      <c r="BS22" s="356"/>
      <c r="BT22" s="356"/>
      <c r="BU22" s="356"/>
      <c r="BV22" s="356"/>
      <c r="BW22" s="356"/>
      <c r="BX22" s="356"/>
      <c r="BY22" s="356"/>
      <c r="BZ22" s="356"/>
      <c r="CA22" s="356"/>
      <c r="CB22" s="356"/>
      <c r="CC22" s="356"/>
      <c r="CD22" s="356"/>
      <c r="CE22" s="356"/>
      <c r="CF22" s="356"/>
      <c r="CG22" s="356"/>
      <c r="CH22" s="150"/>
      <c r="CR22" s="302"/>
      <c r="CS22" s="303"/>
      <c r="CT22" s="303"/>
      <c r="CU22" s="303"/>
      <c r="CV22" s="303"/>
      <c r="CW22" s="303"/>
      <c r="CX22" s="303"/>
      <c r="CY22" s="303"/>
      <c r="CZ22" s="303"/>
      <c r="DA22" s="303"/>
      <c r="DB22" s="303"/>
      <c r="DC22" s="303"/>
      <c r="DD22" s="303"/>
      <c r="DE22" s="303"/>
      <c r="DF22" s="303"/>
      <c r="DG22" s="303"/>
      <c r="DH22" s="303"/>
      <c r="DI22" s="303"/>
      <c r="DJ22" s="303"/>
      <c r="DK22" s="303"/>
      <c r="DL22" s="303"/>
      <c r="DM22" s="303"/>
      <c r="DN22" s="303"/>
      <c r="DO22" s="303"/>
      <c r="DP22" s="303"/>
      <c r="DQ22" s="303"/>
      <c r="DR22" s="303"/>
      <c r="DS22" s="303"/>
      <c r="DT22" s="303"/>
      <c r="DU22" s="303"/>
      <c r="DV22" s="303"/>
      <c r="DW22" s="303"/>
      <c r="DX22" s="303"/>
      <c r="DY22" s="303"/>
      <c r="DZ22" s="303"/>
      <c r="EA22" s="303"/>
      <c r="EB22" s="303"/>
      <c r="EC22" s="303"/>
      <c r="ED22" s="303"/>
      <c r="EE22" s="303"/>
      <c r="EF22" s="303"/>
      <c r="EG22" s="304"/>
    </row>
    <row r="23" spans="1:137" ht="6" customHeight="1" x14ac:dyDescent="0.3">
      <c r="A23" s="422" t="s">
        <v>19</v>
      </c>
      <c r="B23" s="449"/>
      <c r="C23" s="449"/>
      <c r="D23" s="449"/>
      <c r="E23" s="449"/>
      <c r="F23" s="449"/>
      <c r="G23" s="449"/>
      <c r="H23" s="450"/>
      <c r="I23" s="8"/>
      <c r="J23" s="8"/>
      <c r="K23" s="12"/>
      <c r="L23" s="12"/>
      <c r="M23" s="12"/>
      <c r="N23" s="12"/>
      <c r="O23" s="12"/>
      <c r="P23" s="12"/>
      <c r="Q23" s="12"/>
      <c r="R23" s="12"/>
      <c r="U23" s="12"/>
      <c r="V23" s="12"/>
      <c r="W23" s="12"/>
      <c r="X23" s="12"/>
      <c r="Y23" s="12"/>
      <c r="Z23" s="12"/>
      <c r="AA23" s="12"/>
      <c r="AB23" s="12"/>
      <c r="AD23" s="9"/>
      <c r="AE23" s="10"/>
      <c r="AF23" s="343"/>
      <c r="AG23" s="344"/>
      <c r="AH23" s="344"/>
      <c r="AI23" s="344"/>
      <c r="AJ23" s="344"/>
      <c r="AK23" s="344"/>
      <c r="AL23" s="344"/>
      <c r="AM23" s="344"/>
      <c r="AN23" s="345"/>
      <c r="AO23" s="13"/>
      <c r="AP23" s="13"/>
      <c r="AQ23" s="343"/>
      <c r="AR23" s="344"/>
      <c r="AS23" s="344"/>
      <c r="AT23" s="344"/>
      <c r="AU23" s="344"/>
      <c r="AV23" s="344"/>
      <c r="AW23" s="344"/>
      <c r="AX23" s="344"/>
      <c r="AY23" s="345"/>
      <c r="AZ23" s="8"/>
      <c r="BA23" s="8"/>
      <c r="BB23" s="367"/>
      <c r="BC23" s="368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  <c r="BV23" s="356"/>
      <c r="BW23" s="356"/>
      <c r="BX23" s="356"/>
      <c r="BY23" s="356"/>
      <c r="BZ23" s="356"/>
      <c r="CA23" s="356"/>
      <c r="CB23" s="356"/>
      <c r="CC23" s="356"/>
      <c r="CD23" s="356"/>
      <c r="CE23" s="356"/>
      <c r="CF23" s="356"/>
      <c r="CG23" s="356"/>
      <c r="CH23" s="150"/>
      <c r="CR23" s="302"/>
      <c r="CS23" s="303"/>
      <c r="CT23" s="303"/>
      <c r="CU23" s="303"/>
      <c r="CV23" s="303"/>
      <c r="CW23" s="303"/>
      <c r="CX23" s="303"/>
      <c r="CY23" s="303"/>
      <c r="CZ23" s="303"/>
      <c r="DA23" s="303"/>
      <c r="DB23" s="303"/>
      <c r="DC23" s="303"/>
      <c r="DD23" s="303"/>
      <c r="DE23" s="303"/>
      <c r="DF23" s="303"/>
      <c r="DG23" s="303"/>
      <c r="DH23" s="303"/>
      <c r="DI23" s="303"/>
      <c r="DJ23" s="303"/>
      <c r="DK23" s="303"/>
      <c r="DL23" s="303"/>
      <c r="DM23" s="303"/>
      <c r="DN23" s="303"/>
      <c r="DO23" s="303"/>
      <c r="DP23" s="303"/>
      <c r="DQ23" s="303"/>
      <c r="DR23" s="303"/>
      <c r="DS23" s="303"/>
      <c r="DT23" s="303"/>
      <c r="DU23" s="303"/>
      <c r="DV23" s="303"/>
      <c r="DW23" s="303"/>
      <c r="DX23" s="303"/>
      <c r="DY23" s="303"/>
      <c r="DZ23" s="303"/>
      <c r="EA23" s="303"/>
      <c r="EB23" s="303"/>
      <c r="EC23" s="303"/>
      <c r="ED23" s="303"/>
      <c r="EE23" s="303"/>
      <c r="EF23" s="303"/>
      <c r="EG23" s="304"/>
    </row>
    <row r="24" spans="1:137" ht="6" customHeight="1" x14ac:dyDescent="0.3">
      <c r="A24" s="451"/>
      <c r="B24" s="452"/>
      <c r="C24" s="452"/>
      <c r="D24" s="452"/>
      <c r="E24" s="452"/>
      <c r="F24" s="452"/>
      <c r="G24" s="452"/>
      <c r="H24" s="453"/>
      <c r="I24" s="8"/>
      <c r="J24" s="8"/>
      <c r="K24" s="12"/>
      <c r="L24" s="12"/>
      <c r="M24" s="12"/>
      <c r="N24" s="12"/>
      <c r="O24" s="12"/>
      <c r="P24" s="12"/>
      <c r="Q24" s="12"/>
      <c r="R24" s="12"/>
      <c r="U24" s="12"/>
      <c r="V24" s="12"/>
      <c r="W24" s="12"/>
      <c r="X24" s="12"/>
      <c r="Y24" s="12"/>
      <c r="Z24" s="12"/>
      <c r="AA24" s="12"/>
      <c r="AB24" s="12"/>
      <c r="AD24" s="9"/>
      <c r="AE24" s="10"/>
      <c r="AF24" s="343"/>
      <c r="AG24" s="344"/>
      <c r="AH24" s="344"/>
      <c r="AI24" s="344"/>
      <c r="AJ24" s="344"/>
      <c r="AK24" s="344"/>
      <c r="AL24" s="344"/>
      <c r="AM24" s="344"/>
      <c r="AN24" s="345"/>
      <c r="AO24" s="13"/>
      <c r="AP24" s="13"/>
      <c r="AQ24" s="343"/>
      <c r="AR24" s="344"/>
      <c r="AS24" s="344"/>
      <c r="AT24" s="344"/>
      <c r="AU24" s="344"/>
      <c r="AV24" s="344"/>
      <c r="AW24" s="344"/>
      <c r="AX24" s="344"/>
      <c r="AY24" s="345"/>
      <c r="AZ24" s="8"/>
      <c r="BA24" s="8"/>
      <c r="BB24" s="367"/>
      <c r="BC24" s="368"/>
      <c r="BD24" s="356"/>
      <c r="BE24" s="356"/>
      <c r="BF24" s="356"/>
      <c r="BG24" s="356"/>
      <c r="BH24" s="356"/>
      <c r="BI24" s="356"/>
      <c r="BJ24" s="356"/>
      <c r="BK24" s="356"/>
      <c r="BL24" s="356"/>
      <c r="BM24" s="356"/>
      <c r="BN24" s="356"/>
      <c r="BO24" s="356"/>
      <c r="BP24" s="356"/>
      <c r="BQ24" s="356"/>
      <c r="BR24" s="356"/>
      <c r="BS24" s="356"/>
      <c r="BT24" s="356"/>
      <c r="BU24" s="356"/>
      <c r="BV24" s="356"/>
      <c r="BW24" s="356"/>
      <c r="BX24" s="356"/>
      <c r="BY24" s="356"/>
      <c r="BZ24" s="356"/>
      <c r="CA24" s="356"/>
      <c r="CB24" s="356"/>
      <c r="CC24" s="356"/>
      <c r="CD24" s="356"/>
      <c r="CE24" s="356"/>
      <c r="CF24" s="356"/>
      <c r="CG24" s="356"/>
      <c r="CH24" s="150"/>
      <c r="CR24" s="302"/>
      <c r="CS24" s="303"/>
      <c r="CT24" s="303"/>
      <c r="CU24" s="303"/>
      <c r="CV24" s="303"/>
      <c r="CW24" s="303"/>
      <c r="CX24" s="303"/>
      <c r="CY24" s="303"/>
      <c r="CZ24" s="303"/>
      <c r="DA24" s="303"/>
      <c r="DB24" s="303"/>
      <c r="DC24" s="303"/>
      <c r="DD24" s="303"/>
      <c r="DE24" s="303"/>
      <c r="DF24" s="303"/>
      <c r="DG24" s="303"/>
      <c r="DH24" s="303"/>
      <c r="DI24" s="303"/>
      <c r="DJ24" s="303"/>
      <c r="DK24" s="303"/>
      <c r="DL24" s="303"/>
      <c r="DM24" s="303"/>
      <c r="DN24" s="303"/>
      <c r="DO24" s="303"/>
      <c r="DP24" s="303"/>
      <c r="DQ24" s="303"/>
      <c r="DR24" s="303"/>
      <c r="DS24" s="303"/>
      <c r="DT24" s="303"/>
      <c r="DU24" s="303"/>
      <c r="DV24" s="303"/>
      <c r="DW24" s="303"/>
      <c r="DX24" s="303"/>
      <c r="DY24" s="303"/>
      <c r="DZ24" s="303"/>
      <c r="EA24" s="303"/>
      <c r="EB24" s="303"/>
      <c r="EC24" s="303"/>
      <c r="ED24" s="303"/>
      <c r="EE24" s="303"/>
      <c r="EF24" s="303"/>
      <c r="EG24" s="304"/>
    </row>
    <row r="25" spans="1:137" ht="6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357" t="s">
        <v>38</v>
      </c>
      <c r="L25" s="358"/>
      <c r="M25" s="358"/>
      <c r="N25" s="358"/>
      <c r="O25" s="358"/>
      <c r="P25" s="358"/>
      <c r="Q25" s="358"/>
      <c r="R25" s="358"/>
      <c r="S25" s="358"/>
      <c r="T25" s="358"/>
      <c r="U25" s="358"/>
      <c r="V25" s="358"/>
      <c r="W25" s="358"/>
      <c r="X25" s="358"/>
      <c r="Y25" s="358"/>
      <c r="Z25" s="358"/>
      <c r="AA25" s="358"/>
      <c r="AB25" s="358"/>
      <c r="AC25" s="359"/>
      <c r="AD25" s="8"/>
      <c r="AE25" s="8"/>
      <c r="AF25" s="346"/>
      <c r="AG25" s="347"/>
      <c r="AH25" s="347"/>
      <c r="AI25" s="347"/>
      <c r="AJ25" s="347"/>
      <c r="AK25" s="347"/>
      <c r="AL25" s="347"/>
      <c r="AM25" s="347"/>
      <c r="AN25" s="348"/>
      <c r="AO25" s="8"/>
      <c r="AP25" s="8"/>
      <c r="AQ25" s="346"/>
      <c r="AR25" s="347"/>
      <c r="AS25" s="347"/>
      <c r="AT25" s="347"/>
      <c r="AU25" s="347"/>
      <c r="AV25" s="347"/>
      <c r="AW25" s="347"/>
      <c r="AX25" s="347"/>
      <c r="AY25" s="348"/>
      <c r="AZ25" s="8"/>
      <c r="BA25" s="8"/>
      <c r="BB25" s="367"/>
      <c r="BC25" s="368"/>
      <c r="BD25" s="356"/>
      <c r="BE25" s="356"/>
      <c r="BF25" s="356"/>
      <c r="BG25" s="356"/>
      <c r="BH25" s="356"/>
      <c r="BI25" s="356"/>
      <c r="BJ25" s="356"/>
      <c r="BK25" s="356"/>
      <c r="BL25" s="356"/>
      <c r="BM25" s="356"/>
      <c r="BN25" s="356"/>
      <c r="BO25" s="356"/>
      <c r="BP25" s="356"/>
      <c r="BQ25" s="356"/>
      <c r="BR25" s="356"/>
      <c r="BS25" s="356"/>
      <c r="BT25" s="356"/>
      <c r="BU25" s="356"/>
      <c r="BV25" s="356"/>
      <c r="BW25" s="356"/>
      <c r="BX25" s="356"/>
      <c r="BY25" s="356"/>
      <c r="BZ25" s="356"/>
      <c r="CA25" s="356"/>
      <c r="CB25" s="356"/>
      <c r="CC25" s="356"/>
      <c r="CD25" s="356"/>
      <c r="CE25" s="356"/>
      <c r="CF25" s="356"/>
      <c r="CG25" s="356"/>
      <c r="CH25" s="150"/>
      <c r="CR25" s="302"/>
      <c r="CS25" s="303"/>
      <c r="CT25" s="303"/>
      <c r="CU25" s="303"/>
      <c r="CV25" s="303"/>
      <c r="CW25" s="303"/>
      <c r="CX25" s="303"/>
      <c r="CY25" s="303"/>
      <c r="CZ25" s="303"/>
      <c r="DA25" s="303"/>
      <c r="DB25" s="303"/>
      <c r="DC25" s="303"/>
      <c r="DD25" s="303"/>
      <c r="DE25" s="303"/>
      <c r="DF25" s="303"/>
      <c r="DG25" s="303"/>
      <c r="DH25" s="303"/>
      <c r="DI25" s="303"/>
      <c r="DJ25" s="303"/>
      <c r="DK25" s="303"/>
      <c r="DL25" s="303"/>
      <c r="DM25" s="303"/>
      <c r="DN25" s="303"/>
      <c r="DO25" s="303"/>
      <c r="DP25" s="303"/>
      <c r="DQ25" s="303"/>
      <c r="DR25" s="303"/>
      <c r="DS25" s="303"/>
      <c r="DT25" s="303"/>
      <c r="DU25" s="303"/>
      <c r="DV25" s="303"/>
      <c r="DW25" s="303"/>
      <c r="DX25" s="303"/>
      <c r="DY25" s="303"/>
      <c r="DZ25" s="303"/>
      <c r="EA25" s="303"/>
      <c r="EB25" s="303"/>
      <c r="EC25" s="303"/>
      <c r="ED25" s="303"/>
      <c r="EE25" s="303"/>
      <c r="EF25" s="303"/>
      <c r="EG25" s="304"/>
    </row>
    <row r="26" spans="1:137" ht="6" customHeight="1" x14ac:dyDescent="0.3">
      <c r="A26" s="14"/>
      <c r="B26" s="14"/>
      <c r="C26" s="14"/>
      <c r="D26" s="14"/>
      <c r="E26" s="14"/>
      <c r="F26" s="14"/>
      <c r="G26" s="14"/>
      <c r="H26" s="15"/>
      <c r="I26" s="15"/>
      <c r="J26" s="14"/>
      <c r="K26" s="386"/>
      <c r="L26" s="387"/>
      <c r="M26" s="387"/>
      <c r="N26" s="387"/>
      <c r="O26" s="387"/>
      <c r="P26" s="387"/>
      <c r="Q26" s="387"/>
      <c r="R26" s="387"/>
      <c r="S26" s="387"/>
      <c r="T26" s="387"/>
      <c r="U26" s="387"/>
      <c r="V26" s="387"/>
      <c r="W26" s="387"/>
      <c r="X26" s="387"/>
      <c r="Y26" s="387"/>
      <c r="Z26" s="387"/>
      <c r="AA26" s="387"/>
      <c r="AB26" s="387"/>
      <c r="AC26" s="388"/>
      <c r="AD26" s="16"/>
      <c r="AE26" s="16"/>
      <c r="AF26" s="376" t="s">
        <v>48</v>
      </c>
      <c r="AG26" s="377"/>
      <c r="AH26" s="377"/>
      <c r="AI26" s="377"/>
      <c r="AJ26" s="377"/>
      <c r="AK26" s="377"/>
      <c r="AL26" s="377"/>
      <c r="AM26" s="377"/>
      <c r="AN26" s="378"/>
      <c r="AO26" s="15"/>
      <c r="AP26" s="15"/>
      <c r="AQ26" s="376" t="s">
        <v>49</v>
      </c>
      <c r="AR26" s="377"/>
      <c r="AS26" s="377"/>
      <c r="AT26" s="377"/>
      <c r="AU26" s="377"/>
      <c r="AV26" s="377"/>
      <c r="AW26" s="377"/>
      <c r="AX26" s="377"/>
      <c r="AY26" s="378"/>
      <c r="AZ26" s="15"/>
      <c r="BA26" s="15"/>
      <c r="BB26" s="367"/>
      <c r="BC26" s="368"/>
      <c r="BD26" s="356"/>
      <c r="BE26" s="356"/>
      <c r="BF26" s="356"/>
      <c r="BG26" s="356"/>
      <c r="BH26" s="356"/>
      <c r="BI26" s="356"/>
      <c r="BJ26" s="356"/>
      <c r="BK26" s="356"/>
      <c r="BL26" s="356"/>
      <c r="BM26" s="356"/>
      <c r="BN26" s="356"/>
      <c r="BO26" s="356"/>
      <c r="BP26" s="356"/>
      <c r="BQ26" s="356"/>
      <c r="BR26" s="356"/>
      <c r="BS26" s="356"/>
      <c r="BT26" s="356"/>
      <c r="BU26" s="356"/>
      <c r="BV26" s="356"/>
      <c r="BW26" s="356"/>
      <c r="BX26" s="356"/>
      <c r="BY26" s="356"/>
      <c r="BZ26" s="356"/>
      <c r="CA26" s="356"/>
      <c r="CB26" s="356"/>
      <c r="CC26" s="356"/>
      <c r="CD26" s="356"/>
      <c r="CE26" s="356"/>
      <c r="CF26" s="356"/>
      <c r="CG26" s="356"/>
      <c r="CH26" s="150"/>
      <c r="CR26" s="302"/>
      <c r="CS26" s="303"/>
      <c r="CT26" s="303"/>
      <c r="CU26" s="303"/>
      <c r="CV26" s="303"/>
      <c r="CW26" s="303"/>
      <c r="CX26" s="303"/>
      <c r="CY26" s="303"/>
      <c r="CZ26" s="303"/>
      <c r="DA26" s="303"/>
      <c r="DB26" s="303"/>
      <c r="DC26" s="303"/>
      <c r="DD26" s="303"/>
      <c r="DE26" s="303"/>
      <c r="DF26" s="303"/>
      <c r="DG26" s="303"/>
      <c r="DH26" s="303"/>
      <c r="DI26" s="303"/>
      <c r="DJ26" s="303"/>
      <c r="DK26" s="303"/>
      <c r="DL26" s="303"/>
      <c r="DM26" s="303"/>
      <c r="DN26" s="303"/>
      <c r="DO26" s="303"/>
      <c r="DP26" s="303"/>
      <c r="DQ26" s="303"/>
      <c r="DR26" s="303"/>
      <c r="DS26" s="303"/>
      <c r="DT26" s="303"/>
      <c r="DU26" s="303"/>
      <c r="DV26" s="303"/>
      <c r="DW26" s="303"/>
      <c r="DX26" s="303"/>
      <c r="DY26" s="303"/>
      <c r="DZ26" s="303"/>
      <c r="EA26" s="303"/>
      <c r="EB26" s="303"/>
      <c r="EC26" s="303"/>
      <c r="ED26" s="303"/>
      <c r="EE26" s="303"/>
      <c r="EF26" s="303"/>
      <c r="EG26" s="304"/>
    </row>
    <row r="27" spans="1:137" ht="6" customHeight="1" x14ac:dyDescent="0.3">
      <c r="A27" s="422" t="s">
        <v>13</v>
      </c>
      <c r="B27" s="449"/>
      <c r="C27" s="449"/>
      <c r="D27" s="449"/>
      <c r="E27" s="449"/>
      <c r="F27" s="449"/>
      <c r="G27" s="449"/>
      <c r="H27" s="450"/>
      <c r="I27" s="15"/>
      <c r="J27" s="14"/>
      <c r="K27" s="32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4"/>
      <c r="AB27" s="34"/>
      <c r="AC27" s="35"/>
      <c r="AD27" s="15"/>
      <c r="AE27" s="15"/>
      <c r="AF27" s="370"/>
      <c r="AG27" s="371"/>
      <c r="AH27" s="371"/>
      <c r="AI27" s="371"/>
      <c r="AJ27" s="371"/>
      <c r="AK27" s="371"/>
      <c r="AL27" s="371"/>
      <c r="AM27" s="371"/>
      <c r="AN27" s="372"/>
      <c r="AO27" s="14"/>
      <c r="AP27" s="14"/>
      <c r="AQ27" s="370"/>
      <c r="AR27" s="371"/>
      <c r="AS27" s="371"/>
      <c r="AT27" s="371"/>
      <c r="AU27" s="371"/>
      <c r="AV27" s="371"/>
      <c r="AW27" s="371"/>
      <c r="AX27" s="371"/>
      <c r="AY27" s="372"/>
      <c r="BB27" s="367"/>
      <c r="BC27" s="368"/>
      <c r="BD27" s="356"/>
      <c r="BE27" s="356"/>
      <c r="BF27" s="356"/>
      <c r="BG27" s="356"/>
      <c r="BH27" s="356"/>
      <c r="BI27" s="356"/>
      <c r="BJ27" s="356"/>
      <c r="BK27" s="356"/>
      <c r="BL27" s="356"/>
      <c r="BM27" s="356"/>
      <c r="BN27" s="356"/>
      <c r="BO27" s="356"/>
      <c r="BP27" s="356"/>
      <c r="BQ27" s="356"/>
      <c r="BR27" s="356"/>
      <c r="BS27" s="356"/>
      <c r="BT27" s="356"/>
      <c r="BU27" s="356"/>
      <c r="BV27" s="356"/>
      <c r="BW27" s="356"/>
      <c r="BX27" s="356"/>
      <c r="BY27" s="356"/>
      <c r="BZ27" s="356"/>
      <c r="CA27" s="356"/>
      <c r="CB27" s="356"/>
      <c r="CC27" s="356"/>
      <c r="CD27" s="356"/>
      <c r="CE27" s="356"/>
      <c r="CF27" s="356"/>
      <c r="CG27" s="356"/>
      <c r="CH27" s="150"/>
      <c r="CR27" s="302"/>
      <c r="CS27" s="303"/>
      <c r="CT27" s="303"/>
      <c r="CU27" s="303"/>
      <c r="CV27" s="303"/>
      <c r="CW27" s="303"/>
      <c r="CX27" s="303"/>
      <c r="CY27" s="303"/>
      <c r="CZ27" s="303"/>
      <c r="DA27" s="303"/>
      <c r="DB27" s="303"/>
      <c r="DC27" s="303"/>
      <c r="DD27" s="303"/>
      <c r="DE27" s="303"/>
      <c r="DF27" s="303"/>
      <c r="DG27" s="303"/>
      <c r="DH27" s="303"/>
      <c r="DI27" s="303"/>
      <c r="DJ27" s="303"/>
      <c r="DK27" s="303"/>
      <c r="DL27" s="303"/>
      <c r="DM27" s="303"/>
      <c r="DN27" s="303"/>
      <c r="DO27" s="303"/>
      <c r="DP27" s="303"/>
      <c r="DQ27" s="303"/>
      <c r="DR27" s="303"/>
      <c r="DS27" s="303"/>
      <c r="DT27" s="303"/>
      <c r="DU27" s="303"/>
      <c r="DV27" s="303"/>
      <c r="DW27" s="303"/>
      <c r="DX27" s="303"/>
      <c r="DY27" s="303"/>
      <c r="DZ27" s="303"/>
      <c r="EA27" s="303"/>
      <c r="EB27" s="303"/>
      <c r="EC27" s="303"/>
      <c r="ED27" s="303"/>
      <c r="EE27" s="303"/>
      <c r="EF27" s="303"/>
      <c r="EG27" s="304"/>
    </row>
    <row r="28" spans="1:137" ht="6" customHeight="1" x14ac:dyDescent="0.3">
      <c r="A28" s="451"/>
      <c r="B28" s="452"/>
      <c r="C28" s="452"/>
      <c r="D28" s="452"/>
      <c r="E28" s="452"/>
      <c r="F28" s="452"/>
      <c r="G28" s="452"/>
      <c r="H28" s="453"/>
      <c r="I28" s="15"/>
      <c r="J28" s="15"/>
      <c r="K28" s="36"/>
      <c r="L28" s="397" t="b">
        <v>0</v>
      </c>
      <c r="M28" s="397"/>
      <c r="N28" s="393">
        <f xml:space="preserve"> IF(L28=TRUE,A29 +A18,A29)</f>
        <v>2</v>
      </c>
      <c r="O28" s="393"/>
      <c r="P28" s="393"/>
      <c r="Q28" s="37"/>
      <c r="R28" s="392" t="s">
        <v>39</v>
      </c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8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BB28" s="367"/>
      <c r="BC28" s="368"/>
      <c r="BD28" s="356"/>
      <c r="BE28" s="356"/>
      <c r="BF28" s="356"/>
      <c r="BG28" s="356"/>
      <c r="BH28" s="356"/>
      <c r="BI28" s="356"/>
      <c r="BJ28" s="356"/>
      <c r="BK28" s="356"/>
      <c r="BL28" s="356"/>
      <c r="BM28" s="356"/>
      <c r="BN28" s="356"/>
      <c r="BO28" s="356"/>
      <c r="BP28" s="356"/>
      <c r="BQ28" s="356"/>
      <c r="BR28" s="356"/>
      <c r="BS28" s="356"/>
      <c r="BT28" s="356"/>
      <c r="BU28" s="356"/>
      <c r="BV28" s="356"/>
      <c r="BW28" s="356"/>
      <c r="BX28" s="356"/>
      <c r="BY28" s="356"/>
      <c r="BZ28" s="356"/>
      <c r="CA28" s="356"/>
      <c r="CB28" s="356"/>
      <c r="CC28" s="356"/>
      <c r="CD28" s="356"/>
      <c r="CE28" s="356"/>
      <c r="CF28" s="356"/>
      <c r="CG28" s="356"/>
      <c r="CH28" s="150"/>
      <c r="CR28" s="302"/>
      <c r="CS28" s="303"/>
      <c r="CT28" s="303"/>
      <c r="CU28" s="303"/>
      <c r="CV28" s="303"/>
      <c r="CW28" s="303"/>
      <c r="CX28" s="303"/>
      <c r="CY28" s="303"/>
      <c r="CZ28" s="303"/>
      <c r="DA28" s="303"/>
      <c r="DB28" s="303"/>
      <c r="DC28" s="303"/>
      <c r="DD28" s="303"/>
      <c r="DE28" s="303"/>
      <c r="DF28" s="303"/>
      <c r="DG28" s="303"/>
      <c r="DH28" s="303"/>
      <c r="DI28" s="303"/>
      <c r="DJ28" s="303"/>
      <c r="DK28" s="303"/>
      <c r="DL28" s="303"/>
      <c r="DM28" s="303"/>
      <c r="DN28" s="303"/>
      <c r="DO28" s="303"/>
      <c r="DP28" s="303"/>
      <c r="DQ28" s="303"/>
      <c r="DR28" s="303"/>
      <c r="DS28" s="303"/>
      <c r="DT28" s="303"/>
      <c r="DU28" s="303"/>
      <c r="DV28" s="303"/>
      <c r="DW28" s="303"/>
      <c r="DX28" s="303"/>
      <c r="DY28" s="303"/>
      <c r="DZ28" s="303"/>
      <c r="EA28" s="303"/>
      <c r="EB28" s="303"/>
      <c r="EC28" s="303"/>
      <c r="ED28" s="303"/>
      <c r="EE28" s="303"/>
      <c r="EF28" s="303"/>
      <c r="EG28" s="304"/>
    </row>
    <row r="29" spans="1:137" ht="6" customHeight="1" x14ac:dyDescent="0.3">
      <c r="A29" s="428">
        <f>INT((C35/2)-5)</f>
        <v>2</v>
      </c>
      <c r="B29" s="429"/>
      <c r="C29" s="429"/>
      <c r="D29" s="429"/>
      <c r="E29" s="429"/>
      <c r="F29" s="429"/>
      <c r="G29" s="429"/>
      <c r="H29" s="430"/>
      <c r="I29" s="15"/>
      <c r="J29" s="15"/>
      <c r="K29" s="36"/>
      <c r="L29" s="397"/>
      <c r="M29" s="397"/>
      <c r="N29" s="394"/>
      <c r="O29" s="394"/>
      <c r="P29" s="394"/>
      <c r="Q29" s="37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8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BB29" s="367"/>
      <c r="BC29" s="368"/>
      <c r="BD29" s="213"/>
      <c r="BE29" s="213"/>
      <c r="BF29" s="213"/>
      <c r="BG29" s="213"/>
      <c r="BH29" s="213"/>
      <c r="BI29" s="213"/>
      <c r="BJ29" s="213"/>
      <c r="BK29" s="213"/>
      <c r="BL29" s="213"/>
      <c r="BM29" s="213"/>
      <c r="BN29" s="213"/>
      <c r="BO29" s="213"/>
      <c r="BP29" s="213"/>
      <c r="BQ29" s="213"/>
      <c r="BR29" s="213"/>
      <c r="BS29" s="213"/>
      <c r="BT29" s="213"/>
      <c r="BU29" s="213"/>
      <c r="BV29" s="213"/>
      <c r="BW29" s="213"/>
      <c r="BX29" s="213"/>
      <c r="BY29" s="213"/>
      <c r="BZ29" s="213"/>
      <c r="CA29" s="213"/>
      <c r="CB29" s="213"/>
      <c r="CC29" s="213"/>
      <c r="CD29" s="213"/>
      <c r="CE29" s="213"/>
      <c r="CF29" s="213"/>
      <c r="CG29" s="213"/>
      <c r="CH29" s="150"/>
      <c r="CR29" s="302"/>
      <c r="CS29" s="303"/>
      <c r="CT29" s="303"/>
      <c r="CU29" s="303"/>
      <c r="CV29" s="303"/>
      <c r="CW29" s="303"/>
      <c r="CX29" s="303"/>
      <c r="CY29" s="303"/>
      <c r="CZ29" s="303"/>
      <c r="DA29" s="303"/>
      <c r="DB29" s="303"/>
      <c r="DC29" s="303"/>
      <c r="DD29" s="303"/>
      <c r="DE29" s="303"/>
      <c r="DF29" s="303"/>
      <c r="DG29" s="303"/>
      <c r="DH29" s="303"/>
      <c r="DI29" s="303"/>
      <c r="DJ29" s="303"/>
      <c r="DK29" s="303"/>
      <c r="DL29" s="303"/>
      <c r="DM29" s="303"/>
      <c r="DN29" s="303"/>
      <c r="DO29" s="303"/>
      <c r="DP29" s="303"/>
      <c r="DQ29" s="303"/>
      <c r="DR29" s="303"/>
      <c r="DS29" s="303"/>
      <c r="DT29" s="303"/>
      <c r="DU29" s="303"/>
      <c r="DV29" s="303"/>
      <c r="DW29" s="303"/>
      <c r="DX29" s="303"/>
      <c r="DY29" s="303"/>
      <c r="DZ29" s="303"/>
      <c r="EA29" s="303"/>
      <c r="EB29" s="303"/>
      <c r="EC29" s="303"/>
      <c r="ED29" s="303"/>
      <c r="EE29" s="303"/>
      <c r="EF29" s="303"/>
      <c r="EG29" s="304"/>
    </row>
    <row r="30" spans="1:137" ht="6" customHeight="1" x14ac:dyDescent="0.3">
      <c r="A30" s="431"/>
      <c r="B30" s="432"/>
      <c r="C30" s="432"/>
      <c r="D30" s="432"/>
      <c r="E30" s="432"/>
      <c r="F30" s="432"/>
      <c r="G30" s="432"/>
      <c r="H30" s="433"/>
      <c r="I30" s="15"/>
      <c r="J30" s="15"/>
      <c r="K30" s="36"/>
      <c r="L30" s="39"/>
      <c r="M30" s="39"/>
      <c r="N30" s="40"/>
      <c r="O30" s="40"/>
      <c r="P30" s="40"/>
      <c r="Q30" s="40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2"/>
      <c r="AD30" s="15"/>
      <c r="AE30" s="15"/>
      <c r="AF30" s="439" t="s">
        <v>51</v>
      </c>
      <c r="AG30" s="440"/>
      <c r="AH30" s="440"/>
      <c r="AI30" s="403"/>
      <c r="AJ30" s="403"/>
      <c r="AK30" s="403"/>
      <c r="AL30" s="403"/>
      <c r="AM30" s="403"/>
      <c r="AN30" s="404"/>
      <c r="AQ30" s="400"/>
      <c r="AR30" s="401"/>
      <c r="AS30" s="401"/>
      <c r="AT30" s="401"/>
      <c r="AU30" s="401"/>
      <c r="AV30" s="401"/>
      <c r="AW30" s="401"/>
      <c r="AX30" s="401"/>
      <c r="AY30" s="402"/>
      <c r="BB30" s="367"/>
      <c r="BC30" s="368"/>
      <c r="BD30" s="369" t="str">
        <f>IF(B8="","Choose a Race First!",_xlfn.XLOOKUP(B8,TableRace[Race],TableRace[Simple]))</f>
        <v>Choose a Race First!</v>
      </c>
      <c r="BE30" s="369"/>
      <c r="BF30" s="369"/>
      <c r="BG30" s="369"/>
      <c r="BH30" s="369"/>
      <c r="BI30" s="369"/>
      <c r="BJ30" s="369"/>
      <c r="BK30" s="369"/>
      <c r="BL30" s="369"/>
      <c r="BM30" s="369"/>
      <c r="BN30" s="369"/>
      <c r="BO30" s="369"/>
      <c r="BP30" s="369"/>
      <c r="BQ30" s="369"/>
      <c r="BR30" s="369"/>
      <c r="BS30" s="369"/>
      <c r="BT30" s="369"/>
      <c r="BU30" s="369"/>
      <c r="BV30" s="369"/>
      <c r="BW30" s="369"/>
      <c r="BX30" s="369"/>
      <c r="BY30" s="369"/>
      <c r="BZ30" s="369"/>
      <c r="CA30" s="369"/>
      <c r="CB30" s="369"/>
      <c r="CC30" s="369"/>
      <c r="CD30" s="369"/>
      <c r="CE30" s="369"/>
      <c r="CF30" s="369"/>
      <c r="CG30" s="369"/>
      <c r="CH30" s="150"/>
      <c r="CR30" s="302"/>
      <c r="CS30" s="303"/>
      <c r="CT30" s="303"/>
      <c r="CU30" s="303"/>
      <c r="CV30" s="303"/>
      <c r="CW30" s="303"/>
      <c r="CX30" s="303"/>
      <c r="CY30" s="303"/>
      <c r="CZ30" s="303"/>
      <c r="DA30" s="303"/>
      <c r="DB30" s="303"/>
      <c r="DC30" s="303"/>
      <c r="DD30" s="303"/>
      <c r="DE30" s="303"/>
      <c r="DF30" s="303"/>
      <c r="DG30" s="303"/>
      <c r="DH30" s="303"/>
      <c r="DI30" s="303"/>
      <c r="DJ30" s="303"/>
      <c r="DK30" s="303"/>
      <c r="DL30" s="303"/>
      <c r="DM30" s="303"/>
      <c r="DN30" s="303"/>
      <c r="DO30" s="303"/>
      <c r="DP30" s="303"/>
      <c r="DQ30" s="303"/>
      <c r="DR30" s="303"/>
      <c r="DS30" s="303"/>
      <c r="DT30" s="303"/>
      <c r="DU30" s="303"/>
      <c r="DV30" s="303"/>
      <c r="DW30" s="303"/>
      <c r="DX30" s="303"/>
      <c r="DY30" s="303"/>
      <c r="DZ30" s="303"/>
      <c r="EA30" s="303"/>
      <c r="EB30" s="303"/>
      <c r="EC30" s="303"/>
      <c r="ED30" s="303"/>
      <c r="EE30" s="303"/>
      <c r="EF30" s="303"/>
      <c r="EG30" s="304"/>
    </row>
    <row r="31" spans="1:137" ht="6" customHeight="1" x14ac:dyDescent="0.3">
      <c r="A31" s="431"/>
      <c r="B31" s="432"/>
      <c r="C31" s="432"/>
      <c r="D31" s="432"/>
      <c r="E31" s="432"/>
      <c r="F31" s="432"/>
      <c r="G31" s="432"/>
      <c r="H31" s="433"/>
      <c r="I31" s="15"/>
      <c r="J31" s="15"/>
      <c r="K31" s="36"/>
      <c r="L31" s="397" t="b">
        <v>0</v>
      </c>
      <c r="M31" s="397"/>
      <c r="N31" s="393">
        <f xml:space="preserve"> IF(L31=TRUE,A43+A18,A43)</f>
        <v>2</v>
      </c>
      <c r="O31" s="393"/>
      <c r="P31" s="393"/>
      <c r="Q31" s="37"/>
      <c r="R31" s="493" t="s">
        <v>41</v>
      </c>
      <c r="S31" s="493"/>
      <c r="T31" s="493"/>
      <c r="U31" s="493"/>
      <c r="V31" s="493"/>
      <c r="W31" s="493"/>
      <c r="X31" s="493"/>
      <c r="Y31" s="493"/>
      <c r="Z31" s="493"/>
      <c r="AA31" s="493"/>
      <c r="AB31" s="493"/>
      <c r="AC31" s="43"/>
      <c r="AD31" s="15"/>
      <c r="AE31" s="15"/>
      <c r="AF31" s="441"/>
      <c r="AG31" s="442"/>
      <c r="AH31" s="442"/>
      <c r="AI31" s="405"/>
      <c r="AJ31" s="405"/>
      <c r="AK31" s="405"/>
      <c r="AL31" s="405"/>
      <c r="AM31" s="405"/>
      <c r="AN31" s="406"/>
      <c r="AQ31" s="343"/>
      <c r="AR31" s="344"/>
      <c r="AS31" s="344"/>
      <c r="AT31" s="344"/>
      <c r="AU31" s="344"/>
      <c r="AV31" s="344"/>
      <c r="AW31" s="344"/>
      <c r="AX31" s="344"/>
      <c r="AY31" s="345"/>
      <c r="BB31" s="146"/>
      <c r="BC31" s="147"/>
      <c r="BD31" s="369"/>
      <c r="BE31" s="369"/>
      <c r="BF31" s="369"/>
      <c r="BG31" s="369"/>
      <c r="BH31" s="369"/>
      <c r="BI31" s="369"/>
      <c r="BJ31" s="369"/>
      <c r="BK31" s="369"/>
      <c r="BL31" s="369"/>
      <c r="BM31" s="369"/>
      <c r="BN31" s="369"/>
      <c r="BO31" s="369"/>
      <c r="BP31" s="369"/>
      <c r="BQ31" s="369"/>
      <c r="BR31" s="369"/>
      <c r="BS31" s="369"/>
      <c r="BT31" s="369"/>
      <c r="BU31" s="369"/>
      <c r="BV31" s="369"/>
      <c r="BW31" s="369"/>
      <c r="BX31" s="369"/>
      <c r="BY31" s="369"/>
      <c r="BZ31" s="369"/>
      <c r="CA31" s="369"/>
      <c r="CB31" s="369"/>
      <c r="CC31" s="369"/>
      <c r="CD31" s="369"/>
      <c r="CE31" s="369"/>
      <c r="CF31" s="369"/>
      <c r="CG31" s="369"/>
      <c r="CH31" s="150"/>
      <c r="CR31" s="302"/>
      <c r="CS31" s="303"/>
      <c r="CT31" s="303"/>
      <c r="CU31" s="303"/>
      <c r="CV31" s="303"/>
      <c r="CW31" s="303"/>
      <c r="CX31" s="303"/>
      <c r="CY31" s="303"/>
      <c r="CZ31" s="303"/>
      <c r="DA31" s="303"/>
      <c r="DB31" s="303"/>
      <c r="DC31" s="303"/>
      <c r="DD31" s="303"/>
      <c r="DE31" s="303"/>
      <c r="DF31" s="303"/>
      <c r="DG31" s="303"/>
      <c r="DH31" s="303"/>
      <c r="DI31" s="303"/>
      <c r="DJ31" s="303"/>
      <c r="DK31" s="303"/>
      <c r="DL31" s="303"/>
      <c r="DM31" s="303"/>
      <c r="DN31" s="303"/>
      <c r="DO31" s="303"/>
      <c r="DP31" s="303"/>
      <c r="DQ31" s="303"/>
      <c r="DR31" s="303"/>
      <c r="DS31" s="303"/>
      <c r="DT31" s="303"/>
      <c r="DU31" s="303"/>
      <c r="DV31" s="303"/>
      <c r="DW31" s="303"/>
      <c r="DX31" s="303"/>
      <c r="DY31" s="303"/>
      <c r="DZ31" s="303"/>
      <c r="EA31" s="303"/>
      <c r="EB31" s="303"/>
      <c r="EC31" s="303"/>
      <c r="ED31" s="303"/>
      <c r="EE31" s="303"/>
      <c r="EF31" s="303"/>
      <c r="EG31" s="304"/>
    </row>
    <row r="32" spans="1:137" ht="6" customHeight="1" x14ac:dyDescent="0.3">
      <c r="A32" s="431"/>
      <c r="B32" s="432"/>
      <c r="C32" s="432"/>
      <c r="D32" s="432"/>
      <c r="E32" s="432"/>
      <c r="F32" s="432"/>
      <c r="G32" s="432"/>
      <c r="H32" s="433"/>
      <c r="I32" s="15"/>
      <c r="J32" s="15"/>
      <c r="K32" s="36"/>
      <c r="L32" s="397"/>
      <c r="M32" s="397"/>
      <c r="N32" s="394"/>
      <c r="O32" s="394"/>
      <c r="P32" s="394"/>
      <c r="Q32" s="37"/>
      <c r="R32" s="493"/>
      <c r="S32" s="493"/>
      <c r="T32" s="493"/>
      <c r="U32" s="493"/>
      <c r="V32" s="493"/>
      <c r="W32" s="493"/>
      <c r="X32" s="493"/>
      <c r="Y32" s="493"/>
      <c r="Z32" s="493"/>
      <c r="AA32" s="493"/>
      <c r="AB32" s="493"/>
      <c r="AC32" s="43"/>
      <c r="AD32" s="15"/>
      <c r="AE32" s="15"/>
      <c r="AF32" s="487" t="str">
        <f>CONCATENATE("1d",TEXT(IF(S2="Barbarian",12,0)+IF(OR(S2=""),0,0)+IF(OR(S2="Bard",S2="Cleric",S2="Druid",S2="Monk",S2="Rogue",S2="Warlock"),8,0)+IF(OR(S2="Fighter",S2="Paladin",S2="Ranger",),10,0)+IF(OR(S2="Sorcerer",S2="Wizard"),6,0),"0"))</f>
        <v>1d0</v>
      </c>
      <c r="AG32" s="488"/>
      <c r="AH32" s="488"/>
      <c r="AI32" s="488"/>
      <c r="AJ32" s="488"/>
      <c r="AK32" s="488"/>
      <c r="AL32" s="488"/>
      <c r="AM32" s="488"/>
      <c r="AN32" s="489"/>
      <c r="AQ32" s="343"/>
      <c r="AR32" s="344"/>
      <c r="AS32" s="344"/>
      <c r="AT32" s="344"/>
      <c r="AU32" s="344"/>
      <c r="AV32" s="344"/>
      <c r="AW32" s="344"/>
      <c r="AX32" s="344"/>
      <c r="AY32" s="345"/>
      <c r="BB32" s="367" t="s">
        <v>9</v>
      </c>
      <c r="BC32" s="368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369"/>
      <c r="CE32" s="369"/>
      <c r="CF32" s="369"/>
      <c r="CG32" s="369"/>
      <c r="CH32" s="150"/>
      <c r="CR32" s="302"/>
      <c r="CS32" s="303"/>
      <c r="CT32" s="303"/>
      <c r="CU32" s="303"/>
      <c r="CV32" s="303"/>
      <c r="CW32" s="303"/>
      <c r="CX32" s="303"/>
      <c r="CY32" s="303"/>
      <c r="CZ32" s="303"/>
      <c r="DA32" s="303"/>
      <c r="DB32" s="303"/>
      <c r="DC32" s="303"/>
      <c r="DD32" s="303"/>
      <c r="DE32" s="303"/>
      <c r="DF32" s="303"/>
      <c r="DG32" s="303"/>
      <c r="DH32" s="303"/>
      <c r="DI32" s="303"/>
      <c r="DJ32" s="303"/>
      <c r="DK32" s="303"/>
      <c r="DL32" s="303"/>
      <c r="DM32" s="303"/>
      <c r="DN32" s="303"/>
      <c r="DO32" s="303"/>
      <c r="DP32" s="303"/>
      <c r="DQ32" s="303"/>
      <c r="DR32" s="303"/>
      <c r="DS32" s="303"/>
      <c r="DT32" s="303"/>
      <c r="DU32" s="303"/>
      <c r="DV32" s="303"/>
      <c r="DW32" s="303"/>
      <c r="DX32" s="303"/>
      <c r="DY32" s="303"/>
      <c r="DZ32" s="303"/>
      <c r="EA32" s="303"/>
      <c r="EB32" s="303"/>
      <c r="EC32" s="303"/>
      <c r="ED32" s="303"/>
      <c r="EE32" s="303"/>
      <c r="EF32" s="303"/>
      <c r="EG32" s="304"/>
    </row>
    <row r="33" spans="1:137" ht="6" customHeight="1" x14ac:dyDescent="0.3">
      <c r="A33" s="431"/>
      <c r="B33" s="432"/>
      <c r="C33" s="432"/>
      <c r="D33" s="432"/>
      <c r="E33" s="432"/>
      <c r="F33" s="432"/>
      <c r="G33" s="432"/>
      <c r="H33" s="433"/>
      <c r="I33" s="14"/>
      <c r="J33" s="14"/>
      <c r="K33" s="44"/>
      <c r="L33" s="39"/>
      <c r="M33" s="45"/>
      <c r="N33" s="46"/>
      <c r="O33" s="46"/>
      <c r="P33" s="46"/>
      <c r="Q33" s="46"/>
      <c r="R33" s="47"/>
      <c r="S33" s="47"/>
      <c r="T33" s="47"/>
      <c r="U33" s="41"/>
      <c r="V33" s="48"/>
      <c r="W33" s="48"/>
      <c r="X33" s="48"/>
      <c r="Y33" s="48"/>
      <c r="Z33" s="48"/>
      <c r="AA33" s="41"/>
      <c r="AB33" s="41"/>
      <c r="AC33" s="42"/>
      <c r="AD33" s="14"/>
      <c r="AE33" s="14"/>
      <c r="AF33" s="487"/>
      <c r="AG33" s="488"/>
      <c r="AH33" s="488"/>
      <c r="AI33" s="488"/>
      <c r="AJ33" s="488"/>
      <c r="AK33" s="488"/>
      <c r="AL33" s="488"/>
      <c r="AM33" s="488"/>
      <c r="AN33" s="489"/>
      <c r="AQ33" s="343"/>
      <c r="AR33" s="344"/>
      <c r="AS33" s="344"/>
      <c r="AT33" s="344"/>
      <c r="AU33" s="344"/>
      <c r="AV33" s="344"/>
      <c r="AW33" s="344"/>
      <c r="AX33" s="344"/>
      <c r="AY33" s="345"/>
      <c r="BB33" s="367"/>
      <c r="BC33" s="368"/>
      <c r="BD33" s="369"/>
      <c r="BE33" s="369"/>
      <c r="BF33" s="369"/>
      <c r="BG33" s="369"/>
      <c r="BH33" s="369"/>
      <c r="BI33" s="369"/>
      <c r="BJ33" s="369"/>
      <c r="BK33" s="369"/>
      <c r="BL33" s="369"/>
      <c r="BM33" s="369"/>
      <c r="BN33" s="369"/>
      <c r="BO33" s="369"/>
      <c r="BP33" s="369"/>
      <c r="BQ33" s="369"/>
      <c r="BR33" s="369"/>
      <c r="BS33" s="369"/>
      <c r="BT33" s="369"/>
      <c r="BU33" s="369"/>
      <c r="BV33" s="369"/>
      <c r="BW33" s="369"/>
      <c r="BX33" s="369"/>
      <c r="BY33" s="369"/>
      <c r="BZ33" s="369"/>
      <c r="CA33" s="369"/>
      <c r="CB33" s="369"/>
      <c r="CC33" s="369"/>
      <c r="CD33" s="369"/>
      <c r="CE33" s="369"/>
      <c r="CF33" s="369"/>
      <c r="CG33" s="369"/>
      <c r="CH33" s="150"/>
      <c r="CR33" s="305"/>
      <c r="CS33" s="306"/>
      <c r="CT33" s="306"/>
      <c r="CU33" s="306"/>
      <c r="CV33" s="306"/>
      <c r="CW33" s="306"/>
      <c r="CX33" s="306"/>
      <c r="CY33" s="306"/>
      <c r="CZ33" s="306"/>
      <c r="DA33" s="306"/>
      <c r="DB33" s="306"/>
      <c r="DC33" s="306"/>
      <c r="DD33" s="306"/>
      <c r="DE33" s="306"/>
      <c r="DF33" s="306"/>
      <c r="DG33" s="306"/>
      <c r="DH33" s="306"/>
      <c r="DI33" s="306"/>
      <c r="DJ33" s="306"/>
      <c r="DK33" s="306"/>
      <c r="DL33" s="306"/>
      <c r="DM33" s="306"/>
      <c r="DN33" s="306"/>
      <c r="DO33" s="306"/>
      <c r="DP33" s="306"/>
      <c r="DQ33" s="306"/>
      <c r="DR33" s="306"/>
      <c r="DS33" s="306"/>
      <c r="DT33" s="306"/>
      <c r="DU33" s="306"/>
      <c r="DV33" s="306"/>
      <c r="DW33" s="306"/>
      <c r="DX33" s="306"/>
      <c r="DY33" s="306"/>
      <c r="DZ33" s="306"/>
      <c r="EA33" s="306"/>
      <c r="EB33" s="306"/>
      <c r="EC33" s="306"/>
      <c r="ED33" s="306"/>
      <c r="EE33" s="306"/>
      <c r="EF33" s="306"/>
      <c r="EG33" s="307"/>
    </row>
    <row r="34" spans="1:137" ht="6" customHeight="1" x14ac:dyDescent="0.3">
      <c r="A34" s="431"/>
      <c r="B34" s="432"/>
      <c r="C34" s="434"/>
      <c r="D34" s="434"/>
      <c r="E34" s="434"/>
      <c r="F34" s="434"/>
      <c r="G34" s="432"/>
      <c r="H34" s="433"/>
      <c r="I34" s="19"/>
      <c r="J34" s="19"/>
      <c r="K34" s="36"/>
      <c r="L34" s="397" t="b">
        <v>0</v>
      </c>
      <c r="M34" s="397"/>
      <c r="N34" s="393">
        <f xml:space="preserve"> IF(L34=TRUE,A57+A18,A57)</f>
        <v>2</v>
      </c>
      <c r="O34" s="393"/>
      <c r="P34" s="393"/>
      <c r="Q34" s="37"/>
      <c r="R34" s="392" t="s">
        <v>40</v>
      </c>
      <c r="S34" s="392"/>
      <c r="T34" s="392"/>
      <c r="U34" s="392"/>
      <c r="V34" s="392"/>
      <c r="W34" s="392"/>
      <c r="X34" s="392"/>
      <c r="Y34" s="392"/>
      <c r="Z34" s="392"/>
      <c r="AA34" s="392"/>
      <c r="AB34" s="392"/>
      <c r="AC34" s="38"/>
      <c r="AD34" s="19"/>
      <c r="AE34" s="19"/>
      <c r="AF34" s="487"/>
      <c r="AG34" s="488"/>
      <c r="AH34" s="488"/>
      <c r="AI34" s="488"/>
      <c r="AJ34" s="488"/>
      <c r="AK34" s="488"/>
      <c r="AL34" s="488"/>
      <c r="AM34" s="488"/>
      <c r="AN34" s="489"/>
      <c r="AQ34" s="343"/>
      <c r="AR34" s="344"/>
      <c r="AS34" s="344"/>
      <c r="AT34" s="344"/>
      <c r="AU34" s="344"/>
      <c r="AV34" s="344"/>
      <c r="AW34" s="344"/>
      <c r="AX34" s="344"/>
      <c r="AY34" s="345"/>
      <c r="BB34" s="367"/>
      <c r="BC34" s="368"/>
      <c r="BD34" s="369"/>
      <c r="BE34" s="369"/>
      <c r="BF34" s="369"/>
      <c r="BG34" s="369"/>
      <c r="BH34" s="369"/>
      <c r="BI34" s="369"/>
      <c r="BJ34" s="369"/>
      <c r="BK34" s="369"/>
      <c r="BL34" s="369"/>
      <c r="BM34" s="369"/>
      <c r="BN34" s="369"/>
      <c r="BO34" s="369"/>
      <c r="BP34" s="369"/>
      <c r="BQ34" s="369"/>
      <c r="BR34" s="369"/>
      <c r="BS34" s="369"/>
      <c r="BT34" s="369"/>
      <c r="BU34" s="369"/>
      <c r="BV34" s="369"/>
      <c r="BW34" s="369"/>
      <c r="BX34" s="369"/>
      <c r="BY34" s="369"/>
      <c r="BZ34" s="369"/>
      <c r="CA34" s="369"/>
      <c r="CB34" s="369"/>
      <c r="CC34" s="369"/>
      <c r="CD34" s="369"/>
      <c r="CE34" s="369"/>
      <c r="CF34" s="369"/>
      <c r="CG34" s="369"/>
      <c r="CH34" s="150"/>
    </row>
    <row r="35" spans="1:137" ht="6" customHeight="1" x14ac:dyDescent="0.3">
      <c r="A35" s="435"/>
      <c r="B35" s="436"/>
      <c r="C35" s="454">
        <f>'Race Modifiers'!C26</f>
        <v>15</v>
      </c>
      <c r="D35" s="455"/>
      <c r="E35" s="455"/>
      <c r="F35" s="456"/>
      <c r="G35" s="436"/>
      <c r="H35" s="447"/>
      <c r="I35" s="19"/>
      <c r="J35" s="19"/>
      <c r="K35" s="36"/>
      <c r="L35" s="397"/>
      <c r="M35" s="397"/>
      <c r="N35" s="394"/>
      <c r="O35" s="394"/>
      <c r="P35" s="394"/>
      <c r="Q35" s="37"/>
      <c r="R35" s="392"/>
      <c r="S35" s="392"/>
      <c r="T35" s="392"/>
      <c r="U35" s="392"/>
      <c r="V35" s="392"/>
      <c r="W35" s="392"/>
      <c r="X35" s="392"/>
      <c r="Y35" s="392"/>
      <c r="Z35" s="392"/>
      <c r="AA35" s="392"/>
      <c r="AB35" s="392"/>
      <c r="AC35" s="38"/>
      <c r="AD35" s="19"/>
      <c r="AE35" s="19"/>
      <c r="AF35" s="487"/>
      <c r="AG35" s="488"/>
      <c r="AH35" s="488"/>
      <c r="AI35" s="488"/>
      <c r="AJ35" s="488"/>
      <c r="AK35" s="488"/>
      <c r="AL35" s="488"/>
      <c r="AM35" s="488"/>
      <c r="AN35" s="489"/>
      <c r="AQ35" s="343"/>
      <c r="AR35" s="344"/>
      <c r="AS35" s="344"/>
      <c r="AT35" s="344"/>
      <c r="AU35" s="344"/>
      <c r="AV35" s="344"/>
      <c r="AW35" s="344"/>
      <c r="AX35" s="344"/>
      <c r="AY35" s="345"/>
      <c r="BB35" s="367"/>
      <c r="BC35" s="368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369"/>
      <c r="CE35" s="369"/>
      <c r="CF35" s="369"/>
      <c r="CG35" s="369"/>
      <c r="CH35" s="150"/>
    </row>
    <row r="36" spans="1:137" ht="6" customHeight="1" x14ac:dyDescent="0.3">
      <c r="A36" s="437"/>
      <c r="B36" s="438"/>
      <c r="C36" s="457"/>
      <c r="D36" s="458"/>
      <c r="E36" s="458"/>
      <c r="F36" s="459"/>
      <c r="G36" s="438"/>
      <c r="H36" s="448"/>
      <c r="I36" s="19"/>
      <c r="J36" s="19"/>
      <c r="K36" s="44"/>
      <c r="L36" s="39"/>
      <c r="M36" s="45"/>
      <c r="N36" s="46"/>
      <c r="O36" s="46"/>
      <c r="P36" s="46"/>
      <c r="Q36" s="46"/>
      <c r="R36" s="47"/>
      <c r="S36" s="47"/>
      <c r="T36" s="47"/>
      <c r="U36" s="41"/>
      <c r="V36" s="48"/>
      <c r="W36" s="48"/>
      <c r="X36" s="48"/>
      <c r="Y36" s="48"/>
      <c r="Z36" s="48"/>
      <c r="AA36" s="41"/>
      <c r="AB36" s="41"/>
      <c r="AC36" s="42"/>
      <c r="AD36" s="19"/>
      <c r="AE36" s="19"/>
      <c r="AF36" s="487"/>
      <c r="AG36" s="488"/>
      <c r="AH36" s="488"/>
      <c r="AI36" s="488"/>
      <c r="AJ36" s="488"/>
      <c r="AK36" s="488"/>
      <c r="AL36" s="488"/>
      <c r="AM36" s="488"/>
      <c r="AN36" s="489"/>
      <c r="AQ36" s="343"/>
      <c r="AR36" s="344"/>
      <c r="AS36" s="344"/>
      <c r="AT36" s="344"/>
      <c r="AU36" s="344"/>
      <c r="AV36" s="344"/>
      <c r="AW36" s="344"/>
      <c r="AX36" s="344"/>
      <c r="AY36" s="345"/>
      <c r="BB36" s="367"/>
      <c r="BC36" s="368"/>
      <c r="BD36" s="369"/>
      <c r="BE36" s="369"/>
      <c r="BF36" s="369"/>
      <c r="BG36" s="369"/>
      <c r="BH36" s="369"/>
      <c r="BI36" s="369"/>
      <c r="BJ36" s="369"/>
      <c r="BK36" s="369"/>
      <c r="BL36" s="369"/>
      <c r="BM36" s="369"/>
      <c r="BN36" s="369"/>
      <c r="BO36" s="369"/>
      <c r="BP36" s="369"/>
      <c r="BQ36" s="369"/>
      <c r="BR36" s="369"/>
      <c r="BS36" s="369"/>
      <c r="BT36" s="369"/>
      <c r="BU36" s="369"/>
      <c r="BV36" s="369"/>
      <c r="BW36" s="369"/>
      <c r="BX36" s="369"/>
      <c r="BY36" s="369"/>
      <c r="BZ36" s="369"/>
      <c r="CA36" s="369"/>
      <c r="CB36" s="369"/>
      <c r="CC36" s="369"/>
      <c r="CD36" s="369"/>
      <c r="CE36" s="369"/>
      <c r="CF36" s="369"/>
      <c r="CG36" s="369"/>
      <c r="CH36" s="150"/>
    </row>
    <row r="37" spans="1:137" ht="6" customHeight="1" x14ac:dyDescent="0.3">
      <c r="A37" s="14"/>
      <c r="B37" s="14"/>
      <c r="C37" s="457"/>
      <c r="D37" s="458"/>
      <c r="E37" s="458"/>
      <c r="F37" s="459"/>
      <c r="G37" s="14"/>
      <c r="H37" s="15"/>
      <c r="I37" s="14"/>
      <c r="J37" s="14"/>
      <c r="K37" s="36"/>
      <c r="L37" s="397" t="b">
        <v>0</v>
      </c>
      <c r="M37" s="397"/>
      <c r="N37" s="393">
        <f xml:space="preserve"> IF(L37=TRUE,A71+A18,A71)</f>
        <v>2</v>
      </c>
      <c r="O37" s="393"/>
      <c r="P37" s="393"/>
      <c r="Q37" s="37"/>
      <c r="R37" s="392" t="s">
        <v>42</v>
      </c>
      <c r="S37" s="392"/>
      <c r="T37" s="392"/>
      <c r="U37" s="392"/>
      <c r="V37" s="392"/>
      <c r="W37" s="392"/>
      <c r="X37" s="392"/>
      <c r="Y37" s="392"/>
      <c r="Z37" s="392"/>
      <c r="AA37" s="392"/>
      <c r="AB37" s="392"/>
      <c r="AC37" s="38"/>
      <c r="AD37" s="14"/>
      <c r="AE37" s="14"/>
      <c r="AF37" s="487"/>
      <c r="AG37" s="488"/>
      <c r="AH37" s="488"/>
      <c r="AI37" s="488"/>
      <c r="AJ37" s="488"/>
      <c r="AK37" s="488"/>
      <c r="AL37" s="488"/>
      <c r="AM37" s="488"/>
      <c r="AN37" s="489"/>
      <c r="AQ37" s="343"/>
      <c r="AR37" s="344"/>
      <c r="AS37" s="344"/>
      <c r="AT37" s="344"/>
      <c r="AU37" s="344"/>
      <c r="AV37" s="344"/>
      <c r="AW37" s="344"/>
      <c r="AX37" s="344"/>
      <c r="AY37" s="345"/>
      <c r="BB37" s="367"/>
      <c r="BC37" s="368"/>
      <c r="BD37" s="369"/>
      <c r="BE37" s="369"/>
      <c r="BF37" s="369"/>
      <c r="BG37" s="369"/>
      <c r="BH37" s="369"/>
      <c r="BI37" s="369"/>
      <c r="BJ37" s="369"/>
      <c r="BK37" s="369"/>
      <c r="BL37" s="369"/>
      <c r="BM37" s="369"/>
      <c r="BN37" s="369"/>
      <c r="BO37" s="369"/>
      <c r="BP37" s="369"/>
      <c r="BQ37" s="369"/>
      <c r="BR37" s="369"/>
      <c r="BS37" s="369"/>
      <c r="BT37" s="369"/>
      <c r="BU37" s="369"/>
      <c r="BV37" s="369"/>
      <c r="BW37" s="369"/>
      <c r="BX37" s="369"/>
      <c r="BY37" s="369"/>
      <c r="BZ37" s="369"/>
      <c r="CA37" s="369"/>
      <c r="CB37" s="369"/>
      <c r="CC37" s="369"/>
      <c r="CD37" s="369"/>
      <c r="CE37" s="369"/>
      <c r="CF37" s="369"/>
      <c r="CG37" s="369"/>
      <c r="CH37" s="150"/>
    </row>
    <row r="38" spans="1:137" ht="6" customHeight="1" x14ac:dyDescent="0.3">
      <c r="A38" s="14"/>
      <c r="B38" s="14"/>
      <c r="C38" s="460"/>
      <c r="D38" s="461"/>
      <c r="E38" s="461"/>
      <c r="F38" s="462"/>
      <c r="G38" s="14"/>
      <c r="H38" s="15"/>
      <c r="I38" s="19"/>
      <c r="J38" s="19"/>
      <c r="K38" s="36"/>
      <c r="L38" s="397"/>
      <c r="M38" s="397"/>
      <c r="N38" s="394"/>
      <c r="O38" s="394"/>
      <c r="P38" s="394"/>
      <c r="Q38" s="37"/>
      <c r="R38" s="392"/>
      <c r="S38" s="392"/>
      <c r="T38" s="392"/>
      <c r="U38" s="392"/>
      <c r="V38" s="392"/>
      <c r="W38" s="392"/>
      <c r="X38" s="392"/>
      <c r="Y38" s="392"/>
      <c r="Z38" s="392"/>
      <c r="AA38" s="392"/>
      <c r="AB38" s="392"/>
      <c r="AC38" s="38"/>
      <c r="AD38" s="19"/>
      <c r="AE38" s="19"/>
      <c r="AF38" s="487"/>
      <c r="AG38" s="488"/>
      <c r="AH38" s="488"/>
      <c r="AI38" s="488"/>
      <c r="AJ38" s="488"/>
      <c r="AK38" s="488"/>
      <c r="AL38" s="488"/>
      <c r="AM38" s="488"/>
      <c r="AN38" s="489"/>
      <c r="AO38" s="20"/>
      <c r="AQ38" s="343"/>
      <c r="AR38" s="344"/>
      <c r="AS38" s="344"/>
      <c r="AT38" s="344"/>
      <c r="AU38" s="344"/>
      <c r="AV38" s="344"/>
      <c r="AW38" s="344"/>
      <c r="AX38" s="344"/>
      <c r="AY38" s="345"/>
      <c r="BB38" s="367"/>
      <c r="BC38" s="368"/>
      <c r="BD38" s="369"/>
      <c r="BE38" s="369"/>
      <c r="BF38" s="369"/>
      <c r="BG38" s="369"/>
      <c r="BH38" s="369"/>
      <c r="BI38" s="369"/>
      <c r="BJ38" s="369"/>
      <c r="BK38" s="369"/>
      <c r="BL38" s="369"/>
      <c r="BM38" s="369"/>
      <c r="BN38" s="369"/>
      <c r="BO38" s="369"/>
      <c r="BP38" s="369"/>
      <c r="BQ38" s="369"/>
      <c r="BR38" s="369"/>
      <c r="BS38" s="369"/>
      <c r="BT38" s="369"/>
      <c r="BU38" s="369"/>
      <c r="BV38" s="369"/>
      <c r="BW38" s="369"/>
      <c r="BX38" s="369"/>
      <c r="BY38" s="369"/>
      <c r="BZ38" s="369"/>
      <c r="CA38" s="369"/>
      <c r="CB38" s="369"/>
      <c r="CC38" s="369"/>
      <c r="CD38" s="369"/>
      <c r="CE38" s="369"/>
      <c r="CF38" s="369"/>
      <c r="CG38" s="369"/>
      <c r="CH38" s="150"/>
    </row>
    <row r="39" spans="1:137" ht="6" customHeight="1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49"/>
      <c r="L39" s="39"/>
      <c r="M39" s="50"/>
      <c r="N39" s="51"/>
      <c r="O39" s="51"/>
      <c r="P39" s="51"/>
      <c r="Q39" s="51"/>
      <c r="R39" s="52"/>
      <c r="S39" s="52"/>
      <c r="T39" s="52"/>
      <c r="U39" s="41"/>
      <c r="V39" s="52"/>
      <c r="W39" s="52"/>
      <c r="X39" s="52"/>
      <c r="Y39" s="52"/>
      <c r="Z39" s="52"/>
      <c r="AA39" s="41"/>
      <c r="AB39" s="41"/>
      <c r="AC39" s="42"/>
      <c r="AD39" s="14"/>
      <c r="AE39" s="14"/>
      <c r="AF39" s="490"/>
      <c r="AG39" s="491"/>
      <c r="AH39" s="491"/>
      <c r="AI39" s="491"/>
      <c r="AJ39" s="491"/>
      <c r="AK39" s="491"/>
      <c r="AL39" s="491"/>
      <c r="AM39" s="491"/>
      <c r="AN39" s="492"/>
      <c r="AO39" s="20"/>
      <c r="AQ39" s="346"/>
      <c r="AR39" s="347"/>
      <c r="AS39" s="347"/>
      <c r="AT39" s="347"/>
      <c r="AU39" s="347"/>
      <c r="AV39" s="347"/>
      <c r="AW39" s="347"/>
      <c r="AX39" s="347"/>
      <c r="AY39" s="348"/>
      <c r="BB39" s="367"/>
      <c r="BC39" s="368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69"/>
      <c r="BV39" s="369"/>
      <c r="BW39" s="369"/>
      <c r="BX39" s="369"/>
      <c r="BY39" s="369"/>
      <c r="BZ39" s="369"/>
      <c r="CA39" s="369"/>
      <c r="CB39" s="369"/>
      <c r="CC39" s="369"/>
      <c r="CD39" s="369"/>
      <c r="CE39" s="369"/>
      <c r="CF39" s="369"/>
      <c r="CG39" s="369"/>
      <c r="CH39" s="150"/>
    </row>
    <row r="40" spans="1:137" ht="6" customHeight="1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36"/>
      <c r="L40" s="397" t="b">
        <v>0</v>
      </c>
      <c r="M40" s="397"/>
      <c r="N40" s="393">
        <f xml:space="preserve"> IF(L40=TRUE,A85+A18,A85)</f>
        <v>2</v>
      </c>
      <c r="O40" s="393"/>
      <c r="P40" s="393"/>
      <c r="Q40" s="37"/>
      <c r="R40" s="392" t="s">
        <v>43</v>
      </c>
      <c r="S40" s="392"/>
      <c r="T40" s="392"/>
      <c r="U40" s="392"/>
      <c r="V40" s="392"/>
      <c r="W40" s="392"/>
      <c r="X40" s="392"/>
      <c r="Y40" s="392"/>
      <c r="Z40" s="392"/>
      <c r="AA40" s="392"/>
      <c r="AB40" s="392"/>
      <c r="AC40" s="38"/>
      <c r="AD40" s="19"/>
      <c r="AE40" s="19"/>
      <c r="AF40" s="376" t="s">
        <v>47</v>
      </c>
      <c r="AG40" s="377"/>
      <c r="AH40" s="377"/>
      <c r="AI40" s="377"/>
      <c r="AJ40" s="377"/>
      <c r="AK40" s="377"/>
      <c r="AL40" s="377"/>
      <c r="AM40" s="377"/>
      <c r="AN40" s="378"/>
      <c r="AQ40" s="376" t="s">
        <v>50</v>
      </c>
      <c r="AR40" s="377"/>
      <c r="AS40" s="377"/>
      <c r="AT40" s="377"/>
      <c r="AU40" s="377"/>
      <c r="AV40" s="377"/>
      <c r="AW40" s="377"/>
      <c r="AX40" s="377"/>
      <c r="AY40" s="378"/>
      <c r="BB40" s="146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50"/>
    </row>
    <row r="41" spans="1:137" ht="6" customHeight="1" x14ac:dyDescent="0.3">
      <c r="A41" s="422" t="s">
        <v>14</v>
      </c>
      <c r="B41" s="449"/>
      <c r="C41" s="449"/>
      <c r="D41" s="449"/>
      <c r="E41" s="449"/>
      <c r="F41" s="449"/>
      <c r="G41" s="449"/>
      <c r="H41" s="450"/>
      <c r="I41" s="19"/>
      <c r="J41" s="19"/>
      <c r="K41" s="36"/>
      <c r="L41" s="397"/>
      <c r="M41" s="397"/>
      <c r="N41" s="394"/>
      <c r="O41" s="394"/>
      <c r="P41" s="394"/>
      <c r="Q41" s="37"/>
      <c r="R41" s="392"/>
      <c r="S41" s="392"/>
      <c r="T41" s="392"/>
      <c r="U41" s="392"/>
      <c r="V41" s="392"/>
      <c r="W41" s="392"/>
      <c r="X41" s="392"/>
      <c r="Y41" s="392"/>
      <c r="Z41" s="392"/>
      <c r="AA41" s="392"/>
      <c r="AB41" s="392"/>
      <c r="AC41" s="38"/>
      <c r="AF41" s="370"/>
      <c r="AG41" s="371"/>
      <c r="AH41" s="371"/>
      <c r="AI41" s="371"/>
      <c r="AJ41" s="371"/>
      <c r="AK41" s="371"/>
      <c r="AL41" s="371"/>
      <c r="AM41" s="371"/>
      <c r="AN41" s="372"/>
      <c r="AQ41" s="370"/>
      <c r="AR41" s="371"/>
      <c r="AS41" s="371"/>
      <c r="AT41" s="371"/>
      <c r="AU41" s="371"/>
      <c r="AV41" s="371"/>
      <c r="AW41" s="371"/>
      <c r="AX41" s="371"/>
      <c r="AY41" s="372"/>
      <c r="BB41" s="367" t="s">
        <v>11</v>
      </c>
      <c r="BC41" s="368"/>
      <c r="BD41" s="365" t="str">
        <f>IF(S8="","Choose a Background First!",_xlfn.XLOOKUP(S8,TableBackgrounds[Background],TableBackgrounds[Proficiencies]))</f>
        <v>Choose a Background First!</v>
      </c>
      <c r="BE41" s="366"/>
      <c r="BF41" s="366"/>
      <c r="BG41" s="366"/>
      <c r="BH41" s="366"/>
      <c r="BI41" s="366"/>
      <c r="BJ41" s="366"/>
      <c r="BK41" s="366"/>
      <c r="BL41" s="366"/>
      <c r="BM41" s="366"/>
      <c r="BN41" s="366"/>
      <c r="BO41" s="366"/>
      <c r="BP41" s="366"/>
      <c r="BQ41" s="366"/>
      <c r="BR41" s="366"/>
      <c r="BS41" s="366"/>
      <c r="BT41" s="366"/>
      <c r="BU41" s="366"/>
      <c r="BV41" s="366"/>
      <c r="BW41" s="366"/>
      <c r="BX41" s="366"/>
      <c r="BY41" s="366"/>
      <c r="BZ41" s="366"/>
      <c r="CA41" s="366"/>
      <c r="CB41" s="366"/>
      <c r="CC41" s="366"/>
      <c r="CD41" s="366"/>
      <c r="CE41" s="366"/>
      <c r="CF41" s="366"/>
      <c r="CG41" s="366"/>
      <c r="CH41" s="150"/>
    </row>
    <row r="42" spans="1:137" ht="6" customHeight="1" x14ac:dyDescent="0.3">
      <c r="A42" s="451"/>
      <c r="B42" s="452"/>
      <c r="C42" s="452"/>
      <c r="D42" s="452"/>
      <c r="E42" s="452"/>
      <c r="F42" s="452"/>
      <c r="G42" s="452"/>
      <c r="H42" s="453"/>
      <c r="I42" s="19"/>
      <c r="J42" s="19"/>
      <c r="K42" s="36"/>
      <c r="L42" s="39"/>
      <c r="M42" s="39"/>
      <c r="N42" s="40"/>
      <c r="O42" s="40"/>
      <c r="P42" s="40"/>
      <c r="Q42" s="40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2"/>
      <c r="AG42" s="19"/>
      <c r="AH42" s="15"/>
      <c r="AI42" s="15"/>
      <c r="AJ42" s="15"/>
      <c r="AK42" s="15"/>
      <c r="AL42" s="15"/>
      <c r="AM42" s="15"/>
      <c r="BB42" s="367"/>
      <c r="BC42" s="368"/>
      <c r="BD42" s="366"/>
      <c r="BE42" s="366"/>
      <c r="BF42" s="366"/>
      <c r="BG42" s="366"/>
      <c r="BH42" s="366"/>
      <c r="BI42" s="366"/>
      <c r="BJ42" s="366"/>
      <c r="BK42" s="366"/>
      <c r="BL42" s="366"/>
      <c r="BM42" s="366"/>
      <c r="BN42" s="366"/>
      <c r="BO42" s="366"/>
      <c r="BP42" s="366"/>
      <c r="BQ42" s="366"/>
      <c r="BR42" s="366"/>
      <c r="BS42" s="366"/>
      <c r="BT42" s="366"/>
      <c r="BU42" s="366"/>
      <c r="BV42" s="366"/>
      <c r="BW42" s="366"/>
      <c r="BX42" s="366"/>
      <c r="BY42" s="366"/>
      <c r="BZ42" s="366"/>
      <c r="CA42" s="366"/>
      <c r="CB42" s="366"/>
      <c r="CC42" s="366"/>
      <c r="CD42" s="366"/>
      <c r="CE42" s="366"/>
      <c r="CF42" s="366"/>
      <c r="CG42" s="366"/>
      <c r="CH42" s="150"/>
    </row>
    <row r="43" spans="1:137" ht="6" customHeight="1" x14ac:dyDescent="0.3">
      <c r="A43" s="428">
        <f>INT((C49/2)-5)</f>
        <v>2</v>
      </c>
      <c r="B43" s="429"/>
      <c r="C43" s="429"/>
      <c r="D43" s="429"/>
      <c r="E43" s="429"/>
      <c r="F43" s="429"/>
      <c r="G43" s="429"/>
      <c r="H43" s="430"/>
      <c r="I43" s="14"/>
      <c r="J43" s="14"/>
      <c r="K43" s="36"/>
      <c r="L43" s="397" t="b">
        <v>0</v>
      </c>
      <c r="M43" s="397"/>
      <c r="N43" s="393">
        <f xml:space="preserve"> IF(L43=TRUE,A99+A18,A99)</f>
        <v>2</v>
      </c>
      <c r="O43" s="393"/>
      <c r="P43" s="393"/>
      <c r="Q43" s="37"/>
      <c r="R43" s="392" t="s">
        <v>44</v>
      </c>
      <c r="S43" s="392"/>
      <c r="T43" s="392"/>
      <c r="U43" s="392"/>
      <c r="V43" s="392"/>
      <c r="W43" s="392"/>
      <c r="X43" s="392"/>
      <c r="Y43" s="392"/>
      <c r="Z43" s="392"/>
      <c r="AA43" s="392"/>
      <c r="AB43" s="392"/>
      <c r="AC43" s="38"/>
      <c r="AG43" s="14"/>
      <c r="AH43" s="15"/>
      <c r="AI43" s="15"/>
      <c r="AJ43" s="15"/>
      <c r="AK43" s="15"/>
      <c r="AL43" s="15"/>
      <c r="AM43" s="15"/>
      <c r="BB43" s="367"/>
      <c r="BC43" s="368"/>
      <c r="BD43" s="366"/>
      <c r="BE43" s="366"/>
      <c r="BF43" s="366"/>
      <c r="BG43" s="366"/>
      <c r="BH43" s="366"/>
      <c r="BI43" s="366"/>
      <c r="BJ43" s="366"/>
      <c r="BK43" s="366"/>
      <c r="BL43" s="366"/>
      <c r="BM43" s="366"/>
      <c r="BN43" s="366"/>
      <c r="BO43" s="366"/>
      <c r="BP43" s="366"/>
      <c r="BQ43" s="366"/>
      <c r="BR43" s="366"/>
      <c r="BS43" s="366"/>
      <c r="BT43" s="366"/>
      <c r="BU43" s="366"/>
      <c r="BV43" s="366"/>
      <c r="BW43" s="366"/>
      <c r="BX43" s="366"/>
      <c r="BY43" s="366"/>
      <c r="BZ43" s="366"/>
      <c r="CA43" s="366"/>
      <c r="CB43" s="366"/>
      <c r="CC43" s="366"/>
      <c r="CD43" s="366"/>
      <c r="CE43" s="366"/>
      <c r="CF43" s="366"/>
      <c r="CG43" s="366"/>
      <c r="CH43" s="150"/>
    </row>
    <row r="44" spans="1:137" ht="6" customHeight="1" x14ac:dyDescent="0.3">
      <c r="A44" s="431"/>
      <c r="B44" s="432"/>
      <c r="C44" s="432"/>
      <c r="D44" s="432"/>
      <c r="E44" s="432"/>
      <c r="F44" s="432"/>
      <c r="G44" s="432"/>
      <c r="H44" s="433"/>
      <c r="I44" s="19"/>
      <c r="J44" s="19"/>
      <c r="K44" s="36"/>
      <c r="L44" s="397"/>
      <c r="M44" s="397"/>
      <c r="N44" s="394"/>
      <c r="O44" s="394"/>
      <c r="P44" s="394"/>
      <c r="Q44" s="37"/>
      <c r="R44" s="392"/>
      <c r="S44" s="392"/>
      <c r="T44" s="392"/>
      <c r="U44" s="392"/>
      <c r="V44" s="392"/>
      <c r="W44" s="392"/>
      <c r="X44" s="392"/>
      <c r="Y44" s="392"/>
      <c r="Z44" s="392"/>
      <c r="AA44" s="392"/>
      <c r="AB44" s="392"/>
      <c r="AC44" s="38"/>
      <c r="AF44" s="412" t="s">
        <v>53</v>
      </c>
      <c r="AG44" s="413"/>
      <c r="AH44" s="413"/>
      <c r="AI44" s="413"/>
      <c r="AJ44" s="413"/>
      <c r="AK44" s="413"/>
      <c r="AL44" s="413"/>
      <c r="AM44" s="413"/>
      <c r="AN44" s="413"/>
      <c r="AO44" s="413"/>
      <c r="AP44" s="34"/>
      <c r="AQ44" s="398"/>
      <c r="AR44" s="398"/>
      <c r="AS44" s="411"/>
      <c r="AT44" s="398"/>
      <c r="AU44" s="398"/>
      <c r="AV44" s="411"/>
      <c r="AW44" s="398"/>
      <c r="AX44" s="398"/>
      <c r="AY44" s="35"/>
      <c r="BB44" s="367"/>
      <c r="BC44" s="368"/>
      <c r="BD44" s="366"/>
      <c r="BE44" s="366"/>
      <c r="BF44" s="366"/>
      <c r="BG44" s="366"/>
      <c r="BH44" s="366"/>
      <c r="BI44" s="366"/>
      <c r="BJ44" s="366"/>
      <c r="BK44" s="366"/>
      <c r="BL44" s="366"/>
      <c r="BM44" s="366"/>
      <c r="BN44" s="366"/>
      <c r="BO44" s="366"/>
      <c r="BP44" s="366"/>
      <c r="BQ44" s="366"/>
      <c r="BR44" s="366"/>
      <c r="BS44" s="366"/>
      <c r="BT44" s="366"/>
      <c r="BU44" s="366"/>
      <c r="BV44" s="366"/>
      <c r="BW44" s="366"/>
      <c r="BX44" s="366"/>
      <c r="BY44" s="366"/>
      <c r="BZ44" s="366"/>
      <c r="CA44" s="366"/>
      <c r="CB44" s="366"/>
      <c r="CC44" s="366"/>
      <c r="CD44" s="366"/>
      <c r="CE44" s="366"/>
      <c r="CF44" s="366"/>
      <c r="CG44" s="366"/>
      <c r="CH44" s="150"/>
    </row>
    <row r="45" spans="1:137" ht="6" customHeight="1" x14ac:dyDescent="0.3">
      <c r="A45" s="431"/>
      <c r="B45" s="432"/>
      <c r="C45" s="432"/>
      <c r="D45" s="432"/>
      <c r="E45" s="432"/>
      <c r="F45" s="432"/>
      <c r="G45" s="432"/>
      <c r="H45" s="433"/>
      <c r="I45" s="19"/>
      <c r="J45" s="19"/>
      <c r="K45" s="53"/>
      <c r="L45" s="54"/>
      <c r="M45" s="54"/>
      <c r="N45" s="55"/>
      <c r="O45" s="55"/>
      <c r="P45" s="56"/>
      <c r="Q45" s="55"/>
      <c r="R45" s="57"/>
      <c r="S45" s="57"/>
      <c r="T45" s="57"/>
      <c r="U45" s="58"/>
      <c r="V45" s="59"/>
      <c r="W45" s="59"/>
      <c r="X45" s="59"/>
      <c r="Y45" s="59"/>
      <c r="Z45" s="59"/>
      <c r="AA45" s="58"/>
      <c r="AB45" s="58"/>
      <c r="AC45" s="60"/>
      <c r="AF45" s="414"/>
      <c r="AG45" s="415"/>
      <c r="AH45" s="415"/>
      <c r="AI45" s="415"/>
      <c r="AJ45" s="415"/>
      <c r="AK45" s="415"/>
      <c r="AL45" s="415"/>
      <c r="AM45" s="415"/>
      <c r="AN45" s="415"/>
      <c r="AO45" s="415"/>
      <c r="AP45" s="41"/>
      <c r="AQ45" s="399"/>
      <c r="AR45" s="399"/>
      <c r="AS45" s="408"/>
      <c r="AT45" s="399"/>
      <c r="AU45" s="399"/>
      <c r="AV45" s="408"/>
      <c r="AW45" s="399"/>
      <c r="AX45" s="399"/>
      <c r="AY45" s="42"/>
      <c r="BB45" s="367"/>
      <c r="BC45" s="368"/>
      <c r="BD45" s="366"/>
      <c r="BE45" s="366"/>
      <c r="BF45" s="366"/>
      <c r="BG45" s="366"/>
      <c r="BH45" s="366"/>
      <c r="BI45" s="366"/>
      <c r="BJ45" s="366"/>
      <c r="BK45" s="366"/>
      <c r="BL45" s="366"/>
      <c r="BM45" s="366"/>
      <c r="BN45" s="366"/>
      <c r="BO45" s="366"/>
      <c r="BP45" s="366"/>
      <c r="BQ45" s="366"/>
      <c r="BR45" s="366"/>
      <c r="BS45" s="366"/>
      <c r="BT45" s="366"/>
      <c r="BU45" s="366"/>
      <c r="BV45" s="366"/>
      <c r="BW45" s="366"/>
      <c r="BX45" s="366"/>
      <c r="BY45" s="366"/>
      <c r="BZ45" s="366"/>
      <c r="CA45" s="366"/>
      <c r="CB45" s="366"/>
      <c r="CC45" s="366"/>
      <c r="CD45" s="366"/>
      <c r="CE45" s="366"/>
      <c r="CF45" s="366"/>
      <c r="CG45" s="366"/>
      <c r="CH45" s="150"/>
    </row>
    <row r="46" spans="1:137" ht="6" customHeight="1" x14ac:dyDescent="0.3">
      <c r="A46" s="431"/>
      <c r="B46" s="432"/>
      <c r="C46" s="432"/>
      <c r="D46" s="432"/>
      <c r="E46" s="432"/>
      <c r="F46" s="432"/>
      <c r="G46" s="432"/>
      <c r="H46" s="433"/>
      <c r="I46" s="19"/>
      <c r="J46" s="19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F46" s="414" t="s">
        <v>54</v>
      </c>
      <c r="AG46" s="415"/>
      <c r="AH46" s="415"/>
      <c r="AI46" s="415"/>
      <c r="AJ46" s="415"/>
      <c r="AK46" s="415"/>
      <c r="AL46" s="415"/>
      <c r="AM46" s="415"/>
      <c r="AN46" s="415"/>
      <c r="AO46" s="415"/>
      <c r="AP46" s="41"/>
      <c r="AQ46" s="399"/>
      <c r="AR46" s="399"/>
      <c r="AS46" s="408"/>
      <c r="AT46" s="399"/>
      <c r="AU46" s="399"/>
      <c r="AV46" s="408"/>
      <c r="AW46" s="399"/>
      <c r="AX46" s="399"/>
      <c r="AY46" s="42"/>
      <c r="BB46" s="367"/>
      <c r="BC46" s="368"/>
      <c r="BD46" s="366"/>
      <c r="BE46" s="366"/>
      <c r="BF46" s="366"/>
      <c r="BG46" s="366"/>
      <c r="BH46" s="366"/>
      <c r="BI46" s="366"/>
      <c r="BJ46" s="366"/>
      <c r="BK46" s="366"/>
      <c r="BL46" s="366"/>
      <c r="BM46" s="366"/>
      <c r="BN46" s="366"/>
      <c r="BO46" s="366"/>
      <c r="BP46" s="366"/>
      <c r="BQ46" s="366"/>
      <c r="BR46" s="366"/>
      <c r="BS46" s="366"/>
      <c r="BT46" s="366"/>
      <c r="BU46" s="366"/>
      <c r="BV46" s="366"/>
      <c r="BW46" s="366"/>
      <c r="BX46" s="366"/>
      <c r="BY46" s="366"/>
      <c r="BZ46" s="366"/>
      <c r="CA46" s="366"/>
      <c r="CB46" s="366"/>
      <c r="CC46" s="366"/>
      <c r="CD46" s="366"/>
      <c r="CE46" s="366"/>
      <c r="CF46" s="366"/>
      <c r="CG46" s="366"/>
      <c r="CH46" s="150"/>
    </row>
    <row r="47" spans="1:137" ht="6" customHeight="1" x14ac:dyDescent="0.3">
      <c r="A47" s="431"/>
      <c r="B47" s="432"/>
      <c r="C47" s="432"/>
      <c r="D47" s="432"/>
      <c r="E47" s="432"/>
      <c r="F47" s="432"/>
      <c r="G47" s="432"/>
      <c r="H47" s="433"/>
      <c r="I47" s="14"/>
      <c r="J47" s="14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F47" s="484"/>
      <c r="AG47" s="485"/>
      <c r="AH47" s="485"/>
      <c r="AI47" s="485"/>
      <c r="AJ47" s="485"/>
      <c r="AK47" s="485"/>
      <c r="AL47" s="485"/>
      <c r="AM47" s="485"/>
      <c r="AN47" s="485"/>
      <c r="AO47" s="485"/>
      <c r="AP47" s="58"/>
      <c r="AQ47" s="410"/>
      <c r="AR47" s="410"/>
      <c r="AS47" s="409"/>
      <c r="AT47" s="410"/>
      <c r="AU47" s="410"/>
      <c r="AV47" s="409"/>
      <c r="AW47" s="410"/>
      <c r="AX47" s="410"/>
      <c r="AY47" s="60"/>
      <c r="BB47" s="367"/>
      <c r="BC47" s="368"/>
      <c r="BD47" s="366"/>
      <c r="BE47" s="366"/>
      <c r="BF47" s="366"/>
      <c r="BG47" s="366"/>
      <c r="BH47" s="366"/>
      <c r="BI47" s="366"/>
      <c r="BJ47" s="366"/>
      <c r="BK47" s="366"/>
      <c r="BL47" s="366"/>
      <c r="BM47" s="366"/>
      <c r="BN47" s="366"/>
      <c r="BO47" s="366"/>
      <c r="BP47" s="366"/>
      <c r="BQ47" s="366"/>
      <c r="BR47" s="366"/>
      <c r="BS47" s="366"/>
      <c r="BT47" s="366"/>
      <c r="BU47" s="366"/>
      <c r="BV47" s="366"/>
      <c r="BW47" s="366"/>
      <c r="BX47" s="366"/>
      <c r="BY47" s="366"/>
      <c r="BZ47" s="366"/>
      <c r="CA47" s="366"/>
      <c r="CB47" s="366"/>
      <c r="CC47" s="366"/>
      <c r="CD47" s="366"/>
      <c r="CE47" s="366"/>
      <c r="CF47" s="366"/>
      <c r="CG47" s="366"/>
      <c r="CH47" s="150"/>
    </row>
    <row r="48" spans="1:137" ht="6" customHeight="1" x14ac:dyDescent="0.3">
      <c r="A48" s="431"/>
      <c r="B48" s="432"/>
      <c r="C48" s="434"/>
      <c r="D48" s="434"/>
      <c r="E48" s="434"/>
      <c r="F48" s="434"/>
      <c r="G48" s="432"/>
      <c r="H48" s="433"/>
      <c r="I48" s="19"/>
      <c r="J48" s="19"/>
      <c r="K48" s="357" t="s">
        <v>18</v>
      </c>
      <c r="L48" s="358"/>
      <c r="M48" s="358"/>
      <c r="N48" s="358"/>
      <c r="O48" s="358"/>
      <c r="P48" s="358"/>
      <c r="Q48" s="358"/>
      <c r="R48" s="358"/>
      <c r="S48" s="358"/>
      <c r="T48" s="358"/>
      <c r="U48" s="358"/>
      <c r="V48" s="358"/>
      <c r="W48" s="358"/>
      <c r="X48" s="358"/>
      <c r="Y48" s="358"/>
      <c r="Z48" s="358"/>
      <c r="AA48" s="358"/>
      <c r="AB48" s="358"/>
      <c r="AC48" s="359"/>
      <c r="AF48" s="376" t="s">
        <v>52</v>
      </c>
      <c r="AG48" s="377"/>
      <c r="AH48" s="377"/>
      <c r="AI48" s="377"/>
      <c r="AJ48" s="377"/>
      <c r="AK48" s="377"/>
      <c r="AL48" s="377"/>
      <c r="AM48" s="377"/>
      <c r="AN48" s="377"/>
      <c r="AO48" s="377"/>
      <c r="AP48" s="377"/>
      <c r="AQ48" s="377"/>
      <c r="AR48" s="377"/>
      <c r="AS48" s="377"/>
      <c r="AT48" s="377"/>
      <c r="AU48" s="377"/>
      <c r="AV48" s="377"/>
      <c r="AW48" s="377"/>
      <c r="AX48" s="377"/>
      <c r="AY48" s="378"/>
      <c r="BB48" s="367"/>
      <c r="BC48" s="368"/>
      <c r="BD48" s="366"/>
      <c r="BE48" s="366"/>
      <c r="BF48" s="366"/>
      <c r="BG48" s="366"/>
      <c r="BH48" s="366"/>
      <c r="BI48" s="366"/>
      <c r="BJ48" s="366"/>
      <c r="BK48" s="366"/>
      <c r="BL48" s="366"/>
      <c r="BM48" s="366"/>
      <c r="BN48" s="366"/>
      <c r="BO48" s="366"/>
      <c r="BP48" s="366"/>
      <c r="BQ48" s="366"/>
      <c r="BR48" s="366"/>
      <c r="BS48" s="366"/>
      <c r="BT48" s="366"/>
      <c r="BU48" s="366"/>
      <c r="BV48" s="366"/>
      <c r="BW48" s="366"/>
      <c r="BX48" s="366"/>
      <c r="BY48" s="366"/>
      <c r="BZ48" s="366"/>
      <c r="CA48" s="366"/>
      <c r="CB48" s="366"/>
      <c r="CC48" s="366"/>
      <c r="CD48" s="366"/>
      <c r="CE48" s="366"/>
      <c r="CF48" s="366"/>
      <c r="CG48" s="366"/>
      <c r="CH48" s="150"/>
    </row>
    <row r="49" spans="1:86" ht="6" customHeight="1" x14ac:dyDescent="0.3">
      <c r="A49" s="435"/>
      <c r="B49" s="436"/>
      <c r="C49" s="454">
        <f>'Race Modifiers'!D26</f>
        <v>15</v>
      </c>
      <c r="D49" s="455"/>
      <c r="E49" s="455"/>
      <c r="F49" s="456"/>
      <c r="G49" s="436"/>
      <c r="H49" s="447"/>
      <c r="I49" s="19"/>
      <c r="J49" s="19"/>
      <c r="K49" s="360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  <c r="AB49" s="361"/>
      <c r="AC49" s="362"/>
      <c r="AF49" s="373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5"/>
      <c r="BB49" s="148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49"/>
      <c r="BV49" s="149"/>
      <c r="BW49" s="149"/>
      <c r="BX49" s="149"/>
      <c r="BY49" s="149"/>
      <c r="BZ49" s="149"/>
      <c r="CA49" s="149"/>
      <c r="CB49" s="149"/>
      <c r="CC49" s="149"/>
      <c r="CD49" s="149"/>
      <c r="CE49" s="149"/>
      <c r="CF49" s="149"/>
      <c r="CG49" s="149"/>
      <c r="CH49" s="151"/>
    </row>
    <row r="50" spans="1:86" ht="6" customHeight="1" x14ac:dyDescent="0.3">
      <c r="A50" s="437"/>
      <c r="B50" s="438"/>
      <c r="C50" s="457"/>
      <c r="D50" s="458"/>
      <c r="E50" s="458"/>
      <c r="F50" s="459"/>
      <c r="G50" s="438"/>
      <c r="H50" s="448"/>
      <c r="I50" s="19"/>
      <c r="J50" s="19"/>
      <c r="K50" s="36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/>
      <c r="AB50" s="41"/>
      <c r="AC50" s="42"/>
      <c r="AG50" s="19"/>
      <c r="AH50" s="15"/>
      <c r="AI50" s="15"/>
      <c r="AJ50" s="18"/>
      <c r="AK50" s="18"/>
      <c r="AL50" s="18"/>
      <c r="AM50" s="18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</row>
    <row r="51" spans="1:86" ht="6" customHeight="1" x14ac:dyDescent="0.3">
      <c r="A51" s="14"/>
      <c r="B51" s="14"/>
      <c r="C51" s="457"/>
      <c r="D51" s="458"/>
      <c r="E51" s="458"/>
      <c r="F51" s="459"/>
      <c r="G51" s="14"/>
      <c r="H51" s="15"/>
      <c r="I51" s="14"/>
      <c r="J51" s="14"/>
      <c r="K51" s="36"/>
      <c r="L51" s="397" t="b">
        <v>0</v>
      </c>
      <c r="M51" s="397"/>
      <c r="N51" s="393">
        <f>IF(L51=TRUE, A43+A18, A43)</f>
        <v>2</v>
      </c>
      <c r="O51" s="393"/>
      <c r="P51" s="393"/>
      <c r="Q51" s="37"/>
      <c r="R51" s="392" t="s">
        <v>27</v>
      </c>
      <c r="S51" s="392"/>
      <c r="T51" s="392"/>
      <c r="U51" s="392"/>
      <c r="V51" s="392"/>
      <c r="W51" s="392"/>
      <c r="X51" s="392"/>
      <c r="Y51" s="392"/>
      <c r="Z51" s="392"/>
      <c r="AA51" s="392"/>
      <c r="AB51" s="392"/>
      <c r="AC51" s="38"/>
      <c r="AG51" s="14"/>
      <c r="AH51" s="15"/>
      <c r="AI51" s="15"/>
      <c r="AJ51" s="18"/>
      <c r="AK51" s="18"/>
      <c r="AL51" s="18"/>
      <c r="AM51" s="18"/>
    </row>
    <row r="52" spans="1:86" ht="6" customHeight="1" x14ac:dyDescent="0.3">
      <c r="A52" s="14"/>
      <c r="B52" s="14"/>
      <c r="C52" s="460"/>
      <c r="D52" s="461"/>
      <c r="E52" s="461"/>
      <c r="F52" s="462"/>
      <c r="G52" s="14"/>
      <c r="H52" s="15"/>
      <c r="I52" s="19"/>
      <c r="J52" s="19"/>
      <c r="K52" s="36"/>
      <c r="L52" s="397"/>
      <c r="M52" s="397"/>
      <c r="N52" s="394"/>
      <c r="O52" s="394"/>
      <c r="P52" s="394"/>
      <c r="Q52" s="37"/>
      <c r="R52" s="392"/>
      <c r="S52" s="392"/>
      <c r="T52" s="392"/>
      <c r="U52" s="392"/>
      <c r="V52" s="392"/>
      <c r="W52" s="392"/>
      <c r="X52" s="392"/>
      <c r="Y52" s="392"/>
      <c r="Z52" s="392"/>
      <c r="AA52" s="392"/>
      <c r="AB52" s="392"/>
      <c r="AC52" s="38"/>
      <c r="AF52" s="443"/>
      <c r="AG52" s="444"/>
      <c r="AH52" s="357" t="s">
        <v>67</v>
      </c>
      <c r="AI52" s="358"/>
      <c r="AJ52" s="358"/>
      <c r="AK52" s="358"/>
      <c r="AL52" s="358"/>
      <c r="AM52" s="358"/>
      <c r="AN52" s="358"/>
      <c r="AO52" s="358"/>
      <c r="AP52" s="358"/>
      <c r="AQ52" s="358"/>
      <c r="AR52" s="358"/>
      <c r="AS52" s="358"/>
      <c r="AT52" s="358"/>
      <c r="AU52" s="358"/>
      <c r="AV52" s="358"/>
      <c r="AW52" s="358"/>
      <c r="AX52" s="358"/>
      <c r="AY52" s="359"/>
      <c r="BB52" s="357" t="s">
        <v>75</v>
      </c>
      <c r="BC52" s="358"/>
      <c r="BD52" s="358"/>
      <c r="BE52" s="358"/>
      <c r="BF52" s="358"/>
      <c r="BG52" s="358"/>
      <c r="BH52" s="358"/>
      <c r="BI52" s="358"/>
      <c r="BJ52" s="358"/>
      <c r="BK52" s="358"/>
      <c r="BL52" s="358"/>
      <c r="BM52" s="358"/>
      <c r="BN52" s="358"/>
      <c r="BO52" s="358"/>
      <c r="BP52" s="358"/>
      <c r="BQ52" s="358"/>
      <c r="BR52" s="358"/>
      <c r="BS52" s="358"/>
      <c r="BT52" s="358"/>
      <c r="BU52" s="358"/>
      <c r="BV52" s="358"/>
      <c r="BW52" s="358"/>
      <c r="BX52" s="358"/>
      <c r="BY52" s="358"/>
      <c r="BZ52" s="358"/>
      <c r="CA52" s="358"/>
      <c r="CB52" s="358"/>
      <c r="CC52" s="358"/>
      <c r="CD52" s="358"/>
      <c r="CE52" s="358"/>
      <c r="CF52" s="358"/>
      <c r="CG52" s="358"/>
      <c r="CH52" s="359"/>
    </row>
    <row r="53" spans="1:86" ht="6" customHeight="1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36"/>
      <c r="L53" s="39"/>
      <c r="M53" s="39"/>
      <c r="N53" s="40"/>
      <c r="O53" s="40"/>
      <c r="P53" s="40"/>
      <c r="Q53" s="40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2"/>
      <c r="AD53" s="19"/>
      <c r="AE53" s="19"/>
      <c r="AF53" s="445"/>
      <c r="AG53" s="446"/>
      <c r="AH53" s="386"/>
      <c r="AI53" s="387"/>
      <c r="AJ53" s="387"/>
      <c r="AK53" s="387"/>
      <c r="AL53" s="387"/>
      <c r="AM53" s="387"/>
      <c r="AN53" s="387"/>
      <c r="AO53" s="387"/>
      <c r="AP53" s="387"/>
      <c r="AQ53" s="387"/>
      <c r="AR53" s="387"/>
      <c r="AS53" s="387"/>
      <c r="AT53" s="387"/>
      <c r="AU53" s="387"/>
      <c r="AV53" s="387"/>
      <c r="AW53" s="387"/>
      <c r="AX53" s="387"/>
      <c r="AY53" s="388"/>
      <c r="BB53" s="360"/>
      <c r="BC53" s="361"/>
      <c r="BD53" s="361"/>
      <c r="BE53" s="361"/>
      <c r="BF53" s="361"/>
      <c r="BG53" s="361"/>
      <c r="BH53" s="361"/>
      <c r="BI53" s="361"/>
      <c r="BJ53" s="361"/>
      <c r="BK53" s="361"/>
      <c r="BL53" s="361"/>
      <c r="BM53" s="361"/>
      <c r="BN53" s="361"/>
      <c r="BO53" s="361"/>
      <c r="BP53" s="361"/>
      <c r="BQ53" s="361"/>
      <c r="BR53" s="361"/>
      <c r="BS53" s="361"/>
      <c r="BT53" s="361"/>
      <c r="BU53" s="361"/>
      <c r="BV53" s="361"/>
      <c r="BW53" s="361"/>
      <c r="BX53" s="361"/>
      <c r="BY53" s="361"/>
      <c r="BZ53" s="361"/>
      <c r="CA53" s="361"/>
      <c r="CB53" s="361"/>
      <c r="CC53" s="361"/>
      <c r="CD53" s="361"/>
      <c r="CE53" s="361"/>
      <c r="CF53" s="361"/>
      <c r="CG53" s="361"/>
      <c r="CH53" s="362"/>
    </row>
    <row r="54" spans="1:86" ht="6" customHeight="1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36"/>
      <c r="L54" s="397" t="b">
        <v>0</v>
      </c>
      <c r="M54" s="397"/>
      <c r="N54" s="393">
        <f>IF(L54=TRUE, A85+A18, A85)</f>
        <v>2</v>
      </c>
      <c r="O54" s="393"/>
      <c r="P54" s="393"/>
      <c r="Q54" s="37"/>
      <c r="R54" s="392" t="s">
        <v>64</v>
      </c>
      <c r="S54" s="392"/>
      <c r="T54" s="392"/>
      <c r="U54" s="392"/>
      <c r="V54" s="392"/>
      <c r="W54" s="392"/>
      <c r="X54" s="392"/>
      <c r="Y54" s="392"/>
      <c r="Z54" s="392"/>
      <c r="AA54" s="392"/>
      <c r="AB54" s="392"/>
      <c r="AC54" s="407"/>
      <c r="AD54" s="19"/>
      <c r="AE54" s="19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BB54" s="92"/>
      <c r="BC54" s="93"/>
      <c r="BD54" s="93"/>
      <c r="BE54" s="93"/>
      <c r="BF54" s="93"/>
      <c r="BG54" s="93"/>
      <c r="BH54" s="93"/>
      <c r="BI54" s="93"/>
      <c r="BJ54" s="93"/>
      <c r="BK54" s="93"/>
      <c r="BL54" s="93"/>
      <c r="BM54" s="93"/>
      <c r="BN54" s="93"/>
      <c r="BO54" s="93"/>
      <c r="BP54" s="93"/>
      <c r="BQ54" s="93"/>
      <c r="BR54" s="93"/>
      <c r="BS54" s="93"/>
      <c r="BT54" s="93"/>
      <c r="BU54" s="93"/>
      <c r="BV54" s="93"/>
      <c r="BW54" s="93"/>
      <c r="BX54" s="93"/>
      <c r="BY54" s="93"/>
      <c r="BZ54" s="93"/>
      <c r="CA54" s="93"/>
      <c r="CB54" s="93"/>
      <c r="CC54" s="93"/>
      <c r="CD54" s="93"/>
      <c r="CE54" s="93"/>
      <c r="CF54" s="93"/>
      <c r="CG54" s="93"/>
      <c r="CH54" s="94"/>
    </row>
    <row r="55" spans="1:86" ht="6" customHeight="1" x14ac:dyDescent="0.3">
      <c r="A55" s="422" t="s">
        <v>12</v>
      </c>
      <c r="B55" s="423"/>
      <c r="C55" s="423"/>
      <c r="D55" s="423"/>
      <c r="E55" s="423"/>
      <c r="F55" s="423"/>
      <c r="G55" s="423"/>
      <c r="H55" s="424"/>
      <c r="I55" s="14"/>
      <c r="J55" s="14"/>
      <c r="K55" s="36"/>
      <c r="L55" s="397"/>
      <c r="M55" s="397"/>
      <c r="N55" s="394"/>
      <c r="O55" s="394"/>
      <c r="P55" s="394"/>
      <c r="Q55" s="37"/>
      <c r="R55" s="392"/>
      <c r="S55" s="392"/>
      <c r="T55" s="392"/>
      <c r="U55" s="392"/>
      <c r="V55" s="392"/>
      <c r="W55" s="392"/>
      <c r="X55" s="392"/>
      <c r="Y55" s="392"/>
      <c r="Z55" s="392"/>
      <c r="AA55" s="392"/>
      <c r="AB55" s="392"/>
      <c r="AC55" s="407"/>
      <c r="AD55" s="14"/>
      <c r="AE55" s="14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BB55" s="395" t="s">
        <v>76</v>
      </c>
      <c r="BC55" s="396"/>
      <c r="BD55" s="366"/>
      <c r="BE55" s="366"/>
      <c r="BF55" s="366"/>
      <c r="BG55" s="366"/>
      <c r="BH55" s="366"/>
      <c r="BI55" s="366"/>
      <c r="BJ55" s="366"/>
      <c r="BK55" s="366"/>
      <c r="BL55" s="366"/>
      <c r="BM55" s="366"/>
      <c r="BN55" s="366"/>
      <c r="BO55" s="366"/>
      <c r="BP55" s="366"/>
      <c r="BQ55" s="366"/>
      <c r="BR55" s="366"/>
      <c r="BS55" s="366"/>
      <c r="BT55" s="366"/>
      <c r="BU55" s="366"/>
      <c r="BV55" s="366"/>
      <c r="BW55" s="366"/>
      <c r="BX55" s="366"/>
      <c r="BY55" s="366"/>
      <c r="BZ55" s="366"/>
      <c r="CA55" s="366"/>
      <c r="CB55" s="366"/>
      <c r="CC55" s="366"/>
      <c r="CD55" s="366"/>
      <c r="CE55" s="366"/>
      <c r="CF55" s="366"/>
      <c r="CG55" s="366"/>
      <c r="CH55" s="95"/>
    </row>
    <row r="56" spans="1:86" ht="6" customHeight="1" x14ac:dyDescent="0.3">
      <c r="A56" s="425"/>
      <c r="B56" s="426"/>
      <c r="C56" s="426"/>
      <c r="D56" s="426"/>
      <c r="E56" s="426"/>
      <c r="F56" s="426"/>
      <c r="G56" s="426"/>
      <c r="H56" s="427"/>
      <c r="I56" s="19"/>
      <c r="J56" s="19"/>
      <c r="K56" s="44"/>
      <c r="L56" s="39"/>
      <c r="M56" s="45"/>
      <c r="N56" s="46"/>
      <c r="O56" s="46"/>
      <c r="P56" s="46"/>
      <c r="Q56" s="46"/>
      <c r="R56" s="47"/>
      <c r="S56" s="47"/>
      <c r="T56" s="47"/>
      <c r="U56" s="41"/>
      <c r="V56" s="48"/>
      <c r="W56" s="48"/>
      <c r="X56" s="48"/>
      <c r="Y56" s="48"/>
      <c r="Z56" s="48"/>
      <c r="AA56" s="41"/>
      <c r="AB56" s="41"/>
      <c r="AC56" s="42"/>
      <c r="AD56" s="19"/>
      <c r="AE56" s="19"/>
      <c r="AF56" s="85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7"/>
      <c r="BB56" s="395"/>
      <c r="BC56" s="396"/>
      <c r="BD56" s="366"/>
      <c r="BE56" s="366"/>
      <c r="BF56" s="366"/>
      <c r="BG56" s="366"/>
      <c r="BH56" s="366"/>
      <c r="BI56" s="366"/>
      <c r="BJ56" s="366"/>
      <c r="BK56" s="366"/>
      <c r="BL56" s="366"/>
      <c r="BM56" s="366"/>
      <c r="BN56" s="366"/>
      <c r="BO56" s="366"/>
      <c r="BP56" s="366"/>
      <c r="BQ56" s="366"/>
      <c r="BR56" s="366"/>
      <c r="BS56" s="366"/>
      <c r="BT56" s="366"/>
      <c r="BU56" s="366"/>
      <c r="BV56" s="366"/>
      <c r="BW56" s="366"/>
      <c r="BX56" s="366"/>
      <c r="BY56" s="366"/>
      <c r="BZ56" s="366"/>
      <c r="CA56" s="366"/>
      <c r="CB56" s="366"/>
      <c r="CC56" s="366"/>
      <c r="CD56" s="366"/>
      <c r="CE56" s="366"/>
      <c r="CF56" s="366"/>
      <c r="CG56" s="366"/>
      <c r="CH56" s="95"/>
    </row>
    <row r="57" spans="1:86" ht="6" customHeight="1" x14ac:dyDescent="0.3">
      <c r="A57" s="428">
        <f>INT((C63/2)-5)</f>
        <v>2</v>
      </c>
      <c r="B57" s="429"/>
      <c r="C57" s="429"/>
      <c r="D57" s="429"/>
      <c r="E57" s="429"/>
      <c r="F57" s="429"/>
      <c r="G57" s="429"/>
      <c r="H57" s="430"/>
      <c r="I57" s="19"/>
      <c r="J57" s="19"/>
      <c r="K57" s="36"/>
      <c r="L57" s="397" t="b">
        <v>0</v>
      </c>
      <c r="M57" s="397"/>
      <c r="N57" s="393">
        <f>IF(L57=TRUE, A71+A18, A71)</f>
        <v>2</v>
      </c>
      <c r="O57" s="393"/>
      <c r="P57" s="393"/>
      <c r="Q57" s="37"/>
      <c r="R57" s="392" t="s">
        <v>26</v>
      </c>
      <c r="S57" s="392"/>
      <c r="T57" s="392"/>
      <c r="U57" s="392"/>
      <c r="V57" s="392"/>
      <c r="W57" s="392"/>
      <c r="X57" s="392"/>
      <c r="Y57" s="392"/>
      <c r="Z57" s="392"/>
      <c r="AA57" s="392"/>
      <c r="AB57" s="392"/>
      <c r="AC57" s="38"/>
      <c r="AD57" s="19"/>
      <c r="AE57" s="19"/>
      <c r="AF57" s="77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AY57" s="79"/>
      <c r="BB57" s="395"/>
      <c r="BC57" s="396"/>
      <c r="BD57" s="366"/>
      <c r="BE57" s="366"/>
      <c r="BF57" s="366"/>
      <c r="BG57" s="366"/>
      <c r="BH57" s="366"/>
      <c r="BI57" s="366"/>
      <c r="BJ57" s="366"/>
      <c r="BK57" s="366"/>
      <c r="BL57" s="366"/>
      <c r="BM57" s="366"/>
      <c r="BN57" s="366"/>
      <c r="BO57" s="366"/>
      <c r="BP57" s="366"/>
      <c r="BQ57" s="366"/>
      <c r="BR57" s="366"/>
      <c r="BS57" s="366"/>
      <c r="BT57" s="366"/>
      <c r="BU57" s="366"/>
      <c r="BV57" s="366"/>
      <c r="BW57" s="366"/>
      <c r="BX57" s="366"/>
      <c r="BY57" s="366"/>
      <c r="BZ57" s="366"/>
      <c r="CA57" s="366"/>
      <c r="CB57" s="366"/>
      <c r="CC57" s="366"/>
      <c r="CD57" s="366"/>
      <c r="CE57" s="366"/>
      <c r="CF57" s="366"/>
      <c r="CG57" s="366"/>
      <c r="CH57" s="95"/>
    </row>
    <row r="58" spans="1:86" ht="6" customHeight="1" x14ac:dyDescent="0.3">
      <c r="A58" s="431"/>
      <c r="B58" s="432"/>
      <c r="C58" s="432"/>
      <c r="D58" s="432"/>
      <c r="E58" s="432"/>
      <c r="F58" s="432"/>
      <c r="G58" s="432"/>
      <c r="H58" s="433"/>
      <c r="I58" s="19"/>
      <c r="J58" s="19"/>
      <c r="K58" s="36"/>
      <c r="L58" s="397"/>
      <c r="M58" s="397"/>
      <c r="N58" s="394"/>
      <c r="O58" s="394"/>
      <c r="P58" s="394"/>
      <c r="Q58" s="37"/>
      <c r="R58" s="392"/>
      <c r="S58" s="392"/>
      <c r="T58" s="392"/>
      <c r="U58" s="392"/>
      <c r="V58" s="392"/>
      <c r="W58" s="392"/>
      <c r="X58" s="392"/>
      <c r="Y58" s="392"/>
      <c r="Z58" s="392"/>
      <c r="AA58" s="392"/>
      <c r="AB58" s="392"/>
      <c r="AC58" s="38"/>
      <c r="AD58" s="19"/>
      <c r="AE58" s="19"/>
      <c r="AF58" s="77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79"/>
      <c r="BB58" s="395"/>
      <c r="BC58" s="39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95"/>
    </row>
    <row r="59" spans="1:86" ht="6" customHeight="1" x14ac:dyDescent="0.3">
      <c r="A59" s="431"/>
      <c r="B59" s="432"/>
      <c r="C59" s="432"/>
      <c r="D59" s="432"/>
      <c r="E59" s="432"/>
      <c r="F59" s="432"/>
      <c r="G59" s="432"/>
      <c r="H59" s="433"/>
      <c r="I59" s="14"/>
      <c r="J59" s="14"/>
      <c r="K59" s="44"/>
      <c r="L59" s="39"/>
      <c r="M59" s="45"/>
      <c r="N59" s="46"/>
      <c r="O59" s="46"/>
      <c r="P59" s="46"/>
      <c r="Q59" s="46"/>
      <c r="R59" s="47"/>
      <c r="S59" s="47"/>
      <c r="T59" s="47"/>
      <c r="U59" s="41"/>
      <c r="V59" s="48"/>
      <c r="W59" s="48"/>
      <c r="X59" s="48"/>
      <c r="Y59" s="48"/>
      <c r="Z59" s="48"/>
      <c r="AA59" s="41"/>
      <c r="AB59" s="41"/>
      <c r="AC59" s="42"/>
      <c r="AD59" s="14"/>
      <c r="AE59" s="14"/>
      <c r="AF59" s="77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AY59" s="79"/>
      <c r="BB59" s="395"/>
      <c r="BC59" s="396"/>
      <c r="BD59" s="366"/>
      <c r="BE59" s="366"/>
      <c r="BF59" s="366"/>
      <c r="BG59" s="366"/>
      <c r="BH59" s="366"/>
      <c r="BI59" s="366"/>
      <c r="BJ59" s="366"/>
      <c r="BK59" s="366"/>
      <c r="BL59" s="366"/>
      <c r="BM59" s="366"/>
      <c r="BN59" s="366"/>
      <c r="BO59" s="366"/>
      <c r="BP59" s="366"/>
      <c r="BQ59" s="366"/>
      <c r="BR59" s="366"/>
      <c r="BS59" s="366"/>
      <c r="BT59" s="366"/>
      <c r="BU59" s="366"/>
      <c r="BV59" s="366"/>
      <c r="BW59" s="366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95"/>
    </row>
    <row r="60" spans="1:86" ht="6" customHeight="1" x14ac:dyDescent="0.3">
      <c r="A60" s="431"/>
      <c r="B60" s="432"/>
      <c r="C60" s="432"/>
      <c r="D60" s="432"/>
      <c r="E60" s="432"/>
      <c r="F60" s="432"/>
      <c r="G60" s="432"/>
      <c r="H60" s="433"/>
      <c r="I60" s="19"/>
      <c r="J60" s="19"/>
      <c r="K60" s="36"/>
      <c r="L60" s="397" t="b">
        <v>0</v>
      </c>
      <c r="M60" s="397"/>
      <c r="N60" s="393">
        <f>IF(L60=TRUE, A29+A18, A29)</f>
        <v>2</v>
      </c>
      <c r="O60" s="393"/>
      <c r="P60" s="393"/>
      <c r="Q60" s="37"/>
      <c r="R60" s="392" t="s">
        <v>25</v>
      </c>
      <c r="S60" s="392"/>
      <c r="T60" s="392"/>
      <c r="U60" s="392"/>
      <c r="V60" s="392"/>
      <c r="W60" s="392"/>
      <c r="X60" s="392"/>
      <c r="Y60" s="392"/>
      <c r="Z60" s="392"/>
      <c r="AA60" s="392"/>
      <c r="AB60" s="392"/>
      <c r="AC60" s="38"/>
      <c r="AD60" s="19"/>
      <c r="AE60" s="19"/>
      <c r="AF60" s="77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AY60" s="79"/>
      <c r="BB60" s="395"/>
      <c r="BC60" s="396"/>
      <c r="BD60" s="366"/>
      <c r="BE60" s="366"/>
      <c r="BF60" s="366"/>
      <c r="BG60" s="366"/>
      <c r="BH60" s="366"/>
      <c r="BI60" s="366"/>
      <c r="BJ60" s="366"/>
      <c r="BK60" s="366"/>
      <c r="BL60" s="366"/>
      <c r="BM60" s="366"/>
      <c r="BN60" s="366"/>
      <c r="BO60" s="366"/>
      <c r="BP60" s="366"/>
      <c r="BQ60" s="366"/>
      <c r="BR60" s="366"/>
      <c r="BS60" s="366"/>
      <c r="BT60" s="366"/>
      <c r="BU60" s="366"/>
      <c r="BV60" s="366"/>
      <c r="BW60" s="366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95"/>
    </row>
    <row r="61" spans="1:86" ht="6" customHeight="1" x14ac:dyDescent="0.3">
      <c r="A61" s="431"/>
      <c r="B61" s="432"/>
      <c r="C61" s="432"/>
      <c r="D61" s="432"/>
      <c r="E61" s="432"/>
      <c r="F61" s="432"/>
      <c r="G61" s="432"/>
      <c r="H61" s="433"/>
      <c r="I61" s="19"/>
      <c r="J61" s="19"/>
      <c r="K61" s="36"/>
      <c r="L61" s="397"/>
      <c r="M61" s="397"/>
      <c r="N61" s="394"/>
      <c r="O61" s="394"/>
      <c r="P61" s="394"/>
      <c r="Q61" s="37"/>
      <c r="R61" s="392"/>
      <c r="S61" s="392"/>
      <c r="T61" s="392"/>
      <c r="U61" s="392"/>
      <c r="V61" s="392"/>
      <c r="W61" s="392"/>
      <c r="X61" s="392"/>
      <c r="Y61" s="392"/>
      <c r="Z61" s="392"/>
      <c r="AA61" s="392"/>
      <c r="AB61" s="392"/>
      <c r="AC61" s="38"/>
      <c r="AD61" s="19"/>
      <c r="AE61" s="19"/>
      <c r="AF61" s="88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90"/>
      <c r="BB61" s="395"/>
      <c r="BC61" s="396"/>
      <c r="BD61" s="366"/>
      <c r="BE61" s="366"/>
      <c r="BF61" s="366"/>
      <c r="BG61" s="366"/>
      <c r="BH61" s="366"/>
      <c r="BI61" s="366"/>
      <c r="BJ61" s="366"/>
      <c r="BK61" s="366"/>
      <c r="BL61" s="366"/>
      <c r="BM61" s="366"/>
      <c r="BN61" s="366"/>
      <c r="BO61" s="366"/>
      <c r="BP61" s="366"/>
      <c r="BQ61" s="366"/>
      <c r="BR61" s="366"/>
      <c r="BS61" s="366"/>
      <c r="BT61" s="366"/>
      <c r="BU61" s="366"/>
      <c r="BV61" s="366"/>
      <c r="BW61" s="366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95"/>
    </row>
    <row r="62" spans="1:86" ht="6" customHeight="1" x14ac:dyDescent="0.3">
      <c r="A62" s="431"/>
      <c r="B62" s="432"/>
      <c r="C62" s="434"/>
      <c r="D62" s="434"/>
      <c r="E62" s="434"/>
      <c r="F62" s="434"/>
      <c r="G62" s="432"/>
      <c r="H62" s="433"/>
      <c r="I62" s="19"/>
      <c r="J62" s="19"/>
      <c r="K62" s="49"/>
      <c r="L62" s="39"/>
      <c r="M62" s="50"/>
      <c r="N62" s="51"/>
      <c r="O62" s="51"/>
      <c r="P62" s="51"/>
      <c r="Q62" s="51"/>
      <c r="R62" s="52"/>
      <c r="S62" s="52"/>
      <c r="T62" s="52"/>
      <c r="U62" s="41"/>
      <c r="V62" s="52"/>
      <c r="W62" s="52"/>
      <c r="X62" s="52"/>
      <c r="Y62" s="52"/>
      <c r="Z62" s="52"/>
      <c r="AA62" s="41"/>
      <c r="AB62" s="41"/>
      <c r="AC62" s="42"/>
      <c r="AD62" s="19"/>
      <c r="AE62" s="19"/>
      <c r="AF62" s="376" t="s">
        <v>82</v>
      </c>
      <c r="AG62" s="377"/>
      <c r="AH62" s="377"/>
      <c r="AI62" s="377"/>
      <c r="AJ62" s="377"/>
      <c r="AK62" s="377"/>
      <c r="AL62" s="377"/>
      <c r="AM62" s="377"/>
      <c r="AN62" s="377"/>
      <c r="AO62" s="377"/>
      <c r="AP62" s="377"/>
      <c r="AQ62" s="377"/>
      <c r="AR62" s="377"/>
      <c r="AS62" s="377"/>
      <c r="AT62" s="377"/>
      <c r="AU62" s="377"/>
      <c r="AV62" s="377"/>
      <c r="AW62" s="377"/>
      <c r="AX62" s="377"/>
      <c r="AY62" s="378"/>
      <c r="BB62" s="96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8"/>
      <c r="BQ62" s="99"/>
      <c r="BR62" s="99"/>
      <c r="BS62" s="99"/>
      <c r="BT62" s="99"/>
      <c r="BU62" s="99"/>
      <c r="BV62" s="98"/>
      <c r="BW62" s="97"/>
      <c r="BX62" s="97"/>
      <c r="BY62" s="97"/>
      <c r="BZ62" s="97"/>
      <c r="CA62" s="97"/>
      <c r="CB62" s="98"/>
      <c r="CC62" s="97"/>
      <c r="CD62" s="97"/>
      <c r="CE62" s="97"/>
      <c r="CF62" s="97"/>
      <c r="CG62" s="97"/>
      <c r="CH62" s="95"/>
    </row>
    <row r="63" spans="1:86" ht="6" customHeight="1" x14ac:dyDescent="0.3">
      <c r="A63" s="435"/>
      <c r="B63" s="436"/>
      <c r="C63" s="454">
        <f>'Race Modifiers'!E26</f>
        <v>15</v>
      </c>
      <c r="D63" s="455"/>
      <c r="E63" s="455"/>
      <c r="F63" s="456"/>
      <c r="G63" s="436"/>
      <c r="H63" s="447"/>
      <c r="I63" s="14"/>
      <c r="J63" s="14"/>
      <c r="K63" s="36"/>
      <c r="L63" s="397" t="b">
        <v>0</v>
      </c>
      <c r="M63" s="397"/>
      <c r="N63" s="393">
        <f>IF(L63=TRUE, A99+A18, A99)</f>
        <v>2</v>
      </c>
      <c r="O63" s="393"/>
      <c r="P63" s="393"/>
      <c r="Q63" s="37"/>
      <c r="R63" s="392" t="s">
        <v>24</v>
      </c>
      <c r="S63" s="392"/>
      <c r="T63" s="392"/>
      <c r="U63" s="392"/>
      <c r="V63" s="392"/>
      <c r="W63" s="392"/>
      <c r="X63" s="392"/>
      <c r="Y63" s="392"/>
      <c r="Z63" s="392"/>
      <c r="AA63" s="392"/>
      <c r="AB63" s="392"/>
      <c r="AC63" s="38"/>
      <c r="AD63" s="14"/>
      <c r="AE63" s="14"/>
      <c r="AF63" s="370"/>
      <c r="AG63" s="371"/>
      <c r="AH63" s="371"/>
      <c r="AI63" s="371"/>
      <c r="AJ63" s="371"/>
      <c r="AK63" s="371"/>
      <c r="AL63" s="371"/>
      <c r="AM63" s="371"/>
      <c r="AN63" s="371"/>
      <c r="AO63" s="371"/>
      <c r="AP63" s="371"/>
      <c r="AQ63" s="371"/>
      <c r="AR63" s="371"/>
      <c r="AS63" s="371"/>
      <c r="AT63" s="371"/>
      <c r="AU63" s="371"/>
      <c r="AV63" s="371"/>
      <c r="AW63" s="371"/>
      <c r="AX63" s="371"/>
      <c r="AY63" s="372"/>
      <c r="BB63" s="395" t="s">
        <v>77</v>
      </c>
      <c r="BC63" s="396"/>
      <c r="BD63" s="366"/>
      <c r="BE63" s="366"/>
      <c r="BF63" s="366"/>
      <c r="BG63" s="366"/>
      <c r="BH63" s="366"/>
      <c r="BI63" s="366"/>
      <c r="BJ63" s="366"/>
      <c r="BK63" s="366"/>
      <c r="BL63" s="366"/>
      <c r="BM63" s="366"/>
      <c r="BN63" s="366"/>
      <c r="BO63" s="366"/>
      <c r="BP63" s="366"/>
      <c r="BQ63" s="366"/>
      <c r="BR63" s="366"/>
      <c r="BS63" s="366"/>
      <c r="BT63" s="366"/>
      <c r="BU63" s="366"/>
      <c r="BV63" s="366"/>
      <c r="BW63" s="366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95"/>
    </row>
    <row r="64" spans="1:86" ht="6" customHeight="1" x14ac:dyDescent="0.3">
      <c r="A64" s="437"/>
      <c r="B64" s="438"/>
      <c r="C64" s="457"/>
      <c r="D64" s="458"/>
      <c r="E64" s="458"/>
      <c r="F64" s="459"/>
      <c r="G64" s="438"/>
      <c r="H64" s="448"/>
      <c r="I64" s="19"/>
      <c r="J64" s="19"/>
      <c r="K64" s="36"/>
      <c r="L64" s="397"/>
      <c r="M64" s="397"/>
      <c r="N64" s="394"/>
      <c r="O64" s="394"/>
      <c r="P64" s="394"/>
      <c r="Q64" s="37"/>
      <c r="R64" s="392"/>
      <c r="S64" s="392"/>
      <c r="T64" s="392"/>
      <c r="U64" s="392"/>
      <c r="V64" s="392"/>
      <c r="W64" s="392"/>
      <c r="X64" s="392"/>
      <c r="Y64" s="392"/>
      <c r="Z64" s="392"/>
      <c r="AA64" s="392"/>
      <c r="AB64" s="392"/>
      <c r="AC64" s="38"/>
      <c r="AD64" s="19"/>
      <c r="AE64" s="19"/>
      <c r="AF64" s="22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2"/>
      <c r="BB64" s="395"/>
      <c r="BC64" s="396"/>
      <c r="BD64" s="366"/>
      <c r="BE64" s="366"/>
      <c r="BF64" s="366"/>
      <c r="BG64" s="366"/>
      <c r="BH64" s="366"/>
      <c r="BI64" s="366"/>
      <c r="BJ64" s="366"/>
      <c r="BK64" s="366"/>
      <c r="BL64" s="366"/>
      <c r="BM64" s="366"/>
      <c r="BN64" s="366"/>
      <c r="BO64" s="366"/>
      <c r="BP64" s="366"/>
      <c r="BQ64" s="366"/>
      <c r="BR64" s="366"/>
      <c r="BS64" s="366"/>
      <c r="BT64" s="366"/>
      <c r="BU64" s="366"/>
      <c r="BV64" s="366"/>
      <c r="BW64" s="366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100"/>
    </row>
    <row r="65" spans="1:137" ht="6" customHeight="1" x14ac:dyDescent="0.3">
      <c r="A65" s="14"/>
      <c r="B65" s="14"/>
      <c r="C65" s="457"/>
      <c r="D65" s="458"/>
      <c r="E65" s="458"/>
      <c r="F65" s="459"/>
      <c r="G65" s="14"/>
      <c r="H65" s="15"/>
      <c r="I65" s="19"/>
      <c r="J65" s="19"/>
      <c r="K65" s="36"/>
      <c r="L65" s="39"/>
      <c r="M65" s="39"/>
      <c r="N65" s="40"/>
      <c r="O65" s="40"/>
      <c r="P65" s="40"/>
      <c r="Q65" s="40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2"/>
      <c r="AD65" s="19"/>
      <c r="AE65" s="19"/>
      <c r="AF65" s="22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2"/>
      <c r="BB65" s="395"/>
      <c r="BC65" s="396"/>
      <c r="BD65" s="366"/>
      <c r="BE65" s="366"/>
      <c r="BF65" s="366"/>
      <c r="BG65" s="366"/>
      <c r="BH65" s="366"/>
      <c r="BI65" s="366"/>
      <c r="BJ65" s="366"/>
      <c r="BK65" s="366"/>
      <c r="BL65" s="366"/>
      <c r="BM65" s="366"/>
      <c r="BN65" s="366"/>
      <c r="BO65" s="366"/>
      <c r="BP65" s="366"/>
      <c r="BQ65" s="366"/>
      <c r="BR65" s="366"/>
      <c r="BS65" s="366"/>
      <c r="BT65" s="366"/>
      <c r="BU65" s="366"/>
      <c r="BV65" s="366"/>
      <c r="BW65" s="366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95"/>
    </row>
    <row r="66" spans="1:137" ht="6" customHeight="1" x14ac:dyDescent="0.3">
      <c r="A66" s="14"/>
      <c r="B66" s="14"/>
      <c r="C66" s="460"/>
      <c r="D66" s="461"/>
      <c r="E66" s="461"/>
      <c r="F66" s="462"/>
      <c r="G66" s="14"/>
      <c r="H66" s="15"/>
      <c r="I66" s="19"/>
      <c r="J66" s="19"/>
      <c r="K66" s="36"/>
      <c r="L66" s="397" t="b">
        <v>0</v>
      </c>
      <c r="M66" s="397"/>
      <c r="N66" s="393">
        <f>IF(L66=TRUE, A71+A18, A71)</f>
        <v>2</v>
      </c>
      <c r="O66" s="393"/>
      <c r="P66" s="393"/>
      <c r="Q66" s="37"/>
      <c r="R66" s="392" t="s">
        <v>23</v>
      </c>
      <c r="S66" s="392"/>
      <c r="T66" s="392"/>
      <c r="U66" s="392"/>
      <c r="V66" s="392"/>
      <c r="W66" s="392"/>
      <c r="X66" s="392"/>
      <c r="Y66" s="392"/>
      <c r="Z66" s="392"/>
      <c r="AA66" s="392"/>
      <c r="AB66" s="392"/>
      <c r="AC66" s="38"/>
      <c r="AD66" s="19"/>
      <c r="AE66" s="19"/>
      <c r="AF66" s="85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87"/>
      <c r="BB66" s="395"/>
      <c r="BC66" s="396"/>
      <c r="BD66" s="366"/>
      <c r="BE66" s="366"/>
      <c r="BF66" s="366"/>
      <c r="BG66" s="366"/>
      <c r="BH66" s="366"/>
      <c r="BI66" s="366"/>
      <c r="BJ66" s="366"/>
      <c r="BK66" s="366"/>
      <c r="BL66" s="366"/>
      <c r="BM66" s="366"/>
      <c r="BN66" s="366"/>
      <c r="BO66" s="366"/>
      <c r="BP66" s="366"/>
      <c r="BQ66" s="366"/>
      <c r="BR66" s="366"/>
      <c r="BS66" s="366"/>
      <c r="BT66" s="366"/>
      <c r="BU66" s="366"/>
      <c r="BV66" s="366"/>
      <c r="BW66" s="366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95"/>
    </row>
    <row r="67" spans="1:137" ht="6" customHeight="1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36"/>
      <c r="L67" s="397"/>
      <c r="M67" s="397"/>
      <c r="N67" s="394"/>
      <c r="O67" s="394"/>
      <c r="P67" s="394"/>
      <c r="Q67" s="37"/>
      <c r="R67" s="392"/>
      <c r="S67" s="392"/>
      <c r="T67" s="392"/>
      <c r="U67" s="392"/>
      <c r="V67" s="392"/>
      <c r="W67" s="392"/>
      <c r="X67" s="392"/>
      <c r="Y67" s="392"/>
      <c r="Z67" s="392"/>
      <c r="AA67" s="392"/>
      <c r="AB67" s="392"/>
      <c r="AC67" s="38"/>
      <c r="AD67" s="14"/>
      <c r="AE67" s="14"/>
      <c r="AF67" s="77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AY67" s="79"/>
      <c r="BB67" s="395"/>
      <c r="BC67" s="396"/>
      <c r="BD67" s="366"/>
      <c r="BE67" s="366"/>
      <c r="BF67" s="366"/>
      <c r="BG67" s="366"/>
      <c r="BH67" s="366"/>
      <c r="BI67" s="366"/>
      <c r="BJ67" s="366"/>
      <c r="BK67" s="366"/>
      <c r="BL67" s="366"/>
      <c r="BM67" s="366"/>
      <c r="BN67" s="366"/>
      <c r="BO67" s="366"/>
      <c r="BP67" s="366"/>
      <c r="BQ67" s="366"/>
      <c r="BR67" s="366"/>
      <c r="BS67" s="366"/>
      <c r="BT67" s="366"/>
      <c r="BU67" s="366"/>
      <c r="BV67" s="366"/>
      <c r="BW67" s="366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100"/>
      <c r="CS67" s="328" t="s">
        <v>989</v>
      </c>
      <c r="CT67" s="329"/>
      <c r="CU67" s="329"/>
      <c r="CV67" s="329"/>
      <c r="CW67" s="329"/>
      <c r="CX67" s="329"/>
      <c r="CY67" s="329"/>
      <c r="CZ67" s="329"/>
      <c r="DA67" s="329"/>
      <c r="DB67" s="329"/>
      <c r="DC67" s="329"/>
      <c r="DD67" s="329"/>
      <c r="DE67" s="329"/>
      <c r="DF67" s="329"/>
      <c r="DG67" s="329"/>
      <c r="DH67" s="329"/>
      <c r="DI67" s="329"/>
      <c r="DJ67" s="329"/>
      <c r="DK67" s="329"/>
      <c r="DL67" s="329"/>
      <c r="DM67" s="329"/>
      <c r="DN67" s="329"/>
      <c r="DO67" s="329"/>
      <c r="DP67" s="329"/>
      <c r="DQ67" s="329"/>
      <c r="DR67" s="329"/>
      <c r="DS67" s="329"/>
      <c r="DT67" s="329"/>
      <c r="DU67" s="329"/>
      <c r="DV67" s="329"/>
      <c r="DW67" s="329"/>
      <c r="DX67" s="329"/>
      <c r="DY67" s="329"/>
      <c r="DZ67" s="329"/>
      <c r="EA67" s="329"/>
      <c r="EB67" s="329"/>
      <c r="EC67" s="329"/>
      <c r="ED67" s="329"/>
      <c r="EE67" s="329"/>
      <c r="EF67" s="329"/>
      <c r="EG67" s="330"/>
    </row>
    <row r="68" spans="1:137" ht="6" customHeight="1" x14ac:dyDescent="0.3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61"/>
      <c r="L68" s="45"/>
      <c r="M68" s="45"/>
      <c r="N68" s="46"/>
      <c r="O68" s="46"/>
      <c r="P68" s="62"/>
      <c r="Q68" s="46"/>
      <c r="R68" s="47"/>
      <c r="S68" s="47"/>
      <c r="T68" s="47"/>
      <c r="U68" s="41"/>
      <c r="V68" s="48"/>
      <c r="W68" s="48"/>
      <c r="X68" s="48"/>
      <c r="Y68" s="48"/>
      <c r="Z68" s="48"/>
      <c r="AA68" s="41"/>
      <c r="AB68" s="41"/>
      <c r="AC68" s="42"/>
      <c r="AD68" s="19"/>
      <c r="AE68" s="19"/>
      <c r="AF68" s="77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AY68" s="79"/>
      <c r="BB68" s="395"/>
      <c r="BC68" s="396"/>
      <c r="BD68" s="366"/>
      <c r="BE68" s="366"/>
      <c r="BF68" s="366"/>
      <c r="BG68" s="366"/>
      <c r="BH68" s="366"/>
      <c r="BI68" s="366"/>
      <c r="BJ68" s="366"/>
      <c r="BK68" s="366"/>
      <c r="BL68" s="366"/>
      <c r="BM68" s="366"/>
      <c r="BN68" s="366"/>
      <c r="BO68" s="366"/>
      <c r="BP68" s="366"/>
      <c r="BQ68" s="366"/>
      <c r="BR68" s="366"/>
      <c r="BS68" s="366"/>
      <c r="BT68" s="366"/>
      <c r="BU68" s="366"/>
      <c r="BV68" s="366"/>
      <c r="BW68" s="366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95"/>
      <c r="CS68" s="331"/>
      <c r="CT68" s="332"/>
      <c r="CU68" s="332"/>
      <c r="CV68" s="332"/>
      <c r="CW68" s="332"/>
      <c r="CX68" s="332"/>
      <c r="CY68" s="332"/>
      <c r="CZ68" s="332"/>
      <c r="DA68" s="332"/>
      <c r="DB68" s="332"/>
      <c r="DC68" s="332"/>
      <c r="DD68" s="332"/>
      <c r="DE68" s="332"/>
      <c r="DF68" s="332"/>
      <c r="DG68" s="332"/>
      <c r="DH68" s="332"/>
      <c r="DI68" s="332"/>
      <c r="DJ68" s="332"/>
      <c r="DK68" s="332"/>
      <c r="DL68" s="332"/>
      <c r="DM68" s="332"/>
      <c r="DN68" s="332"/>
      <c r="DO68" s="332"/>
      <c r="DP68" s="332"/>
      <c r="DQ68" s="332"/>
      <c r="DR68" s="332"/>
      <c r="DS68" s="332"/>
      <c r="DT68" s="332"/>
      <c r="DU68" s="332"/>
      <c r="DV68" s="332"/>
      <c r="DW68" s="332"/>
      <c r="DX68" s="332"/>
      <c r="DY68" s="332"/>
      <c r="DZ68" s="332"/>
      <c r="EA68" s="332"/>
      <c r="EB68" s="332"/>
      <c r="EC68" s="332"/>
      <c r="ED68" s="332"/>
      <c r="EE68" s="332"/>
      <c r="EF68" s="332"/>
      <c r="EG68" s="333"/>
    </row>
    <row r="69" spans="1:137" ht="6" customHeight="1" x14ac:dyDescent="0.3">
      <c r="A69" s="422" t="s">
        <v>15</v>
      </c>
      <c r="B69" s="449"/>
      <c r="C69" s="449"/>
      <c r="D69" s="449"/>
      <c r="E69" s="449"/>
      <c r="F69" s="449"/>
      <c r="G69" s="449"/>
      <c r="H69" s="450"/>
      <c r="I69" s="19"/>
      <c r="J69" s="19"/>
      <c r="K69" s="36"/>
      <c r="L69" s="397" t="b">
        <v>0</v>
      </c>
      <c r="M69" s="397"/>
      <c r="N69" s="393">
        <f>IF(L69=TRUE, A85+A18, A85)</f>
        <v>2</v>
      </c>
      <c r="O69" s="393"/>
      <c r="P69" s="393"/>
      <c r="Q69" s="37"/>
      <c r="R69" s="392" t="s">
        <v>22</v>
      </c>
      <c r="S69" s="392"/>
      <c r="T69" s="392"/>
      <c r="U69" s="392"/>
      <c r="V69" s="392"/>
      <c r="W69" s="392"/>
      <c r="X69" s="392"/>
      <c r="Y69" s="392"/>
      <c r="Z69" s="392"/>
      <c r="AA69" s="392"/>
      <c r="AB69" s="392"/>
      <c r="AC69" s="38"/>
      <c r="AD69" s="19"/>
      <c r="AE69" s="19"/>
      <c r="AF69" s="77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AY69" s="79"/>
      <c r="BB69" s="395"/>
      <c r="BC69" s="396"/>
      <c r="BD69" s="366"/>
      <c r="BE69" s="366"/>
      <c r="BF69" s="366"/>
      <c r="BG69" s="366"/>
      <c r="BH69" s="366"/>
      <c r="BI69" s="366"/>
      <c r="BJ69" s="366"/>
      <c r="BK69" s="366"/>
      <c r="BL69" s="366"/>
      <c r="BM69" s="366"/>
      <c r="BN69" s="366"/>
      <c r="BO69" s="366"/>
      <c r="BP69" s="366"/>
      <c r="BQ69" s="366"/>
      <c r="BR69" s="366"/>
      <c r="BS69" s="366"/>
      <c r="BT69" s="366"/>
      <c r="BU69" s="366"/>
      <c r="BV69" s="366"/>
      <c r="BW69" s="366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95"/>
      <c r="CS69" s="314" t="s">
        <v>956</v>
      </c>
      <c r="CT69" s="315"/>
      <c r="CU69" s="315"/>
      <c r="CV69" s="315"/>
      <c r="CW69" s="315"/>
      <c r="CX69" s="315"/>
      <c r="CY69" s="334"/>
      <c r="CZ69" s="315" t="s">
        <v>957</v>
      </c>
      <c r="DA69" s="315"/>
      <c r="DB69" s="315"/>
      <c r="DC69" s="315"/>
      <c r="DD69" s="315"/>
      <c r="DE69" s="315"/>
      <c r="DF69" s="337"/>
      <c r="DG69" s="315" t="s">
        <v>958</v>
      </c>
      <c r="DH69" s="315"/>
      <c r="DI69" s="315"/>
      <c r="DJ69" s="315"/>
      <c r="DK69" s="315"/>
      <c r="DL69" s="315"/>
      <c r="DM69" s="334"/>
      <c r="DN69" s="315" t="s">
        <v>959</v>
      </c>
      <c r="DO69" s="315"/>
      <c r="DP69" s="315"/>
      <c r="DQ69" s="315"/>
      <c r="DR69" s="315"/>
      <c r="DS69" s="315"/>
      <c r="DT69" s="334"/>
      <c r="DU69" s="315" t="s">
        <v>960</v>
      </c>
      <c r="DV69" s="315"/>
      <c r="DW69" s="315"/>
      <c r="DX69" s="315"/>
      <c r="DY69" s="315"/>
      <c r="DZ69" s="315"/>
      <c r="EA69" s="334"/>
      <c r="EB69" s="315" t="s">
        <v>961</v>
      </c>
      <c r="EC69" s="315"/>
      <c r="ED69" s="315"/>
      <c r="EE69" s="315"/>
      <c r="EF69" s="315"/>
      <c r="EG69" s="318"/>
    </row>
    <row r="70" spans="1:137" ht="6" customHeight="1" x14ac:dyDescent="0.3">
      <c r="A70" s="451"/>
      <c r="B70" s="452"/>
      <c r="C70" s="452"/>
      <c r="D70" s="452"/>
      <c r="E70" s="452"/>
      <c r="F70" s="452"/>
      <c r="G70" s="452"/>
      <c r="H70" s="453"/>
      <c r="I70" s="19"/>
      <c r="J70" s="19"/>
      <c r="K70" s="36"/>
      <c r="L70" s="397"/>
      <c r="M70" s="397"/>
      <c r="N70" s="394"/>
      <c r="O70" s="394"/>
      <c r="P70" s="394"/>
      <c r="Q70" s="37"/>
      <c r="R70" s="392"/>
      <c r="S70" s="392"/>
      <c r="T70" s="392"/>
      <c r="U70" s="392"/>
      <c r="V70" s="392"/>
      <c r="W70" s="392"/>
      <c r="X70" s="392"/>
      <c r="Y70" s="392"/>
      <c r="Z70" s="392"/>
      <c r="AA70" s="392"/>
      <c r="AB70" s="392"/>
      <c r="AC70" s="38"/>
      <c r="AD70" s="19"/>
      <c r="AE70" s="19"/>
      <c r="AF70" s="77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AY70" s="79"/>
      <c r="BB70" s="101"/>
      <c r="BC70" s="102"/>
      <c r="BD70" s="103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0"/>
      <c r="CS70" s="316"/>
      <c r="CT70" s="317"/>
      <c r="CU70" s="317"/>
      <c r="CV70" s="317"/>
      <c r="CW70" s="317"/>
      <c r="CX70" s="317"/>
      <c r="CY70" s="335"/>
      <c r="CZ70" s="317"/>
      <c r="DA70" s="317"/>
      <c r="DB70" s="317"/>
      <c r="DC70" s="317"/>
      <c r="DD70" s="317"/>
      <c r="DE70" s="317"/>
      <c r="DF70" s="338"/>
      <c r="DG70" s="317"/>
      <c r="DH70" s="317"/>
      <c r="DI70" s="317"/>
      <c r="DJ70" s="317"/>
      <c r="DK70" s="317"/>
      <c r="DL70" s="317"/>
      <c r="DM70" s="335"/>
      <c r="DN70" s="317"/>
      <c r="DO70" s="317"/>
      <c r="DP70" s="317"/>
      <c r="DQ70" s="317"/>
      <c r="DR70" s="317"/>
      <c r="DS70" s="317"/>
      <c r="DT70" s="335"/>
      <c r="DU70" s="317"/>
      <c r="DV70" s="317"/>
      <c r="DW70" s="317"/>
      <c r="DX70" s="317"/>
      <c r="DY70" s="317"/>
      <c r="DZ70" s="317"/>
      <c r="EA70" s="335"/>
      <c r="EB70" s="317"/>
      <c r="EC70" s="317"/>
      <c r="ED70" s="317"/>
      <c r="EE70" s="317"/>
      <c r="EF70" s="317"/>
      <c r="EG70" s="319"/>
    </row>
    <row r="71" spans="1:137" ht="6" customHeight="1" x14ac:dyDescent="0.3">
      <c r="A71" s="428">
        <f>INT((C77/2)-5)</f>
        <v>2</v>
      </c>
      <c r="B71" s="429"/>
      <c r="C71" s="429"/>
      <c r="D71" s="429"/>
      <c r="E71" s="429"/>
      <c r="F71" s="429"/>
      <c r="G71" s="429"/>
      <c r="H71" s="430"/>
      <c r="I71" s="14"/>
      <c r="J71" s="14"/>
      <c r="K71" s="61"/>
      <c r="L71" s="45"/>
      <c r="M71" s="45"/>
      <c r="N71" s="46"/>
      <c r="O71" s="46"/>
      <c r="P71" s="62"/>
      <c r="Q71" s="46"/>
      <c r="R71" s="47"/>
      <c r="S71" s="47"/>
      <c r="T71" s="47"/>
      <c r="U71" s="41"/>
      <c r="V71" s="48"/>
      <c r="W71" s="48"/>
      <c r="X71" s="48"/>
      <c r="Y71" s="48"/>
      <c r="Z71" s="48"/>
      <c r="AA71" s="41"/>
      <c r="AB71" s="41"/>
      <c r="AC71" s="42"/>
      <c r="AD71" s="14"/>
      <c r="AE71" s="14"/>
      <c r="AF71" s="77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AY71" s="79"/>
      <c r="BB71" s="395" t="s">
        <v>78</v>
      </c>
      <c r="BC71" s="396"/>
      <c r="BD71" s="366"/>
      <c r="BE71" s="366"/>
      <c r="BF71" s="366"/>
      <c r="BG71" s="366"/>
      <c r="BH71" s="366"/>
      <c r="BI71" s="366"/>
      <c r="BJ71" s="366"/>
      <c r="BK71" s="366"/>
      <c r="BL71" s="366"/>
      <c r="BM71" s="366"/>
      <c r="BN71" s="366"/>
      <c r="BO71" s="366"/>
      <c r="BP71" s="366"/>
      <c r="BQ71" s="366"/>
      <c r="BR71" s="366"/>
      <c r="BS71" s="366"/>
      <c r="BT71" s="366"/>
      <c r="BU71" s="366"/>
      <c r="BV71" s="366"/>
      <c r="BW71" s="366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100"/>
      <c r="CS71" s="320">
        <v>15</v>
      </c>
      <c r="CT71" s="321"/>
      <c r="CU71" s="321"/>
      <c r="CV71" s="321"/>
      <c r="CW71" s="321"/>
      <c r="CX71" s="321"/>
      <c r="CY71" s="335"/>
      <c r="CZ71" s="324">
        <v>15</v>
      </c>
      <c r="DA71" s="324"/>
      <c r="DB71" s="324"/>
      <c r="DC71" s="324"/>
      <c r="DD71" s="324"/>
      <c r="DE71" s="324"/>
      <c r="DF71" s="338"/>
      <c r="DG71" s="321">
        <v>15</v>
      </c>
      <c r="DH71" s="321"/>
      <c r="DI71" s="321"/>
      <c r="DJ71" s="321"/>
      <c r="DK71" s="321"/>
      <c r="DL71" s="321"/>
      <c r="DM71" s="335"/>
      <c r="DN71" s="321">
        <v>15</v>
      </c>
      <c r="DO71" s="321"/>
      <c r="DP71" s="321"/>
      <c r="DQ71" s="321"/>
      <c r="DR71" s="321"/>
      <c r="DS71" s="321"/>
      <c r="DT71" s="335"/>
      <c r="DU71" s="321">
        <v>15</v>
      </c>
      <c r="DV71" s="321"/>
      <c r="DW71" s="321"/>
      <c r="DX71" s="321"/>
      <c r="DY71" s="321"/>
      <c r="DZ71" s="321"/>
      <c r="EA71" s="335"/>
      <c r="EB71" s="321">
        <v>15</v>
      </c>
      <c r="EC71" s="321"/>
      <c r="ED71" s="321"/>
      <c r="EE71" s="321"/>
      <c r="EF71" s="321"/>
      <c r="EG71" s="326"/>
    </row>
    <row r="72" spans="1:137" ht="6" customHeight="1" x14ac:dyDescent="0.3">
      <c r="A72" s="431"/>
      <c r="B72" s="432"/>
      <c r="C72" s="432"/>
      <c r="D72" s="432"/>
      <c r="E72" s="432"/>
      <c r="F72" s="432"/>
      <c r="G72" s="432"/>
      <c r="H72" s="433"/>
      <c r="I72" s="19"/>
      <c r="J72" s="19"/>
      <c r="K72" s="36"/>
      <c r="L72" s="397" t="b">
        <v>0</v>
      </c>
      <c r="M72" s="397"/>
      <c r="N72" s="393">
        <f>IF(L72=TRUE, A99+A18, A99)</f>
        <v>2</v>
      </c>
      <c r="O72" s="393"/>
      <c r="P72" s="393"/>
      <c r="Q72" s="37"/>
      <c r="R72" s="392" t="s">
        <v>21</v>
      </c>
      <c r="S72" s="392"/>
      <c r="T72" s="392"/>
      <c r="U72" s="392"/>
      <c r="V72" s="392"/>
      <c r="W72" s="392"/>
      <c r="X72" s="392"/>
      <c r="Y72" s="392"/>
      <c r="Z72" s="392"/>
      <c r="AA72" s="392"/>
      <c r="AB72" s="392"/>
      <c r="AC72" s="38"/>
      <c r="AD72" s="19"/>
      <c r="AE72" s="19"/>
      <c r="AF72" s="77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AY72" s="79"/>
      <c r="BB72" s="395"/>
      <c r="BC72" s="396"/>
      <c r="BD72" s="366"/>
      <c r="BE72" s="366"/>
      <c r="BF72" s="366"/>
      <c r="BG72" s="366"/>
      <c r="BH72" s="366"/>
      <c r="BI72" s="366"/>
      <c r="BJ72" s="366"/>
      <c r="BK72" s="366"/>
      <c r="BL72" s="366"/>
      <c r="BM72" s="366"/>
      <c r="BN72" s="366"/>
      <c r="BO72" s="366"/>
      <c r="BP72" s="366"/>
      <c r="BQ72" s="366"/>
      <c r="BR72" s="366"/>
      <c r="BS72" s="366"/>
      <c r="BT72" s="366"/>
      <c r="BU72" s="366"/>
      <c r="BV72" s="366"/>
      <c r="BW72" s="366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100"/>
      <c r="CS72" s="320"/>
      <c r="CT72" s="321"/>
      <c r="CU72" s="321"/>
      <c r="CV72" s="321"/>
      <c r="CW72" s="321"/>
      <c r="CX72" s="321"/>
      <c r="CY72" s="335"/>
      <c r="CZ72" s="324"/>
      <c r="DA72" s="324"/>
      <c r="DB72" s="324"/>
      <c r="DC72" s="324"/>
      <c r="DD72" s="324"/>
      <c r="DE72" s="324"/>
      <c r="DF72" s="338"/>
      <c r="DG72" s="321"/>
      <c r="DH72" s="321"/>
      <c r="DI72" s="321"/>
      <c r="DJ72" s="321"/>
      <c r="DK72" s="321"/>
      <c r="DL72" s="321"/>
      <c r="DM72" s="335"/>
      <c r="DN72" s="321"/>
      <c r="DO72" s="321"/>
      <c r="DP72" s="321"/>
      <c r="DQ72" s="321"/>
      <c r="DR72" s="321"/>
      <c r="DS72" s="321"/>
      <c r="DT72" s="335"/>
      <c r="DU72" s="321"/>
      <c r="DV72" s="321"/>
      <c r="DW72" s="321"/>
      <c r="DX72" s="321"/>
      <c r="DY72" s="321"/>
      <c r="DZ72" s="321"/>
      <c r="EA72" s="335"/>
      <c r="EB72" s="321"/>
      <c r="EC72" s="321"/>
      <c r="ED72" s="321"/>
      <c r="EE72" s="321"/>
      <c r="EF72" s="321"/>
      <c r="EG72" s="326"/>
    </row>
    <row r="73" spans="1:137" ht="6" customHeight="1" x14ac:dyDescent="0.3">
      <c r="A73" s="431"/>
      <c r="B73" s="432"/>
      <c r="C73" s="432"/>
      <c r="D73" s="432"/>
      <c r="E73" s="432"/>
      <c r="F73" s="432"/>
      <c r="G73" s="432"/>
      <c r="H73" s="433"/>
      <c r="I73" s="19"/>
      <c r="J73" s="19"/>
      <c r="K73" s="36"/>
      <c r="L73" s="397"/>
      <c r="M73" s="397"/>
      <c r="N73" s="394"/>
      <c r="O73" s="394"/>
      <c r="P73" s="394"/>
      <c r="Q73" s="37"/>
      <c r="R73" s="392"/>
      <c r="S73" s="392"/>
      <c r="T73" s="392"/>
      <c r="U73" s="392"/>
      <c r="V73" s="392"/>
      <c r="W73" s="392"/>
      <c r="X73" s="392"/>
      <c r="Y73" s="392"/>
      <c r="Z73" s="392"/>
      <c r="AA73" s="392"/>
      <c r="AB73" s="392"/>
      <c r="AC73" s="38"/>
      <c r="AD73" s="19"/>
      <c r="AE73" s="19"/>
      <c r="AF73" s="77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AY73" s="79"/>
      <c r="BB73" s="395"/>
      <c r="BC73" s="396"/>
      <c r="BD73" s="366"/>
      <c r="BE73" s="366"/>
      <c r="BF73" s="366"/>
      <c r="BG73" s="366"/>
      <c r="BH73" s="366"/>
      <c r="BI73" s="366"/>
      <c r="BJ73" s="366"/>
      <c r="BK73" s="366"/>
      <c r="BL73" s="366"/>
      <c r="BM73" s="366"/>
      <c r="BN73" s="366"/>
      <c r="BO73" s="366"/>
      <c r="BP73" s="366"/>
      <c r="BQ73" s="366"/>
      <c r="BR73" s="366"/>
      <c r="BS73" s="366"/>
      <c r="BT73" s="366"/>
      <c r="BU73" s="366"/>
      <c r="BV73" s="366"/>
      <c r="BW73" s="366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104"/>
      <c r="CS73" s="320"/>
      <c r="CT73" s="321"/>
      <c r="CU73" s="321"/>
      <c r="CV73" s="321"/>
      <c r="CW73" s="321"/>
      <c r="CX73" s="321"/>
      <c r="CY73" s="335"/>
      <c r="CZ73" s="324"/>
      <c r="DA73" s="324"/>
      <c r="DB73" s="324"/>
      <c r="DC73" s="324"/>
      <c r="DD73" s="324"/>
      <c r="DE73" s="324"/>
      <c r="DF73" s="338"/>
      <c r="DG73" s="321"/>
      <c r="DH73" s="321"/>
      <c r="DI73" s="321"/>
      <c r="DJ73" s="321"/>
      <c r="DK73" s="321"/>
      <c r="DL73" s="321"/>
      <c r="DM73" s="335"/>
      <c r="DN73" s="321"/>
      <c r="DO73" s="321"/>
      <c r="DP73" s="321"/>
      <c r="DQ73" s="321"/>
      <c r="DR73" s="321"/>
      <c r="DS73" s="321"/>
      <c r="DT73" s="335"/>
      <c r="DU73" s="321"/>
      <c r="DV73" s="321"/>
      <c r="DW73" s="321"/>
      <c r="DX73" s="321"/>
      <c r="DY73" s="321"/>
      <c r="DZ73" s="321"/>
      <c r="EA73" s="335"/>
      <c r="EB73" s="321"/>
      <c r="EC73" s="321"/>
      <c r="ED73" s="321"/>
      <c r="EE73" s="321"/>
      <c r="EF73" s="321"/>
      <c r="EG73" s="326"/>
    </row>
    <row r="74" spans="1:137" ht="6" customHeight="1" x14ac:dyDescent="0.3">
      <c r="A74" s="431"/>
      <c r="B74" s="432"/>
      <c r="C74" s="432"/>
      <c r="D74" s="432"/>
      <c r="E74" s="432"/>
      <c r="F74" s="432"/>
      <c r="G74" s="432"/>
      <c r="H74" s="433"/>
      <c r="I74" s="19"/>
      <c r="J74" s="19"/>
      <c r="K74" s="61"/>
      <c r="L74" s="45"/>
      <c r="M74" s="45"/>
      <c r="N74" s="46"/>
      <c r="O74" s="46"/>
      <c r="P74" s="62"/>
      <c r="Q74" s="46"/>
      <c r="R74" s="47"/>
      <c r="S74" s="47"/>
      <c r="T74" s="47"/>
      <c r="U74" s="41"/>
      <c r="V74" s="48"/>
      <c r="W74" s="48"/>
      <c r="X74" s="48"/>
      <c r="Y74" s="48"/>
      <c r="Z74" s="48"/>
      <c r="AA74" s="41"/>
      <c r="AB74" s="41"/>
      <c r="AC74" s="42"/>
      <c r="AD74" s="19"/>
      <c r="AE74" s="19"/>
      <c r="AF74" s="77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AY74" s="79"/>
      <c r="BB74" s="395"/>
      <c r="BC74" s="396"/>
      <c r="BD74" s="366"/>
      <c r="BE74" s="366"/>
      <c r="BF74" s="366"/>
      <c r="BG74" s="366"/>
      <c r="BH74" s="366"/>
      <c r="BI74" s="366"/>
      <c r="BJ74" s="366"/>
      <c r="BK74" s="366"/>
      <c r="BL74" s="366"/>
      <c r="BM74" s="366"/>
      <c r="BN74" s="366"/>
      <c r="BO74" s="366"/>
      <c r="BP74" s="366"/>
      <c r="BQ74" s="366"/>
      <c r="BR74" s="366"/>
      <c r="BS74" s="366"/>
      <c r="BT74" s="366"/>
      <c r="BU74" s="366"/>
      <c r="BV74" s="366"/>
      <c r="BW74" s="366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104"/>
      <c r="CS74" s="320"/>
      <c r="CT74" s="321"/>
      <c r="CU74" s="321"/>
      <c r="CV74" s="321"/>
      <c r="CW74" s="321"/>
      <c r="CX74" s="321"/>
      <c r="CY74" s="335"/>
      <c r="CZ74" s="324"/>
      <c r="DA74" s="324"/>
      <c r="DB74" s="324"/>
      <c r="DC74" s="324"/>
      <c r="DD74" s="324"/>
      <c r="DE74" s="324"/>
      <c r="DF74" s="338"/>
      <c r="DG74" s="321"/>
      <c r="DH74" s="321"/>
      <c r="DI74" s="321"/>
      <c r="DJ74" s="321"/>
      <c r="DK74" s="321"/>
      <c r="DL74" s="321"/>
      <c r="DM74" s="335"/>
      <c r="DN74" s="321"/>
      <c r="DO74" s="321"/>
      <c r="DP74" s="321"/>
      <c r="DQ74" s="321"/>
      <c r="DR74" s="321"/>
      <c r="DS74" s="321"/>
      <c r="DT74" s="335"/>
      <c r="DU74" s="321"/>
      <c r="DV74" s="321"/>
      <c r="DW74" s="321"/>
      <c r="DX74" s="321"/>
      <c r="DY74" s="321"/>
      <c r="DZ74" s="321"/>
      <c r="EA74" s="335"/>
      <c r="EB74" s="321"/>
      <c r="EC74" s="321"/>
      <c r="ED74" s="321"/>
      <c r="EE74" s="321"/>
      <c r="EF74" s="321"/>
      <c r="EG74" s="326"/>
    </row>
    <row r="75" spans="1:137" ht="6" customHeight="1" x14ac:dyDescent="0.3">
      <c r="A75" s="431"/>
      <c r="B75" s="432"/>
      <c r="C75" s="432"/>
      <c r="D75" s="432"/>
      <c r="E75" s="432"/>
      <c r="F75" s="432"/>
      <c r="G75" s="432"/>
      <c r="H75" s="433"/>
      <c r="I75" s="14"/>
      <c r="J75" s="14"/>
      <c r="K75" s="36"/>
      <c r="L75" s="397" t="b">
        <v>0</v>
      </c>
      <c r="M75" s="397"/>
      <c r="N75" s="393">
        <f>IF(L75=TRUE, A71+A18, A71)</f>
        <v>2</v>
      </c>
      <c r="O75" s="393"/>
      <c r="P75" s="393"/>
      <c r="Q75" s="37"/>
      <c r="R75" s="392" t="s">
        <v>28</v>
      </c>
      <c r="S75" s="392"/>
      <c r="T75" s="392"/>
      <c r="U75" s="392"/>
      <c r="V75" s="392"/>
      <c r="W75" s="392"/>
      <c r="X75" s="392"/>
      <c r="Y75" s="392"/>
      <c r="Z75" s="392"/>
      <c r="AA75" s="392"/>
      <c r="AB75" s="392"/>
      <c r="AC75" s="38"/>
      <c r="AD75" s="14"/>
      <c r="AE75" s="14"/>
      <c r="AF75" s="77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AY75" s="79"/>
      <c r="BB75" s="395"/>
      <c r="BC75" s="396"/>
      <c r="BD75" s="366"/>
      <c r="BE75" s="366"/>
      <c r="BF75" s="366"/>
      <c r="BG75" s="366"/>
      <c r="BH75" s="366"/>
      <c r="BI75" s="366"/>
      <c r="BJ75" s="366"/>
      <c r="BK75" s="366"/>
      <c r="BL75" s="366"/>
      <c r="BM75" s="366"/>
      <c r="BN75" s="366"/>
      <c r="BO75" s="366"/>
      <c r="BP75" s="366"/>
      <c r="BQ75" s="366"/>
      <c r="BR75" s="366"/>
      <c r="BS75" s="366"/>
      <c r="BT75" s="366"/>
      <c r="BU75" s="366"/>
      <c r="BV75" s="366"/>
      <c r="BW75" s="366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95"/>
      <c r="CS75" s="322"/>
      <c r="CT75" s="323"/>
      <c r="CU75" s="323"/>
      <c r="CV75" s="323"/>
      <c r="CW75" s="323"/>
      <c r="CX75" s="323"/>
      <c r="CY75" s="336"/>
      <c r="CZ75" s="325"/>
      <c r="DA75" s="325"/>
      <c r="DB75" s="325"/>
      <c r="DC75" s="325"/>
      <c r="DD75" s="325"/>
      <c r="DE75" s="325"/>
      <c r="DF75" s="339"/>
      <c r="DG75" s="323"/>
      <c r="DH75" s="323"/>
      <c r="DI75" s="323"/>
      <c r="DJ75" s="323"/>
      <c r="DK75" s="323"/>
      <c r="DL75" s="323"/>
      <c r="DM75" s="336"/>
      <c r="DN75" s="323"/>
      <c r="DO75" s="323"/>
      <c r="DP75" s="323"/>
      <c r="DQ75" s="323"/>
      <c r="DR75" s="323"/>
      <c r="DS75" s="323"/>
      <c r="DT75" s="336"/>
      <c r="DU75" s="323"/>
      <c r="DV75" s="323"/>
      <c r="DW75" s="323"/>
      <c r="DX75" s="323"/>
      <c r="DY75" s="323"/>
      <c r="DZ75" s="323"/>
      <c r="EA75" s="336"/>
      <c r="EB75" s="323"/>
      <c r="EC75" s="323"/>
      <c r="ED75" s="323"/>
      <c r="EE75" s="323"/>
      <c r="EF75" s="323"/>
      <c r="EG75" s="327"/>
    </row>
    <row r="76" spans="1:137" ht="6" customHeight="1" x14ac:dyDescent="0.3">
      <c r="A76" s="431"/>
      <c r="B76" s="432"/>
      <c r="C76" s="434"/>
      <c r="D76" s="434"/>
      <c r="E76" s="434"/>
      <c r="F76" s="434"/>
      <c r="G76" s="432"/>
      <c r="H76" s="433"/>
      <c r="I76" s="19"/>
      <c r="J76" s="19"/>
      <c r="K76" s="36"/>
      <c r="L76" s="397"/>
      <c r="M76" s="397"/>
      <c r="N76" s="394"/>
      <c r="O76" s="394"/>
      <c r="P76" s="394"/>
      <c r="Q76" s="37"/>
      <c r="R76" s="392"/>
      <c r="S76" s="392"/>
      <c r="T76" s="392"/>
      <c r="U76" s="392"/>
      <c r="V76" s="392"/>
      <c r="W76" s="392"/>
      <c r="X76" s="392"/>
      <c r="Y76" s="392"/>
      <c r="Z76" s="392"/>
      <c r="AA76" s="392"/>
      <c r="AB76" s="392"/>
      <c r="AC76" s="38"/>
      <c r="AD76" s="19"/>
      <c r="AE76" s="19"/>
      <c r="AF76" s="77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AY76" s="79"/>
      <c r="BB76" s="395"/>
      <c r="BC76" s="396"/>
      <c r="BD76" s="366"/>
      <c r="BE76" s="366"/>
      <c r="BF76" s="366"/>
      <c r="BG76" s="366"/>
      <c r="BH76" s="366"/>
      <c r="BI76" s="366"/>
      <c r="BJ76" s="366"/>
      <c r="BK76" s="366"/>
      <c r="BL76" s="366"/>
      <c r="BM76" s="366"/>
      <c r="BN76" s="366"/>
      <c r="BO76" s="366"/>
      <c r="BP76" s="366"/>
      <c r="BQ76" s="366"/>
      <c r="BR76" s="366"/>
      <c r="BS76" s="366"/>
      <c r="BT76" s="366"/>
      <c r="BU76" s="366"/>
      <c r="BV76" s="366"/>
      <c r="BW76" s="366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95"/>
    </row>
    <row r="77" spans="1:137" ht="6" customHeight="1" x14ac:dyDescent="0.3">
      <c r="A77" s="435"/>
      <c r="B77" s="436"/>
      <c r="C77" s="454">
        <f>'Race Modifiers'!F26</f>
        <v>15</v>
      </c>
      <c r="D77" s="455"/>
      <c r="E77" s="455"/>
      <c r="F77" s="456"/>
      <c r="G77" s="436"/>
      <c r="H77" s="447"/>
      <c r="I77" s="19"/>
      <c r="J77" s="19"/>
      <c r="K77" s="36"/>
      <c r="L77" s="39"/>
      <c r="M77" s="39"/>
      <c r="N77" s="40"/>
      <c r="O77" s="40"/>
      <c r="P77" s="40"/>
      <c r="Q77" s="40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2"/>
      <c r="AD77" s="19"/>
      <c r="AE77" s="19"/>
      <c r="AF77" s="77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AY77" s="79"/>
      <c r="BB77" s="395"/>
      <c r="BC77" s="396"/>
      <c r="BD77" s="366"/>
      <c r="BE77" s="366"/>
      <c r="BF77" s="366"/>
      <c r="BG77" s="366"/>
      <c r="BH77" s="366"/>
      <c r="BI77" s="366"/>
      <c r="BJ77" s="366"/>
      <c r="BK77" s="366"/>
      <c r="BL77" s="366"/>
      <c r="BM77" s="366"/>
      <c r="BN77" s="366"/>
      <c r="BO77" s="366"/>
      <c r="BP77" s="366"/>
      <c r="BQ77" s="366"/>
      <c r="BR77" s="366"/>
      <c r="BS77" s="366"/>
      <c r="BT77" s="366"/>
      <c r="BU77" s="366"/>
      <c r="BV77" s="366"/>
      <c r="BW77" s="366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95"/>
    </row>
    <row r="78" spans="1:137" ht="6" customHeight="1" x14ac:dyDescent="0.3">
      <c r="A78" s="437"/>
      <c r="B78" s="438"/>
      <c r="C78" s="457"/>
      <c r="D78" s="458"/>
      <c r="E78" s="458"/>
      <c r="F78" s="459"/>
      <c r="G78" s="438"/>
      <c r="H78" s="448"/>
      <c r="I78" s="19"/>
      <c r="J78" s="19"/>
      <c r="K78" s="36"/>
      <c r="L78" s="397" t="b">
        <v>0</v>
      </c>
      <c r="M78" s="397"/>
      <c r="N78" s="393">
        <f>IF(L78=TRUE, A85+A18, A85)</f>
        <v>2</v>
      </c>
      <c r="O78" s="393"/>
      <c r="P78" s="393"/>
      <c r="Q78" s="37"/>
      <c r="R78" s="392" t="s">
        <v>29</v>
      </c>
      <c r="S78" s="392"/>
      <c r="T78" s="392"/>
      <c r="U78" s="392"/>
      <c r="V78" s="392"/>
      <c r="W78" s="392"/>
      <c r="X78" s="392"/>
      <c r="Y78" s="392"/>
      <c r="Z78" s="392"/>
      <c r="AA78" s="392"/>
      <c r="AB78" s="392"/>
      <c r="AC78" s="38"/>
      <c r="AD78" s="19"/>
      <c r="AE78" s="19"/>
      <c r="AF78" s="77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AY78" s="79"/>
      <c r="BB78" s="101"/>
      <c r="BC78" s="102"/>
      <c r="BD78" s="97"/>
      <c r="BE78" s="97"/>
      <c r="BF78" s="97"/>
      <c r="BG78" s="97"/>
      <c r="BH78" s="97"/>
      <c r="BI78" s="97"/>
      <c r="BJ78" s="97"/>
      <c r="BK78" s="97"/>
      <c r="BL78" s="97"/>
      <c r="BM78" s="105"/>
      <c r="BN78" s="97"/>
      <c r="BO78" s="97"/>
      <c r="BP78" s="97"/>
      <c r="BQ78" s="97"/>
      <c r="BR78" s="97"/>
      <c r="BS78" s="97"/>
      <c r="BT78" s="105"/>
      <c r="BU78" s="99"/>
      <c r="BV78" s="99"/>
      <c r="BW78" s="99"/>
      <c r="BX78" s="99"/>
      <c r="BY78" s="99"/>
      <c r="BZ78" s="99"/>
      <c r="CA78" s="105"/>
      <c r="CB78" s="106"/>
      <c r="CC78" s="106"/>
      <c r="CD78" s="106"/>
      <c r="CE78" s="106"/>
      <c r="CF78" s="106"/>
      <c r="CG78" s="106"/>
      <c r="CH78" s="95"/>
    </row>
    <row r="79" spans="1:137" ht="6" customHeight="1" x14ac:dyDescent="0.3">
      <c r="A79" s="14"/>
      <c r="B79" s="14"/>
      <c r="C79" s="457"/>
      <c r="D79" s="458"/>
      <c r="E79" s="458"/>
      <c r="F79" s="459"/>
      <c r="G79" s="14"/>
      <c r="H79" s="15"/>
      <c r="I79" s="14"/>
      <c r="J79" s="14"/>
      <c r="K79" s="36"/>
      <c r="L79" s="397"/>
      <c r="M79" s="397"/>
      <c r="N79" s="394"/>
      <c r="O79" s="394"/>
      <c r="P79" s="394"/>
      <c r="Q79" s="37"/>
      <c r="R79" s="392"/>
      <c r="S79" s="392"/>
      <c r="T79" s="392"/>
      <c r="U79" s="392"/>
      <c r="V79" s="392"/>
      <c r="W79" s="392"/>
      <c r="X79" s="392"/>
      <c r="Y79" s="392"/>
      <c r="Z79" s="392"/>
      <c r="AA79" s="392"/>
      <c r="AB79" s="392"/>
      <c r="AC79" s="38"/>
      <c r="AD79" s="14"/>
      <c r="AE79" s="14"/>
      <c r="AF79" s="77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79"/>
      <c r="BB79" s="395" t="s">
        <v>79</v>
      </c>
      <c r="BC79" s="396"/>
      <c r="BD79" s="366"/>
      <c r="BE79" s="366"/>
      <c r="BF79" s="366"/>
      <c r="BG79" s="366"/>
      <c r="BH79" s="366"/>
      <c r="BI79" s="366"/>
      <c r="BJ79" s="366"/>
      <c r="BK79" s="366"/>
      <c r="BL79" s="366"/>
      <c r="BM79" s="366"/>
      <c r="BN79" s="366"/>
      <c r="BO79" s="366"/>
      <c r="BP79" s="366"/>
      <c r="BQ79" s="366"/>
      <c r="BR79" s="366"/>
      <c r="BS79" s="366"/>
      <c r="BT79" s="366"/>
      <c r="BU79" s="366"/>
      <c r="BV79" s="366"/>
      <c r="BW79" s="366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95"/>
    </row>
    <row r="80" spans="1:137" ht="6" customHeight="1" x14ac:dyDescent="0.3">
      <c r="A80" s="14"/>
      <c r="B80" s="14"/>
      <c r="C80" s="460"/>
      <c r="D80" s="461"/>
      <c r="E80" s="461"/>
      <c r="F80" s="462"/>
      <c r="G80" s="14"/>
      <c r="H80" s="15"/>
      <c r="I80" s="19"/>
      <c r="J80" s="19"/>
      <c r="K80" s="36"/>
      <c r="L80" s="39"/>
      <c r="M80" s="39"/>
      <c r="N80" s="40"/>
      <c r="O80" s="40"/>
      <c r="P80" s="40"/>
      <c r="Q80" s="40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2"/>
      <c r="AD80" s="19"/>
      <c r="AE80" s="19"/>
      <c r="AF80" s="77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AY80" s="79"/>
      <c r="BB80" s="395"/>
      <c r="BC80" s="396"/>
      <c r="BD80" s="366"/>
      <c r="BE80" s="366"/>
      <c r="BF80" s="366"/>
      <c r="BG80" s="366"/>
      <c r="BH80" s="366"/>
      <c r="BI80" s="366"/>
      <c r="BJ80" s="366"/>
      <c r="BK80" s="366"/>
      <c r="BL80" s="366"/>
      <c r="BM80" s="366"/>
      <c r="BN80" s="366"/>
      <c r="BO80" s="366"/>
      <c r="BP80" s="366"/>
      <c r="BQ80" s="366"/>
      <c r="BR80" s="366"/>
      <c r="BS80" s="366"/>
      <c r="BT80" s="366"/>
      <c r="BU80" s="366"/>
      <c r="BV80" s="366"/>
      <c r="BW80" s="366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95"/>
    </row>
    <row r="81" spans="1:86" ht="6" customHeight="1" x14ac:dyDescent="0.3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36"/>
      <c r="L81" s="397" t="b">
        <v>0</v>
      </c>
      <c r="M81" s="397"/>
      <c r="N81" s="393">
        <f>IF(L81=TRUE, A71+A18, A71)</f>
        <v>2</v>
      </c>
      <c r="O81" s="393"/>
      <c r="P81" s="393"/>
      <c r="Q81" s="37"/>
      <c r="R81" s="392" t="s">
        <v>30</v>
      </c>
      <c r="S81" s="392"/>
      <c r="T81" s="392"/>
      <c r="U81" s="392"/>
      <c r="V81" s="392"/>
      <c r="W81" s="392"/>
      <c r="X81" s="392"/>
      <c r="Y81" s="392"/>
      <c r="Z81" s="392"/>
      <c r="AA81" s="392"/>
      <c r="AB81" s="392"/>
      <c r="AC81" s="38"/>
      <c r="AD81" s="19"/>
      <c r="AE81" s="19"/>
      <c r="AF81" s="77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AY81" s="79"/>
      <c r="BB81" s="395"/>
      <c r="BC81" s="396"/>
      <c r="BD81" s="366"/>
      <c r="BE81" s="366"/>
      <c r="BF81" s="366"/>
      <c r="BG81" s="366"/>
      <c r="BH81" s="366"/>
      <c r="BI81" s="366"/>
      <c r="BJ81" s="366"/>
      <c r="BK81" s="366"/>
      <c r="BL81" s="366"/>
      <c r="BM81" s="366"/>
      <c r="BN81" s="366"/>
      <c r="BO81" s="366"/>
      <c r="BP81" s="366"/>
      <c r="BQ81" s="366"/>
      <c r="BR81" s="366"/>
      <c r="BS81" s="366"/>
      <c r="BT81" s="366"/>
      <c r="BU81" s="366"/>
      <c r="BV81" s="366"/>
      <c r="BW81" s="366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95"/>
    </row>
    <row r="82" spans="1:86" ht="6" customHeight="1" x14ac:dyDescent="0.3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36"/>
      <c r="L82" s="397"/>
      <c r="M82" s="397"/>
      <c r="N82" s="394"/>
      <c r="O82" s="394"/>
      <c r="P82" s="394"/>
      <c r="Q82" s="37"/>
      <c r="R82" s="392"/>
      <c r="S82" s="392"/>
      <c r="T82" s="392"/>
      <c r="U82" s="392"/>
      <c r="V82" s="392"/>
      <c r="W82" s="392"/>
      <c r="X82" s="392"/>
      <c r="Y82" s="392"/>
      <c r="Z82" s="392"/>
      <c r="AA82" s="392"/>
      <c r="AB82" s="392"/>
      <c r="AC82" s="38"/>
      <c r="AD82" s="19"/>
      <c r="AE82" s="19"/>
      <c r="AF82" s="77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79"/>
      <c r="BB82" s="395"/>
      <c r="BC82" s="396"/>
      <c r="BD82" s="366"/>
      <c r="BE82" s="366"/>
      <c r="BF82" s="366"/>
      <c r="BG82" s="366"/>
      <c r="BH82" s="366"/>
      <c r="BI82" s="366"/>
      <c r="BJ82" s="366"/>
      <c r="BK82" s="366"/>
      <c r="BL82" s="366"/>
      <c r="BM82" s="366"/>
      <c r="BN82" s="366"/>
      <c r="BO82" s="366"/>
      <c r="BP82" s="366"/>
      <c r="BQ82" s="366"/>
      <c r="BR82" s="366"/>
      <c r="BS82" s="366"/>
      <c r="BT82" s="366"/>
      <c r="BU82" s="366"/>
      <c r="BV82" s="366"/>
      <c r="BW82" s="366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95"/>
    </row>
    <row r="83" spans="1:86" ht="6" customHeight="1" x14ac:dyDescent="0.3">
      <c r="A83" s="422" t="s">
        <v>16</v>
      </c>
      <c r="B83" s="449"/>
      <c r="C83" s="449"/>
      <c r="D83" s="449"/>
      <c r="E83" s="449"/>
      <c r="F83" s="449"/>
      <c r="G83" s="449"/>
      <c r="H83" s="450"/>
      <c r="I83" s="14"/>
      <c r="J83" s="14"/>
      <c r="K83" s="63"/>
      <c r="L83" s="64"/>
      <c r="M83" s="64"/>
      <c r="N83" s="65"/>
      <c r="O83" s="65"/>
      <c r="P83" s="65"/>
      <c r="Q83" s="65"/>
      <c r="R83" s="66"/>
      <c r="S83" s="66"/>
      <c r="T83" s="66"/>
      <c r="U83" s="66"/>
      <c r="V83" s="41"/>
      <c r="W83" s="48"/>
      <c r="X83" s="48"/>
      <c r="Y83" s="48"/>
      <c r="Z83" s="48"/>
      <c r="AA83" s="41"/>
      <c r="AB83" s="41"/>
      <c r="AC83" s="42"/>
      <c r="AD83" s="14"/>
      <c r="AE83" s="14"/>
      <c r="AF83" s="77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79"/>
      <c r="BB83" s="395"/>
      <c r="BC83" s="396"/>
      <c r="BD83" s="366"/>
      <c r="BE83" s="366"/>
      <c r="BF83" s="366"/>
      <c r="BG83" s="366"/>
      <c r="BH83" s="366"/>
      <c r="BI83" s="366"/>
      <c r="BJ83" s="366"/>
      <c r="BK83" s="366"/>
      <c r="BL83" s="366"/>
      <c r="BM83" s="366"/>
      <c r="BN83" s="366"/>
      <c r="BO83" s="366"/>
      <c r="BP83" s="366"/>
      <c r="BQ83" s="366"/>
      <c r="BR83" s="366"/>
      <c r="BS83" s="366"/>
      <c r="BT83" s="366"/>
      <c r="BU83" s="366"/>
      <c r="BV83" s="366"/>
      <c r="BW83" s="366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95"/>
    </row>
    <row r="84" spans="1:86" ht="6" customHeight="1" x14ac:dyDescent="0.3">
      <c r="A84" s="451"/>
      <c r="B84" s="452"/>
      <c r="C84" s="452"/>
      <c r="D84" s="452"/>
      <c r="E84" s="452"/>
      <c r="F84" s="452"/>
      <c r="G84" s="452"/>
      <c r="H84" s="453"/>
      <c r="I84" s="24"/>
      <c r="J84" s="24"/>
      <c r="K84" s="36"/>
      <c r="L84" s="397" t="b">
        <v>0</v>
      </c>
      <c r="M84" s="397"/>
      <c r="N84" s="393">
        <f>IF(L84=TRUE, A85+A18, A85)</f>
        <v>2</v>
      </c>
      <c r="O84" s="393"/>
      <c r="P84" s="393"/>
      <c r="Q84" s="37"/>
      <c r="R84" s="392" t="s">
        <v>31</v>
      </c>
      <c r="S84" s="392"/>
      <c r="T84" s="392"/>
      <c r="U84" s="392"/>
      <c r="V84" s="392"/>
      <c r="W84" s="392"/>
      <c r="X84" s="392"/>
      <c r="Y84" s="392"/>
      <c r="Z84" s="392"/>
      <c r="AA84" s="392"/>
      <c r="AB84" s="392"/>
      <c r="AC84" s="38"/>
      <c r="AD84" s="24"/>
      <c r="AE84" s="24"/>
      <c r="AF84" s="77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AY84" s="79"/>
      <c r="BB84" s="395"/>
      <c r="BC84" s="396"/>
      <c r="BD84" s="366"/>
      <c r="BE84" s="366"/>
      <c r="BF84" s="366"/>
      <c r="BG84" s="366"/>
      <c r="BH84" s="366"/>
      <c r="BI84" s="366"/>
      <c r="BJ84" s="366"/>
      <c r="BK84" s="366"/>
      <c r="BL84" s="366"/>
      <c r="BM84" s="366"/>
      <c r="BN84" s="366"/>
      <c r="BO84" s="366"/>
      <c r="BP84" s="366"/>
      <c r="BQ84" s="366"/>
      <c r="BR84" s="366"/>
      <c r="BS84" s="366"/>
      <c r="BT84" s="366"/>
      <c r="BU84" s="366"/>
      <c r="BV84" s="366"/>
      <c r="BW84" s="366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95"/>
    </row>
    <row r="85" spans="1:86" ht="6" customHeight="1" x14ac:dyDescent="0.3">
      <c r="A85" s="428">
        <f>INT((C91/2)-5)</f>
        <v>2</v>
      </c>
      <c r="B85" s="429"/>
      <c r="C85" s="429"/>
      <c r="D85" s="429"/>
      <c r="E85" s="429"/>
      <c r="F85" s="429"/>
      <c r="G85" s="429"/>
      <c r="H85" s="430"/>
      <c r="I85" s="24"/>
      <c r="J85" s="24"/>
      <c r="K85" s="36"/>
      <c r="L85" s="397"/>
      <c r="M85" s="397"/>
      <c r="N85" s="394"/>
      <c r="O85" s="394"/>
      <c r="P85" s="394"/>
      <c r="Q85" s="37"/>
      <c r="R85" s="392"/>
      <c r="S85" s="392"/>
      <c r="T85" s="392"/>
      <c r="U85" s="392"/>
      <c r="V85" s="392"/>
      <c r="W85" s="392"/>
      <c r="X85" s="392"/>
      <c r="Y85" s="392"/>
      <c r="Z85" s="392"/>
      <c r="AA85" s="392"/>
      <c r="AB85" s="392"/>
      <c r="AC85" s="38"/>
      <c r="AD85" s="24"/>
      <c r="AE85" s="24"/>
      <c r="AF85" s="77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79"/>
      <c r="BB85" s="395"/>
      <c r="BC85" s="39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95"/>
    </row>
    <row r="86" spans="1:86" ht="6" customHeight="1" x14ac:dyDescent="0.3">
      <c r="A86" s="431"/>
      <c r="B86" s="432"/>
      <c r="C86" s="432"/>
      <c r="D86" s="432"/>
      <c r="E86" s="432"/>
      <c r="F86" s="432"/>
      <c r="G86" s="432"/>
      <c r="H86" s="433"/>
      <c r="I86" s="24"/>
      <c r="J86" s="24"/>
      <c r="K86" s="63"/>
      <c r="L86" s="64"/>
      <c r="M86" s="64"/>
      <c r="N86" s="65"/>
      <c r="O86" s="65"/>
      <c r="P86" s="65"/>
      <c r="Q86" s="65"/>
      <c r="R86" s="66"/>
      <c r="S86" s="66"/>
      <c r="T86" s="66"/>
      <c r="U86" s="66"/>
      <c r="V86" s="41"/>
      <c r="W86" s="48"/>
      <c r="X86" s="48"/>
      <c r="Y86" s="48"/>
      <c r="Z86" s="48"/>
      <c r="AA86" s="41"/>
      <c r="AB86" s="41"/>
      <c r="AC86" s="42"/>
      <c r="AD86" s="24"/>
      <c r="AE86" s="24"/>
      <c r="AF86" s="77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79"/>
      <c r="BB86" s="107"/>
      <c r="BC86" s="83"/>
      <c r="BD86" s="83"/>
      <c r="BE86" s="83"/>
      <c r="BF86" s="83"/>
      <c r="BG86" s="83"/>
      <c r="BH86" s="83"/>
      <c r="BI86" s="83"/>
      <c r="BJ86" s="83"/>
      <c r="BK86" s="83"/>
      <c r="BL86" s="83"/>
      <c r="BM86" s="83"/>
      <c r="BN86" s="83"/>
      <c r="BO86" s="83"/>
      <c r="BP86" s="83"/>
      <c r="BQ86" s="83"/>
      <c r="BR86" s="83"/>
      <c r="BS86" s="83"/>
      <c r="BT86" s="83"/>
      <c r="BU86" s="83"/>
      <c r="BV86" s="83"/>
      <c r="BW86" s="83"/>
      <c r="BX86" s="83"/>
      <c r="BY86" s="83"/>
      <c r="BZ86" s="83"/>
      <c r="CA86" s="83"/>
      <c r="CB86" s="83"/>
      <c r="CC86" s="83"/>
      <c r="CD86" s="83"/>
      <c r="CE86" s="83"/>
      <c r="CF86" s="83"/>
      <c r="CG86" s="83"/>
      <c r="CH86" s="108"/>
    </row>
    <row r="87" spans="1:86" ht="6" customHeight="1" x14ac:dyDescent="0.3">
      <c r="A87" s="431"/>
      <c r="B87" s="432"/>
      <c r="C87" s="432"/>
      <c r="D87" s="432"/>
      <c r="E87" s="432"/>
      <c r="F87" s="432"/>
      <c r="G87" s="432"/>
      <c r="H87" s="433"/>
      <c r="I87" s="14"/>
      <c r="J87" s="14"/>
      <c r="K87" s="36"/>
      <c r="L87" s="397" t="b">
        <v>0</v>
      </c>
      <c r="M87" s="397"/>
      <c r="N87" s="393">
        <f>IF(L87=TRUE, A99+A18, A99)</f>
        <v>2</v>
      </c>
      <c r="O87" s="393"/>
      <c r="P87" s="393"/>
      <c r="Q87" s="37"/>
      <c r="R87" s="392" t="s">
        <v>34</v>
      </c>
      <c r="S87" s="392"/>
      <c r="T87" s="392"/>
      <c r="U87" s="392"/>
      <c r="V87" s="392"/>
      <c r="W87" s="392"/>
      <c r="X87" s="392"/>
      <c r="Y87" s="392"/>
      <c r="Z87" s="392"/>
      <c r="AA87" s="392"/>
      <c r="AB87" s="392"/>
      <c r="AC87" s="38"/>
      <c r="AD87" s="14"/>
      <c r="AE87" s="14"/>
      <c r="AF87" s="77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79"/>
      <c r="BS87" s="1"/>
      <c r="BT87" s="1"/>
      <c r="BU87" s="1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1"/>
    </row>
    <row r="88" spans="1:86" ht="6" customHeight="1" x14ac:dyDescent="0.3">
      <c r="A88" s="431"/>
      <c r="B88" s="432"/>
      <c r="C88" s="432"/>
      <c r="D88" s="432"/>
      <c r="E88" s="432"/>
      <c r="F88" s="432"/>
      <c r="G88" s="432"/>
      <c r="H88" s="433"/>
      <c r="I88" s="15"/>
      <c r="J88" s="15"/>
      <c r="K88" s="36"/>
      <c r="L88" s="397"/>
      <c r="M88" s="397"/>
      <c r="N88" s="394"/>
      <c r="O88" s="394"/>
      <c r="P88" s="394"/>
      <c r="Q88" s="37"/>
      <c r="R88" s="392"/>
      <c r="S88" s="392"/>
      <c r="T88" s="392"/>
      <c r="U88" s="392"/>
      <c r="V88" s="392"/>
      <c r="W88" s="392"/>
      <c r="X88" s="392"/>
      <c r="Y88" s="392"/>
      <c r="Z88" s="392"/>
      <c r="AA88" s="392"/>
      <c r="AB88" s="392"/>
      <c r="AC88" s="38"/>
      <c r="AD88" s="15"/>
      <c r="AE88" s="15"/>
      <c r="AF88" s="77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79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</row>
    <row r="89" spans="1:86" ht="6" customHeight="1" x14ac:dyDescent="0.3">
      <c r="A89" s="431"/>
      <c r="B89" s="432"/>
      <c r="C89" s="432"/>
      <c r="D89" s="432"/>
      <c r="E89" s="432"/>
      <c r="F89" s="432"/>
      <c r="G89" s="432"/>
      <c r="H89" s="433"/>
      <c r="I89" s="15"/>
      <c r="J89" s="15"/>
      <c r="K89" s="63"/>
      <c r="L89" s="64"/>
      <c r="M89" s="64"/>
      <c r="N89" s="65"/>
      <c r="O89" s="65"/>
      <c r="P89" s="65"/>
      <c r="Q89" s="65"/>
      <c r="R89" s="66"/>
      <c r="S89" s="66"/>
      <c r="T89" s="66"/>
      <c r="U89" s="66"/>
      <c r="V89" s="41"/>
      <c r="W89" s="48"/>
      <c r="X89" s="48"/>
      <c r="Y89" s="48"/>
      <c r="Z89" s="48"/>
      <c r="AA89" s="41"/>
      <c r="AB89" s="41"/>
      <c r="AC89" s="42"/>
      <c r="AD89" s="15"/>
      <c r="AE89" s="15"/>
      <c r="AF89" s="77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79"/>
      <c r="BB89" s="357" t="s">
        <v>63</v>
      </c>
      <c r="BC89" s="358"/>
      <c r="BD89" s="358"/>
      <c r="BE89" s="358"/>
      <c r="BF89" s="358"/>
      <c r="BG89" s="358"/>
      <c r="BH89" s="358"/>
      <c r="BI89" s="358"/>
      <c r="BJ89" s="358"/>
      <c r="BK89" s="358"/>
      <c r="BL89" s="358"/>
      <c r="BM89" s="358"/>
      <c r="BN89" s="358"/>
      <c r="BO89" s="358"/>
      <c r="BP89" s="358"/>
      <c r="BQ89" s="358"/>
      <c r="BR89" s="358"/>
      <c r="BS89" s="358"/>
      <c r="BT89" s="358"/>
      <c r="BU89" s="358"/>
      <c r="BV89" s="358"/>
      <c r="BW89" s="358"/>
      <c r="BX89" s="358"/>
      <c r="BY89" s="358"/>
      <c r="BZ89" s="358"/>
      <c r="CA89" s="358"/>
      <c r="CB89" s="358"/>
      <c r="CC89" s="358"/>
      <c r="CD89" s="358"/>
      <c r="CE89" s="358"/>
      <c r="CF89" s="358"/>
      <c r="CG89" s="358"/>
      <c r="CH89" s="359"/>
    </row>
    <row r="90" spans="1:86" ht="6" customHeight="1" x14ac:dyDescent="0.3">
      <c r="A90" s="431"/>
      <c r="B90" s="432"/>
      <c r="C90" s="434"/>
      <c r="D90" s="434"/>
      <c r="E90" s="434"/>
      <c r="F90" s="434"/>
      <c r="G90" s="432"/>
      <c r="H90" s="433"/>
      <c r="I90" s="15"/>
      <c r="J90" s="15"/>
      <c r="K90" s="36"/>
      <c r="L90" s="397" t="b">
        <v>0</v>
      </c>
      <c r="M90" s="397"/>
      <c r="N90" s="393">
        <f>IF(L90=TRUE, A99+A18, A99)</f>
        <v>2</v>
      </c>
      <c r="O90" s="393"/>
      <c r="P90" s="393"/>
      <c r="Q90" s="37"/>
      <c r="R90" s="392" t="s">
        <v>33</v>
      </c>
      <c r="S90" s="392"/>
      <c r="T90" s="392"/>
      <c r="U90" s="392"/>
      <c r="V90" s="392"/>
      <c r="W90" s="392"/>
      <c r="X90" s="392"/>
      <c r="Y90" s="392"/>
      <c r="Z90" s="392"/>
      <c r="AA90" s="392"/>
      <c r="AB90" s="392"/>
      <c r="AC90" s="38"/>
      <c r="AD90" s="15"/>
      <c r="AE90" s="15"/>
      <c r="AF90" s="77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79"/>
      <c r="BB90" s="386"/>
      <c r="BC90" s="387"/>
      <c r="BD90" s="387"/>
      <c r="BE90" s="387"/>
      <c r="BF90" s="387"/>
      <c r="BG90" s="387"/>
      <c r="BH90" s="387"/>
      <c r="BI90" s="387"/>
      <c r="BJ90" s="387"/>
      <c r="BK90" s="387"/>
      <c r="BL90" s="387"/>
      <c r="BM90" s="387"/>
      <c r="BN90" s="387"/>
      <c r="BO90" s="387"/>
      <c r="BP90" s="387"/>
      <c r="BQ90" s="387"/>
      <c r="BR90" s="387"/>
      <c r="BS90" s="387"/>
      <c r="BT90" s="387"/>
      <c r="BU90" s="387"/>
      <c r="BV90" s="387"/>
      <c r="BW90" s="387"/>
      <c r="BX90" s="387"/>
      <c r="BY90" s="387"/>
      <c r="BZ90" s="387"/>
      <c r="CA90" s="387"/>
      <c r="CB90" s="387"/>
      <c r="CC90" s="387"/>
      <c r="CD90" s="387"/>
      <c r="CE90" s="387"/>
      <c r="CF90" s="387"/>
      <c r="CG90" s="387"/>
      <c r="CH90" s="388"/>
    </row>
    <row r="91" spans="1:86" ht="6" customHeight="1" x14ac:dyDescent="0.3">
      <c r="A91" s="435"/>
      <c r="B91" s="436"/>
      <c r="C91" s="454">
        <f>'Race Modifiers'!G26</f>
        <v>15</v>
      </c>
      <c r="D91" s="455"/>
      <c r="E91" s="455"/>
      <c r="F91" s="456"/>
      <c r="G91" s="436"/>
      <c r="H91" s="447"/>
      <c r="I91" s="15"/>
      <c r="J91" s="15"/>
      <c r="K91" s="36"/>
      <c r="L91" s="397"/>
      <c r="M91" s="397"/>
      <c r="N91" s="394"/>
      <c r="O91" s="394"/>
      <c r="P91" s="394"/>
      <c r="Q91" s="37"/>
      <c r="R91" s="392"/>
      <c r="S91" s="392"/>
      <c r="T91" s="392"/>
      <c r="U91" s="392"/>
      <c r="V91" s="392"/>
      <c r="W91" s="392"/>
      <c r="X91" s="392"/>
      <c r="Y91" s="392"/>
      <c r="Z91" s="392"/>
      <c r="AA91" s="392"/>
      <c r="AB91" s="392"/>
      <c r="AC91" s="38"/>
      <c r="AD91" s="15"/>
      <c r="AE91" s="15"/>
      <c r="AF91" s="77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79"/>
      <c r="BB91" s="109"/>
      <c r="BC91" s="384" t="s">
        <v>65</v>
      </c>
      <c r="BD91" s="384"/>
      <c r="BE91" s="384"/>
      <c r="BF91" s="384"/>
      <c r="BG91" s="384"/>
      <c r="BH91" s="384"/>
      <c r="BI91" s="384"/>
      <c r="BJ91" s="384"/>
      <c r="BK91" s="384"/>
      <c r="BL91" s="384"/>
      <c r="BM91" s="384"/>
      <c r="BN91" s="384"/>
      <c r="BO91" s="384"/>
      <c r="BP91" s="93"/>
      <c r="BQ91" s="389" t="s">
        <v>66</v>
      </c>
      <c r="BR91" s="389"/>
      <c r="BS91" s="389"/>
      <c r="BT91" s="389"/>
      <c r="BU91" s="389"/>
      <c r="BV91" s="93"/>
      <c r="BW91" s="389" t="s">
        <v>61</v>
      </c>
      <c r="BX91" s="389"/>
      <c r="BY91" s="389"/>
      <c r="BZ91" s="389"/>
      <c r="CA91" s="389"/>
      <c r="CB91" s="93"/>
      <c r="CC91" s="389" t="s">
        <v>62</v>
      </c>
      <c r="CD91" s="389"/>
      <c r="CE91" s="389"/>
      <c r="CF91" s="389"/>
      <c r="CG91" s="389"/>
      <c r="CH91" s="110"/>
    </row>
    <row r="92" spans="1:86" ht="6" customHeight="1" x14ac:dyDescent="0.3">
      <c r="A92" s="437"/>
      <c r="B92" s="438"/>
      <c r="C92" s="457"/>
      <c r="D92" s="458"/>
      <c r="E92" s="458"/>
      <c r="F92" s="459"/>
      <c r="G92" s="438"/>
      <c r="H92" s="448"/>
      <c r="I92" s="15"/>
      <c r="J92" s="15"/>
      <c r="K92" s="63"/>
      <c r="L92" s="64"/>
      <c r="M92" s="64"/>
      <c r="N92" s="65"/>
      <c r="O92" s="65"/>
      <c r="P92" s="65"/>
      <c r="Q92" s="65"/>
      <c r="R92" s="66"/>
      <c r="S92" s="66"/>
      <c r="T92" s="66"/>
      <c r="U92" s="66"/>
      <c r="V92" s="41"/>
      <c r="W92" s="48"/>
      <c r="X92" s="48"/>
      <c r="Y92" s="48"/>
      <c r="Z92" s="48"/>
      <c r="AA92" s="41"/>
      <c r="AB92" s="41"/>
      <c r="AC92" s="42"/>
      <c r="AD92" s="15"/>
      <c r="AE92" s="15"/>
      <c r="AF92" s="77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79"/>
      <c r="BB92" s="111"/>
      <c r="BC92" s="385"/>
      <c r="BD92" s="385"/>
      <c r="BE92" s="385"/>
      <c r="BF92" s="385"/>
      <c r="BG92" s="385"/>
      <c r="BH92" s="385"/>
      <c r="BI92" s="385"/>
      <c r="BJ92" s="385"/>
      <c r="BK92" s="385"/>
      <c r="BL92" s="385"/>
      <c r="BM92" s="385"/>
      <c r="BN92" s="385"/>
      <c r="BO92" s="385"/>
      <c r="BP92" s="112"/>
      <c r="BQ92" s="390"/>
      <c r="BR92" s="390"/>
      <c r="BS92" s="390"/>
      <c r="BT92" s="390"/>
      <c r="BU92" s="390"/>
      <c r="BV92" s="112"/>
      <c r="BW92" s="390"/>
      <c r="BX92" s="390"/>
      <c r="BY92" s="390"/>
      <c r="BZ92" s="390"/>
      <c r="CA92" s="390"/>
      <c r="CB92" s="112"/>
      <c r="CC92" s="390"/>
      <c r="CD92" s="390"/>
      <c r="CE92" s="390"/>
      <c r="CF92" s="390"/>
      <c r="CG92" s="390"/>
      <c r="CH92" s="113"/>
    </row>
    <row r="93" spans="1:86" ht="6" customHeight="1" x14ac:dyDescent="0.3">
      <c r="A93" s="14"/>
      <c r="B93" s="14"/>
      <c r="C93" s="457"/>
      <c r="D93" s="458"/>
      <c r="E93" s="458"/>
      <c r="F93" s="459"/>
      <c r="G93" s="14"/>
      <c r="H93" s="15"/>
      <c r="I93" s="14"/>
      <c r="J93" s="14"/>
      <c r="K93" s="36"/>
      <c r="L93" s="397" t="b">
        <v>0</v>
      </c>
      <c r="M93" s="397"/>
      <c r="N93" s="393">
        <f>IF(L93=TRUE, A71+A18, A71)</f>
        <v>2</v>
      </c>
      <c r="O93" s="393"/>
      <c r="P93" s="393"/>
      <c r="Q93" s="37"/>
      <c r="R93" s="392" t="s">
        <v>32</v>
      </c>
      <c r="S93" s="392"/>
      <c r="T93" s="392"/>
      <c r="U93" s="392"/>
      <c r="V93" s="392"/>
      <c r="W93" s="392"/>
      <c r="X93" s="392"/>
      <c r="Y93" s="392"/>
      <c r="Z93" s="392"/>
      <c r="AA93" s="392"/>
      <c r="AB93" s="392"/>
      <c r="AC93" s="38"/>
      <c r="AD93" s="14"/>
      <c r="AE93" s="14"/>
      <c r="AF93" s="77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79"/>
      <c r="BB93" s="111"/>
      <c r="BC93" s="379"/>
      <c r="BD93" s="379"/>
      <c r="BE93" s="379"/>
      <c r="BF93" s="379"/>
      <c r="BG93" s="379"/>
      <c r="BH93" s="379"/>
      <c r="BI93" s="379"/>
      <c r="BJ93" s="379"/>
      <c r="BK93" s="379"/>
      <c r="BL93" s="379"/>
      <c r="BM93" s="379"/>
      <c r="BN93" s="379"/>
      <c r="BO93" s="379"/>
      <c r="BP93" s="114"/>
      <c r="BQ93" s="381"/>
      <c r="BR93" s="381"/>
      <c r="BS93" s="381"/>
      <c r="BT93" s="381"/>
      <c r="BU93" s="381"/>
      <c r="BV93" s="114"/>
      <c r="BW93" s="380"/>
      <c r="BX93" s="380"/>
      <c r="BY93" s="380"/>
      <c r="BZ93" s="380"/>
      <c r="CA93" s="380"/>
      <c r="CB93" s="114"/>
      <c r="CC93" s="380"/>
      <c r="CD93" s="380"/>
      <c r="CE93" s="380"/>
      <c r="CF93" s="380"/>
      <c r="CG93" s="380"/>
      <c r="CH93" s="113"/>
    </row>
    <row r="94" spans="1:86" ht="6" customHeight="1" x14ac:dyDescent="0.3">
      <c r="A94" s="14"/>
      <c r="B94" s="14"/>
      <c r="C94" s="460"/>
      <c r="D94" s="461"/>
      <c r="E94" s="461"/>
      <c r="F94" s="462"/>
      <c r="G94" s="14"/>
      <c r="H94" s="15"/>
      <c r="I94" s="19"/>
      <c r="J94" s="19"/>
      <c r="K94" s="36"/>
      <c r="L94" s="397"/>
      <c r="M94" s="397"/>
      <c r="N94" s="394"/>
      <c r="O94" s="394"/>
      <c r="P94" s="394"/>
      <c r="Q94" s="37"/>
      <c r="R94" s="392"/>
      <c r="S94" s="392"/>
      <c r="T94" s="392"/>
      <c r="U94" s="392"/>
      <c r="V94" s="392"/>
      <c r="W94" s="392"/>
      <c r="X94" s="392"/>
      <c r="Y94" s="392"/>
      <c r="Z94" s="392"/>
      <c r="AA94" s="392"/>
      <c r="AB94" s="392"/>
      <c r="AC94" s="38"/>
      <c r="AD94" s="19"/>
      <c r="AE94" s="19"/>
      <c r="AF94" s="77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79"/>
      <c r="BB94" s="111"/>
      <c r="BC94" s="379"/>
      <c r="BD94" s="379"/>
      <c r="BE94" s="379"/>
      <c r="BF94" s="379"/>
      <c r="BG94" s="379"/>
      <c r="BH94" s="379"/>
      <c r="BI94" s="379"/>
      <c r="BJ94" s="379"/>
      <c r="BK94" s="379"/>
      <c r="BL94" s="379"/>
      <c r="BM94" s="379"/>
      <c r="BN94" s="379"/>
      <c r="BO94" s="379"/>
      <c r="BP94" s="114"/>
      <c r="BQ94" s="381"/>
      <c r="BR94" s="381"/>
      <c r="BS94" s="381"/>
      <c r="BT94" s="381"/>
      <c r="BU94" s="381"/>
      <c r="BV94" s="114"/>
      <c r="BW94" s="380"/>
      <c r="BX94" s="380"/>
      <c r="BY94" s="380"/>
      <c r="BZ94" s="380"/>
      <c r="CA94" s="380"/>
      <c r="CB94" s="114"/>
      <c r="CC94" s="380"/>
      <c r="CD94" s="380"/>
      <c r="CE94" s="380"/>
      <c r="CF94" s="380"/>
      <c r="CG94" s="380"/>
      <c r="CH94" s="113"/>
    </row>
    <row r="95" spans="1:86" ht="6" customHeight="1" x14ac:dyDescent="0.3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63"/>
      <c r="L95" s="64"/>
      <c r="M95" s="64"/>
      <c r="N95" s="65"/>
      <c r="O95" s="65"/>
      <c r="P95" s="65"/>
      <c r="Q95" s="65"/>
      <c r="R95" s="66"/>
      <c r="S95" s="66"/>
      <c r="T95" s="66"/>
      <c r="U95" s="66"/>
      <c r="V95" s="41"/>
      <c r="W95" s="48"/>
      <c r="X95" s="48"/>
      <c r="Y95" s="48"/>
      <c r="Z95" s="48"/>
      <c r="AA95" s="41"/>
      <c r="AB95" s="41"/>
      <c r="AC95" s="42"/>
      <c r="AD95" s="19"/>
      <c r="AE95" s="19"/>
      <c r="AF95" s="77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79"/>
      <c r="BB95" s="111"/>
      <c r="BC95" s="114"/>
      <c r="BD95" s="114"/>
      <c r="BE95" s="114"/>
      <c r="BF95" s="114"/>
      <c r="BG95" s="115"/>
      <c r="BH95" s="114"/>
      <c r="BI95" s="114"/>
      <c r="BJ95" s="114"/>
      <c r="BK95" s="114"/>
      <c r="BL95" s="114"/>
      <c r="BM95" s="114"/>
      <c r="BN95" s="114"/>
      <c r="BO95" s="115"/>
      <c r="BP95" s="114"/>
      <c r="BQ95" s="114"/>
      <c r="BR95" s="114"/>
      <c r="BS95" s="114"/>
      <c r="BT95" s="114"/>
      <c r="BU95" s="114"/>
      <c r="BV95" s="114"/>
      <c r="BW95" s="114"/>
      <c r="BX95" s="114"/>
      <c r="BY95" s="115"/>
      <c r="BZ95" s="114"/>
      <c r="CA95" s="114"/>
      <c r="CB95" s="114"/>
      <c r="CC95" s="114"/>
      <c r="CD95" s="114"/>
      <c r="CE95" s="114"/>
      <c r="CF95" s="114"/>
      <c r="CG95" s="114"/>
      <c r="CH95" s="113"/>
    </row>
    <row r="96" spans="1:86" ht="6" customHeight="1" x14ac:dyDescent="0.3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36"/>
      <c r="L96" s="397" t="b">
        <v>0</v>
      </c>
      <c r="M96" s="397"/>
      <c r="N96" s="393">
        <f>IF(L96=TRUE, A43+A18, A43)</f>
        <v>2</v>
      </c>
      <c r="O96" s="393"/>
      <c r="P96" s="393"/>
      <c r="Q96" s="37"/>
      <c r="R96" s="392" t="s">
        <v>945</v>
      </c>
      <c r="S96" s="392"/>
      <c r="T96" s="392"/>
      <c r="U96" s="392"/>
      <c r="V96" s="392"/>
      <c r="W96" s="392"/>
      <c r="X96" s="392"/>
      <c r="Y96" s="392"/>
      <c r="Z96" s="392"/>
      <c r="AA96" s="392"/>
      <c r="AB96" s="392"/>
      <c r="AC96" s="38"/>
      <c r="AD96" s="19"/>
      <c r="AE96" s="19"/>
      <c r="AF96" s="77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79"/>
      <c r="BB96" s="111"/>
      <c r="BC96" s="379"/>
      <c r="BD96" s="379"/>
      <c r="BE96" s="379"/>
      <c r="BF96" s="379"/>
      <c r="BG96" s="379"/>
      <c r="BH96" s="379"/>
      <c r="BI96" s="379"/>
      <c r="BJ96" s="379"/>
      <c r="BK96" s="379"/>
      <c r="BL96" s="379"/>
      <c r="BM96" s="379"/>
      <c r="BN96" s="379"/>
      <c r="BO96" s="379"/>
      <c r="BP96" s="114"/>
      <c r="BQ96" s="381"/>
      <c r="BR96" s="381"/>
      <c r="BS96" s="381"/>
      <c r="BT96" s="381"/>
      <c r="BU96" s="381"/>
      <c r="BV96" s="114"/>
      <c r="BW96" s="380"/>
      <c r="BX96" s="380"/>
      <c r="BY96" s="380"/>
      <c r="BZ96" s="380"/>
      <c r="CA96" s="380"/>
      <c r="CB96" s="114"/>
      <c r="CC96" s="380"/>
      <c r="CD96" s="380"/>
      <c r="CE96" s="380"/>
      <c r="CF96" s="380"/>
      <c r="CG96" s="380"/>
      <c r="CH96" s="113"/>
    </row>
    <row r="97" spans="1:86" ht="6" customHeight="1" x14ac:dyDescent="0.3">
      <c r="A97" s="422" t="s">
        <v>17</v>
      </c>
      <c r="B97" s="449"/>
      <c r="C97" s="449"/>
      <c r="D97" s="449"/>
      <c r="E97" s="449"/>
      <c r="F97" s="449"/>
      <c r="G97" s="449"/>
      <c r="H97" s="450"/>
      <c r="I97" s="19"/>
      <c r="J97" s="19"/>
      <c r="K97" s="36"/>
      <c r="L97" s="397"/>
      <c r="M97" s="397"/>
      <c r="N97" s="394"/>
      <c r="O97" s="394"/>
      <c r="P97" s="394"/>
      <c r="Q97" s="37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8"/>
      <c r="AD97" s="19"/>
      <c r="AE97" s="19"/>
      <c r="AF97" s="77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79"/>
      <c r="BB97" s="111"/>
      <c r="BC97" s="379"/>
      <c r="BD97" s="379"/>
      <c r="BE97" s="379"/>
      <c r="BF97" s="379"/>
      <c r="BG97" s="379"/>
      <c r="BH97" s="379"/>
      <c r="BI97" s="379"/>
      <c r="BJ97" s="379"/>
      <c r="BK97" s="379"/>
      <c r="BL97" s="379"/>
      <c r="BM97" s="379"/>
      <c r="BN97" s="379"/>
      <c r="BO97" s="379"/>
      <c r="BP97" s="114"/>
      <c r="BQ97" s="381"/>
      <c r="BR97" s="381"/>
      <c r="BS97" s="381"/>
      <c r="BT97" s="381"/>
      <c r="BU97" s="381"/>
      <c r="BV97" s="114"/>
      <c r="BW97" s="380"/>
      <c r="BX97" s="380"/>
      <c r="BY97" s="380"/>
      <c r="BZ97" s="380"/>
      <c r="CA97" s="380"/>
      <c r="CB97" s="114"/>
      <c r="CC97" s="380"/>
      <c r="CD97" s="380"/>
      <c r="CE97" s="380"/>
      <c r="CF97" s="380"/>
      <c r="CG97" s="380"/>
      <c r="CH97" s="113"/>
    </row>
    <row r="98" spans="1:86" ht="6" customHeight="1" x14ac:dyDescent="0.3">
      <c r="A98" s="451"/>
      <c r="B98" s="452"/>
      <c r="C98" s="452"/>
      <c r="D98" s="452"/>
      <c r="E98" s="452"/>
      <c r="F98" s="452"/>
      <c r="G98" s="452"/>
      <c r="H98" s="453"/>
      <c r="I98" s="19"/>
      <c r="J98" s="19"/>
      <c r="K98" s="63"/>
      <c r="L98" s="64"/>
      <c r="M98" s="64"/>
      <c r="N98" s="65"/>
      <c r="O98" s="65"/>
      <c r="P98" s="65"/>
      <c r="Q98" s="65"/>
      <c r="R98" s="66"/>
      <c r="S98" s="66"/>
      <c r="T98" s="66"/>
      <c r="U98" s="66"/>
      <c r="V98" s="41"/>
      <c r="W98" s="48"/>
      <c r="X98" s="48"/>
      <c r="Y98" s="48"/>
      <c r="Z98" s="48"/>
      <c r="AA98" s="41"/>
      <c r="AB98" s="41"/>
      <c r="AC98" s="42"/>
      <c r="AD98" s="19"/>
      <c r="AE98" s="19"/>
      <c r="AF98" s="77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79"/>
      <c r="BB98" s="111"/>
      <c r="BC98" s="114"/>
      <c r="BD98" s="114"/>
      <c r="BE98" s="114"/>
      <c r="BF98" s="114"/>
      <c r="BG98" s="115"/>
      <c r="BH98" s="114"/>
      <c r="BI98" s="114"/>
      <c r="BJ98" s="114"/>
      <c r="BK98" s="114"/>
      <c r="BL98" s="114"/>
      <c r="BM98" s="114"/>
      <c r="BN98" s="114"/>
      <c r="BO98" s="115"/>
      <c r="BP98" s="114"/>
      <c r="BQ98" s="114"/>
      <c r="BR98" s="114"/>
      <c r="BS98" s="114"/>
      <c r="BT98" s="114"/>
      <c r="BU98" s="114"/>
      <c r="BV98" s="114"/>
      <c r="BW98" s="114"/>
      <c r="BX98" s="114"/>
      <c r="BY98" s="115"/>
      <c r="BZ98" s="114"/>
      <c r="CA98" s="114"/>
      <c r="CB98" s="114"/>
      <c r="CC98" s="114"/>
      <c r="CD98" s="114"/>
      <c r="CE98" s="114"/>
      <c r="CF98" s="114"/>
      <c r="CG98" s="114"/>
      <c r="CH98" s="113"/>
    </row>
    <row r="99" spans="1:86" ht="6" customHeight="1" x14ac:dyDescent="0.3">
      <c r="A99" s="428">
        <f>INT((C105/2)-5)</f>
        <v>2</v>
      </c>
      <c r="B99" s="429"/>
      <c r="C99" s="429"/>
      <c r="D99" s="429"/>
      <c r="E99" s="429"/>
      <c r="F99" s="429"/>
      <c r="G99" s="429"/>
      <c r="H99" s="430"/>
      <c r="I99" s="19"/>
      <c r="J99" s="19"/>
      <c r="K99" s="36"/>
      <c r="L99" s="397" t="b">
        <v>0</v>
      </c>
      <c r="M99" s="397"/>
      <c r="N99" s="393">
        <f>IF(L99=TRUE, A43+A18, A43)</f>
        <v>2</v>
      </c>
      <c r="O99" s="393"/>
      <c r="P99" s="393"/>
      <c r="Q99" s="37"/>
      <c r="R99" s="392" t="s">
        <v>35</v>
      </c>
      <c r="S99" s="392"/>
      <c r="T99" s="392"/>
      <c r="U99" s="392"/>
      <c r="V99" s="392"/>
      <c r="W99" s="392"/>
      <c r="X99" s="392"/>
      <c r="Y99" s="392"/>
      <c r="Z99" s="392"/>
      <c r="AA99" s="392"/>
      <c r="AB99" s="392"/>
      <c r="AC99" s="38"/>
      <c r="AD99" s="19"/>
      <c r="AE99" s="19"/>
      <c r="AF99" s="77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79"/>
      <c r="BB99" s="111"/>
      <c r="BC99" s="379"/>
      <c r="BD99" s="379"/>
      <c r="BE99" s="379"/>
      <c r="BF99" s="379"/>
      <c r="BG99" s="379"/>
      <c r="BH99" s="379"/>
      <c r="BI99" s="379"/>
      <c r="BJ99" s="379"/>
      <c r="BK99" s="379"/>
      <c r="BL99" s="379"/>
      <c r="BM99" s="379"/>
      <c r="BN99" s="379"/>
      <c r="BO99" s="379"/>
      <c r="BP99" s="114"/>
      <c r="BQ99" s="381"/>
      <c r="BR99" s="381"/>
      <c r="BS99" s="381"/>
      <c r="BT99" s="381"/>
      <c r="BU99" s="381"/>
      <c r="BV99" s="114"/>
      <c r="BW99" s="380"/>
      <c r="BX99" s="380"/>
      <c r="BY99" s="380"/>
      <c r="BZ99" s="380"/>
      <c r="CA99" s="380"/>
      <c r="CB99" s="114"/>
      <c r="CC99" s="380"/>
      <c r="CD99" s="380"/>
      <c r="CE99" s="380"/>
      <c r="CF99" s="380"/>
      <c r="CG99" s="380"/>
      <c r="CH99" s="113"/>
    </row>
    <row r="100" spans="1:86" ht="6" customHeight="1" x14ac:dyDescent="0.3">
      <c r="A100" s="431"/>
      <c r="B100" s="432"/>
      <c r="C100" s="432"/>
      <c r="D100" s="432"/>
      <c r="E100" s="432"/>
      <c r="F100" s="432"/>
      <c r="G100" s="432"/>
      <c r="H100" s="433"/>
      <c r="I100" s="15"/>
      <c r="J100" s="15"/>
      <c r="K100" s="36"/>
      <c r="L100" s="397"/>
      <c r="M100" s="397"/>
      <c r="N100" s="394"/>
      <c r="O100" s="394"/>
      <c r="P100" s="394"/>
      <c r="Q100" s="37"/>
      <c r="R100" s="392"/>
      <c r="S100" s="392"/>
      <c r="T100" s="392"/>
      <c r="U100" s="392"/>
      <c r="V100" s="392"/>
      <c r="W100" s="392"/>
      <c r="X100" s="392"/>
      <c r="Y100" s="392"/>
      <c r="Z100" s="392"/>
      <c r="AA100" s="392"/>
      <c r="AB100" s="392"/>
      <c r="AC100" s="38"/>
      <c r="AD100" s="26"/>
      <c r="AE100" s="26"/>
      <c r="AF100" s="77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79"/>
      <c r="BB100" s="111"/>
      <c r="BC100" s="379"/>
      <c r="BD100" s="379"/>
      <c r="BE100" s="379"/>
      <c r="BF100" s="379"/>
      <c r="BG100" s="379"/>
      <c r="BH100" s="379"/>
      <c r="BI100" s="379"/>
      <c r="BJ100" s="379"/>
      <c r="BK100" s="379"/>
      <c r="BL100" s="379"/>
      <c r="BM100" s="379"/>
      <c r="BN100" s="379"/>
      <c r="BO100" s="379"/>
      <c r="BP100" s="114"/>
      <c r="BQ100" s="381"/>
      <c r="BR100" s="381"/>
      <c r="BS100" s="381"/>
      <c r="BT100" s="381"/>
      <c r="BU100" s="381"/>
      <c r="BV100" s="114"/>
      <c r="BW100" s="380"/>
      <c r="BX100" s="380"/>
      <c r="BY100" s="380"/>
      <c r="BZ100" s="380"/>
      <c r="CA100" s="380"/>
      <c r="CB100" s="114"/>
      <c r="CC100" s="380"/>
      <c r="CD100" s="380"/>
      <c r="CE100" s="380"/>
      <c r="CF100" s="380"/>
      <c r="CG100" s="380"/>
      <c r="CH100" s="113"/>
    </row>
    <row r="101" spans="1:86" ht="6" customHeight="1" x14ac:dyDescent="0.3">
      <c r="A101" s="431"/>
      <c r="B101" s="432"/>
      <c r="C101" s="432"/>
      <c r="D101" s="432"/>
      <c r="E101" s="432"/>
      <c r="F101" s="432"/>
      <c r="G101" s="432"/>
      <c r="H101" s="433"/>
      <c r="I101" s="15"/>
      <c r="J101" s="15"/>
      <c r="K101" s="63"/>
      <c r="L101" s="64"/>
      <c r="M101" s="64"/>
      <c r="N101" s="65"/>
      <c r="O101" s="65"/>
      <c r="P101" s="65"/>
      <c r="Q101" s="65"/>
      <c r="R101" s="66"/>
      <c r="S101" s="66"/>
      <c r="T101" s="66"/>
      <c r="U101" s="66"/>
      <c r="V101" s="41"/>
      <c r="W101" s="48"/>
      <c r="X101" s="48"/>
      <c r="Y101" s="48"/>
      <c r="Z101" s="48"/>
      <c r="AA101" s="41"/>
      <c r="AB101" s="41"/>
      <c r="AC101" s="42"/>
      <c r="AD101" s="26"/>
      <c r="AE101" s="26"/>
      <c r="AF101" s="77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79"/>
      <c r="BB101" s="116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2"/>
    </row>
    <row r="102" spans="1:86" ht="6" customHeight="1" x14ac:dyDescent="0.3">
      <c r="A102" s="431"/>
      <c r="B102" s="432"/>
      <c r="C102" s="432"/>
      <c r="D102" s="432"/>
      <c r="E102" s="432"/>
      <c r="F102" s="432"/>
      <c r="G102" s="432"/>
      <c r="H102" s="433"/>
      <c r="I102" s="15"/>
      <c r="J102" s="15"/>
      <c r="K102" s="36"/>
      <c r="L102" s="397" t="b">
        <v>0</v>
      </c>
      <c r="M102" s="397"/>
      <c r="N102" s="393">
        <f>IF(L102=TRUE, A85+A18, A85)</f>
        <v>2</v>
      </c>
      <c r="O102" s="393"/>
      <c r="P102" s="393"/>
      <c r="Q102" s="37"/>
      <c r="R102" s="392" t="s">
        <v>85</v>
      </c>
      <c r="S102" s="392"/>
      <c r="T102" s="392"/>
      <c r="U102" s="392"/>
      <c r="V102" s="392"/>
      <c r="W102" s="392"/>
      <c r="X102" s="392"/>
      <c r="Y102" s="392"/>
      <c r="Z102" s="392"/>
      <c r="AA102" s="392"/>
      <c r="AB102" s="392"/>
      <c r="AC102" s="38"/>
      <c r="AD102" s="27"/>
      <c r="AE102" s="27"/>
      <c r="AF102" s="77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79"/>
      <c r="BB102" s="111"/>
      <c r="BC102" s="379"/>
      <c r="BD102" s="379"/>
      <c r="BE102" s="379"/>
      <c r="BF102" s="379"/>
      <c r="BG102" s="379"/>
      <c r="BH102" s="379"/>
      <c r="BI102" s="379"/>
      <c r="BJ102" s="379"/>
      <c r="BK102" s="379"/>
      <c r="BL102" s="379"/>
      <c r="BM102" s="379"/>
      <c r="BN102" s="379"/>
      <c r="BO102" s="379"/>
      <c r="BP102" s="114"/>
      <c r="BQ102" s="381"/>
      <c r="BR102" s="381"/>
      <c r="BS102" s="381"/>
      <c r="BT102" s="381"/>
      <c r="BU102" s="381"/>
      <c r="BV102" s="114"/>
      <c r="BW102" s="380"/>
      <c r="BX102" s="380"/>
      <c r="BY102" s="380"/>
      <c r="BZ102" s="380"/>
      <c r="CA102" s="380"/>
      <c r="CB102" s="114"/>
      <c r="CC102" s="380"/>
      <c r="CD102" s="380"/>
      <c r="CE102" s="380"/>
      <c r="CF102" s="380"/>
      <c r="CG102" s="380"/>
      <c r="CH102" s="113"/>
    </row>
    <row r="103" spans="1:86" ht="6" customHeight="1" x14ac:dyDescent="0.3">
      <c r="A103" s="431"/>
      <c r="B103" s="432"/>
      <c r="C103" s="432"/>
      <c r="D103" s="432"/>
      <c r="E103" s="432"/>
      <c r="F103" s="432"/>
      <c r="G103" s="432"/>
      <c r="H103" s="433"/>
      <c r="I103" s="15"/>
      <c r="J103" s="15"/>
      <c r="K103" s="36"/>
      <c r="L103" s="397"/>
      <c r="M103" s="397"/>
      <c r="N103" s="394"/>
      <c r="O103" s="394"/>
      <c r="P103" s="394"/>
      <c r="Q103" s="37"/>
      <c r="R103" s="392"/>
      <c r="S103" s="392"/>
      <c r="T103" s="392"/>
      <c r="U103" s="392"/>
      <c r="V103" s="392"/>
      <c r="W103" s="392"/>
      <c r="X103" s="392"/>
      <c r="Y103" s="392"/>
      <c r="Z103" s="392"/>
      <c r="AA103" s="392"/>
      <c r="AB103" s="392"/>
      <c r="AC103" s="38"/>
      <c r="AD103" s="27"/>
      <c r="AE103" s="27"/>
      <c r="AF103" s="77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79"/>
      <c r="BB103" s="111"/>
      <c r="BC103" s="379"/>
      <c r="BD103" s="379"/>
      <c r="BE103" s="379"/>
      <c r="BF103" s="379"/>
      <c r="BG103" s="379"/>
      <c r="BH103" s="379"/>
      <c r="BI103" s="379"/>
      <c r="BJ103" s="379"/>
      <c r="BK103" s="379"/>
      <c r="BL103" s="379"/>
      <c r="BM103" s="379"/>
      <c r="BN103" s="379"/>
      <c r="BO103" s="379"/>
      <c r="BP103" s="114"/>
      <c r="BQ103" s="381"/>
      <c r="BR103" s="381"/>
      <c r="BS103" s="381"/>
      <c r="BT103" s="381"/>
      <c r="BU103" s="381"/>
      <c r="BV103" s="114"/>
      <c r="BW103" s="380"/>
      <c r="BX103" s="380"/>
      <c r="BY103" s="380"/>
      <c r="BZ103" s="380"/>
      <c r="CA103" s="380"/>
      <c r="CB103" s="114"/>
      <c r="CC103" s="380"/>
      <c r="CD103" s="380"/>
      <c r="CE103" s="380"/>
      <c r="CF103" s="380"/>
      <c r="CG103" s="380"/>
      <c r="CH103" s="113"/>
    </row>
    <row r="104" spans="1:86" ht="6" customHeight="1" x14ac:dyDescent="0.3">
      <c r="A104" s="431"/>
      <c r="B104" s="432"/>
      <c r="C104" s="434"/>
      <c r="D104" s="434"/>
      <c r="E104" s="434"/>
      <c r="F104" s="434"/>
      <c r="G104" s="432"/>
      <c r="H104" s="433"/>
      <c r="I104" s="15"/>
      <c r="J104" s="15"/>
      <c r="K104" s="67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9"/>
      <c r="W104" s="70"/>
      <c r="X104" s="70"/>
      <c r="Y104" s="70"/>
      <c r="Z104" s="70"/>
      <c r="AA104" s="58"/>
      <c r="AB104" s="58"/>
      <c r="AC104" s="60"/>
      <c r="AD104" s="27"/>
      <c r="AE104" s="27"/>
      <c r="AF104" s="77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79"/>
      <c r="BB104" s="116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2"/>
    </row>
    <row r="105" spans="1:86" ht="6" customHeight="1" x14ac:dyDescent="0.3">
      <c r="A105" s="435"/>
      <c r="B105" s="436"/>
      <c r="C105" s="454">
        <f>'Race Modifiers'!H26</f>
        <v>15</v>
      </c>
      <c r="D105" s="455"/>
      <c r="E105" s="455"/>
      <c r="F105" s="456"/>
      <c r="G105" s="436"/>
      <c r="H105" s="447"/>
      <c r="I105" s="28"/>
      <c r="J105" s="29"/>
      <c r="AD105" s="14"/>
      <c r="AE105" s="14"/>
      <c r="AF105" s="77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79"/>
      <c r="BB105" s="111"/>
      <c r="BC105" s="379"/>
      <c r="BD105" s="379"/>
      <c r="BE105" s="379"/>
      <c r="BF105" s="379"/>
      <c r="BG105" s="379"/>
      <c r="BH105" s="379"/>
      <c r="BI105" s="379"/>
      <c r="BJ105" s="379"/>
      <c r="BK105" s="379"/>
      <c r="BL105" s="379"/>
      <c r="BM105" s="379"/>
      <c r="BN105" s="379"/>
      <c r="BO105" s="379"/>
      <c r="BP105" s="114"/>
      <c r="BQ105" s="381"/>
      <c r="BR105" s="381"/>
      <c r="BS105" s="381"/>
      <c r="BT105" s="381"/>
      <c r="BU105" s="381"/>
      <c r="BV105" s="114"/>
      <c r="BW105" s="380"/>
      <c r="BX105" s="380"/>
      <c r="BY105" s="380"/>
      <c r="BZ105" s="380"/>
      <c r="CA105" s="380"/>
      <c r="CB105" s="114"/>
      <c r="CC105" s="380"/>
      <c r="CD105" s="380"/>
      <c r="CE105" s="380"/>
      <c r="CF105" s="380"/>
      <c r="CG105" s="380"/>
      <c r="CH105" s="113"/>
    </row>
    <row r="106" spans="1:86" ht="6" customHeight="1" x14ac:dyDescent="0.3">
      <c r="A106" s="437"/>
      <c r="B106" s="438"/>
      <c r="C106" s="457"/>
      <c r="D106" s="458"/>
      <c r="E106" s="458"/>
      <c r="F106" s="459"/>
      <c r="G106" s="438"/>
      <c r="H106" s="448"/>
      <c r="I106" s="28"/>
      <c r="J106" s="30"/>
      <c r="AD106" s="30"/>
      <c r="AE106" s="30"/>
      <c r="AF106" s="77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79"/>
      <c r="BB106" s="111"/>
      <c r="BC106" s="379"/>
      <c r="BD106" s="379"/>
      <c r="BE106" s="379"/>
      <c r="BF106" s="379"/>
      <c r="BG106" s="379"/>
      <c r="BH106" s="379"/>
      <c r="BI106" s="379"/>
      <c r="BJ106" s="379"/>
      <c r="BK106" s="379"/>
      <c r="BL106" s="379"/>
      <c r="BM106" s="379"/>
      <c r="BN106" s="379"/>
      <c r="BO106" s="379"/>
      <c r="BP106" s="114"/>
      <c r="BQ106" s="381"/>
      <c r="BR106" s="381"/>
      <c r="BS106" s="381"/>
      <c r="BT106" s="381"/>
      <c r="BU106" s="381"/>
      <c r="BV106" s="114"/>
      <c r="BW106" s="380"/>
      <c r="BX106" s="380"/>
      <c r="BY106" s="380"/>
      <c r="BZ106" s="380"/>
      <c r="CA106" s="380"/>
      <c r="CB106" s="114"/>
      <c r="CC106" s="380"/>
      <c r="CD106" s="380"/>
      <c r="CE106" s="380"/>
      <c r="CF106" s="380"/>
      <c r="CG106" s="380"/>
      <c r="CH106" s="113"/>
    </row>
    <row r="107" spans="1:86" ht="6" customHeight="1" x14ac:dyDescent="0.3">
      <c r="A107" s="14"/>
      <c r="B107" s="14"/>
      <c r="C107" s="457"/>
      <c r="D107" s="458"/>
      <c r="E107" s="458"/>
      <c r="F107" s="459"/>
      <c r="G107" s="14"/>
      <c r="H107" s="15"/>
      <c r="I107" s="28"/>
      <c r="J107" s="30"/>
      <c r="K107" s="71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3"/>
      <c r="AD107" s="30"/>
      <c r="AE107" s="30"/>
      <c r="AF107" s="77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79"/>
      <c r="BB107" s="117"/>
      <c r="BC107" s="58"/>
      <c r="BD107" s="58"/>
      <c r="BE107" s="58"/>
      <c r="BF107" s="58"/>
      <c r="BG107" s="58"/>
      <c r="BH107" s="58"/>
      <c r="BI107" s="58"/>
      <c r="BJ107" s="58"/>
      <c r="BK107" s="58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60"/>
    </row>
    <row r="108" spans="1:86" ht="6" customHeight="1" x14ac:dyDescent="0.3">
      <c r="A108" s="14"/>
      <c r="B108" s="14"/>
      <c r="C108" s="460"/>
      <c r="D108" s="461"/>
      <c r="E108" s="461"/>
      <c r="F108" s="462"/>
      <c r="G108" s="14"/>
      <c r="H108" s="15"/>
      <c r="I108" s="31"/>
      <c r="J108" s="30"/>
      <c r="K108" s="74"/>
      <c r="L108" s="391"/>
      <c r="M108" s="391"/>
      <c r="N108" s="391"/>
      <c r="O108" s="391"/>
      <c r="P108" s="391"/>
      <c r="Q108" s="391"/>
      <c r="R108" s="391"/>
      <c r="S108" s="391"/>
      <c r="T108" s="75"/>
      <c r="U108" s="391"/>
      <c r="V108" s="391"/>
      <c r="W108" s="391"/>
      <c r="X108" s="391"/>
      <c r="Y108" s="391"/>
      <c r="Z108" s="391"/>
      <c r="AA108" s="391"/>
      <c r="AB108" s="391"/>
      <c r="AC108" s="76"/>
      <c r="AD108" s="30"/>
      <c r="AE108" s="30"/>
      <c r="AF108" s="77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79"/>
    </row>
    <row r="109" spans="1:86" ht="6" customHeight="1" x14ac:dyDescent="0.3">
      <c r="K109" s="74"/>
      <c r="L109" s="391"/>
      <c r="M109" s="391"/>
      <c r="N109" s="391"/>
      <c r="O109" s="391"/>
      <c r="P109" s="391"/>
      <c r="Q109" s="391"/>
      <c r="R109" s="391"/>
      <c r="S109" s="391"/>
      <c r="T109" s="75"/>
      <c r="U109" s="391"/>
      <c r="V109" s="391"/>
      <c r="W109" s="391"/>
      <c r="X109" s="391"/>
      <c r="Y109" s="391"/>
      <c r="Z109" s="391"/>
      <c r="AA109" s="391"/>
      <c r="AB109" s="391"/>
      <c r="AC109" s="76"/>
      <c r="AF109" s="77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79"/>
    </row>
    <row r="110" spans="1:86" ht="6" customHeight="1" x14ac:dyDescent="0.3">
      <c r="K110" s="77"/>
      <c r="L110" s="382" t="s">
        <v>56</v>
      </c>
      <c r="M110" s="382"/>
      <c r="N110" s="382"/>
      <c r="O110" s="382"/>
      <c r="P110" s="382"/>
      <c r="Q110" s="382"/>
      <c r="R110" s="382"/>
      <c r="S110" s="382"/>
      <c r="T110" s="78"/>
      <c r="U110" s="382" t="s">
        <v>58</v>
      </c>
      <c r="V110" s="382"/>
      <c r="W110" s="382"/>
      <c r="X110" s="382"/>
      <c r="Y110" s="382"/>
      <c r="Z110" s="382"/>
      <c r="AA110" s="382"/>
      <c r="AB110" s="382"/>
      <c r="AC110" s="79"/>
      <c r="AF110" s="77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79"/>
      <c r="BB110" s="357" t="s">
        <v>68</v>
      </c>
      <c r="BC110" s="358"/>
      <c r="BD110" s="358"/>
      <c r="BE110" s="358"/>
      <c r="BF110" s="358"/>
      <c r="BG110" s="358"/>
      <c r="BH110" s="358"/>
      <c r="BI110" s="358"/>
      <c r="BJ110" s="358"/>
      <c r="BK110" s="358"/>
      <c r="BL110" s="358"/>
      <c r="BM110" s="358"/>
      <c r="BN110" s="358"/>
      <c r="BO110" s="358"/>
      <c r="BP110" s="358"/>
      <c r="BQ110" s="358"/>
      <c r="BR110" s="358"/>
      <c r="BS110" s="358"/>
      <c r="BT110" s="358"/>
      <c r="BU110" s="358"/>
      <c r="BV110" s="358"/>
      <c r="BW110" s="358"/>
      <c r="BX110" s="358"/>
      <c r="BY110" s="358"/>
      <c r="BZ110" s="358"/>
      <c r="CA110" s="358"/>
      <c r="CB110" s="358"/>
      <c r="CC110" s="358"/>
      <c r="CD110" s="358"/>
      <c r="CE110" s="358"/>
      <c r="CF110" s="358"/>
      <c r="CG110" s="358"/>
      <c r="CH110" s="359"/>
    </row>
    <row r="111" spans="1:86" ht="6" customHeight="1" x14ac:dyDescent="0.3">
      <c r="A111" s="422" t="s">
        <v>36</v>
      </c>
      <c r="B111" s="449"/>
      <c r="C111" s="449"/>
      <c r="D111" s="449"/>
      <c r="E111" s="449"/>
      <c r="F111" s="449"/>
      <c r="G111" s="449"/>
      <c r="H111" s="450"/>
      <c r="K111" s="77"/>
      <c r="L111" s="391"/>
      <c r="M111" s="391"/>
      <c r="N111" s="391"/>
      <c r="O111" s="391"/>
      <c r="P111" s="391"/>
      <c r="Q111" s="391"/>
      <c r="R111" s="391"/>
      <c r="S111" s="391"/>
      <c r="T111" s="78"/>
      <c r="U111" s="391"/>
      <c r="V111" s="391"/>
      <c r="W111" s="391"/>
      <c r="X111" s="391"/>
      <c r="Y111" s="391"/>
      <c r="Z111" s="391"/>
      <c r="AA111" s="391"/>
      <c r="AB111" s="391"/>
      <c r="AC111" s="79"/>
      <c r="AF111" s="77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79"/>
      <c r="BB111" s="386"/>
      <c r="BC111" s="387"/>
      <c r="BD111" s="387"/>
      <c r="BE111" s="387"/>
      <c r="BF111" s="387"/>
      <c r="BG111" s="387"/>
      <c r="BH111" s="387"/>
      <c r="BI111" s="387"/>
      <c r="BJ111" s="387"/>
      <c r="BK111" s="387"/>
      <c r="BL111" s="387"/>
      <c r="BM111" s="387"/>
      <c r="BN111" s="387"/>
      <c r="BO111" s="387"/>
      <c r="BP111" s="387"/>
      <c r="BQ111" s="387"/>
      <c r="BR111" s="387"/>
      <c r="BS111" s="387"/>
      <c r="BT111" s="387"/>
      <c r="BU111" s="387"/>
      <c r="BV111" s="387"/>
      <c r="BW111" s="387"/>
      <c r="BX111" s="387"/>
      <c r="BY111" s="387"/>
      <c r="BZ111" s="387"/>
      <c r="CA111" s="387"/>
      <c r="CB111" s="387"/>
      <c r="CC111" s="387"/>
      <c r="CD111" s="387"/>
      <c r="CE111" s="387"/>
      <c r="CF111" s="387"/>
      <c r="CG111" s="387"/>
      <c r="CH111" s="388"/>
    </row>
    <row r="112" spans="1:86" ht="6" customHeight="1" x14ac:dyDescent="0.3">
      <c r="A112" s="451"/>
      <c r="B112" s="452"/>
      <c r="C112" s="452"/>
      <c r="D112" s="452"/>
      <c r="E112" s="452"/>
      <c r="F112" s="452"/>
      <c r="G112" s="452"/>
      <c r="H112" s="453"/>
      <c r="K112" s="80"/>
      <c r="L112" s="391"/>
      <c r="M112" s="391"/>
      <c r="N112" s="391"/>
      <c r="O112" s="391"/>
      <c r="P112" s="391"/>
      <c r="Q112" s="391"/>
      <c r="R112" s="391"/>
      <c r="S112" s="391"/>
      <c r="T112" s="78"/>
      <c r="U112" s="391"/>
      <c r="V112" s="391"/>
      <c r="W112" s="391"/>
      <c r="X112" s="391"/>
      <c r="Y112" s="391"/>
      <c r="Z112" s="391"/>
      <c r="AA112" s="391"/>
      <c r="AB112" s="391"/>
      <c r="AC112" s="81"/>
      <c r="AF112" s="77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79"/>
      <c r="BB112" s="109"/>
      <c r="BC112" s="384" t="s">
        <v>69</v>
      </c>
      <c r="BD112" s="384"/>
      <c r="BE112" s="384"/>
      <c r="BF112" s="384"/>
      <c r="BG112" s="384"/>
      <c r="BH112" s="384"/>
      <c r="BI112" s="384"/>
      <c r="BJ112" s="384"/>
      <c r="BK112" s="384"/>
      <c r="BL112" s="384"/>
      <c r="BM112" s="118"/>
      <c r="BN112" s="389" t="s">
        <v>70</v>
      </c>
      <c r="BO112" s="389"/>
      <c r="BP112" s="389"/>
      <c r="BQ112" s="389"/>
      <c r="BR112" s="389"/>
      <c r="BS112" s="389"/>
      <c r="BT112" s="118"/>
      <c r="BU112" s="389" t="s">
        <v>13</v>
      </c>
      <c r="BV112" s="389"/>
      <c r="BW112" s="389"/>
      <c r="BX112" s="389"/>
      <c r="BY112" s="389"/>
      <c r="BZ112" s="389"/>
      <c r="CA112" s="118"/>
      <c r="CB112" s="389" t="s">
        <v>71</v>
      </c>
      <c r="CC112" s="389"/>
      <c r="CD112" s="389"/>
      <c r="CE112" s="389"/>
      <c r="CF112" s="389"/>
      <c r="CG112" s="389"/>
      <c r="CH112" s="110"/>
    </row>
    <row r="113" spans="1:86" ht="6" customHeight="1" x14ac:dyDescent="0.3">
      <c r="A113" s="416">
        <f>10+N84</f>
        <v>12</v>
      </c>
      <c r="B113" s="417"/>
      <c r="C113" s="417"/>
      <c r="D113" s="417"/>
      <c r="E113" s="417"/>
      <c r="F113" s="417"/>
      <c r="G113" s="417"/>
      <c r="H113" s="418"/>
      <c r="K113" s="80"/>
      <c r="L113" s="382" t="s">
        <v>57</v>
      </c>
      <c r="M113" s="382"/>
      <c r="N113" s="382"/>
      <c r="O113" s="382"/>
      <c r="P113" s="382"/>
      <c r="Q113" s="382"/>
      <c r="R113" s="382"/>
      <c r="S113" s="382"/>
      <c r="T113" s="78"/>
      <c r="U113" s="382" t="s">
        <v>60</v>
      </c>
      <c r="V113" s="382"/>
      <c r="W113" s="382"/>
      <c r="X113" s="382"/>
      <c r="Y113" s="382"/>
      <c r="Z113" s="382"/>
      <c r="AA113" s="382"/>
      <c r="AB113" s="382"/>
      <c r="AC113" s="81"/>
      <c r="AF113" s="77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79"/>
      <c r="BB113" s="111"/>
      <c r="BC113" s="385"/>
      <c r="BD113" s="385"/>
      <c r="BE113" s="385"/>
      <c r="BF113" s="385"/>
      <c r="BG113" s="385"/>
      <c r="BH113" s="385"/>
      <c r="BI113" s="385"/>
      <c r="BJ113" s="385"/>
      <c r="BK113" s="385"/>
      <c r="BL113" s="385"/>
      <c r="BM113" s="103"/>
      <c r="BN113" s="390"/>
      <c r="BO113" s="390"/>
      <c r="BP113" s="390"/>
      <c r="BQ113" s="390"/>
      <c r="BR113" s="390"/>
      <c r="BS113" s="390"/>
      <c r="BT113" s="103"/>
      <c r="BU113" s="390"/>
      <c r="BV113" s="390"/>
      <c r="BW113" s="390"/>
      <c r="BX113" s="390"/>
      <c r="BY113" s="390"/>
      <c r="BZ113" s="390"/>
      <c r="CA113" s="103"/>
      <c r="CB113" s="390"/>
      <c r="CC113" s="390"/>
      <c r="CD113" s="390"/>
      <c r="CE113" s="390"/>
      <c r="CF113" s="390"/>
      <c r="CG113" s="390"/>
      <c r="CH113" s="113"/>
    </row>
    <row r="114" spans="1:86" ht="6" customHeight="1" x14ac:dyDescent="0.3">
      <c r="A114" s="419"/>
      <c r="B114" s="420"/>
      <c r="C114" s="420"/>
      <c r="D114" s="420"/>
      <c r="E114" s="420"/>
      <c r="F114" s="420"/>
      <c r="G114" s="420"/>
      <c r="H114" s="421"/>
      <c r="K114" s="80"/>
      <c r="L114" s="391"/>
      <c r="M114" s="391"/>
      <c r="N114" s="391"/>
      <c r="O114" s="391"/>
      <c r="P114" s="391"/>
      <c r="Q114" s="391"/>
      <c r="R114" s="391"/>
      <c r="S114" s="391"/>
      <c r="T114" s="78"/>
      <c r="U114" s="391">
        <f>(L108/100)+(L111/10)+L114+(U108/2)+(U111*10)</f>
        <v>0</v>
      </c>
      <c r="V114" s="391"/>
      <c r="W114" s="391"/>
      <c r="X114" s="391"/>
      <c r="Y114" s="391"/>
      <c r="Z114" s="391"/>
      <c r="AA114" s="391"/>
      <c r="AB114" s="391"/>
      <c r="AC114" s="81"/>
      <c r="AF114" s="77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79"/>
      <c r="BB114" s="111"/>
      <c r="BC114" s="379"/>
      <c r="BD114" s="379"/>
      <c r="BE114" s="379"/>
      <c r="BF114" s="379"/>
      <c r="BG114" s="379"/>
      <c r="BH114" s="379"/>
      <c r="BI114" s="379"/>
      <c r="BJ114" s="379"/>
      <c r="BK114" s="379"/>
      <c r="BL114" s="379"/>
      <c r="BM114" s="119"/>
      <c r="BN114" s="380"/>
      <c r="BO114" s="380"/>
      <c r="BP114" s="380"/>
      <c r="BQ114" s="380"/>
      <c r="BR114" s="380"/>
      <c r="BS114" s="380"/>
      <c r="BT114" s="119"/>
      <c r="BU114" s="381"/>
      <c r="BV114" s="381"/>
      <c r="BW114" s="381"/>
      <c r="BX114" s="381"/>
      <c r="BY114" s="381"/>
      <c r="BZ114" s="381"/>
      <c r="CA114" s="119"/>
      <c r="CB114" s="383"/>
      <c r="CC114" s="383"/>
      <c r="CD114" s="383"/>
      <c r="CE114" s="383"/>
      <c r="CF114" s="383"/>
      <c r="CG114" s="383"/>
      <c r="CH114" s="113"/>
    </row>
    <row r="115" spans="1:86" ht="6" customHeight="1" x14ac:dyDescent="0.3">
      <c r="A115" s="419"/>
      <c r="B115" s="420"/>
      <c r="C115" s="420"/>
      <c r="D115" s="420"/>
      <c r="E115" s="420"/>
      <c r="F115" s="420"/>
      <c r="G115" s="420"/>
      <c r="H115" s="421"/>
      <c r="K115" s="80"/>
      <c r="L115" s="391"/>
      <c r="M115" s="391"/>
      <c r="N115" s="391"/>
      <c r="O115" s="391"/>
      <c r="P115" s="391"/>
      <c r="Q115" s="391"/>
      <c r="R115" s="391"/>
      <c r="S115" s="391"/>
      <c r="T115" s="78"/>
      <c r="U115" s="391"/>
      <c r="V115" s="391"/>
      <c r="W115" s="391"/>
      <c r="X115" s="391"/>
      <c r="Y115" s="391"/>
      <c r="Z115" s="391"/>
      <c r="AA115" s="391"/>
      <c r="AB115" s="391"/>
      <c r="AC115" s="81"/>
      <c r="AF115" s="77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79"/>
      <c r="BB115" s="111"/>
      <c r="BC115" s="379"/>
      <c r="BD115" s="379"/>
      <c r="BE115" s="379"/>
      <c r="BF115" s="379"/>
      <c r="BG115" s="379"/>
      <c r="BH115" s="379"/>
      <c r="BI115" s="379"/>
      <c r="BJ115" s="379"/>
      <c r="BK115" s="379"/>
      <c r="BL115" s="379"/>
      <c r="BM115" s="119"/>
      <c r="BN115" s="380"/>
      <c r="BO115" s="380"/>
      <c r="BP115" s="380"/>
      <c r="BQ115" s="380"/>
      <c r="BR115" s="380"/>
      <c r="BS115" s="380"/>
      <c r="BT115" s="119"/>
      <c r="BU115" s="381"/>
      <c r="BV115" s="381"/>
      <c r="BW115" s="381"/>
      <c r="BX115" s="381"/>
      <c r="BY115" s="381"/>
      <c r="BZ115" s="381"/>
      <c r="CA115" s="119"/>
      <c r="CB115" s="383"/>
      <c r="CC115" s="383"/>
      <c r="CD115" s="383"/>
      <c r="CE115" s="383"/>
      <c r="CF115" s="383"/>
      <c r="CG115" s="383"/>
      <c r="CH115" s="113"/>
    </row>
    <row r="116" spans="1:86" ht="6" customHeight="1" x14ac:dyDescent="0.3">
      <c r="A116" s="419"/>
      <c r="B116" s="420"/>
      <c r="C116" s="420"/>
      <c r="D116" s="420"/>
      <c r="E116" s="420"/>
      <c r="F116" s="420"/>
      <c r="G116" s="420"/>
      <c r="H116" s="421"/>
      <c r="K116" s="80"/>
      <c r="L116" s="382" t="s">
        <v>59</v>
      </c>
      <c r="M116" s="382"/>
      <c r="N116" s="382"/>
      <c r="O116" s="382"/>
      <c r="P116" s="382"/>
      <c r="Q116" s="382"/>
      <c r="R116" s="382"/>
      <c r="S116" s="382"/>
      <c r="T116" s="78"/>
      <c r="U116" s="382" t="s">
        <v>80</v>
      </c>
      <c r="V116" s="382"/>
      <c r="W116" s="382"/>
      <c r="X116" s="382"/>
      <c r="Y116" s="382"/>
      <c r="Z116" s="382"/>
      <c r="AA116" s="382"/>
      <c r="AB116" s="382"/>
      <c r="AC116" s="81"/>
      <c r="AF116" s="77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79"/>
      <c r="BB116" s="111"/>
      <c r="BC116" s="114"/>
      <c r="BD116" s="114"/>
      <c r="BE116" s="114"/>
      <c r="BF116" s="114"/>
      <c r="BG116" s="115"/>
      <c r="BH116" s="114"/>
      <c r="BI116" s="114"/>
      <c r="BJ116" s="114"/>
      <c r="BK116" s="114"/>
      <c r="BL116" s="114"/>
      <c r="BM116" s="114"/>
      <c r="BN116" s="114"/>
      <c r="BO116" s="115"/>
      <c r="BP116" s="114"/>
      <c r="BQ116" s="114"/>
      <c r="BR116" s="114"/>
      <c r="BS116" s="114"/>
      <c r="BT116" s="114"/>
      <c r="BU116" s="114"/>
      <c r="BV116" s="114"/>
      <c r="BW116" s="114"/>
      <c r="BX116" s="114"/>
      <c r="BY116" s="115"/>
      <c r="BZ116" s="114"/>
      <c r="CA116" s="114"/>
      <c r="CB116" s="114"/>
      <c r="CC116" s="114"/>
      <c r="CD116" s="114"/>
      <c r="CE116" s="114"/>
      <c r="CF116" s="114"/>
      <c r="CG116" s="114"/>
      <c r="CH116" s="113"/>
    </row>
    <row r="117" spans="1:86" ht="6" customHeight="1" x14ac:dyDescent="0.3">
      <c r="A117" s="419"/>
      <c r="B117" s="420"/>
      <c r="C117" s="420"/>
      <c r="D117" s="420"/>
      <c r="E117" s="420"/>
      <c r="F117" s="420"/>
      <c r="G117" s="420"/>
      <c r="H117" s="421"/>
      <c r="K117" s="82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4"/>
      <c r="AF117" s="88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90"/>
      <c r="BB117" s="111"/>
      <c r="BC117" s="379"/>
      <c r="BD117" s="379"/>
      <c r="BE117" s="379"/>
      <c r="BF117" s="379"/>
      <c r="BG117" s="379"/>
      <c r="BH117" s="379"/>
      <c r="BI117" s="379"/>
      <c r="BJ117" s="379"/>
      <c r="BK117" s="379"/>
      <c r="BL117" s="379"/>
      <c r="BM117" s="119"/>
      <c r="BN117" s="380"/>
      <c r="BO117" s="380"/>
      <c r="BP117" s="380"/>
      <c r="BQ117" s="380"/>
      <c r="BR117" s="380"/>
      <c r="BS117" s="380"/>
      <c r="BT117" s="119"/>
      <c r="BU117" s="381"/>
      <c r="BV117" s="381"/>
      <c r="BW117" s="381"/>
      <c r="BX117" s="381"/>
      <c r="BY117" s="381"/>
      <c r="BZ117" s="381"/>
      <c r="CA117" s="119"/>
      <c r="CB117" s="383"/>
      <c r="CC117" s="383"/>
      <c r="CD117" s="383"/>
      <c r="CE117" s="383"/>
      <c r="CF117" s="383"/>
      <c r="CG117" s="383"/>
      <c r="CH117" s="113"/>
    </row>
    <row r="118" spans="1:86" ht="6" customHeight="1" x14ac:dyDescent="0.3">
      <c r="A118" s="422" t="s">
        <v>37</v>
      </c>
      <c r="B118" s="449"/>
      <c r="C118" s="449"/>
      <c r="D118" s="449"/>
      <c r="E118" s="449"/>
      <c r="F118" s="449"/>
      <c r="G118" s="449"/>
      <c r="H118" s="450"/>
      <c r="K118" s="376" t="s">
        <v>55</v>
      </c>
      <c r="L118" s="377"/>
      <c r="M118" s="377"/>
      <c r="N118" s="377"/>
      <c r="O118" s="377"/>
      <c r="P118" s="377"/>
      <c r="Q118" s="377"/>
      <c r="R118" s="377"/>
      <c r="S118" s="377"/>
      <c r="T118" s="377"/>
      <c r="U118" s="377"/>
      <c r="V118" s="377"/>
      <c r="W118" s="377"/>
      <c r="X118" s="377"/>
      <c r="Y118" s="377"/>
      <c r="Z118" s="377"/>
      <c r="AA118" s="377"/>
      <c r="AB118" s="377"/>
      <c r="AC118" s="378"/>
      <c r="AF118" s="370" t="s">
        <v>81</v>
      </c>
      <c r="AG118" s="371"/>
      <c r="AH118" s="371"/>
      <c r="AI118" s="371"/>
      <c r="AJ118" s="371"/>
      <c r="AK118" s="371"/>
      <c r="AL118" s="371"/>
      <c r="AM118" s="371"/>
      <c r="AN118" s="371"/>
      <c r="AO118" s="371"/>
      <c r="AP118" s="371"/>
      <c r="AQ118" s="371"/>
      <c r="AR118" s="371"/>
      <c r="AS118" s="371"/>
      <c r="AT118" s="371"/>
      <c r="AU118" s="371"/>
      <c r="AV118" s="371"/>
      <c r="AW118" s="371"/>
      <c r="AX118" s="371"/>
      <c r="AY118" s="372"/>
      <c r="BB118" s="111"/>
      <c r="BC118" s="379"/>
      <c r="BD118" s="379"/>
      <c r="BE118" s="379"/>
      <c r="BF118" s="379"/>
      <c r="BG118" s="379"/>
      <c r="BH118" s="379"/>
      <c r="BI118" s="379"/>
      <c r="BJ118" s="379"/>
      <c r="BK118" s="379"/>
      <c r="BL118" s="379"/>
      <c r="BM118" s="119"/>
      <c r="BN118" s="380"/>
      <c r="BO118" s="380"/>
      <c r="BP118" s="380"/>
      <c r="BQ118" s="380"/>
      <c r="BR118" s="380"/>
      <c r="BS118" s="380"/>
      <c r="BT118" s="119"/>
      <c r="BU118" s="381"/>
      <c r="BV118" s="381"/>
      <c r="BW118" s="381"/>
      <c r="BX118" s="381"/>
      <c r="BY118" s="381"/>
      <c r="BZ118" s="381"/>
      <c r="CA118" s="119"/>
      <c r="CB118" s="383"/>
      <c r="CC118" s="383"/>
      <c r="CD118" s="383"/>
      <c r="CE118" s="383"/>
      <c r="CF118" s="383"/>
      <c r="CG118" s="383"/>
      <c r="CH118" s="113"/>
    </row>
    <row r="119" spans="1:86" ht="6" customHeight="1" x14ac:dyDescent="0.3">
      <c r="A119" s="451"/>
      <c r="B119" s="452"/>
      <c r="C119" s="452"/>
      <c r="D119" s="452"/>
      <c r="E119" s="452"/>
      <c r="F119" s="452"/>
      <c r="G119" s="452"/>
      <c r="H119" s="453"/>
      <c r="K119" s="373"/>
      <c r="L119" s="374"/>
      <c r="M119" s="374"/>
      <c r="N119" s="374"/>
      <c r="O119" s="374"/>
      <c r="P119" s="374"/>
      <c r="Q119" s="374"/>
      <c r="R119" s="374"/>
      <c r="S119" s="374"/>
      <c r="T119" s="374"/>
      <c r="U119" s="374"/>
      <c r="V119" s="374"/>
      <c r="W119" s="374"/>
      <c r="X119" s="374"/>
      <c r="Y119" s="374"/>
      <c r="Z119" s="374"/>
      <c r="AA119" s="374"/>
      <c r="AB119" s="374"/>
      <c r="AC119" s="375"/>
      <c r="AF119" s="373"/>
      <c r="AG119" s="374"/>
      <c r="AH119" s="374"/>
      <c r="AI119" s="374"/>
      <c r="AJ119" s="374"/>
      <c r="AK119" s="374"/>
      <c r="AL119" s="374"/>
      <c r="AM119" s="374"/>
      <c r="AN119" s="374"/>
      <c r="AO119" s="374"/>
      <c r="AP119" s="374"/>
      <c r="AQ119" s="374"/>
      <c r="AR119" s="374"/>
      <c r="AS119" s="374"/>
      <c r="AT119" s="374"/>
      <c r="AU119" s="374"/>
      <c r="AV119" s="374"/>
      <c r="AW119" s="374"/>
      <c r="AX119" s="374"/>
      <c r="AY119" s="375"/>
      <c r="BB119" s="120"/>
      <c r="BC119" s="121"/>
      <c r="BD119" s="121"/>
      <c r="BE119" s="121"/>
      <c r="BF119" s="121"/>
      <c r="BG119" s="122"/>
      <c r="BH119" s="121"/>
      <c r="BI119" s="121"/>
      <c r="BJ119" s="121"/>
      <c r="BK119" s="121"/>
      <c r="BL119" s="121"/>
      <c r="BM119" s="121"/>
      <c r="BN119" s="121"/>
      <c r="BO119" s="122"/>
      <c r="BP119" s="121"/>
      <c r="BQ119" s="121"/>
      <c r="BR119" s="121"/>
      <c r="BS119" s="121"/>
      <c r="BT119" s="121"/>
      <c r="BU119" s="121"/>
      <c r="BV119" s="121"/>
      <c r="BW119" s="121"/>
      <c r="BX119" s="121"/>
      <c r="BY119" s="122"/>
      <c r="BZ119" s="121"/>
      <c r="CA119" s="121"/>
      <c r="CB119" s="121"/>
      <c r="CC119" s="121"/>
      <c r="CD119" s="121"/>
      <c r="CE119" s="121"/>
      <c r="CF119" s="121"/>
      <c r="CG119" s="121"/>
      <c r="CH119" s="123"/>
    </row>
    <row r="120" spans="1:86" ht="6" customHeight="1" x14ac:dyDescent="0.3"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283"/>
      <c r="BW120" s="283"/>
      <c r="BX120" s="283"/>
      <c r="BY120" s="283"/>
      <c r="BZ120" s="283"/>
      <c r="CA120" s="283"/>
      <c r="CB120" s="283"/>
      <c r="CC120" s="283"/>
      <c r="CD120" s="283"/>
      <c r="CE120" s="283"/>
      <c r="CF120" s="283"/>
      <c r="CG120" s="283"/>
      <c r="CH120" s="283"/>
    </row>
    <row r="121" spans="1:86" ht="6" customHeight="1" x14ac:dyDescent="0.3"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</row>
  </sheetData>
  <sheetProtection selectLockedCells="1" selectUnlockedCells="1"/>
  <mergeCells count="259">
    <mergeCell ref="B8:Q10"/>
    <mergeCell ref="S2:AH4"/>
    <mergeCell ref="S5:AH6"/>
    <mergeCell ref="N90:P91"/>
    <mergeCell ref="R90:AB91"/>
    <mergeCell ref="B2:Q4"/>
    <mergeCell ref="B5:Q6"/>
    <mergeCell ref="S8:AH10"/>
    <mergeCell ref="S11:AH12"/>
    <mergeCell ref="AF26:AN27"/>
    <mergeCell ref="AF16:AN25"/>
    <mergeCell ref="AJ2:AU12"/>
    <mergeCell ref="C63:F66"/>
    <mergeCell ref="AF32:AN39"/>
    <mergeCell ref="R31:AB32"/>
    <mergeCell ref="N34:P35"/>
    <mergeCell ref="N40:P41"/>
    <mergeCell ref="R40:AB41"/>
    <mergeCell ref="K48:AC49"/>
    <mergeCell ref="N57:P58"/>
    <mergeCell ref="N72:P73"/>
    <mergeCell ref="K16:S17"/>
    <mergeCell ref="K18:S22"/>
    <mergeCell ref="R37:AB38"/>
    <mergeCell ref="U16:AC17"/>
    <mergeCell ref="U18:AC22"/>
    <mergeCell ref="N87:P88"/>
    <mergeCell ref="B11:Q12"/>
    <mergeCell ref="BC99:BO100"/>
    <mergeCell ref="L90:M91"/>
    <mergeCell ref="AF14:AY15"/>
    <mergeCell ref="N66:P67"/>
    <mergeCell ref="N84:P85"/>
    <mergeCell ref="L81:M82"/>
    <mergeCell ref="A83:H84"/>
    <mergeCell ref="A16:H17"/>
    <mergeCell ref="L51:M52"/>
    <mergeCell ref="A18:H22"/>
    <mergeCell ref="A23:H24"/>
    <mergeCell ref="L54:M55"/>
    <mergeCell ref="L57:M58"/>
    <mergeCell ref="L37:M38"/>
    <mergeCell ref="A29:H34"/>
    <mergeCell ref="A27:H28"/>
    <mergeCell ref="AF46:AO47"/>
    <mergeCell ref="AF62:AY63"/>
    <mergeCell ref="AG67:AX116"/>
    <mergeCell ref="AV44:AV45"/>
    <mergeCell ref="C105:F108"/>
    <mergeCell ref="G105:H106"/>
    <mergeCell ref="A77:B78"/>
    <mergeCell ref="A69:H70"/>
    <mergeCell ref="L78:M79"/>
    <mergeCell ref="L84:M85"/>
    <mergeCell ref="L102:M103"/>
    <mergeCell ref="L96:M97"/>
    <mergeCell ref="A41:H42"/>
    <mergeCell ref="A43:H48"/>
    <mergeCell ref="A99:H104"/>
    <mergeCell ref="L72:M73"/>
    <mergeCell ref="A71:H76"/>
    <mergeCell ref="L75:M76"/>
    <mergeCell ref="L87:M88"/>
    <mergeCell ref="G63:H64"/>
    <mergeCell ref="L69:M70"/>
    <mergeCell ref="L93:M94"/>
    <mergeCell ref="A97:H98"/>
    <mergeCell ref="L99:M100"/>
    <mergeCell ref="A118:H119"/>
    <mergeCell ref="K25:AC26"/>
    <mergeCell ref="L28:M29"/>
    <mergeCell ref="N28:P29"/>
    <mergeCell ref="R28:AB29"/>
    <mergeCell ref="L31:M32"/>
    <mergeCell ref="N31:P32"/>
    <mergeCell ref="A49:B50"/>
    <mergeCell ref="C49:F52"/>
    <mergeCell ref="G49:H50"/>
    <mergeCell ref="G35:H36"/>
    <mergeCell ref="A35:B36"/>
    <mergeCell ref="L34:M35"/>
    <mergeCell ref="A91:B92"/>
    <mergeCell ref="C91:F94"/>
    <mergeCell ref="G91:H92"/>
    <mergeCell ref="C77:F80"/>
    <mergeCell ref="C35:F38"/>
    <mergeCell ref="A85:H90"/>
    <mergeCell ref="A105:B106"/>
    <mergeCell ref="R96:AB97"/>
    <mergeCell ref="N99:P100"/>
    <mergeCell ref="L43:M44"/>
    <mergeCell ref="A111:H112"/>
    <mergeCell ref="A113:H117"/>
    <mergeCell ref="N51:P52"/>
    <mergeCell ref="A55:H56"/>
    <mergeCell ref="A57:H62"/>
    <mergeCell ref="A63:B64"/>
    <mergeCell ref="AQ26:AY27"/>
    <mergeCell ref="R34:AB35"/>
    <mergeCell ref="N37:P38"/>
    <mergeCell ref="AF30:AH31"/>
    <mergeCell ref="AF40:AN41"/>
    <mergeCell ref="AF52:AG53"/>
    <mergeCell ref="L113:S113"/>
    <mergeCell ref="U113:AB113"/>
    <mergeCell ref="N63:P64"/>
    <mergeCell ref="N81:P82"/>
    <mergeCell ref="R81:AB82"/>
    <mergeCell ref="L63:M64"/>
    <mergeCell ref="R66:AB67"/>
    <mergeCell ref="N93:P94"/>
    <mergeCell ref="N102:P103"/>
    <mergeCell ref="N96:P97"/>
    <mergeCell ref="G77:H78"/>
    <mergeCell ref="L40:M41"/>
    <mergeCell ref="L66:M67"/>
    <mergeCell ref="R51:AB52"/>
    <mergeCell ref="N54:P55"/>
    <mergeCell ref="AW44:AX45"/>
    <mergeCell ref="AQ30:AY39"/>
    <mergeCell ref="AI30:AN31"/>
    <mergeCell ref="R60:AB61"/>
    <mergeCell ref="N43:P44"/>
    <mergeCell ref="R57:AB58"/>
    <mergeCell ref="R54:AC55"/>
    <mergeCell ref="R43:AB44"/>
    <mergeCell ref="AV46:AV47"/>
    <mergeCell ref="AW46:AX47"/>
    <mergeCell ref="AS44:AS45"/>
    <mergeCell ref="AQ40:AY41"/>
    <mergeCell ref="AQ46:AR47"/>
    <mergeCell ref="AT46:AU47"/>
    <mergeCell ref="AS46:AS47"/>
    <mergeCell ref="AF48:AY49"/>
    <mergeCell ref="AH52:AY53"/>
    <mergeCell ref="AT44:AU45"/>
    <mergeCell ref="AQ44:AR45"/>
    <mergeCell ref="AF44:AO45"/>
    <mergeCell ref="CC105:CG106"/>
    <mergeCell ref="BW96:CA97"/>
    <mergeCell ref="BW91:CA92"/>
    <mergeCell ref="CC91:CG92"/>
    <mergeCell ref="BW102:CA103"/>
    <mergeCell ref="BW99:CA100"/>
    <mergeCell ref="CC102:CG103"/>
    <mergeCell ref="N69:P70"/>
    <mergeCell ref="L60:M61"/>
    <mergeCell ref="N60:P61"/>
    <mergeCell ref="BC93:BO94"/>
    <mergeCell ref="BC96:BO97"/>
    <mergeCell ref="R72:AB73"/>
    <mergeCell ref="BQ93:BU94"/>
    <mergeCell ref="R84:AB85"/>
    <mergeCell ref="R87:AB88"/>
    <mergeCell ref="R102:AB103"/>
    <mergeCell ref="BQ91:BU92"/>
    <mergeCell ref="AG57:AX60"/>
    <mergeCell ref="BB52:CH53"/>
    <mergeCell ref="BB55:BC61"/>
    <mergeCell ref="BW93:CA94"/>
    <mergeCell ref="BD55:CG61"/>
    <mergeCell ref="BD63:CG69"/>
    <mergeCell ref="CC99:CG100"/>
    <mergeCell ref="BQ96:BU97"/>
    <mergeCell ref="BC91:BO92"/>
    <mergeCell ref="BB63:BC69"/>
    <mergeCell ref="BB71:BC77"/>
    <mergeCell ref="BD71:CG77"/>
    <mergeCell ref="CC96:CG97"/>
    <mergeCell ref="L111:S112"/>
    <mergeCell ref="U111:AB112"/>
    <mergeCell ref="U110:AB110"/>
    <mergeCell ref="BU112:BZ113"/>
    <mergeCell ref="CB112:CG113"/>
    <mergeCell ref="U116:AB116"/>
    <mergeCell ref="R69:AB70"/>
    <mergeCell ref="R63:AB64"/>
    <mergeCell ref="BC105:BO106"/>
    <mergeCell ref="BQ105:BU106"/>
    <mergeCell ref="BQ99:BU100"/>
    <mergeCell ref="R93:AB94"/>
    <mergeCell ref="R75:AB76"/>
    <mergeCell ref="R78:AB79"/>
    <mergeCell ref="R99:AB100"/>
    <mergeCell ref="L114:S115"/>
    <mergeCell ref="N78:P79"/>
    <mergeCell ref="BD79:CG85"/>
    <mergeCell ref="BB79:BC85"/>
    <mergeCell ref="N75:P76"/>
    <mergeCell ref="CC93:CG94"/>
    <mergeCell ref="BC102:BO103"/>
    <mergeCell ref="BQ102:BU103"/>
    <mergeCell ref="BB89:CH90"/>
    <mergeCell ref="BD41:CG48"/>
    <mergeCell ref="BB19:BC30"/>
    <mergeCell ref="BB32:BC39"/>
    <mergeCell ref="BB41:BC48"/>
    <mergeCell ref="BD30:CG39"/>
    <mergeCell ref="AF118:AY119"/>
    <mergeCell ref="K118:AC119"/>
    <mergeCell ref="BC117:BL118"/>
    <mergeCell ref="BN117:BS118"/>
    <mergeCell ref="BU117:BZ118"/>
    <mergeCell ref="L116:S116"/>
    <mergeCell ref="BW105:CA106"/>
    <mergeCell ref="CB117:CG118"/>
    <mergeCell ref="BC112:BL113"/>
    <mergeCell ref="BB110:CH111"/>
    <mergeCell ref="CB114:CG115"/>
    <mergeCell ref="BN112:BS113"/>
    <mergeCell ref="BC114:BL115"/>
    <mergeCell ref="BN114:BS115"/>
    <mergeCell ref="BU114:BZ115"/>
    <mergeCell ref="U114:AB115"/>
    <mergeCell ref="L108:S109"/>
    <mergeCell ref="U108:AB109"/>
    <mergeCell ref="L110:S110"/>
    <mergeCell ref="AW2:BJ4"/>
    <mergeCell ref="AW5:BJ6"/>
    <mergeCell ref="BL2:BR4"/>
    <mergeCell ref="AW8:AZ10"/>
    <mergeCell ref="AQ16:AY25"/>
    <mergeCell ref="CR2:EG4"/>
    <mergeCell ref="BL5:BR6"/>
    <mergeCell ref="BT2:BZ4"/>
    <mergeCell ref="CB2:CG4"/>
    <mergeCell ref="BT5:BZ6"/>
    <mergeCell ref="CB5:CG6"/>
    <mergeCell ref="BZ8:CG10"/>
    <mergeCell ref="BZ11:CG12"/>
    <mergeCell ref="BL11:BO12"/>
    <mergeCell ref="BD19:CG28"/>
    <mergeCell ref="BQ8:BX10"/>
    <mergeCell ref="BQ11:BX12"/>
    <mergeCell ref="BB11:BJ12"/>
    <mergeCell ref="BL8:BO10"/>
    <mergeCell ref="BB16:CH17"/>
    <mergeCell ref="BB8:BJ10"/>
    <mergeCell ref="AW11:AZ12"/>
    <mergeCell ref="CR5:EG33"/>
    <mergeCell ref="EJ2:ET3"/>
    <mergeCell ref="CS69:CX70"/>
    <mergeCell ref="CZ69:DE70"/>
    <mergeCell ref="DG69:DL70"/>
    <mergeCell ref="DN69:DS70"/>
    <mergeCell ref="DU69:DZ70"/>
    <mergeCell ref="EB69:EG70"/>
    <mergeCell ref="CS71:CX75"/>
    <mergeCell ref="CZ71:DE75"/>
    <mergeCell ref="DG71:DL75"/>
    <mergeCell ref="DN71:DS75"/>
    <mergeCell ref="DU71:DZ75"/>
    <mergeCell ref="EB71:EG75"/>
    <mergeCell ref="CS67:EG68"/>
    <mergeCell ref="CY69:CY75"/>
    <mergeCell ref="DF69:DF75"/>
    <mergeCell ref="DM69:DM75"/>
    <mergeCell ref="DT69:DT75"/>
    <mergeCell ref="EA69:EA75"/>
  </mergeCells>
  <pageMargins left="0.5" right="0.5" top="0.5" bottom="0.5" header="0" footer="0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5" name="Medicine">
              <controlPr defaultSize="0" autoFill="0" autoLine="0" autoPict="0">
                <anchor moveWithCells="1">
                  <from>
                    <xdr:col>10</xdr:col>
                    <xdr:colOff>38100</xdr:colOff>
                    <xdr:row>76</xdr:row>
                    <xdr:rowOff>60960</xdr:rowOff>
                  </from>
                  <to>
                    <xdr:col>13</xdr:col>
                    <xdr:colOff>60960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Nature">
              <controlPr defaultSize="0" autoFill="0" autoLine="0" autoPict="0">
                <anchor moveWithCells="1">
                  <from>
                    <xdr:col>10</xdr:col>
                    <xdr:colOff>38100</xdr:colOff>
                    <xdr:row>79</xdr:row>
                    <xdr:rowOff>60960</xdr:rowOff>
                  </from>
                  <to>
                    <xdr:col>13</xdr:col>
                    <xdr:colOff>60960</xdr:colOff>
                    <xdr:row>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Perception">
              <controlPr defaultSize="0" autoFill="0" autoLine="0" autoPict="0">
                <anchor moveWithCells="1">
                  <from>
                    <xdr:col>10</xdr:col>
                    <xdr:colOff>38100</xdr:colOff>
                    <xdr:row>82</xdr:row>
                    <xdr:rowOff>60960</xdr:rowOff>
                  </from>
                  <to>
                    <xdr:col>13</xdr:col>
                    <xdr:colOff>60960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Religion">
              <controlPr defaultSize="0" autoFill="0" autoLine="0" autoPict="0">
                <anchor moveWithCells="1">
                  <from>
                    <xdr:col>10</xdr:col>
                    <xdr:colOff>38100</xdr:colOff>
                    <xdr:row>91</xdr:row>
                    <xdr:rowOff>60960</xdr:rowOff>
                  </from>
                  <to>
                    <xdr:col>13</xdr:col>
                    <xdr:colOff>60960</xdr:colOff>
                    <xdr:row>94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9" name="Survival">
              <controlPr defaultSize="0" autoFill="0" autoLine="0" autoPict="0">
                <anchor moveWithCells="1">
                  <from>
                    <xdr:col>10</xdr:col>
                    <xdr:colOff>38100</xdr:colOff>
                    <xdr:row>100</xdr:row>
                    <xdr:rowOff>60960</xdr:rowOff>
                  </from>
                  <to>
                    <xdr:col>13</xdr:col>
                    <xdr:colOff>60960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0" name="Acrobatics">
              <controlPr defaultSize="0" autoFill="0" autoLine="0" autoPict="0">
                <anchor moveWithCells="1">
                  <from>
                    <xdr:col>10</xdr:col>
                    <xdr:colOff>38100</xdr:colOff>
                    <xdr:row>49</xdr:row>
                    <xdr:rowOff>60960</xdr:rowOff>
                  </from>
                  <to>
                    <xdr:col>13</xdr:col>
                    <xdr:colOff>60960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Animal Handling">
              <controlPr defaultSize="0" autoFill="0" autoLine="0" autoPict="0">
                <anchor moveWithCells="1">
                  <from>
                    <xdr:col>10</xdr:col>
                    <xdr:colOff>38100</xdr:colOff>
                    <xdr:row>52</xdr:row>
                    <xdr:rowOff>60960</xdr:rowOff>
                  </from>
                  <to>
                    <xdr:col>13</xdr:col>
                    <xdr:colOff>60960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Arcana">
              <controlPr defaultSize="0" autoFill="0" autoLine="0" autoPict="0">
                <anchor moveWithCells="1">
                  <from>
                    <xdr:col>10</xdr:col>
                    <xdr:colOff>38100</xdr:colOff>
                    <xdr:row>55</xdr:row>
                    <xdr:rowOff>60960</xdr:rowOff>
                  </from>
                  <to>
                    <xdr:col>13</xdr:col>
                    <xdr:colOff>60960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Athletics">
              <controlPr defaultSize="0" autoFill="0" autoLine="0" autoPict="0">
                <anchor moveWithCells="1">
                  <from>
                    <xdr:col>10</xdr:col>
                    <xdr:colOff>38100</xdr:colOff>
                    <xdr:row>58</xdr:row>
                    <xdr:rowOff>60960</xdr:rowOff>
                  </from>
                  <to>
                    <xdr:col>13</xdr:col>
                    <xdr:colOff>60960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Deception">
              <controlPr defaultSize="0" autoFill="0" autoLine="0" autoPict="0">
                <anchor moveWithCells="1">
                  <from>
                    <xdr:col>10</xdr:col>
                    <xdr:colOff>38100</xdr:colOff>
                    <xdr:row>61</xdr:row>
                    <xdr:rowOff>60960</xdr:rowOff>
                  </from>
                  <to>
                    <xdr:col>13</xdr:col>
                    <xdr:colOff>60960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5" name="History">
              <controlPr defaultSize="0" autoFill="0" autoLine="0" autoPict="0">
                <anchor moveWithCells="1">
                  <from>
                    <xdr:col>10</xdr:col>
                    <xdr:colOff>38100</xdr:colOff>
                    <xdr:row>64</xdr:row>
                    <xdr:rowOff>60960</xdr:rowOff>
                  </from>
                  <to>
                    <xdr:col>13</xdr:col>
                    <xdr:colOff>60960</xdr:colOff>
                    <xdr:row>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Insight">
              <controlPr defaultSize="0" autoFill="0" autoLine="0" autoPict="0">
                <anchor moveWithCells="1">
                  <from>
                    <xdr:col>10</xdr:col>
                    <xdr:colOff>38100</xdr:colOff>
                    <xdr:row>67</xdr:row>
                    <xdr:rowOff>60960</xdr:rowOff>
                  </from>
                  <to>
                    <xdr:col>13</xdr:col>
                    <xdr:colOff>60960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7" name="Intimidation">
              <controlPr defaultSize="0" autoFill="0" autoLine="0" autoPict="0">
                <anchor moveWithCells="1">
                  <from>
                    <xdr:col>10</xdr:col>
                    <xdr:colOff>38100</xdr:colOff>
                    <xdr:row>70</xdr:row>
                    <xdr:rowOff>60960</xdr:rowOff>
                  </from>
                  <to>
                    <xdr:col>13</xdr:col>
                    <xdr:colOff>60960</xdr:colOff>
                    <xdr:row>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Investigation">
              <controlPr defaultSize="0" autoFill="0" autoLine="0" autoPict="0">
                <anchor moveWithCells="1">
                  <from>
                    <xdr:col>10</xdr:col>
                    <xdr:colOff>38100</xdr:colOff>
                    <xdr:row>73</xdr:row>
                    <xdr:rowOff>60960</xdr:rowOff>
                  </from>
                  <to>
                    <xdr:col>13</xdr:col>
                    <xdr:colOff>60960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9" name="Performance">
              <controlPr defaultSize="0" autoFill="0" autoLine="0" autoPict="0">
                <anchor moveWithCells="1">
                  <from>
                    <xdr:col>10</xdr:col>
                    <xdr:colOff>38100</xdr:colOff>
                    <xdr:row>85</xdr:row>
                    <xdr:rowOff>60960</xdr:rowOff>
                  </from>
                  <to>
                    <xdr:col>13</xdr:col>
                    <xdr:colOff>60960</xdr:colOff>
                    <xdr:row>88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0" name="Persuasion">
              <controlPr defaultSize="0" autoFill="0" autoLine="0" autoPict="0">
                <anchor moveWithCells="1">
                  <from>
                    <xdr:col>10</xdr:col>
                    <xdr:colOff>38100</xdr:colOff>
                    <xdr:row>88</xdr:row>
                    <xdr:rowOff>60960</xdr:rowOff>
                  </from>
                  <to>
                    <xdr:col>13</xdr:col>
                    <xdr:colOff>60960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1" name="Sleight Of Hand">
              <controlPr defaultSize="0" autoFill="0" autoLine="0" autoPict="0">
                <anchor moveWithCells="1">
                  <from>
                    <xdr:col>10</xdr:col>
                    <xdr:colOff>38100</xdr:colOff>
                    <xdr:row>94</xdr:row>
                    <xdr:rowOff>60960</xdr:rowOff>
                  </from>
                  <to>
                    <xdr:col>13</xdr:col>
                    <xdr:colOff>60960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2" name="Stealth">
              <controlPr defaultSize="0" autoFill="0" autoLine="0" autoPict="0">
                <anchor moveWithCells="1">
                  <from>
                    <xdr:col>10</xdr:col>
                    <xdr:colOff>38100</xdr:colOff>
                    <xdr:row>97</xdr:row>
                    <xdr:rowOff>60960</xdr:rowOff>
                  </from>
                  <to>
                    <xdr:col>13</xdr:col>
                    <xdr:colOff>60960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3" name="ST_Str">
              <controlPr defaultSize="0" autoFill="0" autoLine="0" autoPict="0">
                <anchor moveWithCells="1">
                  <from>
                    <xdr:col>10</xdr:col>
                    <xdr:colOff>38100</xdr:colOff>
                    <xdr:row>26</xdr:row>
                    <xdr:rowOff>60960</xdr:rowOff>
                  </from>
                  <to>
                    <xdr:col>13</xdr:col>
                    <xdr:colOff>60960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4" name="ST_Dex">
              <controlPr defaultSize="0" autoFill="0" autoLine="0" autoPict="0">
                <anchor moveWithCells="1">
                  <from>
                    <xdr:col>10</xdr:col>
                    <xdr:colOff>38100</xdr:colOff>
                    <xdr:row>29</xdr:row>
                    <xdr:rowOff>60960</xdr:rowOff>
                  </from>
                  <to>
                    <xdr:col>13</xdr:col>
                    <xdr:colOff>60960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5" name="ST_Con">
              <controlPr defaultSize="0" autoFill="0" autoLine="0" autoPict="0">
                <anchor moveWithCells="1">
                  <from>
                    <xdr:col>10</xdr:col>
                    <xdr:colOff>38100</xdr:colOff>
                    <xdr:row>32</xdr:row>
                    <xdr:rowOff>60960</xdr:rowOff>
                  </from>
                  <to>
                    <xdr:col>13</xdr:col>
                    <xdr:colOff>60960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6" name="ST_Int">
              <controlPr defaultSize="0" autoFill="0" autoLine="0" autoPict="0">
                <anchor moveWithCells="1">
                  <from>
                    <xdr:col>10</xdr:col>
                    <xdr:colOff>38100</xdr:colOff>
                    <xdr:row>35</xdr:row>
                    <xdr:rowOff>60960</xdr:rowOff>
                  </from>
                  <to>
                    <xdr:col>13</xdr:col>
                    <xdr:colOff>60960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7" name="ST_Wis">
              <controlPr defaultSize="0" autoFill="0" autoLine="0" autoPict="0">
                <anchor moveWithCells="1">
                  <from>
                    <xdr:col>10</xdr:col>
                    <xdr:colOff>38100</xdr:colOff>
                    <xdr:row>38</xdr:row>
                    <xdr:rowOff>60960</xdr:rowOff>
                  </from>
                  <to>
                    <xdr:col>13</xdr:col>
                    <xdr:colOff>60960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8" name="ST_Cha">
              <controlPr defaultSize="0" autoFill="0" autoLine="0" autoPict="0">
                <anchor moveWithCells="1">
                  <from>
                    <xdr:col>10</xdr:col>
                    <xdr:colOff>38100</xdr:colOff>
                    <xdr:row>41</xdr:row>
                    <xdr:rowOff>60960</xdr:rowOff>
                  </from>
                  <to>
                    <xdr:col>13</xdr:col>
                    <xdr:colOff>60960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9" name="Check Box 349">
              <controlPr defaultSize="0" autoFill="0" autoLine="0" autoPict="0">
                <anchor moveWithCells="1">
                  <from>
                    <xdr:col>41</xdr:col>
                    <xdr:colOff>60960</xdr:colOff>
                    <xdr:row>42</xdr:row>
                    <xdr:rowOff>45720</xdr:rowOff>
                  </from>
                  <to>
                    <xdr:col>45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0" name="Check Box 350">
              <controlPr defaultSize="0" autoFill="0" autoLine="0" autoPict="0">
                <anchor moveWithCells="1">
                  <from>
                    <xdr:col>44</xdr:col>
                    <xdr:colOff>60960</xdr:colOff>
                    <xdr:row>42</xdr:row>
                    <xdr:rowOff>45720</xdr:rowOff>
                  </from>
                  <to>
                    <xdr:col>48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1" name="Check Box 351">
              <controlPr defaultSize="0" autoFill="0" autoLine="0" autoPict="0">
                <anchor moveWithCells="1">
                  <from>
                    <xdr:col>47</xdr:col>
                    <xdr:colOff>60960</xdr:colOff>
                    <xdr:row>42</xdr:row>
                    <xdr:rowOff>45720</xdr:rowOff>
                  </from>
                  <to>
                    <xdr:col>51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2" name="Check Box 352">
              <controlPr defaultSize="0" autoFill="0" autoLine="0" autoPict="0">
                <anchor moveWithCells="1">
                  <from>
                    <xdr:col>41</xdr:col>
                    <xdr:colOff>60960</xdr:colOff>
                    <xdr:row>44</xdr:row>
                    <xdr:rowOff>45720</xdr:rowOff>
                  </from>
                  <to>
                    <xdr:col>45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3" name="Check Box 353">
              <controlPr defaultSize="0" autoFill="0" autoLine="0" autoPict="0">
                <anchor moveWithCells="1">
                  <from>
                    <xdr:col>44</xdr:col>
                    <xdr:colOff>60960</xdr:colOff>
                    <xdr:row>44</xdr:row>
                    <xdr:rowOff>45720</xdr:rowOff>
                  </from>
                  <to>
                    <xdr:col>48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4" name="Check Box 354">
              <controlPr defaultSize="0" autoFill="0" autoLine="0" autoPict="0">
                <anchor moveWithCells="1">
                  <from>
                    <xdr:col>47</xdr:col>
                    <xdr:colOff>60960</xdr:colOff>
                    <xdr:row>44</xdr:row>
                    <xdr:rowOff>45720</xdr:rowOff>
                  </from>
                  <to>
                    <xdr:col>51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5" name="Check Box 356">
              <controlPr defaultSize="0" autoFill="0" autoLine="0" autoPict="0">
                <anchor moveWithCells="1">
                  <from>
                    <xdr:col>30</xdr:col>
                    <xdr:colOff>68580</xdr:colOff>
                    <xdr:row>50</xdr:row>
                    <xdr:rowOff>45720</xdr:rowOff>
                  </from>
                  <to>
                    <xdr:col>34</xdr:col>
                    <xdr:colOff>7620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6" name="Button 409">
              <controlPr defaultSize="0" autoFill="0" autoPict="0" macro="[0]!Clear_Top">
                <anchor moveWithCells="1" sizeWithCells="1">
                  <from>
                    <xdr:col>98</xdr:col>
                    <xdr:colOff>7620</xdr:colOff>
                    <xdr:row>39</xdr:row>
                    <xdr:rowOff>22860</xdr:rowOff>
                  </from>
                  <to>
                    <xdr:col>134</xdr:col>
                    <xdr:colOff>15240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7" name="Button 412">
              <controlPr defaultSize="0" autoFill="0" autoPict="0" macro="[0]!Stat_Gen">
                <anchor moveWithCells="1" sizeWithCells="1">
                  <from>
                    <xdr:col>98</xdr:col>
                    <xdr:colOff>7620</xdr:colOff>
                    <xdr:row>44</xdr:row>
                    <xdr:rowOff>22860</xdr:rowOff>
                  </from>
                  <to>
                    <xdr:col>134</xdr:col>
                    <xdr:colOff>7620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8" name="Button 413">
              <controlPr defaultSize="0" autoFill="0" autoPict="0" macro="[0]!StatGenClassic">
                <anchor moveWithCells="1" sizeWithCells="1">
                  <from>
                    <xdr:col>98</xdr:col>
                    <xdr:colOff>7620</xdr:colOff>
                    <xdr:row>49</xdr:row>
                    <xdr:rowOff>15240</xdr:rowOff>
                  </from>
                  <to>
                    <xdr:col>134</xdr:col>
                    <xdr:colOff>7620</xdr:colOff>
                    <xdr:row>53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9" name="Button 414">
              <controlPr defaultSize="0" autoFill="0" autoPict="0" macro="[0]!StatGenAugmented">
                <anchor moveWithCells="1" sizeWithCells="1">
                  <from>
                    <xdr:col>98</xdr:col>
                    <xdr:colOff>7620</xdr:colOff>
                    <xdr:row>54</xdr:row>
                    <xdr:rowOff>7620</xdr:rowOff>
                  </from>
                  <to>
                    <xdr:col>134</xdr:col>
                    <xdr:colOff>7620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F9EF46-15B2-4599-BCBB-8235C58B60E2}">
          <x14:formula1>
            <xm:f>'Misc Data'!$B$84:$B$96</xm:f>
          </x14:formula1>
          <xm:sqref>S2:AH4</xm:sqref>
        </x14:dataValidation>
        <x14:dataValidation type="list" allowBlank="1" showInputMessage="1" showErrorMessage="1" xr:uid="{F85A8666-CFA6-4C8E-AC9B-5848EEA9F936}">
          <x14:formula1>
            <xm:f>'Misc Data'!$B$4:$B$13</xm:f>
          </x14:formula1>
          <xm:sqref>AW2:BJ4</xm:sqref>
        </x14:dataValidation>
        <x14:dataValidation type="list" allowBlank="1" showInputMessage="1" showErrorMessage="1" xr:uid="{12900C13-86E9-480C-BE37-6B2921DA464C}">
          <x14:formula1>
            <xm:f>'Misc Data'!$B$67:$B$81</xm:f>
          </x14:formula1>
          <xm:sqref>B8:Q10</xm:sqref>
        </x14:dataValidation>
        <x14:dataValidation type="list" allowBlank="1" showInputMessage="1" showErrorMessage="1" xr:uid="{4A650609-2C42-4881-9A2D-E403E3E1F1B6}">
          <x14:formula1>
            <xm:f>'Misc Data'!$B$16:$B$64</xm:f>
          </x14:formula1>
          <xm:sqref>S8:AH10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A1:CQ132"/>
  <sheetViews>
    <sheetView zoomScale="130" zoomScaleNormal="130" workbookViewId="0">
      <selection activeCell="DF32" sqref="DF32"/>
    </sheetView>
  </sheetViews>
  <sheetFormatPr defaultColWidth="1.109375" defaultRowHeight="6" customHeight="1" x14ac:dyDescent="0.3"/>
  <cols>
    <col min="36" max="36" width="1.109375" customWidth="1"/>
  </cols>
  <sheetData>
    <row r="1" spans="1:95" ht="6" customHeight="1" x14ac:dyDescent="0.3">
      <c r="A1" s="357" t="s">
        <v>72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F1" s="358"/>
      <c r="AG1" s="358"/>
      <c r="AH1" s="358"/>
      <c r="AI1" s="358"/>
      <c r="AJ1" s="358"/>
      <c r="AK1" s="358"/>
      <c r="AL1" s="358"/>
      <c r="AM1" s="358"/>
      <c r="AN1" s="358"/>
      <c r="AO1" s="358"/>
      <c r="AP1" s="359"/>
      <c r="AQ1" s="4"/>
      <c r="AR1" s="4"/>
      <c r="AS1" s="357" t="s">
        <v>72</v>
      </c>
      <c r="AT1" s="358"/>
      <c r="AU1" s="358"/>
      <c r="AV1" s="358"/>
      <c r="AW1" s="358"/>
      <c r="AX1" s="358"/>
      <c r="AY1" s="358"/>
      <c r="AZ1" s="358"/>
      <c r="BA1" s="358"/>
      <c r="BB1" s="358"/>
      <c r="BC1" s="358"/>
      <c r="BD1" s="358"/>
      <c r="BE1" s="358"/>
      <c r="BF1" s="358"/>
      <c r="BG1" s="358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9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86"/>
      <c r="B2" s="387"/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N2" s="387"/>
      <c r="AO2" s="387"/>
      <c r="AP2" s="388"/>
      <c r="AQ2" s="4"/>
      <c r="AR2" s="4"/>
      <c r="AS2" s="386"/>
      <c r="AT2" s="387"/>
      <c r="AU2" s="387"/>
      <c r="AV2" s="387"/>
      <c r="AW2" s="387"/>
      <c r="AX2" s="387"/>
      <c r="AY2" s="387"/>
      <c r="AZ2" s="387"/>
      <c r="BA2" s="387"/>
      <c r="BB2" s="387"/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  <c r="BN2" s="387"/>
      <c r="BO2" s="387"/>
      <c r="BP2" s="387"/>
      <c r="BQ2" s="387"/>
      <c r="BR2" s="387"/>
      <c r="BS2" s="387"/>
      <c r="BT2" s="387"/>
      <c r="BU2" s="387"/>
      <c r="BV2" s="387"/>
      <c r="BW2" s="387"/>
      <c r="BX2" s="387"/>
      <c r="BY2" s="387"/>
      <c r="BZ2" s="387"/>
      <c r="CA2" s="387"/>
      <c r="CB2" s="387"/>
      <c r="CC2" s="387"/>
      <c r="CD2" s="387"/>
      <c r="CE2" s="387"/>
      <c r="CF2" s="387"/>
      <c r="CG2" s="387"/>
      <c r="CH2" s="388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9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40"/>
      <c r="B4" s="385" t="s">
        <v>8</v>
      </c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141"/>
      <c r="P4" s="390" t="s">
        <v>73</v>
      </c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105"/>
      <c r="AC4" s="390" t="s">
        <v>74</v>
      </c>
      <c r="AD4" s="390"/>
      <c r="AE4" s="390"/>
      <c r="AF4" s="390"/>
      <c r="AG4" s="390"/>
      <c r="AH4" s="390"/>
      <c r="AI4" s="105"/>
      <c r="AJ4" s="390" t="s">
        <v>66</v>
      </c>
      <c r="AK4" s="390"/>
      <c r="AL4" s="390"/>
      <c r="AM4" s="390"/>
      <c r="AN4" s="390"/>
      <c r="AO4" s="390"/>
      <c r="AP4" s="43"/>
      <c r="AQ4" s="4"/>
      <c r="AR4" s="4"/>
      <c r="AS4" s="124"/>
      <c r="AT4" s="509" t="s">
        <v>116</v>
      </c>
      <c r="AU4" s="509"/>
      <c r="AV4" s="509"/>
      <c r="AW4" s="509"/>
      <c r="AX4" s="509"/>
      <c r="AY4" s="509"/>
      <c r="AZ4" s="509"/>
      <c r="BA4" s="509"/>
      <c r="BB4" s="509"/>
      <c r="BC4" s="509"/>
      <c r="BD4" s="211"/>
      <c r="BE4" s="506" t="s">
        <v>110</v>
      </c>
      <c r="BF4" s="506"/>
      <c r="BG4" s="506"/>
      <c r="BH4" s="506"/>
      <c r="BI4" s="506"/>
      <c r="BJ4" s="506"/>
      <c r="BK4" s="506"/>
      <c r="BL4" s="506"/>
      <c r="BM4" s="506"/>
      <c r="BN4" s="506"/>
      <c r="BO4" s="506"/>
      <c r="BP4" s="507"/>
      <c r="BQ4" s="507"/>
      <c r="BR4" s="41"/>
      <c r="BS4" s="506" t="s">
        <v>111</v>
      </c>
      <c r="BT4" s="506"/>
      <c r="BU4" s="506"/>
      <c r="BV4" s="506"/>
      <c r="BW4" s="506"/>
      <c r="BX4" s="506"/>
      <c r="BY4" s="506"/>
      <c r="BZ4" s="506"/>
      <c r="CA4" s="506"/>
      <c r="CB4" s="506"/>
      <c r="CC4" s="506"/>
      <c r="CD4" s="506"/>
      <c r="CE4" s="506"/>
      <c r="CF4" s="507"/>
      <c r="CG4" s="507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40"/>
      <c r="B5" s="385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141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105"/>
      <c r="AC5" s="390"/>
      <c r="AD5" s="390"/>
      <c r="AE5" s="390"/>
      <c r="AF5" s="390"/>
      <c r="AG5" s="390"/>
      <c r="AH5" s="390"/>
      <c r="AI5" s="105"/>
      <c r="AJ5" s="390"/>
      <c r="AK5" s="390"/>
      <c r="AL5" s="390"/>
      <c r="AM5" s="390"/>
      <c r="AN5" s="390"/>
      <c r="AO5" s="390"/>
      <c r="AP5" s="43"/>
      <c r="AQ5" s="2"/>
      <c r="AR5" s="2"/>
      <c r="AS5" s="127"/>
      <c r="AT5" s="509"/>
      <c r="AU5" s="509"/>
      <c r="AV5" s="509"/>
      <c r="AW5" s="509"/>
      <c r="AX5" s="509"/>
      <c r="AY5" s="509"/>
      <c r="AZ5" s="509"/>
      <c r="BA5" s="509"/>
      <c r="BB5" s="509"/>
      <c r="BC5" s="509"/>
      <c r="BD5" s="211"/>
      <c r="BE5" s="506"/>
      <c r="BF5" s="506"/>
      <c r="BG5" s="506"/>
      <c r="BH5" s="506"/>
      <c r="BI5" s="506"/>
      <c r="BJ5" s="506"/>
      <c r="BK5" s="506"/>
      <c r="BL5" s="506"/>
      <c r="BM5" s="506"/>
      <c r="BN5" s="506"/>
      <c r="BO5" s="506"/>
      <c r="BP5" s="507"/>
      <c r="BQ5" s="507"/>
      <c r="BR5" s="212"/>
      <c r="BS5" s="506"/>
      <c r="BT5" s="506"/>
      <c r="BU5" s="506"/>
      <c r="BV5" s="506"/>
      <c r="BW5" s="506"/>
      <c r="BX5" s="506"/>
      <c r="BY5" s="506"/>
      <c r="BZ5" s="506"/>
      <c r="CA5" s="506"/>
      <c r="CB5" s="506"/>
      <c r="CC5" s="506"/>
      <c r="CD5" s="506"/>
      <c r="CE5" s="506"/>
      <c r="CF5" s="507"/>
      <c r="CG5" s="507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40"/>
      <c r="B6" s="379">
        <f>Main!S2</f>
        <v>0</v>
      </c>
      <c r="C6" s="379"/>
      <c r="D6" s="379"/>
      <c r="E6" s="379"/>
      <c r="F6" s="379"/>
      <c r="G6" s="379"/>
      <c r="H6" s="379"/>
      <c r="I6" s="379"/>
      <c r="J6" s="379"/>
      <c r="K6" s="379"/>
      <c r="L6" s="379"/>
      <c r="M6" s="379"/>
      <c r="N6" s="379"/>
      <c r="O6" s="141"/>
      <c r="P6" s="381"/>
      <c r="Q6" s="381"/>
      <c r="R6" s="381"/>
      <c r="S6" s="381"/>
      <c r="T6" s="381"/>
      <c r="U6" s="381"/>
      <c r="V6" s="381"/>
      <c r="W6" s="381"/>
      <c r="X6" s="381"/>
      <c r="Y6" s="381"/>
      <c r="Z6" s="381"/>
      <c r="AA6" s="381"/>
      <c r="AB6" s="119"/>
      <c r="AC6" s="381"/>
      <c r="AD6" s="380"/>
      <c r="AE6" s="380"/>
      <c r="AF6" s="380"/>
      <c r="AG6" s="380"/>
      <c r="AH6" s="380"/>
      <c r="AI6" s="119"/>
      <c r="AJ6" s="381"/>
      <c r="AK6" s="381"/>
      <c r="AL6" s="381"/>
      <c r="AM6" s="381"/>
      <c r="AN6" s="381"/>
      <c r="AO6" s="381"/>
      <c r="AP6" s="142"/>
      <c r="AQ6" s="2"/>
      <c r="AR6" s="2"/>
      <c r="AS6" s="127"/>
      <c r="AT6" s="213"/>
      <c r="AU6" s="213"/>
      <c r="AV6" s="213"/>
      <c r="AW6" s="213"/>
      <c r="AX6" s="213"/>
      <c r="AY6" s="213"/>
      <c r="AZ6" s="213"/>
      <c r="BA6" s="213"/>
      <c r="BB6" s="213"/>
      <c r="BC6" s="213"/>
      <c r="BD6" s="213"/>
      <c r="BE6" s="213"/>
      <c r="BF6" s="213"/>
      <c r="BG6" s="213"/>
      <c r="BH6" s="213"/>
      <c r="BI6" s="213"/>
      <c r="BJ6" s="213"/>
      <c r="BK6" s="213"/>
      <c r="BL6" s="213"/>
      <c r="BM6" s="213"/>
      <c r="BN6" s="213"/>
      <c r="BO6" s="213"/>
      <c r="BP6" s="213"/>
      <c r="BQ6" s="213"/>
      <c r="BR6" s="213"/>
      <c r="BS6" s="213"/>
      <c r="BT6" s="213"/>
      <c r="BU6" s="213"/>
      <c r="BV6" s="213"/>
      <c r="BW6" s="213"/>
      <c r="BX6" s="213"/>
      <c r="BY6" s="213"/>
      <c r="BZ6" s="213"/>
      <c r="CA6" s="213"/>
      <c r="CB6" s="213"/>
      <c r="CC6" s="213"/>
      <c r="CD6" s="213"/>
      <c r="CE6" s="213"/>
      <c r="CF6" s="213"/>
      <c r="CG6" s="213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40"/>
      <c r="B7" s="379"/>
      <c r="C7" s="379"/>
      <c r="D7" s="379"/>
      <c r="E7" s="379"/>
      <c r="F7" s="379"/>
      <c r="G7" s="379"/>
      <c r="H7" s="379"/>
      <c r="I7" s="379"/>
      <c r="J7" s="379"/>
      <c r="K7" s="379"/>
      <c r="L7" s="379"/>
      <c r="M7" s="379"/>
      <c r="N7" s="379"/>
      <c r="O7" s="141"/>
      <c r="P7" s="381"/>
      <c r="Q7" s="381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119"/>
      <c r="AC7" s="380"/>
      <c r="AD7" s="380"/>
      <c r="AE7" s="380"/>
      <c r="AF7" s="380"/>
      <c r="AG7" s="380"/>
      <c r="AH7" s="380"/>
      <c r="AI7" s="119"/>
      <c r="AJ7" s="381"/>
      <c r="AK7" s="381"/>
      <c r="AL7" s="381"/>
      <c r="AM7" s="381"/>
      <c r="AN7" s="381"/>
      <c r="AO7" s="381"/>
      <c r="AP7" s="43"/>
      <c r="AQ7" s="2"/>
      <c r="AR7" s="2"/>
      <c r="AS7" s="127"/>
      <c r="AT7" s="503"/>
      <c r="AU7" s="503"/>
      <c r="AV7" s="504"/>
      <c r="AW7" s="504"/>
      <c r="AX7" s="504"/>
      <c r="AY7" s="504"/>
      <c r="AZ7" s="504"/>
      <c r="BA7" s="504"/>
      <c r="BB7" s="504"/>
      <c r="BC7" s="504"/>
      <c r="BD7" s="504"/>
      <c r="BE7" s="504"/>
      <c r="BF7" s="504"/>
      <c r="BG7" s="504"/>
      <c r="BH7" s="504"/>
      <c r="BI7" s="504"/>
      <c r="BJ7" s="504"/>
      <c r="BK7" s="504"/>
      <c r="BL7" s="504"/>
      <c r="BM7" s="213"/>
      <c r="BN7" s="141"/>
      <c r="BO7" s="503"/>
      <c r="BP7" s="503"/>
      <c r="BQ7" s="504"/>
      <c r="BR7" s="504"/>
      <c r="BS7" s="504"/>
      <c r="BT7" s="504"/>
      <c r="BU7" s="504"/>
      <c r="BV7" s="504"/>
      <c r="BW7" s="504"/>
      <c r="BX7" s="504"/>
      <c r="BY7" s="504"/>
      <c r="BZ7" s="504"/>
      <c r="CA7" s="504"/>
      <c r="CB7" s="504"/>
      <c r="CC7" s="504"/>
      <c r="CD7" s="504"/>
      <c r="CE7" s="504"/>
      <c r="CF7" s="504"/>
      <c r="CG7" s="504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40"/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43"/>
      <c r="AQ8" s="4"/>
      <c r="AR8" s="4"/>
      <c r="AS8" s="124"/>
      <c r="AT8" s="503"/>
      <c r="AU8" s="503"/>
      <c r="AV8" s="505"/>
      <c r="AW8" s="505"/>
      <c r="AX8" s="505"/>
      <c r="AY8" s="505"/>
      <c r="AZ8" s="505"/>
      <c r="BA8" s="505"/>
      <c r="BB8" s="505"/>
      <c r="BC8" s="505"/>
      <c r="BD8" s="505"/>
      <c r="BE8" s="505"/>
      <c r="BF8" s="505"/>
      <c r="BG8" s="505"/>
      <c r="BH8" s="505"/>
      <c r="BI8" s="505"/>
      <c r="BJ8" s="505"/>
      <c r="BK8" s="505"/>
      <c r="BL8" s="505"/>
      <c r="BM8" s="213"/>
      <c r="BN8" s="141"/>
      <c r="BO8" s="503"/>
      <c r="BP8" s="503"/>
      <c r="BQ8" s="505"/>
      <c r="BR8" s="505"/>
      <c r="BS8" s="505"/>
      <c r="BT8" s="505"/>
      <c r="BU8" s="505"/>
      <c r="BV8" s="505"/>
      <c r="BW8" s="505"/>
      <c r="BX8" s="505"/>
      <c r="BY8" s="505"/>
      <c r="BZ8" s="505"/>
      <c r="CA8" s="505"/>
      <c r="CB8" s="505"/>
      <c r="CC8" s="505"/>
      <c r="CD8" s="505"/>
      <c r="CE8" s="505"/>
      <c r="CF8" s="505"/>
      <c r="CG8" s="505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40"/>
      <c r="B9" s="510" t="s">
        <v>121</v>
      </c>
      <c r="C9" s="510"/>
      <c r="D9" s="510"/>
      <c r="E9" s="510"/>
      <c r="F9" s="510"/>
      <c r="G9" s="510"/>
      <c r="H9" s="510"/>
      <c r="I9" s="510"/>
      <c r="J9" s="510"/>
      <c r="K9" s="510"/>
      <c r="L9" s="510"/>
      <c r="M9" s="510"/>
      <c r="N9" s="510"/>
      <c r="O9" s="510"/>
      <c r="P9" s="510"/>
      <c r="Q9" s="510"/>
      <c r="R9" s="510"/>
      <c r="S9" s="510"/>
      <c r="T9" s="510"/>
      <c r="U9" s="510"/>
      <c r="V9" s="510"/>
      <c r="W9" s="510"/>
      <c r="X9" s="510"/>
      <c r="Y9" s="510"/>
      <c r="Z9" s="510"/>
      <c r="AA9" s="510"/>
      <c r="AB9" s="510"/>
      <c r="AC9" s="510"/>
      <c r="AD9" s="510"/>
      <c r="AE9" s="510"/>
      <c r="AF9" s="510"/>
      <c r="AG9" s="510"/>
      <c r="AH9" s="510"/>
      <c r="AI9" s="510"/>
      <c r="AJ9" s="510"/>
      <c r="AK9" s="510"/>
      <c r="AL9" s="510"/>
      <c r="AM9" s="510"/>
      <c r="AN9" s="510"/>
      <c r="AO9" s="510"/>
      <c r="AP9" s="43"/>
      <c r="AQ9" s="4"/>
      <c r="AR9" s="4"/>
      <c r="AS9" s="124"/>
      <c r="AT9" s="503"/>
      <c r="AU9" s="503"/>
      <c r="AV9" s="504"/>
      <c r="AW9" s="504"/>
      <c r="AX9" s="504"/>
      <c r="AY9" s="504"/>
      <c r="AZ9" s="504"/>
      <c r="BA9" s="504"/>
      <c r="BB9" s="504"/>
      <c r="BC9" s="504"/>
      <c r="BD9" s="504"/>
      <c r="BE9" s="504"/>
      <c r="BF9" s="504"/>
      <c r="BG9" s="504"/>
      <c r="BH9" s="504"/>
      <c r="BI9" s="504"/>
      <c r="BJ9" s="504"/>
      <c r="BK9" s="504"/>
      <c r="BL9" s="504"/>
      <c r="BM9" s="213"/>
      <c r="BN9" s="141"/>
      <c r="BO9" s="503"/>
      <c r="BP9" s="503"/>
      <c r="BQ9" s="504"/>
      <c r="BR9" s="504"/>
      <c r="BS9" s="504"/>
      <c r="BT9" s="504"/>
      <c r="BU9" s="504"/>
      <c r="BV9" s="504"/>
      <c r="BW9" s="504"/>
      <c r="BX9" s="504"/>
      <c r="BY9" s="504"/>
      <c r="BZ9" s="504"/>
      <c r="CA9" s="504"/>
      <c r="CB9" s="504"/>
      <c r="CC9" s="504"/>
      <c r="CD9" s="504"/>
      <c r="CE9" s="504"/>
      <c r="CF9" s="504"/>
      <c r="CG9" s="504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40"/>
      <c r="B10" s="510"/>
      <c r="C10" s="510"/>
      <c r="D10" s="510"/>
      <c r="E10" s="510"/>
      <c r="F10" s="510"/>
      <c r="G10" s="510"/>
      <c r="H10" s="510"/>
      <c r="I10" s="510"/>
      <c r="J10" s="510"/>
      <c r="K10" s="510"/>
      <c r="L10" s="510"/>
      <c r="M10" s="510"/>
      <c r="N10" s="510"/>
      <c r="O10" s="510"/>
      <c r="P10" s="510"/>
      <c r="Q10" s="510"/>
      <c r="R10" s="510"/>
      <c r="S10" s="510"/>
      <c r="T10" s="510"/>
      <c r="U10" s="510"/>
      <c r="V10" s="510"/>
      <c r="W10" s="510"/>
      <c r="X10" s="510"/>
      <c r="Y10" s="510"/>
      <c r="Z10" s="510"/>
      <c r="AA10" s="510"/>
      <c r="AB10" s="510"/>
      <c r="AC10" s="510"/>
      <c r="AD10" s="510"/>
      <c r="AE10" s="510"/>
      <c r="AF10" s="510"/>
      <c r="AG10" s="510"/>
      <c r="AH10" s="510"/>
      <c r="AI10" s="510"/>
      <c r="AJ10" s="510"/>
      <c r="AK10" s="510"/>
      <c r="AL10" s="510"/>
      <c r="AM10" s="510"/>
      <c r="AN10" s="510"/>
      <c r="AO10" s="510"/>
      <c r="AP10" s="43"/>
      <c r="AQ10" s="4"/>
      <c r="AR10" s="4"/>
      <c r="AS10" s="124"/>
      <c r="AT10" s="503"/>
      <c r="AU10" s="503"/>
      <c r="AV10" s="505"/>
      <c r="AW10" s="505"/>
      <c r="AX10" s="505"/>
      <c r="AY10" s="505"/>
      <c r="AZ10" s="505"/>
      <c r="BA10" s="505"/>
      <c r="BB10" s="505"/>
      <c r="BC10" s="505"/>
      <c r="BD10" s="505"/>
      <c r="BE10" s="505"/>
      <c r="BF10" s="505"/>
      <c r="BG10" s="505"/>
      <c r="BH10" s="505"/>
      <c r="BI10" s="505"/>
      <c r="BJ10" s="505"/>
      <c r="BK10" s="505"/>
      <c r="BL10" s="505"/>
      <c r="BM10" s="213"/>
      <c r="BN10" s="141"/>
      <c r="BO10" s="503"/>
      <c r="BP10" s="503"/>
      <c r="BQ10" s="505"/>
      <c r="BR10" s="505"/>
      <c r="BS10" s="505"/>
      <c r="BT10" s="505"/>
      <c r="BU10" s="505"/>
      <c r="BV10" s="505"/>
      <c r="BW10" s="505"/>
      <c r="BX10" s="505"/>
      <c r="BY10" s="505"/>
      <c r="BZ10" s="505"/>
      <c r="CA10" s="505"/>
      <c r="CB10" s="505"/>
      <c r="CC10" s="505"/>
      <c r="CD10" s="505"/>
      <c r="CE10" s="505"/>
      <c r="CF10" s="505"/>
      <c r="CG10" s="505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40"/>
      <c r="B11" s="511"/>
      <c r="C11" s="512"/>
      <c r="D11" s="512"/>
      <c r="E11" s="512"/>
      <c r="F11" s="512"/>
      <c r="G11" s="512"/>
      <c r="H11" s="512"/>
      <c r="I11" s="512"/>
      <c r="J11" s="512"/>
      <c r="K11" s="512"/>
      <c r="L11" s="512"/>
      <c r="M11" s="512"/>
      <c r="N11" s="512"/>
      <c r="O11" s="512"/>
      <c r="P11" s="512"/>
      <c r="Q11" s="512"/>
      <c r="R11" s="512"/>
      <c r="S11" s="512"/>
      <c r="T11" s="512"/>
      <c r="U11" s="105"/>
      <c r="V11" s="105"/>
      <c r="W11" s="511"/>
      <c r="X11" s="511"/>
      <c r="Y11" s="511"/>
      <c r="Z11" s="511"/>
      <c r="AA11" s="511"/>
      <c r="AB11" s="511"/>
      <c r="AC11" s="511"/>
      <c r="AD11" s="511"/>
      <c r="AE11" s="511"/>
      <c r="AF11" s="511"/>
      <c r="AG11" s="511"/>
      <c r="AH11" s="511"/>
      <c r="AI11" s="511"/>
      <c r="AJ11" s="511"/>
      <c r="AK11" s="511"/>
      <c r="AL11" s="511"/>
      <c r="AM11" s="511"/>
      <c r="AN11" s="511"/>
      <c r="AO11" s="511"/>
      <c r="AP11" s="43"/>
      <c r="AQ11" s="4"/>
      <c r="AR11" s="4"/>
      <c r="AS11" s="124"/>
      <c r="AT11" s="503"/>
      <c r="AU11" s="503"/>
      <c r="AV11" s="504"/>
      <c r="AW11" s="504"/>
      <c r="AX11" s="504"/>
      <c r="AY11" s="504"/>
      <c r="AZ11" s="504"/>
      <c r="BA11" s="504"/>
      <c r="BB11" s="504"/>
      <c r="BC11" s="504"/>
      <c r="BD11" s="504"/>
      <c r="BE11" s="504"/>
      <c r="BF11" s="504"/>
      <c r="BG11" s="504"/>
      <c r="BH11" s="504"/>
      <c r="BI11" s="504"/>
      <c r="BJ11" s="504"/>
      <c r="BK11" s="504"/>
      <c r="BL11" s="504"/>
      <c r="BM11" s="213"/>
      <c r="BN11" s="141"/>
      <c r="BO11" s="503"/>
      <c r="BP11" s="503"/>
      <c r="BQ11" s="504"/>
      <c r="BR11" s="504"/>
      <c r="BS11" s="504"/>
      <c r="BT11" s="504"/>
      <c r="BU11" s="504"/>
      <c r="BV11" s="504"/>
      <c r="BW11" s="504"/>
      <c r="BX11" s="504"/>
      <c r="BY11" s="504"/>
      <c r="BZ11" s="504"/>
      <c r="CA11" s="504"/>
      <c r="CB11" s="504"/>
      <c r="CC11" s="504"/>
      <c r="CD11" s="504"/>
      <c r="CE11" s="504"/>
      <c r="CF11" s="504"/>
      <c r="CG11" s="504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40"/>
      <c r="B12" s="513"/>
      <c r="C12" s="513"/>
      <c r="D12" s="513"/>
      <c r="E12" s="513"/>
      <c r="F12" s="513"/>
      <c r="G12" s="513"/>
      <c r="H12" s="513"/>
      <c r="I12" s="513"/>
      <c r="J12" s="513"/>
      <c r="K12" s="513"/>
      <c r="L12" s="513"/>
      <c r="M12" s="513"/>
      <c r="N12" s="513"/>
      <c r="O12" s="513"/>
      <c r="P12" s="513"/>
      <c r="Q12" s="513"/>
      <c r="R12" s="513"/>
      <c r="S12" s="513"/>
      <c r="T12" s="513"/>
      <c r="U12" s="215"/>
      <c r="V12" s="215"/>
      <c r="W12" s="514"/>
      <c r="X12" s="514"/>
      <c r="Y12" s="514"/>
      <c r="Z12" s="514"/>
      <c r="AA12" s="514"/>
      <c r="AB12" s="514"/>
      <c r="AC12" s="514"/>
      <c r="AD12" s="514"/>
      <c r="AE12" s="514"/>
      <c r="AF12" s="514"/>
      <c r="AG12" s="514"/>
      <c r="AH12" s="514"/>
      <c r="AI12" s="514"/>
      <c r="AJ12" s="514"/>
      <c r="AK12" s="514"/>
      <c r="AL12" s="514"/>
      <c r="AM12" s="514"/>
      <c r="AN12" s="514"/>
      <c r="AO12" s="514"/>
      <c r="AP12" s="43"/>
      <c r="AQ12" s="4"/>
      <c r="AR12" s="4"/>
      <c r="AS12" s="124"/>
      <c r="AT12" s="503"/>
      <c r="AU12" s="503"/>
      <c r="AV12" s="505"/>
      <c r="AW12" s="505"/>
      <c r="AX12" s="505"/>
      <c r="AY12" s="505"/>
      <c r="AZ12" s="505"/>
      <c r="BA12" s="505"/>
      <c r="BB12" s="505"/>
      <c r="BC12" s="505"/>
      <c r="BD12" s="505"/>
      <c r="BE12" s="505"/>
      <c r="BF12" s="505"/>
      <c r="BG12" s="505"/>
      <c r="BH12" s="505"/>
      <c r="BI12" s="505"/>
      <c r="BJ12" s="505"/>
      <c r="BK12" s="505"/>
      <c r="BL12" s="505"/>
      <c r="BM12" s="213"/>
      <c r="BN12" s="141"/>
      <c r="BO12" s="503"/>
      <c r="BP12" s="503"/>
      <c r="BQ12" s="505"/>
      <c r="BR12" s="505"/>
      <c r="BS12" s="505"/>
      <c r="BT12" s="505"/>
      <c r="BU12" s="505"/>
      <c r="BV12" s="505"/>
      <c r="BW12" s="505"/>
      <c r="BX12" s="505"/>
      <c r="BY12" s="505"/>
      <c r="BZ12" s="505"/>
      <c r="CA12" s="505"/>
      <c r="CB12" s="505"/>
      <c r="CC12" s="505"/>
      <c r="CD12" s="505"/>
      <c r="CE12" s="505"/>
      <c r="CF12" s="505"/>
      <c r="CG12" s="505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40"/>
      <c r="B13" s="511"/>
      <c r="C13" s="511"/>
      <c r="D13" s="511"/>
      <c r="E13" s="511"/>
      <c r="F13" s="511"/>
      <c r="G13" s="511"/>
      <c r="H13" s="511"/>
      <c r="I13" s="511"/>
      <c r="J13" s="511"/>
      <c r="K13" s="511"/>
      <c r="L13" s="511"/>
      <c r="M13" s="511"/>
      <c r="N13" s="511"/>
      <c r="O13" s="511"/>
      <c r="P13" s="511"/>
      <c r="Q13" s="511"/>
      <c r="R13" s="511"/>
      <c r="S13" s="511"/>
      <c r="T13" s="511"/>
      <c r="U13" s="215"/>
      <c r="V13" s="215"/>
      <c r="W13" s="511"/>
      <c r="X13" s="511"/>
      <c r="Y13" s="511"/>
      <c r="Z13" s="511"/>
      <c r="AA13" s="511"/>
      <c r="AB13" s="511"/>
      <c r="AC13" s="511"/>
      <c r="AD13" s="511"/>
      <c r="AE13" s="511"/>
      <c r="AF13" s="511"/>
      <c r="AG13" s="511"/>
      <c r="AH13" s="511"/>
      <c r="AI13" s="511"/>
      <c r="AJ13" s="511"/>
      <c r="AK13" s="511"/>
      <c r="AL13" s="511"/>
      <c r="AM13" s="511"/>
      <c r="AN13" s="511"/>
      <c r="AO13" s="511"/>
      <c r="AP13" s="43"/>
      <c r="AQ13" s="4"/>
      <c r="AR13" s="4"/>
      <c r="AS13" s="124"/>
      <c r="AT13" s="503"/>
      <c r="AU13" s="503"/>
      <c r="AV13" s="504"/>
      <c r="AW13" s="504"/>
      <c r="AX13" s="504"/>
      <c r="AY13" s="504"/>
      <c r="AZ13" s="504"/>
      <c r="BA13" s="504"/>
      <c r="BB13" s="504"/>
      <c r="BC13" s="504"/>
      <c r="BD13" s="504"/>
      <c r="BE13" s="504"/>
      <c r="BF13" s="504"/>
      <c r="BG13" s="504"/>
      <c r="BH13" s="504"/>
      <c r="BI13" s="504"/>
      <c r="BJ13" s="504"/>
      <c r="BK13" s="504"/>
      <c r="BL13" s="504"/>
      <c r="BM13" s="213"/>
      <c r="BN13" s="141"/>
      <c r="BO13" s="503"/>
      <c r="BP13" s="503"/>
      <c r="BQ13" s="504"/>
      <c r="BR13" s="504"/>
      <c r="BS13" s="504"/>
      <c r="BT13" s="504"/>
      <c r="BU13" s="504"/>
      <c r="BV13" s="504"/>
      <c r="BW13" s="504"/>
      <c r="BX13" s="504"/>
      <c r="BY13" s="504"/>
      <c r="BZ13" s="504"/>
      <c r="CA13" s="504"/>
      <c r="CB13" s="504"/>
      <c r="CC13" s="504"/>
      <c r="CD13" s="504"/>
      <c r="CE13" s="504"/>
      <c r="CF13" s="504"/>
      <c r="CG13" s="504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40"/>
      <c r="B14" s="514"/>
      <c r="C14" s="514"/>
      <c r="D14" s="514"/>
      <c r="E14" s="514"/>
      <c r="F14" s="514"/>
      <c r="G14" s="514"/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105"/>
      <c r="V14" s="105"/>
      <c r="W14" s="514"/>
      <c r="X14" s="514"/>
      <c r="Y14" s="514"/>
      <c r="Z14" s="514"/>
      <c r="AA14" s="514"/>
      <c r="AB14" s="514"/>
      <c r="AC14" s="514"/>
      <c r="AD14" s="514"/>
      <c r="AE14" s="514"/>
      <c r="AF14" s="514"/>
      <c r="AG14" s="514"/>
      <c r="AH14" s="514"/>
      <c r="AI14" s="514"/>
      <c r="AJ14" s="514"/>
      <c r="AK14" s="514"/>
      <c r="AL14" s="514"/>
      <c r="AM14" s="514"/>
      <c r="AN14" s="514"/>
      <c r="AO14" s="514"/>
      <c r="AP14" s="43"/>
      <c r="AQ14" s="4"/>
      <c r="AR14" s="4"/>
      <c r="AS14" s="124"/>
      <c r="AT14" s="503"/>
      <c r="AU14" s="503"/>
      <c r="AV14" s="505"/>
      <c r="AW14" s="505"/>
      <c r="AX14" s="505"/>
      <c r="AY14" s="505"/>
      <c r="AZ14" s="505"/>
      <c r="BA14" s="505"/>
      <c r="BB14" s="505"/>
      <c r="BC14" s="505"/>
      <c r="BD14" s="505"/>
      <c r="BE14" s="505"/>
      <c r="BF14" s="505"/>
      <c r="BG14" s="505"/>
      <c r="BH14" s="505"/>
      <c r="BI14" s="505"/>
      <c r="BJ14" s="505"/>
      <c r="BK14" s="505"/>
      <c r="BL14" s="505"/>
      <c r="BM14" s="213"/>
      <c r="BN14" s="141"/>
      <c r="BO14" s="503"/>
      <c r="BP14" s="503"/>
      <c r="BQ14" s="505"/>
      <c r="BR14" s="505"/>
      <c r="BS14" s="505"/>
      <c r="BT14" s="505"/>
      <c r="BU14" s="505"/>
      <c r="BV14" s="505"/>
      <c r="BW14" s="505"/>
      <c r="BX14" s="505"/>
      <c r="BY14" s="505"/>
      <c r="BZ14" s="505"/>
      <c r="CA14" s="505"/>
      <c r="CB14" s="505"/>
      <c r="CC14" s="505"/>
      <c r="CD14" s="505"/>
      <c r="CE14" s="505"/>
      <c r="CF14" s="505"/>
      <c r="CG14" s="505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40"/>
      <c r="B15" s="511"/>
      <c r="C15" s="511"/>
      <c r="D15" s="511"/>
      <c r="E15" s="511"/>
      <c r="F15" s="511"/>
      <c r="G15" s="511"/>
      <c r="H15" s="511"/>
      <c r="I15" s="511"/>
      <c r="J15" s="511"/>
      <c r="K15" s="511"/>
      <c r="L15" s="511"/>
      <c r="M15" s="511"/>
      <c r="N15" s="511"/>
      <c r="O15" s="511"/>
      <c r="P15" s="511"/>
      <c r="Q15" s="511"/>
      <c r="R15" s="511"/>
      <c r="S15" s="511"/>
      <c r="T15" s="511"/>
      <c r="U15" s="105"/>
      <c r="V15" s="105"/>
      <c r="W15" s="511"/>
      <c r="X15" s="511"/>
      <c r="Y15" s="511"/>
      <c r="Z15" s="511"/>
      <c r="AA15" s="511"/>
      <c r="AB15" s="511"/>
      <c r="AC15" s="511"/>
      <c r="AD15" s="511"/>
      <c r="AE15" s="511"/>
      <c r="AF15" s="511"/>
      <c r="AG15" s="511"/>
      <c r="AH15" s="511"/>
      <c r="AI15" s="511"/>
      <c r="AJ15" s="511"/>
      <c r="AK15" s="511"/>
      <c r="AL15" s="511"/>
      <c r="AM15" s="511"/>
      <c r="AN15" s="511"/>
      <c r="AO15" s="511"/>
      <c r="AP15" s="43"/>
      <c r="AQ15" s="4"/>
      <c r="AR15" s="4"/>
      <c r="AS15" s="124"/>
      <c r="AT15" s="503"/>
      <c r="AU15" s="503"/>
      <c r="AV15" s="504"/>
      <c r="AW15" s="504"/>
      <c r="AX15" s="504"/>
      <c r="AY15" s="504"/>
      <c r="AZ15" s="504"/>
      <c r="BA15" s="504"/>
      <c r="BB15" s="504"/>
      <c r="BC15" s="504"/>
      <c r="BD15" s="504"/>
      <c r="BE15" s="504"/>
      <c r="BF15" s="504"/>
      <c r="BG15" s="504"/>
      <c r="BH15" s="504"/>
      <c r="BI15" s="504"/>
      <c r="BJ15" s="504"/>
      <c r="BK15" s="504"/>
      <c r="BL15" s="504"/>
      <c r="BM15" s="213"/>
      <c r="BN15" s="141"/>
      <c r="BO15" s="503"/>
      <c r="BP15" s="503"/>
      <c r="BQ15" s="504"/>
      <c r="BR15" s="504"/>
      <c r="BS15" s="504"/>
      <c r="BT15" s="504"/>
      <c r="BU15" s="504"/>
      <c r="BV15" s="504"/>
      <c r="BW15" s="504"/>
      <c r="BX15" s="504"/>
      <c r="BY15" s="504"/>
      <c r="BZ15" s="504"/>
      <c r="CA15" s="504"/>
      <c r="CB15" s="504"/>
      <c r="CC15" s="504"/>
      <c r="CD15" s="504"/>
      <c r="CE15" s="504"/>
      <c r="CF15" s="504"/>
      <c r="CG15" s="504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40"/>
      <c r="B16" s="514"/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s="514"/>
      <c r="N16" s="514"/>
      <c r="O16" s="514"/>
      <c r="P16" s="514"/>
      <c r="Q16" s="514"/>
      <c r="R16" s="514"/>
      <c r="S16" s="514"/>
      <c r="T16" s="514"/>
      <c r="U16" s="216"/>
      <c r="V16" s="216"/>
      <c r="W16" s="514"/>
      <c r="X16" s="514"/>
      <c r="Y16" s="514"/>
      <c r="Z16" s="514"/>
      <c r="AA16" s="514"/>
      <c r="AB16" s="514"/>
      <c r="AC16" s="514"/>
      <c r="AD16" s="514"/>
      <c r="AE16" s="514"/>
      <c r="AF16" s="514"/>
      <c r="AG16" s="514"/>
      <c r="AH16" s="514"/>
      <c r="AI16" s="514"/>
      <c r="AJ16" s="514"/>
      <c r="AK16" s="514"/>
      <c r="AL16" s="514"/>
      <c r="AM16" s="514"/>
      <c r="AN16" s="514"/>
      <c r="AO16" s="514"/>
      <c r="AP16" s="43"/>
      <c r="AQ16" s="4"/>
      <c r="AR16" s="4"/>
      <c r="AS16" s="124"/>
      <c r="AT16" s="503"/>
      <c r="AU16" s="503"/>
      <c r="AV16" s="505"/>
      <c r="AW16" s="505"/>
      <c r="AX16" s="505"/>
      <c r="AY16" s="505"/>
      <c r="AZ16" s="505"/>
      <c r="BA16" s="505"/>
      <c r="BB16" s="505"/>
      <c r="BC16" s="505"/>
      <c r="BD16" s="505"/>
      <c r="BE16" s="505"/>
      <c r="BF16" s="505"/>
      <c r="BG16" s="505"/>
      <c r="BH16" s="505"/>
      <c r="BI16" s="505"/>
      <c r="BJ16" s="505"/>
      <c r="BK16" s="505"/>
      <c r="BL16" s="505"/>
      <c r="BM16" s="213"/>
      <c r="BN16" s="141"/>
      <c r="BO16" s="503"/>
      <c r="BP16" s="503"/>
      <c r="BQ16" s="505"/>
      <c r="BR16" s="505"/>
      <c r="BS16" s="505"/>
      <c r="BT16" s="505"/>
      <c r="BU16" s="505"/>
      <c r="BV16" s="505"/>
      <c r="BW16" s="505"/>
      <c r="BX16" s="505"/>
      <c r="BY16" s="505"/>
      <c r="BZ16" s="505"/>
      <c r="CA16" s="505"/>
      <c r="CB16" s="505"/>
      <c r="CC16" s="505"/>
      <c r="CD16" s="505"/>
      <c r="CE16" s="505"/>
      <c r="CF16" s="505"/>
      <c r="CG16" s="505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40"/>
      <c r="B17" s="511"/>
      <c r="C17" s="511"/>
      <c r="D17" s="511"/>
      <c r="E17" s="511"/>
      <c r="F17" s="511"/>
      <c r="G17" s="511"/>
      <c r="H17" s="511"/>
      <c r="I17" s="511"/>
      <c r="J17" s="511"/>
      <c r="K17" s="511"/>
      <c r="L17" s="511"/>
      <c r="M17" s="511"/>
      <c r="N17" s="511"/>
      <c r="O17" s="511"/>
      <c r="P17" s="511"/>
      <c r="Q17" s="511"/>
      <c r="R17" s="511"/>
      <c r="S17" s="511"/>
      <c r="T17" s="511"/>
      <c r="U17" s="216"/>
      <c r="V17" s="216"/>
      <c r="W17" s="511"/>
      <c r="X17" s="511"/>
      <c r="Y17" s="511"/>
      <c r="Z17" s="511"/>
      <c r="AA17" s="511"/>
      <c r="AB17" s="511"/>
      <c r="AC17" s="511"/>
      <c r="AD17" s="511"/>
      <c r="AE17" s="511"/>
      <c r="AF17" s="511"/>
      <c r="AG17" s="511"/>
      <c r="AH17" s="511"/>
      <c r="AI17" s="511"/>
      <c r="AJ17" s="511"/>
      <c r="AK17" s="511"/>
      <c r="AL17" s="511"/>
      <c r="AM17" s="511"/>
      <c r="AN17" s="511"/>
      <c r="AO17" s="511"/>
      <c r="AP17" s="43"/>
      <c r="AQ17" s="4"/>
      <c r="AR17" s="4"/>
      <c r="AS17" s="124"/>
      <c r="AT17" s="503"/>
      <c r="AU17" s="503"/>
      <c r="AV17" s="504"/>
      <c r="AW17" s="504"/>
      <c r="AX17" s="504"/>
      <c r="AY17" s="504"/>
      <c r="AZ17" s="504"/>
      <c r="BA17" s="504"/>
      <c r="BB17" s="504"/>
      <c r="BC17" s="504"/>
      <c r="BD17" s="504"/>
      <c r="BE17" s="504"/>
      <c r="BF17" s="504"/>
      <c r="BG17" s="504"/>
      <c r="BH17" s="504"/>
      <c r="BI17" s="504"/>
      <c r="BJ17" s="504"/>
      <c r="BK17" s="504"/>
      <c r="BL17" s="504"/>
      <c r="BM17" s="213"/>
      <c r="BN17" s="141"/>
      <c r="BO17" s="503"/>
      <c r="BP17" s="503"/>
      <c r="BQ17" s="504"/>
      <c r="BR17" s="504"/>
      <c r="BS17" s="504"/>
      <c r="BT17" s="504"/>
      <c r="BU17" s="504"/>
      <c r="BV17" s="504"/>
      <c r="BW17" s="504"/>
      <c r="BX17" s="504"/>
      <c r="BY17" s="504"/>
      <c r="BZ17" s="504"/>
      <c r="CA17" s="504"/>
      <c r="CB17" s="504"/>
      <c r="CC17" s="504"/>
      <c r="CD17" s="504"/>
      <c r="CE17" s="504"/>
      <c r="CF17" s="504"/>
      <c r="CG17" s="504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40"/>
      <c r="B18" s="514"/>
      <c r="C18" s="514"/>
      <c r="D18" s="514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514"/>
      <c r="Q18" s="514"/>
      <c r="R18" s="514"/>
      <c r="S18" s="514"/>
      <c r="T18" s="514"/>
      <c r="U18" s="216"/>
      <c r="V18" s="216"/>
      <c r="W18" s="514"/>
      <c r="X18" s="514"/>
      <c r="Y18" s="514"/>
      <c r="Z18" s="514"/>
      <c r="AA18" s="514"/>
      <c r="AB18" s="514"/>
      <c r="AC18" s="514"/>
      <c r="AD18" s="514"/>
      <c r="AE18" s="514"/>
      <c r="AF18" s="514"/>
      <c r="AG18" s="514"/>
      <c r="AH18" s="514"/>
      <c r="AI18" s="514"/>
      <c r="AJ18" s="514"/>
      <c r="AK18" s="514"/>
      <c r="AL18" s="514"/>
      <c r="AM18" s="514"/>
      <c r="AN18" s="514"/>
      <c r="AO18" s="514"/>
      <c r="AP18" s="43"/>
      <c r="AQ18" s="4"/>
      <c r="AR18" s="4"/>
      <c r="AS18" s="124"/>
      <c r="AT18" s="503"/>
      <c r="AU18" s="503"/>
      <c r="AV18" s="505"/>
      <c r="AW18" s="505"/>
      <c r="AX18" s="505"/>
      <c r="AY18" s="505"/>
      <c r="AZ18" s="505"/>
      <c r="BA18" s="505"/>
      <c r="BB18" s="505"/>
      <c r="BC18" s="505"/>
      <c r="BD18" s="505"/>
      <c r="BE18" s="505"/>
      <c r="BF18" s="505"/>
      <c r="BG18" s="505"/>
      <c r="BH18" s="505"/>
      <c r="BI18" s="505"/>
      <c r="BJ18" s="505"/>
      <c r="BK18" s="505"/>
      <c r="BL18" s="505"/>
      <c r="BM18" s="213"/>
      <c r="BN18" s="41"/>
      <c r="BO18" s="503"/>
      <c r="BP18" s="503"/>
      <c r="BQ18" s="505"/>
      <c r="BR18" s="505"/>
      <c r="BS18" s="505"/>
      <c r="BT18" s="505"/>
      <c r="BU18" s="505"/>
      <c r="BV18" s="505"/>
      <c r="BW18" s="505"/>
      <c r="BX18" s="505"/>
      <c r="BY18" s="505"/>
      <c r="BZ18" s="505"/>
      <c r="CA18" s="505"/>
      <c r="CB18" s="505"/>
      <c r="CC18" s="505"/>
      <c r="CD18" s="505"/>
      <c r="CE18" s="505"/>
      <c r="CF18" s="505"/>
      <c r="CG18" s="505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40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41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43"/>
      <c r="AQ19" s="4"/>
      <c r="AR19" s="4"/>
      <c r="AS19" s="124"/>
      <c r="AT19" s="503"/>
      <c r="AU19" s="503"/>
      <c r="AV19" s="504"/>
      <c r="AW19" s="504"/>
      <c r="AX19" s="504"/>
      <c r="AY19" s="504"/>
      <c r="AZ19" s="504"/>
      <c r="BA19" s="504"/>
      <c r="BB19" s="504"/>
      <c r="BC19" s="504"/>
      <c r="BD19" s="504"/>
      <c r="BE19" s="504"/>
      <c r="BF19" s="504"/>
      <c r="BG19" s="504"/>
      <c r="BH19" s="504"/>
      <c r="BI19" s="504"/>
      <c r="BJ19" s="504"/>
      <c r="BK19" s="504"/>
      <c r="BL19" s="504"/>
      <c r="BM19" s="213"/>
      <c r="BN19" s="41"/>
      <c r="BO19" s="503"/>
      <c r="BP19" s="503"/>
      <c r="BQ19" s="504"/>
      <c r="BR19" s="504"/>
      <c r="BS19" s="504"/>
      <c r="BT19" s="504"/>
      <c r="BU19" s="504"/>
      <c r="BV19" s="504"/>
      <c r="BW19" s="504"/>
      <c r="BX19" s="504"/>
      <c r="BY19" s="504"/>
      <c r="BZ19" s="504"/>
      <c r="CA19" s="504"/>
      <c r="CB19" s="504"/>
      <c r="CC19" s="504"/>
      <c r="CD19" s="504"/>
      <c r="CE19" s="504"/>
      <c r="CF19" s="504"/>
      <c r="CG19" s="504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40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43"/>
      <c r="AQ20" s="4"/>
      <c r="AR20" s="4"/>
      <c r="AS20" s="124"/>
      <c r="AT20" s="503"/>
      <c r="AU20" s="503"/>
      <c r="AV20" s="505"/>
      <c r="AW20" s="505"/>
      <c r="AX20" s="505"/>
      <c r="AY20" s="505"/>
      <c r="AZ20" s="505"/>
      <c r="BA20" s="505"/>
      <c r="BB20" s="505"/>
      <c r="BC20" s="505"/>
      <c r="BD20" s="505"/>
      <c r="BE20" s="505"/>
      <c r="BF20" s="505"/>
      <c r="BG20" s="505"/>
      <c r="BH20" s="505"/>
      <c r="BI20" s="505"/>
      <c r="BJ20" s="505"/>
      <c r="BK20" s="505"/>
      <c r="BL20" s="505"/>
      <c r="BM20" s="213"/>
      <c r="BN20" s="41"/>
      <c r="BO20" s="503"/>
      <c r="BP20" s="503"/>
      <c r="BQ20" s="505"/>
      <c r="BR20" s="505"/>
      <c r="BS20" s="505"/>
      <c r="BT20" s="505"/>
      <c r="BU20" s="505"/>
      <c r="BV20" s="505"/>
      <c r="BW20" s="505"/>
      <c r="BX20" s="505"/>
      <c r="BY20" s="505"/>
      <c r="BZ20" s="505"/>
      <c r="CA20" s="505"/>
      <c r="CB20" s="505"/>
      <c r="CC20" s="505"/>
      <c r="CD20" s="505"/>
      <c r="CE20" s="505"/>
      <c r="CF20" s="505"/>
      <c r="CG20" s="505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40"/>
      <c r="B21" s="509" t="s">
        <v>112</v>
      </c>
      <c r="C21" s="509"/>
      <c r="D21" s="509"/>
      <c r="E21" s="509"/>
      <c r="F21" s="509"/>
      <c r="G21" s="509"/>
      <c r="H21" s="509"/>
      <c r="I21" s="509"/>
      <c r="J21" s="509"/>
      <c r="K21" s="509"/>
      <c r="L21" s="211"/>
      <c r="M21" s="506" t="s">
        <v>110</v>
      </c>
      <c r="N21" s="506"/>
      <c r="O21" s="506"/>
      <c r="P21" s="506"/>
      <c r="Q21" s="506"/>
      <c r="R21" s="506"/>
      <c r="S21" s="506"/>
      <c r="T21" s="506"/>
      <c r="U21" s="506"/>
      <c r="V21" s="506"/>
      <c r="W21" s="506"/>
      <c r="X21" s="507"/>
      <c r="Y21" s="507"/>
      <c r="Z21" s="41"/>
      <c r="AA21" s="506" t="s">
        <v>111</v>
      </c>
      <c r="AB21" s="506"/>
      <c r="AC21" s="506"/>
      <c r="AD21" s="506"/>
      <c r="AE21" s="506"/>
      <c r="AF21" s="506"/>
      <c r="AG21" s="506"/>
      <c r="AH21" s="506"/>
      <c r="AI21" s="506"/>
      <c r="AJ21" s="506"/>
      <c r="AK21" s="506"/>
      <c r="AL21" s="506"/>
      <c r="AM21" s="506"/>
      <c r="AN21" s="507"/>
      <c r="AO21" s="507"/>
      <c r="AP21" s="142"/>
      <c r="AQ21" s="4"/>
      <c r="AR21" s="4"/>
      <c r="AS21" s="124"/>
      <c r="AT21" s="503"/>
      <c r="AU21" s="503"/>
      <c r="AV21" s="504"/>
      <c r="AW21" s="504"/>
      <c r="AX21" s="504"/>
      <c r="AY21" s="504"/>
      <c r="AZ21" s="504"/>
      <c r="BA21" s="504"/>
      <c r="BB21" s="504"/>
      <c r="BC21" s="504"/>
      <c r="BD21" s="504"/>
      <c r="BE21" s="504"/>
      <c r="BF21" s="504"/>
      <c r="BG21" s="504"/>
      <c r="BH21" s="504"/>
      <c r="BI21" s="504"/>
      <c r="BJ21" s="504"/>
      <c r="BK21" s="504"/>
      <c r="BL21" s="504"/>
      <c r="BM21" s="213"/>
      <c r="BN21" s="41"/>
      <c r="BO21" s="503"/>
      <c r="BP21" s="503"/>
      <c r="BQ21" s="504"/>
      <c r="BR21" s="504"/>
      <c r="BS21" s="504"/>
      <c r="BT21" s="504"/>
      <c r="BU21" s="504"/>
      <c r="BV21" s="504"/>
      <c r="BW21" s="504"/>
      <c r="BX21" s="504"/>
      <c r="BY21" s="504"/>
      <c r="BZ21" s="504"/>
      <c r="CA21" s="504"/>
      <c r="CB21" s="504"/>
      <c r="CC21" s="504"/>
      <c r="CD21" s="504"/>
      <c r="CE21" s="504"/>
      <c r="CF21" s="504"/>
      <c r="CG21" s="504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40"/>
      <c r="B22" s="509"/>
      <c r="C22" s="509"/>
      <c r="D22" s="509"/>
      <c r="E22" s="509"/>
      <c r="F22" s="509"/>
      <c r="G22" s="509"/>
      <c r="H22" s="509"/>
      <c r="I22" s="509"/>
      <c r="J22" s="509"/>
      <c r="K22" s="509"/>
      <c r="L22" s="211"/>
      <c r="M22" s="506"/>
      <c r="N22" s="506"/>
      <c r="O22" s="506"/>
      <c r="P22" s="506"/>
      <c r="Q22" s="506"/>
      <c r="R22" s="506"/>
      <c r="S22" s="506"/>
      <c r="T22" s="506"/>
      <c r="U22" s="506"/>
      <c r="V22" s="506"/>
      <c r="W22" s="506"/>
      <c r="X22" s="507"/>
      <c r="Y22" s="507"/>
      <c r="Z22" s="212"/>
      <c r="AA22" s="506"/>
      <c r="AB22" s="506"/>
      <c r="AC22" s="506"/>
      <c r="AD22" s="506"/>
      <c r="AE22" s="506"/>
      <c r="AF22" s="506"/>
      <c r="AG22" s="506"/>
      <c r="AH22" s="506"/>
      <c r="AI22" s="506"/>
      <c r="AJ22" s="506"/>
      <c r="AK22" s="506"/>
      <c r="AL22" s="506"/>
      <c r="AM22" s="506"/>
      <c r="AN22" s="507"/>
      <c r="AO22" s="507"/>
      <c r="AP22" s="43"/>
      <c r="AQ22" s="4"/>
      <c r="AR22" s="4"/>
      <c r="AS22" s="124"/>
      <c r="AT22" s="503"/>
      <c r="AU22" s="503"/>
      <c r="AV22" s="505"/>
      <c r="AW22" s="505"/>
      <c r="AX22" s="505"/>
      <c r="AY22" s="505"/>
      <c r="AZ22" s="505"/>
      <c r="BA22" s="505"/>
      <c r="BB22" s="505"/>
      <c r="BC22" s="505"/>
      <c r="BD22" s="505"/>
      <c r="BE22" s="505"/>
      <c r="BF22" s="505"/>
      <c r="BG22" s="505"/>
      <c r="BH22" s="505"/>
      <c r="BI22" s="505"/>
      <c r="BJ22" s="505"/>
      <c r="BK22" s="505"/>
      <c r="BL22" s="505"/>
      <c r="BM22" s="213"/>
      <c r="BN22" s="41"/>
      <c r="BO22" s="503"/>
      <c r="BP22" s="503"/>
      <c r="BQ22" s="505"/>
      <c r="BR22" s="505"/>
      <c r="BS22" s="505"/>
      <c r="BT22" s="505"/>
      <c r="BU22" s="505"/>
      <c r="BV22" s="505"/>
      <c r="BW22" s="505"/>
      <c r="BX22" s="505"/>
      <c r="BY22" s="505"/>
      <c r="BZ22" s="505"/>
      <c r="CA22" s="505"/>
      <c r="CB22" s="505"/>
      <c r="CC22" s="505"/>
      <c r="CD22" s="505"/>
      <c r="CE22" s="505"/>
      <c r="CF22" s="505"/>
      <c r="CG22" s="505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40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  <c r="AC23" s="213"/>
      <c r="AD23" s="213"/>
      <c r="AE23" s="213"/>
      <c r="AF23" s="213"/>
      <c r="AG23" s="213"/>
      <c r="AH23" s="213"/>
      <c r="AI23" s="213"/>
      <c r="AJ23" s="213"/>
      <c r="AK23" s="213"/>
      <c r="AL23" s="213"/>
      <c r="AM23" s="213"/>
      <c r="AN23" s="213"/>
      <c r="AO23" s="213"/>
      <c r="AP23" s="43"/>
      <c r="AQ23" s="4"/>
      <c r="AR23" s="4"/>
      <c r="AS23" s="124"/>
      <c r="AT23" s="503"/>
      <c r="AU23" s="503"/>
      <c r="AV23" s="504"/>
      <c r="AW23" s="504"/>
      <c r="AX23" s="504"/>
      <c r="AY23" s="504"/>
      <c r="AZ23" s="504"/>
      <c r="BA23" s="504"/>
      <c r="BB23" s="504"/>
      <c r="BC23" s="504"/>
      <c r="BD23" s="504"/>
      <c r="BE23" s="504"/>
      <c r="BF23" s="504"/>
      <c r="BG23" s="504"/>
      <c r="BH23" s="504"/>
      <c r="BI23" s="504"/>
      <c r="BJ23" s="504"/>
      <c r="BK23" s="504"/>
      <c r="BL23" s="504"/>
      <c r="BM23" s="213"/>
      <c r="BN23" s="41"/>
      <c r="BO23" s="503"/>
      <c r="BP23" s="503"/>
      <c r="BQ23" s="504"/>
      <c r="BR23" s="504"/>
      <c r="BS23" s="504"/>
      <c r="BT23" s="504"/>
      <c r="BU23" s="504"/>
      <c r="BV23" s="504"/>
      <c r="BW23" s="504"/>
      <c r="BX23" s="504"/>
      <c r="BY23" s="504"/>
      <c r="BZ23" s="504"/>
      <c r="CA23" s="504"/>
      <c r="CB23" s="504"/>
      <c r="CC23" s="504"/>
      <c r="CD23" s="504"/>
      <c r="CE23" s="504"/>
      <c r="CF23" s="504"/>
      <c r="CG23" s="504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40"/>
      <c r="B24" s="503"/>
      <c r="C24" s="503"/>
      <c r="D24" s="504"/>
      <c r="E24" s="504"/>
      <c r="F24" s="504"/>
      <c r="G24" s="504"/>
      <c r="H24" s="504"/>
      <c r="I24" s="504"/>
      <c r="J24" s="504"/>
      <c r="K24" s="504"/>
      <c r="L24" s="504"/>
      <c r="M24" s="504"/>
      <c r="N24" s="504"/>
      <c r="O24" s="504"/>
      <c r="P24" s="504"/>
      <c r="Q24" s="504"/>
      <c r="R24" s="504"/>
      <c r="S24" s="504"/>
      <c r="T24" s="504"/>
      <c r="U24" s="213"/>
      <c r="V24" s="141"/>
      <c r="W24" s="503"/>
      <c r="X24" s="503"/>
      <c r="Y24" s="504"/>
      <c r="Z24" s="504"/>
      <c r="AA24" s="504"/>
      <c r="AB24" s="504"/>
      <c r="AC24" s="504"/>
      <c r="AD24" s="504"/>
      <c r="AE24" s="504"/>
      <c r="AF24" s="504"/>
      <c r="AG24" s="504"/>
      <c r="AH24" s="504"/>
      <c r="AI24" s="504"/>
      <c r="AJ24" s="504"/>
      <c r="AK24" s="504"/>
      <c r="AL24" s="504"/>
      <c r="AM24" s="504"/>
      <c r="AN24" s="504"/>
      <c r="AO24" s="504"/>
      <c r="AP24" s="142"/>
      <c r="AQ24" s="2"/>
      <c r="AR24" s="2"/>
      <c r="AS24" s="127"/>
      <c r="AT24" s="503"/>
      <c r="AU24" s="503"/>
      <c r="AV24" s="505"/>
      <c r="AW24" s="505"/>
      <c r="AX24" s="505"/>
      <c r="AY24" s="505"/>
      <c r="AZ24" s="505"/>
      <c r="BA24" s="505"/>
      <c r="BB24" s="505"/>
      <c r="BC24" s="505"/>
      <c r="BD24" s="505"/>
      <c r="BE24" s="505"/>
      <c r="BF24" s="505"/>
      <c r="BG24" s="505"/>
      <c r="BH24" s="505"/>
      <c r="BI24" s="505"/>
      <c r="BJ24" s="505"/>
      <c r="BK24" s="505"/>
      <c r="BL24" s="505"/>
      <c r="BM24" s="213"/>
      <c r="BN24" s="41"/>
      <c r="BO24" s="503"/>
      <c r="BP24" s="503"/>
      <c r="BQ24" s="505"/>
      <c r="BR24" s="505"/>
      <c r="BS24" s="505"/>
      <c r="BT24" s="505"/>
      <c r="BU24" s="505"/>
      <c r="BV24" s="505"/>
      <c r="BW24" s="505"/>
      <c r="BX24" s="505"/>
      <c r="BY24" s="505"/>
      <c r="BZ24" s="505"/>
      <c r="CA24" s="505"/>
      <c r="CB24" s="505"/>
      <c r="CC24" s="505"/>
      <c r="CD24" s="505"/>
      <c r="CE24" s="505"/>
      <c r="CF24" s="505"/>
      <c r="CG24" s="505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40"/>
      <c r="B25" s="503"/>
      <c r="C25" s="503"/>
      <c r="D25" s="505"/>
      <c r="E25" s="505"/>
      <c r="F25" s="505"/>
      <c r="G25" s="505"/>
      <c r="H25" s="505"/>
      <c r="I25" s="505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  <c r="U25" s="213"/>
      <c r="V25" s="141"/>
      <c r="W25" s="503"/>
      <c r="X25" s="503"/>
      <c r="Y25" s="505"/>
      <c r="Z25" s="505"/>
      <c r="AA25" s="505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  <c r="AL25" s="505"/>
      <c r="AM25" s="505"/>
      <c r="AN25" s="505"/>
      <c r="AO25" s="505"/>
      <c r="AP25" s="142"/>
      <c r="AQ25" s="2"/>
      <c r="AR25" s="2"/>
      <c r="AS25" s="127"/>
      <c r="AT25" s="503"/>
      <c r="AU25" s="503"/>
      <c r="AV25" s="508"/>
      <c r="AW25" s="508"/>
      <c r="AX25" s="508"/>
      <c r="AY25" s="508"/>
      <c r="AZ25" s="508"/>
      <c r="BA25" s="508"/>
      <c r="BB25" s="508"/>
      <c r="BC25" s="508"/>
      <c r="BD25" s="508"/>
      <c r="BE25" s="508"/>
      <c r="BF25" s="508"/>
      <c r="BG25" s="508"/>
      <c r="BH25" s="508"/>
      <c r="BI25" s="508"/>
      <c r="BJ25" s="508"/>
      <c r="BK25" s="508"/>
      <c r="BL25" s="508"/>
      <c r="BM25" s="213"/>
      <c r="BN25" s="41"/>
      <c r="BO25" s="503"/>
      <c r="BP25" s="503"/>
      <c r="BQ25" s="508"/>
      <c r="BR25" s="508"/>
      <c r="BS25" s="508"/>
      <c r="BT25" s="508"/>
      <c r="BU25" s="508"/>
      <c r="BV25" s="508"/>
      <c r="BW25" s="508"/>
      <c r="BX25" s="508"/>
      <c r="BY25" s="508"/>
      <c r="BZ25" s="508"/>
      <c r="CA25" s="508"/>
      <c r="CB25" s="508"/>
      <c r="CC25" s="508"/>
      <c r="CD25" s="508"/>
      <c r="CE25" s="508"/>
      <c r="CF25" s="508"/>
      <c r="CG25" s="508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40"/>
      <c r="B26" s="503"/>
      <c r="C26" s="503"/>
      <c r="D26" s="504"/>
      <c r="E26" s="504"/>
      <c r="F26" s="504"/>
      <c r="G26" s="504"/>
      <c r="H26" s="504"/>
      <c r="I26" s="504"/>
      <c r="J26" s="504"/>
      <c r="K26" s="504"/>
      <c r="L26" s="504"/>
      <c r="M26" s="504"/>
      <c r="N26" s="504"/>
      <c r="O26" s="504"/>
      <c r="P26" s="504"/>
      <c r="Q26" s="504"/>
      <c r="R26" s="504"/>
      <c r="S26" s="504"/>
      <c r="T26" s="504"/>
      <c r="U26" s="213"/>
      <c r="V26" s="141"/>
      <c r="W26" s="503"/>
      <c r="X26" s="503"/>
      <c r="Y26" s="504"/>
      <c r="Z26" s="504"/>
      <c r="AA26" s="504"/>
      <c r="AB26" s="504"/>
      <c r="AC26" s="504"/>
      <c r="AD26" s="504"/>
      <c r="AE26" s="504"/>
      <c r="AF26" s="504"/>
      <c r="AG26" s="504"/>
      <c r="AH26" s="504"/>
      <c r="AI26" s="504"/>
      <c r="AJ26" s="504"/>
      <c r="AK26" s="504"/>
      <c r="AL26" s="504"/>
      <c r="AM26" s="504"/>
      <c r="AN26" s="504"/>
      <c r="AO26" s="504"/>
      <c r="AP26" s="142"/>
      <c r="AQ26" s="2"/>
      <c r="AR26" s="2"/>
      <c r="AS26" s="127"/>
      <c r="AT26" s="503"/>
      <c r="AU26" s="503"/>
      <c r="AV26" s="505"/>
      <c r="AW26" s="505"/>
      <c r="AX26" s="505"/>
      <c r="AY26" s="505"/>
      <c r="AZ26" s="505"/>
      <c r="BA26" s="505"/>
      <c r="BB26" s="505"/>
      <c r="BC26" s="505"/>
      <c r="BD26" s="505"/>
      <c r="BE26" s="505"/>
      <c r="BF26" s="505"/>
      <c r="BG26" s="505"/>
      <c r="BH26" s="505"/>
      <c r="BI26" s="505"/>
      <c r="BJ26" s="505"/>
      <c r="BK26" s="505"/>
      <c r="BL26" s="505"/>
      <c r="BM26" s="213"/>
      <c r="BN26" s="41"/>
      <c r="BO26" s="503"/>
      <c r="BP26" s="503"/>
      <c r="BQ26" s="505"/>
      <c r="BR26" s="505"/>
      <c r="BS26" s="505"/>
      <c r="BT26" s="505"/>
      <c r="BU26" s="505"/>
      <c r="BV26" s="505"/>
      <c r="BW26" s="505"/>
      <c r="BX26" s="505"/>
      <c r="BY26" s="505"/>
      <c r="BZ26" s="505"/>
      <c r="CA26" s="505"/>
      <c r="CB26" s="505"/>
      <c r="CC26" s="505"/>
      <c r="CD26" s="505"/>
      <c r="CE26" s="505"/>
      <c r="CF26" s="505"/>
      <c r="CG26" s="505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40"/>
      <c r="B27" s="503"/>
      <c r="C27" s="503"/>
      <c r="D27" s="505"/>
      <c r="E27" s="505"/>
      <c r="F27" s="505"/>
      <c r="G27" s="505"/>
      <c r="H27" s="505"/>
      <c r="I27" s="505"/>
      <c r="J27" s="505"/>
      <c r="K27" s="505"/>
      <c r="L27" s="505"/>
      <c r="M27" s="505"/>
      <c r="N27" s="505"/>
      <c r="O27" s="505"/>
      <c r="P27" s="505"/>
      <c r="Q27" s="505"/>
      <c r="R27" s="505"/>
      <c r="S27" s="505"/>
      <c r="T27" s="505"/>
      <c r="U27" s="213"/>
      <c r="V27" s="141"/>
      <c r="W27" s="503"/>
      <c r="X27" s="503"/>
      <c r="Y27" s="505"/>
      <c r="Z27" s="505"/>
      <c r="AA27" s="505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  <c r="AL27" s="505"/>
      <c r="AM27" s="505"/>
      <c r="AN27" s="505"/>
      <c r="AO27" s="505"/>
      <c r="AP27" s="142"/>
      <c r="AQ27" s="2"/>
      <c r="AR27" s="2"/>
      <c r="AS27" s="127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58"/>
      <c r="BO27" s="214"/>
      <c r="BP27" s="214"/>
      <c r="BQ27" s="214"/>
      <c r="BR27" s="214"/>
      <c r="BS27" s="214"/>
      <c r="BT27" s="214"/>
      <c r="BU27" s="214"/>
      <c r="BV27" s="214"/>
      <c r="BW27" s="214"/>
      <c r="BX27" s="214"/>
      <c r="BY27" s="214"/>
      <c r="BZ27" s="214"/>
      <c r="CA27" s="214"/>
      <c r="CB27" s="214"/>
      <c r="CC27" s="214"/>
      <c r="CD27" s="214"/>
      <c r="CE27" s="214"/>
      <c r="CF27" s="214"/>
      <c r="CG27" s="214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40"/>
      <c r="B28" s="503"/>
      <c r="C28" s="503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504"/>
      <c r="R28" s="504"/>
      <c r="S28" s="504"/>
      <c r="T28" s="504"/>
      <c r="U28" s="213"/>
      <c r="V28" s="141"/>
      <c r="W28" s="503"/>
      <c r="X28" s="503"/>
      <c r="Y28" s="504"/>
      <c r="Z28" s="504"/>
      <c r="AA28" s="504"/>
      <c r="AB28" s="504"/>
      <c r="AC28" s="504"/>
      <c r="AD28" s="504"/>
      <c r="AE28" s="504"/>
      <c r="AF28" s="504"/>
      <c r="AG28" s="504"/>
      <c r="AH28" s="504"/>
      <c r="AI28" s="504"/>
      <c r="AJ28" s="504"/>
      <c r="AK28" s="504"/>
      <c r="AL28" s="504"/>
      <c r="AM28" s="504"/>
      <c r="AN28" s="504"/>
      <c r="AO28" s="504"/>
      <c r="AP28" s="142"/>
      <c r="AQ28" s="2"/>
      <c r="AR28" s="2"/>
      <c r="AS28" s="127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86"/>
      <c r="BU28" s="86"/>
      <c r="BV28" s="86"/>
      <c r="BW28" s="86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40"/>
      <c r="B29" s="503"/>
      <c r="C29" s="503"/>
      <c r="D29" s="505"/>
      <c r="E29" s="505"/>
      <c r="F29" s="505"/>
      <c r="G29" s="505"/>
      <c r="H29" s="505"/>
      <c r="I29" s="505"/>
      <c r="J29" s="505"/>
      <c r="K29" s="505"/>
      <c r="L29" s="505"/>
      <c r="M29" s="505"/>
      <c r="N29" s="505"/>
      <c r="O29" s="505"/>
      <c r="P29" s="505"/>
      <c r="Q29" s="505"/>
      <c r="R29" s="505"/>
      <c r="S29" s="505"/>
      <c r="T29" s="505"/>
      <c r="U29" s="213"/>
      <c r="V29" s="141"/>
      <c r="W29" s="503"/>
      <c r="X29" s="503"/>
      <c r="Y29" s="505"/>
      <c r="Z29" s="505"/>
      <c r="AA29" s="505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  <c r="AL29" s="505"/>
      <c r="AM29" s="505"/>
      <c r="AN29" s="505"/>
      <c r="AO29" s="505"/>
      <c r="AP29" s="142"/>
      <c r="AQ29" s="2"/>
      <c r="AR29" s="2"/>
      <c r="AS29" s="127"/>
      <c r="AT29" s="509" t="s">
        <v>117</v>
      </c>
      <c r="AU29" s="509"/>
      <c r="AV29" s="509"/>
      <c r="AW29" s="509"/>
      <c r="AX29" s="509"/>
      <c r="AY29" s="509"/>
      <c r="AZ29" s="509"/>
      <c r="BA29" s="509"/>
      <c r="BB29" s="509"/>
      <c r="BC29" s="509"/>
      <c r="BD29" s="211"/>
      <c r="BE29" s="506" t="s">
        <v>110</v>
      </c>
      <c r="BF29" s="506"/>
      <c r="BG29" s="506"/>
      <c r="BH29" s="506"/>
      <c r="BI29" s="506"/>
      <c r="BJ29" s="506"/>
      <c r="BK29" s="506"/>
      <c r="BL29" s="506"/>
      <c r="BM29" s="506"/>
      <c r="BN29" s="506"/>
      <c r="BO29" s="506"/>
      <c r="BP29" s="507"/>
      <c r="BQ29" s="507"/>
      <c r="BR29" s="41"/>
      <c r="BS29" s="506" t="s">
        <v>111</v>
      </c>
      <c r="BT29" s="506"/>
      <c r="BU29" s="506"/>
      <c r="BV29" s="506"/>
      <c r="BW29" s="506"/>
      <c r="BX29" s="506"/>
      <c r="BY29" s="506"/>
      <c r="BZ29" s="506"/>
      <c r="CA29" s="506"/>
      <c r="CB29" s="506"/>
      <c r="CC29" s="506"/>
      <c r="CD29" s="506"/>
      <c r="CE29" s="506"/>
      <c r="CF29" s="507"/>
      <c r="CG29" s="507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40"/>
      <c r="B30" s="503"/>
      <c r="C30" s="503"/>
      <c r="D30" s="504"/>
      <c r="E30" s="504"/>
      <c r="F30" s="504"/>
      <c r="G30" s="504"/>
      <c r="H30" s="504"/>
      <c r="I30" s="504"/>
      <c r="J30" s="504"/>
      <c r="K30" s="504"/>
      <c r="L30" s="504"/>
      <c r="M30" s="504"/>
      <c r="N30" s="504"/>
      <c r="O30" s="504"/>
      <c r="P30" s="504"/>
      <c r="Q30" s="504"/>
      <c r="R30" s="504"/>
      <c r="S30" s="504"/>
      <c r="T30" s="504"/>
      <c r="U30" s="213"/>
      <c r="V30" s="141"/>
      <c r="W30" s="503"/>
      <c r="X30" s="503"/>
      <c r="Y30" s="504"/>
      <c r="Z30" s="504"/>
      <c r="AA30" s="504"/>
      <c r="AB30" s="504"/>
      <c r="AC30" s="504"/>
      <c r="AD30" s="504"/>
      <c r="AE30" s="504"/>
      <c r="AF30" s="504"/>
      <c r="AG30" s="504"/>
      <c r="AH30" s="504"/>
      <c r="AI30" s="504"/>
      <c r="AJ30" s="504"/>
      <c r="AK30" s="504"/>
      <c r="AL30" s="504"/>
      <c r="AM30" s="504"/>
      <c r="AN30" s="504"/>
      <c r="AO30" s="504"/>
      <c r="AP30" s="142"/>
      <c r="AQ30" s="2"/>
      <c r="AR30" s="2"/>
      <c r="AS30" s="127"/>
      <c r="AT30" s="509"/>
      <c r="AU30" s="509"/>
      <c r="AV30" s="509"/>
      <c r="AW30" s="509"/>
      <c r="AX30" s="509"/>
      <c r="AY30" s="509"/>
      <c r="AZ30" s="509"/>
      <c r="BA30" s="509"/>
      <c r="BB30" s="509"/>
      <c r="BC30" s="509"/>
      <c r="BD30" s="211"/>
      <c r="BE30" s="506"/>
      <c r="BF30" s="506"/>
      <c r="BG30" s="506"/>
      <c r="BH30" s="506"/>
      <c r="BI30" s="506"/>
      <c r="BJ30" s="506"/>
      <c r="BK30" s="506"/>
      <c r="BL30" s="506"/>
      <c r="BM30" s="506"/>
      <c r="BN30" s="506"/>
      <c r="BO30" s="506"/>
      <c r="BP30" s="507"/>
      <c r="BQ30" s="507"/>
      <c r="BR30" s="212"/>
      <c r="BS30" s="506"/>
      <c r="BT30" s="506"/>
      <c r="BU30" s="506"/>
      <c r="BV30" s="506"/>
      <c r="BW30" s="506"/>
      <c r="BX30" s="506"/>
      <c r="BY30" s="506"/>
      <c r="BZ30" s="506"/>
      <c r="CA30" s="506"/>
      <c r="CB30" s="506"/>
      <c r="CC30" s="506"/>
      <c r="CD30" s="506"/>
      <c r="CE30" s="506"/>
      <c r="CF30" s="507"/>
      <c r="CG30" s="507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40"/>
      <c r="B31" s="503"/>
      <c r="C31" s="503"/>
      <c r="D31" s="505"/>
      <c r="E31" s="505"/>
      <c r="F31" s="505"/>
      <c r="G31" s="505"/>
      <c r="H31" s="505"/>
      <c r="I31" s="505"/>
      <c r="J31" s="505"/>
      <c r="K31" s="505"/>
      <c r="L31" s="505"/>
      <c r="M31" s="505"/>
      <c r="N31" s="505"/>
      <c r="O31" s="505"/>
      <c r="P31" s="505"/>
      <c r="Q31" s="505"/>
      <c r="R31" s="505"/>
      <c r="S31" s="505"/>
      <c r="T31" s="505"/>
      <c r="U31" s="213"/>
      <c r="V31" s="141"/>
      <c r="W31" s="503"/>
      <c r="X31" s="503"/>
      <c r="Y31" s="505"/>
      <c r="Z31" s="505"/>
      <c r="AA31" s="505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  <c r="AL31" s="505"/>
      <c r="AM31" s="505"/>
      <c r="AN31" s="505"/>
      <c r="AO31" s="505"/>
      <c r="AP31" s="142"/>
      <c r="AQ31" s="2"/>
      <c r="AR31" s="2"/>
      <c r="AS31" s="127"/>
      <c r="AT31" s="213"/>
      <c r="AU31" s="213"/>
      <c r="AV31" s="213"/>
      <c r="AW31" s="213"/>
      <c r="AX31" s="213"/>
      <c r="AY31" s="213"/>
      <c r="AZ31" s="213"/>
      <c r="BA31" s="213"/>
      <c r="BB31" s="213"/>
      <c r="BC31" s="213"/>
      <c r="BD31" s="213"/>
      <c r="BE31" s="213"/>
      <c r="BF31" s="213"/>
      <c r="BG31" s="213"/>
      <c r="BH31" s="213"/>
      <c r="BI31" s="213"/>
      <c r="BJ31" s="213"/>
      <c r="BK31" s="213"/>
      <c r="BL31" s="213"/>
      <c r="BM31" s="213"/>
      <c r="BN31" s="213"/>
      <c r="BO31" s="213"/>
      <c r="BP31" s="213"/>
      <c r="BQ31" s="213"/>
      <c r="BR31" s="213"/>
      <c r="BS31" s="213"/>
      <c r="BT31" s="213"/>
      <c r="BU31" s="213"/>
      <c r="BV31" s="213"/>
      <c r="BW31" s="213"/>
      <c r="BX31" s="213"/>
      <c r="BY31" s="213"/>
      <c r="BZ31" s="213"/>
      <c r="CA31" s="213"/>
      <c r="CB31" s="213"/>
      <c r="CC31" s="213"/>
      <c r="CD31" s="213"/>
      <c r="CE31" s="213"/>
      <c r="CF31" s="213"/>
      <c r="CG31" s="213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40"/>
      <c r="B32" s="503"/>
      <c r="C32" s="503"/>
      <c r="D32" s="504"/>
      <c r="E32" s="504"/>
      <c r="F32" s="504"/>
      <c r="G32" s="504"/>
      <c r="H32" s="504"/>
      <c r="I32" s="504"/>
      <c r="J32" s="504"/>
      <c r="K32" s="504"/>
      <c r="L32" s="504"/>
      <c r="M32" s="504"/>
      <c r="N32" s="504"/>
      <c r="O32" s="504"/>
      <c r="P32" s="504"/>
      <c r="Q32" s="504"/>
      <c r="R32" s="504"/>
      <c r="S32" s="504"/>
      <c r="T32" s="504"/>
      <c r="U32" s="213"/>
      <c r="V32" s="141"/>
      <c r="W32" s="503"/>
      <c r="X32" s="503"/>
      <c r="Y32" s="504"/>
      <c r="Z32" s="504"/>
      <c r="AA32" s="504"/>
      <c r="AB32" s="504"/>
      <c r="AC32" s="504"/>
      <c r="AD32" s="504"/>
      <c r="AE32" s="504"/>
      <c r="AF32" s="504"/>
      <c r="AG32" s="504"/>
      <c r="AH32" s="504"/>
      <c r="AI32" s="504"/>
      <c r="AJ32" s="504"/>
      <c r="AK32" s="504"/>
      <c r="AL32" s="504"/>
      <c r="AM32" s="504"/>
      <c r="AN32" s="504"/>
      <c r="AO32" s="504"/>
      <c r="AP32" s="142"/>
      <c r="AQ32" s="2"/>
      <c r="AR32" s="2"/>
      <c r="AS32" s="127"/>
      <c r="AT32" s="503"/>
      <c r="AU32" s="503"/>
      <c r="AV32" s="504"/>
      <c r="AW32" s="504"/>
      <c r="AX32" s="504"/>
      <c r="AY32" s="504"/>
      <c r="AZ32" s="504"/>
      <c r="BA32" s="504"/>
      <c r="BB32" s="504"/>
      <c r="BC32" s="504"/>
      <c r="BD32" s="504"/>
      <c r="BE32" s="504"/>
      <c r="BF32" s="504"/>
      <c r="BG32" s="504"/>
      <c r="BH32" s="504"/>
      <c r="BI32" s="504"/>
      <c r="BJ32" s="504"/>
      <c r="BK32" s="504"/>
      <c r="BL32" s="504"/>
      <c r="BM32" s="213"/>
      <c r="BN32" s="141"/>
      <c r="BO32" s="503"/>
      <c r="BP32" s="503"/>
      <c r="BQ32" s="504"/>
      <c r="BR32" s="504"/>
      <c r="BS32" s="504"/>
      <c r="BT32" s="504"/>
      <c r="BU32" s="504"/>
      <c r="BV32" s="504"/>
      <c r="BW32" s="504"/>
      <c r="BX32" s="504"/>
      <c r="BY32" s="504"/>
      <c r="BZ32" s="504"/>
      <c r="CA32" s="504"/>
      <c r="CB32" s="504"/>
      <c r="CC32" s="504"/>
      <c r="CD32" s="504"/>
      <c r="CE32" s="504"/>
      <c r="CF32" s="504"/>
      <c r="CG32" s="504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16"/>
      <c r="B33" s="503"/>
      <c r="C33" s="503"/>
      <c r="D33" s="505"/>
      <c r="E33" s="505"/>
      <c r="F33" s="505"/>
      <c r="G33" s="505"/>
      <c r="H33" s="505"/>
      <c r="I33" s="50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213"/>
      <c r="V33" s="141"/>
      <c r="W33" s="503"/>
      <c r="X33" s="503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  <c r="AL33" s="505"/>
      <c r="AM33" s="505"/>
      <c r="AN33" s="505"/>
      <c r="AO33" s="505"/>
      <c r="AP33" s="42"/>
      <c r="AQ33" s="2"/>
      <c r="AR33" s="2"/>
      <c r="AS33" s="127"/>
      <c r="AT33" s="503"/>
      <c r="AU33" s="503"/>
      <c r="AV33" s="505"/>
      <c r="AW33" s="505"/>
      <c r="AX33" s="505"/>
      <c r="AY33" s="505"/>
      <c r="AZ33" s="505"/>
      <c r="BA33" s="505"/>
      <c r="BB33" s="505"/>
      <c r="BC33" s="505"/>
      <c r="BD33" s="505"/>
      <c r="BE33" s="505"/>
      <c r="BF33" s="505"/>
      <c r="BG33" s="505"/>
      <c r="BH33" s="505"/>
      <c r="BI33" s="505"/>
      <c r="BJ33" s="505"/>
      <c r="BK33" s="505"/>
      <c r="BL33" s="505"/>
      <c r="BM33" s="213"/>
      <c r="BN33" s="141"/>
      <c r="BO33" s="503"/>
      <c r="BP33" s="503"/>
      <c r="BQ33" s="505"/>
      <c r="BR33" s="505"/>
      <c r="BS33" s="505"/>
      <c r="BT33" s="505"/>
      <c r="BU33" s="505"/>
      <c r="BV33" s="505"/>
      <c r="BW33" s="505"/>
      <c r="BX33" s="505"/>
      <c r="BY33" s="505"/>
      <c r="BZ33" s="505"/>
      <c r="CA33" s="505"/>
      <c r="CB33" s="505"/>
      <c r="CC33" s="505"/>
      <c r="CD33" s="505"/>
      <c r="CE33" s="505"/>
      <c r="CF33" s="505"/>
      <c r="CG33" s="505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16"/>
      <c r="B34" s="503"/>
      <c r="C34" s="503"/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213"/>
      <c r="V34" s="141"/>
      <c r="W34" s="503"/>
      <c r="X34" s="503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42"/>
      <c r="AQ34" s="2"/>
      <c r="AR34" s="2"/>
      <c r="AS34" s="127"/>
      <c r="AT34" s="503"/>
      <c r="AU34" s="503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213"/>
      <c r="BN34" s="141"/>
      <c r="BO34" s="503"/>
      <c r="BP34" s="503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16"/>
      <c r="B35" s="503"/>
      <c r="C35" s="503"/>
      <c r="D35" s="505"/>
      <c r="E35" s="505"/>
      <c r="F35" s="505"/>
      <c r="G35" s="505"/>
      <c r="H35" s="505"/>
      <c r="I35" s="50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213"/>
      <c r="V35" s="41"/>
      <c r="W35" s="503"/>
      <c r="X35" s="503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  <c r="AL35" s="505"/>
      <c r="AM35" s="505"/>
      <c r="AN35" s="505"/>
      <c r="AO35" s="505"/>
      <c r="AP35" s="42"/>
      <c r="AQ35" s="2"/>
      <c r="AR35" s="2"/>
      <c r="AS35" s="127"/>
      <c r="AT35" s="503"/>
      <c r="AU35" s="503"/>
      <c r="AV35" s="505"/>
      <c r="AW35" s="505"/>
      <c r="AX35" s="505"/>
      <c r="AY35" s="505"/>
      <c r="AZ35" s="505"/>
      <c r="BA35" s="505"/>
      <c r="BB35" s="505"/>
      <c r="BC35" s="505"/>
      <c r="BD35" s="505"/>
      <c r="BE35" s="505"/>
      <c r="BF35" s="505"/>
      <c r="BG35" s="505"/>
      <c r="BH35" s="505"/>
      <c r="BI35" s="505"/>
      <c r="BJ35" s="505"/>
      <c r="BK35" s="505"/>
      <c r="BL35" s="505"/>
      <c r="BM35" s="213"/>
      <c r="BN35" s="141"/>
      <c r="BO35" s="503"/>
      <c r="BP35" s="503"/>
      <c r="BQ35" s="505"/>
      <c r="BR35" s="505"/>
      <c r="BS35" s="505"/>
      <c r="BT35" s="505"/>
      <c r="BU35" s="505"/>
      <c r="BV35" s="505"/>
      <c r="BW35" s="505"/>
      <c r="BX35" s="505"/>
      <c r="BY35" s="505"/>
      <c r="BZ35" s="505"/>
      <c r="CA35" s="505"/>
      <c r="CB35" s="505"/>
      <c r="CC35" s="505"/>
      <c r="CD35" s="505"/>
      <c r="CE35" s="505"/>
      <c r="CF35" s="505"/>
      <c r="CG35" s="505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16"/>
      <c r="B36" s="503"/>
      <c r="C36" s="503"/>
      <c r="D36" s="504"/>
      <c r="E36" s="504"/>
      <c r="F36" s="504"/>
      <c r="G36" s="504"/>
      <c r="H36" s="504"/>
      <c r="I36" s="504"/>
      <c r="J36" s="504"/>
      <c r="K36" s="504"/>
      <c r="L36" s="504"/>
      <c r="M36" s="504"/>
      <c r="N36" s="504"/>
      <c r="O36" s="504"/>
      <c r="P36" s="504"/>
      <c r="Q36" s="504"/>
      <c r="R36" s="504"/>
      <c r="S36" s="504"/>
      <c r="T36" s="504"/>
      <c r="U36" s="213"/>
      <c r="V36" s="41"/>
      <c r="W36" s="503"/>
      <c r="X36" s="503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42"/>
      <c r="AQ36" s="2"/>
      <c r="AR36" s="2"/>
      <c r="AS36" s="127"/>
      <c r="AT36" s="503"/>
      <c r="AU36" s="503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213"/>
      <c r="BN36" s="141"/>
      <c r="BO36" s="503"/>
      <c r="BP36" s="503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16"/>
      <c r="B37" s="503"/>
      <c r="C37" s="503"/>
      <c r="D37" s="505"/>
      <c r="E37" s="505"/>
      <c r="F37" s="505"/>
      <c r="G37" s="505"/>
      <c r="H37" s="505"/>
      <c r="I37" s="50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213"/>
      <c r="V37" s="41"/>
      <c r="W37" s="503"/>
      <c r="X37" s="503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  <c r="AL37" s="505"/>
      <c r="AM37" s="505"/>
      <c r="AN37" s="505"/>
      <c r="AO37" s="505"/>
      <c r="AP37" s="42"/>
      <c r="AQ37" s="2"/>
      <c r="AR37" s="2"/>
      <c r="AS37" s="127"/>
      <c r="AT37" s="503"/>
      <c r="AU37" s="503"/>
      <c r="AV37" s="505"/>
      <c r="AW37" s="505"/>
      <c r="AX37" s="505"/>
      <c r="AY37" s="505"/>
      <c r="AZ37" s="505"/>
      <c r="BA37" s="505"/>
      <c r="BB37" s="505"/>
      <c r="BC37" s="505"/>
      <c r="BD37" s="505"/>
      <c r="BE37" s="505"/>
      <c r="BF37" s="505"/>
      <c r="BG37" s="505"/>
      <c r="BH37" s="505"/>
      <c r="BI37" s="505"/>
      <c r="BJ37" s="505"/>
      <c r="BK37" s="505"/>
      <c r="BL37" s="505"/>
      <c r="BM37" s="213"/>
      <c r="BN37" s="141"/>
      <c r="BO37" s="503"/>
      <c r="BP37" s="503"/>
      <c r="BQ37" s="505"/>
      <c r="BR37" s="505"/>
      <c r="BS37" s="505"/>
      <c r="BT37" s="505"/>
      <c r="BU37" s="505"/>
      <c r="BV37" s="505"/>
      <c r="BW37" s="505"/>
      <c r="BX37" s="505"/>
      <c r="BY37" s="505"/>
      <c r="BZ37" s="505"/>
      <c r="CA37" s="505"/>
      <c r="CB37" s="505"/>
      <c r="CC37" s="505"/>
      <c r="CD37" s="505"/>
      <c r="CE37" s="505"/>
      <c r="CF37" s="505"/>
      <c r="CG37" s="505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16"/>
      <c r="B38" s="503"/>
      <c r="C38" s="503"/>
      <c r="D38" s="504"/>
      <c r="E38" s="504"/>
      <c r="F38" s="504"/>
      <c r="G38" s="504"/>
      <c r="H38" s="504"/>
      <c r="I38" s="504"/>
      <c r="J38" s="504"/>
      <c r="K38" s="504"/>
      <c r="L38" s="504"/>
      <c r="M38" s="504"/>
      <c r="N38" s="504"/>
      <c r="O38" s="504"/>
      <c r="P38" s="504"/>
      <c r="Q38" s="504"/>
      <c r="R38" s="504"/>
      <c r="S38" s="504"/>
      <c r="T38" s="504"/>
      <c r="U38" s="213"/>
      <c r="V38" s="41"/>
      <c r="W38" s="503"/>
      <c r="X38" s="503"/>
      <c r="Y38" s="504"/>
      <c r="Z38" s="504"/>
      <c r="AA38" s="504"/>
      <c r="AB38" s="504"/>
      <c r="AC38" s="504"/>
      <c r="AD38" s="504"/>
      <c r="AE38" s="504"/>
      <c r="AF38" s="504"/>
      <c r="AG38" s="504"/>
      <c r="AH38" s="504"/>
      <c r="AI38" s="504"/>
      <c r="AJ38" s="504"/>
      <c r="AK38" s="504"/>
      <c r="AL38" s="504"/>
      <c r="AM38" s="504"/>
      <c r="AN38" s="504"/>
      <c r="AO38" s="504"/>
      <c r="AP38" s="42"/>
      <c r="AQ38" s="2"/>
      <c r="AR38" s="2"/>
      <c r="AS38" s="127"/>
      <c r="AT38" s="503"/>
      <c r="AU38" s="503"/>
      <c r="AV38" s="504"/>
      <c r="AW38" s="504"/>
      <c r="AX38" s="504"/>
      <c r="AY38" s="504"/>
      <c r="AZ38" s="504"/>
      <c r="BA38" s="504"/>
      <c r="BB38" s="504"/>
      <c r="BC38" s="504"/>
      <c r="BD38" s="504"/>
      <c r="BE38" s="504"/>
      <c r="BF38" s="504"/>
      <c r="BG38" s="504"/>
      <c r="BH38" s="504"/>
      <c r="BI38" s="504"/>
      <c r="BJ38" s="504"/>
      <c r="BK38" s="504"/>
      <c r="BL38" s="504"/>
      <c r="BM38" s="213"/>
      <c r="BN38" s="141"/>
      <c r="BO38" s="503"/>
      <c r="BP38" s="503"/>
      <c r="BQ38" s="504"/>
      <c r="BR38" s="504"/>
      <c r="BS38" s="504"/>
      <c r="BT38" s="504"/>
      <c r="BU38" s="504"/>
      <c r="BV38" s="504"/>
      <c r="BW38" s="504"/>
      <c r="BX38" s="504"/>
      <c r="BY38" s="504"/>
      <c r="BZ38" s="504"/>
      <c r="CA38" s="504"/>
      <c r="CB38" s="504"/>
      <c r="CC38" s="504"/>
      <c r="CD38" s="504"/>
      <c r="CE38" s="504"/>
      <c r="CF38" s="504"/>
      <c r="CG38" s="504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16"/>
      <c r="B39" s="503"/>
      <c r="C39" s="503"/>
      <c r="D39" s="505"/>
      <c r="E39" s="505"/>
      <c r="F39" s="505"/>
      <c r="G39" s="505"/>
      <c r="H39" s="505"/>
      <c r="I39" s="50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213"/>
      <c r="V39" s="41"/>
      <c r="W39" s="503"/>
      <c r="X39" s="503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  <c r="AL39" s="505"/>
      <c r="AM39" s="505"/>
      <c r="AN39" s="505"/>
      <c r="AO39" s="505"/>
      <c r="AP39" s="42"/>
      <c r="AQ39" s="2"/>
      <c r="AR39" s="2"/>
      <c r="AS39" s="127"/>
      <c r="AT39" s="503"/>
      <c r="AU39" s="503"/>
      <c r="AV39" s="505"/>
      <c r="AW39" s="505"/>
      <c r="AX39" s="505"/>
      <c r="AY39" s="505"/>
      <c r="AZ39" s="505"/>
      <c r="BA39" s="505"/>
      <c r="BB39" s="505"/>
      <c r="BC39" s="505"/>
      <c r="BD39" s="505"/>
      <c r="BE39" s="505"/>
      <c r="BF39" s="505"/>
      <c r="BG39" s="505"/>
      <c r="BH39" s="505"/>
      <c r="BI39" s="505"/>
      <c r="BJ39" s="505"/>
      <c r="BK39" s="505"/>
      <c r="BL39" s="505"/>
      <c r="BM39" s="213"/>
      <c r="BN39" s="141"/>
      <c r="BO39" s="503"/>
      <c r="BP39" s="503"/>
      <c r="BQ39" s="505"/>
      <c r="BR39" s="505"/>
      <c r="BS39" s="505"/>
      <c r="BT39" s="505"/>
      <c r="BU39" s="505"/>
      <c r="BV39" s="505"/>
      <c r="BW39" s="505"/>
      <c r="BX39" s="505"/>
      <c r="BY39" s="505"/>
      <c r="BZ39" s="505"/>
      <c r="CA39" s="505"/>
      <c r="CB39" s="505"/>
      <c r="CC39" s="505"/>
      <c r="CD39" s="505"/>
      <c r="CE39" s="505"/>
      <c r="CF39" s="505"/>
      <c r="CG39" s="505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16"/>
      <c r="B40" s="503"/>
      <c r="C40" s="503"/>
      <c r="D40" s="504"/>
      <c r="E40" s="504"/>
      <c r="F40" s="504"/>
      <c r="G40" s="504"/>
      <c r="H40" s="504"/>
      <c r="I40" s="504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213"/>
      <c r="V40" s="41"/>
      <c r="W40" s="503"/>
      <c r="X40" s="503"/>
      <c r="Y40" s="504"/>
      <c r="Z40" s="504"/>
      <c r="AA40" s="504"/>
      <c r="AB40" s="504"/>
      <c r="AC40" s="504"/>
      <c r="AD40" s="504"/>
      <c r="AE40" s="504"/>
      <c r="AF40" s="504"/>
      <c r="AG40" s="504"/>
      <c r="AH40" s="504"/>
      <c r="AI40" s="504"/>
      <c r="AJ40" s="504"/>
      <c r="AK40" s="504"/>
      <c r="AL40" s="504"/>
      <c r="AM40" s="504"/>
      <c r="AN40" s="504"/>
      <c r="AO40" s="504"/>
      <c r="AP40" s="42"/>
      <c r="AQ40" s="2"/>
      <c r="AR40" s="2"/>
      <c r="AS40" s="127"/>
      <c r="AT40" s="503"/>
      <c r="AU40" s="503"/>
      <c r="AV40" s="504"/>
      <c r="AW40" s="504"/>
      <c r="AX40" s="504"/>
      <c r="AY40" s="504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213"/>
      <c r="BN40" s="141"/>
      <c r="BO40" s="503"/>
      <c r="BP40" s="503"/>
      <c r="BQ40" s="504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504"/>
      <c r="CG40" s="504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16"/>
      <c r="B41" s="503"/>
      <c r="C41" s="503"/>
      <c r="D41" s="505"/>
      <c r="E41" s="505"/>
      <c r="F41" s="505"/>
      <c r="G41" s="505"/>
      <c r="H41" s="505"/>
      <c r="I41" s="50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213"/>
      <c r="V41" s="41"/>
      <c r="W41" s="503"/>
      <c r="X41" s="503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  <c r="AL41" s="505"/>
      <c r="AM41" s="505"/>
      <c r="AN41" s="505"/>
      <c r="AO41" s="505"/>
      <c r="AP41" s="42"/>
      <c r="AQ41" s="2"/>
      <c r="AR41" s="2"/>
      <c r="AS41" s="127"/>
      <c r="AT41" s="503"/>
      <c r="AU41" s="503"/>
      <c r="AV41" s="505"/>
      <c r="AW41" s="505"/>
      <c r="AX41" s="505"/>
      <c r="AY41" s="505"/>
      <c r="AZ41" s="505"/>
      <c r="BA41" s="505"/>
      <c r="BB41" s="505"/>
      <c r="BC41" s="505"/>
      <c r="BD41" s="505"/>
      <c r="BE41" s="505"/>
      <c r="BF41" s="505"/>
      <c r="BG41" s="505"/>
      <c r="BH41" s="505"/>
      <c r="BI41" s="505"/>
      <c r="BJ41" s="505"/>
      <c r="BK41" s="505"/>
      <c r="BL41" s="505"/>
      <c r="BM41" s="213"/>
      <c r="BN41" s="141"/>
      <c r="BO41" s="503"/>
      <c r="BP41" s="503"/>
      <c r="BQ41" s="505"/>
      <c r="BR41" s="505"/>
      <c r="BS41" s="505"/>
      <c r="BT41" s="505"/>
      <c r="BU41" s="505"/>
      <c r="BV41" s="505"/>
      <c r="BW41" s="505"/>
      <c r="BX41" s="505"/>
      <c r="BY41" s="505"/>
      <c r="BZ41" s="505"/>
      <c r="CA41" s="505"/>
      <c r="CB41" s="505"/>
      <c r="CC41" s="505"/>
      <c r="CD41" s="505"/>
      <c r="CE41" s="505"/>
      <c r="CF41" s="505"/>
      <c r="CG41" s="505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16"/>
      <c r="B42" s="503"/>
      <c r="C42" s="503"/>
      <c r="D42" s="508"/>
      <c r="E42" s="508"/>
      <c r="F42" s="508"/>
      <c r="G42" s="508"/>
      <c r="H42" s="508"/>
      <c r="I42" s="508"/>
      <c r="J42" s="508"/>
      <c r="K42" s="508"/>
      <c r="L42" s="508"/>
      <c r="M42" s="508"/>
      <c r="N42" s="508"/>
      <c r="O42" s="508"/>
      <c r="P42" s="508"/>
      <c r="Q42" s="508"/>
      <c r="R42" s="508"/>
      <c r="S42" s="508"/>
      <c r="T42" s="508"/>
      <c r="U42" s="213"/>
      <c r="V42" s="41"/>
      <c r="W42" s="503"/>
      <c r="X42" s="503"/>
      <c r="Y42" s="508"/>
      <c r="Z42" s="508"/>
      <c r="AA42" s="508"/>
      <c r="AB42" s="508"/>
      <c r="AC42" s="508"/>
      <c r="AD42" s="508"/>
      <c r="AE42" s="508"/>
      <c r="AF42" s="508"/>
      <c r="AG42" s="508"/>
      <c r="AH42" s="508"/>
      <c r="AI42" s="508"/>
      <c r="AJ42" s="508"/>
      <c r="AK42" s="508"/>
      <c r="AL42" s="508"/>
      <c r="AM42" s="508"/>
      <c r="AN42" s="508"/>
      <c r="AO42" s="508"/>
      <c r="AP42" s="42"/>
      <c r="AQ42" s="2"/>
      <c r="AR42" s="2"/>
      <c r="AS42" s="127"/>
      <c r="AT42" s="503"/>
      <c r="AU42" s="503"/>
      <c r="AV42" s="504"/>
      <c r="AW42" s="504"/>
      <c r="AX42" s="504"/>
      <c r="AY42" s="504"/>
      <c r="AZ42" s="504"/>
      <c r="BA42" s="504"/>
      <c r="BB42" s="504"/>
      <c r="BC42" s="504"/>
      <c r="BD42" s="504"/>
      <c r="BE42" s="504"/>
      <c r="BF42" s="504"/>
      <c r="BG42" s="504"/>
      <c r="BH42" s="504"/>
      <c r="BI42" s="504"/>
      <c r="BJ42" s="504"/>
      <c r="BK42" s="504"/>
      <c r="BL42" s="504"/>
      <c r="BM42" s="213"/>
      <c r="BN42" s="141"/>
      <c r="BO42" s="503"/>
      <c r="BP42" s="503"/>
      <c r="BQ42" s="504"/>
      <c r="BR42" s="504"/>
      <c r="BS42" s="504"/>
      <c r="BT42" s="504"/>
      <c r="BU42" s="504"/>
      <c r="BV42" s="504"/>
      <c r="BW42" s="504"/>
      <c r="BX42" s="504"/>
      <c r="BY42" s="504"/>
      <c r="BZ42" s="504"/>
      <c r="CA42" s="504"/>
      <c r="CB42" s="504"/>
      <c r="CC42" s="504"/>
      <c r="CD42" s="504"/>
      <c r="CE42" s="504"/>
      <c r="CF42" s="504"/>
      <c r="CG42" s="504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16"/>
      <c r="B43" s="503"/>
      <c r="C43" s="503"/>
      <c r="D43" s="505"/>
      <c r="E43" s="505"/>
      <c r="F43" s="505"/>
      <c r="G43" s="505"/>
      <c r="H43" s="505"/>
      <c r="I43" s="505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213"/>
      <c r="V43" s="41"/>
      <c r="W43" s="503"/>
      <c r="X43" s="503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  <c r="AL43" s="505"/>
      <c r="AM43" s="505"/>
      <c r="AN43" s="505"/>
      <c r="AO43" s="505"/>
      <c r="AP43" s="42"/>
      <c r="AQ43" s="2"/>
      <c r="AR43" s="2"/>
      <c r="AS43" s="127"/>
      <c r="AT43" s="503"/>
      <c r="AU43" s="503"/>
      <c r="AV43" s="505"/>
      <c r="AW43" s="505"/>
      <c r="AX43" s="505"/>
      <c r="AY43" s="505"/>
      <c r="AZ43" s="505"/>
      <c r="BA43" s="505"/>
      <c r="BB43" s="505"/>
      <c r="BC43" s="505"/>
      <c r="BD43" s="505"/>
      <c r="BE43" s="505"/>
      <c r="BF43" s="505"/>
      <c r="BG43" s="505"/>
      <c r="BH43" s="505"/>
      <c r="BI43" s="505"/>
      <c r="BJ43" s="505"/>
      <c r="BK43" s="505"/>
      <c r="BL43" s="505"/>
      <c r="BM43" s="213"/>
      <c r="BN43" s="41"/>
      <c r="BO43" s="503"/>
      <c r="BP43" s="503"/>
      <c r="BQ43" s="505"/>
      <c r="BR43" s="505"/>
      <c r="BS43" s="505"/>
      <c r="BT43" s="505"/>
      <c r="BU43" s="505"/>
      <c r="BV43" s="505"/>
      <c r="BW43" s="505"/>
      <c r="BX43" s="505"/>
      <c r="BY43" s="505"/>
      <c r="BZ43" s="505"/>
      <c r="CA43" s="505"/>
      <c r="CB43" s="505"/>
      <c r="CC43" s="505"/>
      <c r="CD43" s="505"/>
      <c r="CE43" s="505"/>
      <c r="CF43" s="505"/>
      <c r="CG43" s="505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16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58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42"/>
      <c r="AQ44" s="2"/>
      <c r="AR44" s="2"/>
      <c r="AS44" s="127"/>
      <c r="AT44" s="503"/>
      <c r="AU44" s="503"/>
      <c r="AV44" s="504"/>
      <c r="AW44" s="504"/>
      <c r="AX44" s="504"/>
      <c r="AY44" s="504"/>
      <c r="AZ44" s="504"/>
      <c r="BA44" s="504"/>
      <c r="BB44" s="504"/>
      <c r="BC44" s="504"/>
      <c r="BD44" s="504"/>
      <c r="BE44" s="504"/>
      <c r="BF44" s="504"/>
      <c r="BG44" s="504"/>
      <c r="BH44" s="504"/>
      <c r="BI44" s="504"/>
      <c r="BJ44" s="504"/>
      <c r="BK44" s="504"/>
      <c r="BL44" s="504"/>
      <c r="BM44" s="213"/>
      <c r="BN44" s="41"/>
      <c r="BO44" s="503"/>
      <c r="BP44" s="503"/>
      <c r="BQ44" s="504"/>
      <c r="BR44" s="504"/>
      <c r="BS44" s="504"/>
      <c r="BT44" s="504"/>
      <c r="BU44" s="504"/>
      <c r="BV44" s="504"/>
      <c r="BW44" s="504"/>
      <c r="BX44" s="504"/>
      <c r="BY44" s="504"/>
      <c r="BZ44" s="504"/>
      <c r="CA44" s="504"/>
      <c r="CB44" s="504"/>
      <c r="CC44" s="504"/>
      <c r="CD44" s="504"/>
      <c r="CE44" s="504"/>
      <c r="CF44" s="504"/>
      <c r="CG44" s="504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1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42"/>
      <c r="AQ45" s="2"/>
      <c r="AR45" s="2"/>
      <c r="AS45" s="127"/>
      <c r="AT45" s="503"/>
      <c r="AU45" s="503"/>
      <c r="AV45" s="505"/>
      <c r="AW45" s="505"/>
      <c r="AX45" s="505"/>
      <c r="AY45" s="505"/>
      <c r="AZ45" s="505"/>
      <c r="BA45" s="505"/>
      <c r="BB45" s="505"/>
      <c r="BC45" s="505"/>
      <c r="BD45" s="505"/>
      <c r="BE45" s="505"/>
      <c r="BF45" s="505"/>
      <c r="BG45" s="505"/>
      <c r="BH45" s="505"/>
      <c r="BI45" s="505"/>
      <c r="BJ45" s="505"/>
      <c r="BK45" s="505"/>
      <c r="BL45" s="505"/>
      <c r="BM45" s="213"/>
      <c r="BN45" s="41"/>
      <c r="BO45" s="503"/>
      <c r="BP45" s="503"/>
      <c r="BQ45" s="505"/>
      <c r="BR45" s="505"/>
      <c r="BS45" s="505"/>
      <c r="BT45" s="505"/>
      <c r="BU45" s="505"/>
      <c r="BV45" s="505"/>
      <c r="BW45" s="505"/>
      <c r="BX45" s="505"/>
      <c r="BY45" s="505"/>
      <c r="BZ45" s="505"/>
      <c r="CA45" s="505"/>
      <c r="CB45" s="505"/>
      <c r="CC45" s="505"/>
      <c r="CD45" s="505"/>
      <c r="CE45" s="505"/>
      <c r="CF45" s="505"/>
      <c r="CG45" s="505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16"/>
      <c r="B46" s="509" t="s">
        <v>113</v>
      </c>
      <c r="C46" s="509"/>
      <c r="D46" s="509"/>
      <c r="E46" s="509"/>
      <c r="F46" s="509"/>
      <c r="G46" s="509"/>
      <c r="H46" s="509"/>
      <c r="I46" s="509"/>
      <c r="J46" s="509"/>
      <c r="K46" s="509"/>
      <c r="L46" s="211"/>
      <c r="M46" s="506" t="s">
        <v>110</v>
      </c>
      <c r="N46" s="506"/>
      <c r="O46" s="506"/>
      <c r="P46" s="506"/>
      <c r="Q46" s="506"/>
      <c r="R46" s="506"/>
      <c r="S46" s="506"/>
      <c r="T46" s="506"/>
      <c r="U46" s="506"/>
      <c r="V46" s="506"/>
      <c r="W46" s="506"/>
      <c r="X46" s="507"/>
      <c r="Y46" s="507"/>
      <c r="Z46" s="41"/>
      <c r="AA46" s="506" t="s">
        <v>111</v>
      </c>
      <c r="AB46" s="506"/>
      <c r="AC46" s="506"/>
      <c r="AD46" s="506"/>
      <c r="AE46" s="506"/>
      <c r="AF46" s="506"/>
      <c r="AG46" s="506"/>
      <c r="AH46" s="506"/>
      <c r="AI46" s="506"/>
      <c r="AJ46" s="506"/>
      <c r="AK46" s="506"/>
      <c r="AL46" s="506"/>
      <c r="AM46" s="506"/>
      <c r="AN46" s="507"/>
      <c r="AO46" s="507"/>
      <c r="AP46" s="42"/>
      <c r="AQ46" s="2"/>
      <c r="AR46" s="2"/>
      <c r="AS46" s="127"/>
      <c r="AT46" s="503"/>
      <c r="AU46" s="503"/>
      <c r="AV46" s="504"/>
      <c r="AW46" s="504"/>
      <c r="AX46" s="504"/>
      <c r="AY46" s="504"/>
      <c r="AZ46" s="504"/>
      <c r="BA46" s="504"/>
      <c r="BB46" s="504"/>
      <c r="BC46" s="504"/>
      <c r="BD46" s="504"/>
      <c r="BE46" s="504"/>
      <c r="BF46" s="504"/>
      <c r="BG46" s="504"/>
      <c r="BH46" s="504"/>
      <c r="BI46" s="504"/>
      <c r="BJ46" s="504"/>
      <c r="BK46" s="504"/>
      <c r="BL46" s="504"/>
      <c r="BM46" s="213"/>
      <c r="BN46" s="41"/>
      <c r="BO46" s="503"/>
      <c r="BP46" s="503"/>
      <c r="BQ46" s="504"/>
      <c r="BR46" s="504"/>
      <c r="BS46" s="504"/>
      <c r="BT46" s="504"/>
      <c r="BU46" s="504"/>
      <c r="BV46" s="504"/>
      <c r="BW46" s="504"/>
      <c r="BX46" s="504"/>
      <c r="BY46" s="504"/>
      <c r="BZ46" s="504"/>
      <c r="CA46" s="504"/>
      <c r="CB46" s="504"/>
      <c r="CC46" s="504"/>
      <c r="CD46" s="504"/>
      <c r="CE46" s="504"/>
      <c r="CF46" s="504"/>
      <c r="CG46" s="504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16"/>
      <c r="B47" s="509"/>
      <c r="C47" s="509"/>
      <c r="D47" s="509"/>
      <c r="E47" s="509"/>
      <c r="F47" s="509"/>
      <c r="G47" s="509"/>
      <c r="H47" s="509"/>
      <c r="I47" s="509"/>
      <c r="J47" s="509"/>
      <c r="K47" s="509"/>
      <c r="L47" s="211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507"/>
      <c r="Y47" s="507"/>
      <c r="Z47" s="212"/>
      <c r="AA47" s="506"/>
      <c r="AB47" s="506"/>
      <c r="AC47" s="506"/>
      <c r="AD47" s="506"/>
      <c r="AE47" s="506"/>
      <c r="AF47" s="506"/>
      <c r="AG47" s="506"/>
      <c r="AH47" s="506"/>
      <c r="AI47" s="506"/>
      <c r="AJ47" s="506"/>
      <c r="AK47" s="506"/>
      <c r="AL47" s="506"/>
      <c r="AM47" s="506"/>
      <c r="AN47" s="507"/>
      <c r="AO47" s="507"/>
      <c r="AP47" s="42"/>
      <c r="AQ47" s="2"/>
      <c r="AR47" s="2"/>
      <c r="AS47" s="127"/>
      <c r="AT47" s="503"/>
      <c r="AU47" s="503"/>
      <c r="AV47" s="505"/>
      <c r="AW47" s="505"/>
      <c r="AX47" s="505"/>
      <c r="AY47" s="505"/>
      <c r="AZ47" s="505"/>
      <c r="BA47" s="505"/>
      <c r="BB47" s="505"/>
      <c r="BC47" s="505"/>
      <c r="BD47" s="505"/>
      <c r="BE47" s="505"/>
      <c r="BF47" s="505"/>
      <c r="BG47" s="505"/>
      <c r="BH47" s="505"/>
      <c r="BI47" s="505"/>
      <c r="BJ47" s="505"/>
      <c r="BK47" s="505"/>
      <c r="BL47" s="505"/>
      <c r="BM47" s="213"/>
      <c r="BN47" s="41"/>
      <c r="BO47" s="503"/>
      <c r="BP47" s="503"/>
      <c r="BQ47" s="505"/>
      <c r="BR47" s="505"/>
      <c r="BS47" s="505"/>
      <c r="BT47" s="505"/>
      <c r="BU47" s="505"/>
      <c r="BV47" s="505"/>
      <c r="BW47" s="505"/>
      <c r="BX47" s="505"/>
      <c r="BY47" s="505"/>
      <c r="BZ47" s="505"/>
      <c r="CA47" s="505"/>
      <c r="CB47" s="505"/>
      <c r="CC47" s="505"/>
      <c r="CD47" s="505"/>
      <c r="CE47" s="505"/>
      <c r="CF47" s="505"/>
      <c r="CG47" s="505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16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3"/>
      <c r="AP48" s="42"/>
      <c r="AQ48" s="2"/>
      <c r="AR48" s="2"/>
      <c r="AS48" s="127"/>
      <c r="AT48" s="503"/>
      <c r="AU48" s="503"/>
      <c r="AV48" s="504"/>
      <c r="AW48" s="504"/>
      <c r="AX48" s="504"/>
      <c r="AY48" s="504"/>
      <c r="AZ48" s="504"/>
      <c r="BA48" s="504"/>
      <c r="BB48" s="504"/>
      <c r="BC48" s="504"/>
      <c r="BD48" s="504"/>
      <c r="BE48" s="504"/>
      <c r="BF48" s="504"/>
      <c r="BG48" s="504"/>
      <c r="BH48" s="504"/>
      <c r="BI48" s="504"/>
      <c r="BJ48" s="504"/>
      <c r="BK48" s="504"/>
      <c r="BL48" s="504"/>
      <c r="BM48" s="213"/>
      <c r="BN48" s="41"/>
      <c r="BO48" s="503"/>
      <c r="BP48" s="503"/>
      <c r="BQ48" s="504"/>
      <c r="BR48" s="504"/>
      <c r="BS48" s="504"/>
      <c r="BT48" s="504"/>
      <c r="BU48" s="504"/>
      <c r="BV48" s="504"/>
      <c r="BW48" s="504"/>
      <c r="BX48" s="504"/>
      <c r="BY48" s="504"/>
      <c r="BZ48" s="504"/>
      <c r="CA48" s="504"/>
      <c r="CB48" s="504"/>
      <c r="CC48" s="504"/>
      <c r="CD48" s="504"/>
      <c r="CE48" s="504"/>
      <c r="CF48" s="504"/>
      <c r="CG48" s="504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16"/>
      <c r="B49" s="503"/>
      <c r="C49" s="503"/>
      <c r="D49" s="504"/>
      <c r="E49" s="504"/>
      <c r="F49" s="504"/>
      <c r="G49" s="504"/>
      <c r="H49" s="504"/>
      <c r="I49" s="504"/>
      <c r="J49" s="504"/>
      <c r="K49" s="504"/>
      <c r="L49" s="504"/>
      <c r="M49" s="504"/>
      <c r="N49" s="504"/>
      <c r="O49" s="504"/>
      <c r="P49" s="504"/>
      <c r="Q49" s="504"/>
      <c r="R49" s="504"/>
      <c r="S49" s="504"/>
      <c r="T49" s="504"/>
      <c r="U49" s="213"/>
      <c r="V49" s="141"/>
      <c r="W49" s="503"/>
      <c r="X49" s="503"/>
      <c r="Y49" s="504"/>
      <c r="Z49" s="504"/>
      <c r="AA49" s="504"/>
      <c r="AB49" s="504"/>
      <c r="AC49" s="504"/>
      <c r="AD49" s="504"/>
      <c r="AE49" s="504"/>
      <c r="AF49" s="504"/>
      <c r="AG49" s="504"/>
      <c r="AH49" s="504"/>
      <c r="AI49" s="504"/>
      <c r="AJ49" s="504"/>
      <c r="AK49" s="504"/>
      <c r="AL49" s="504"/>
      <c r="AM49" s="504"/>
      <c r="AN49" s="504"/>
      <c r="AO49" s="504"/>
      <c r="AP49" s="42"/>
      <c r="AQ49" s="2"/>
      <c r="AR49" s="2"/>
      <c r="AS49" s="127"/>
      <c r="AT49" s="503"/>
      <c r="AU49" s="503"/>
      <c r="AV49" s="505"/>
      <c r="AW49" s="505"/>
      <c r="AX49" s="505"/>
      <c r="AY49" s="505"/>
      <c r="AZ49" s="505"/>
      <c r="BA49" s="505"/>
      <c r="BB49" s="505"/>
      <c r="BC49" s="505"/>
      <c r="BD49" s="505"/>
      <c r="BE49" s="505"/>
      <c r="BF49" s="505"/>
      <c r="BG49" s="505"/>
      <c r="BH49" s="505"/>
      <c r="BI49" s="505"/>
      <c r="BJ49" s="505"/>
      <c r="BK49" s="505"/>
      <c r="BL49" s="505"/>
      <c r="BM49" s="213"/>
      <c r="BN49" s="41"/>
      <c r="BO49" s="503"/>
      <c r="BP49" s="503"/>
      <c r="BQ49" s="505"/>
      <c r="BR49" s="505"/>
      <c r="BS49" s="505"/>
      <c r="BT49" s="505"/>
      <c r="BU49" s="505"/>
      <c r="BV49" s="505"/>
      <c r="BW49" s="505"/>
      <c r="BX49" s="505"/>
      <c r="BY49" s="505"/>
      <c r="BZ49" s="505"/>
      <c r="CA49" s="505"/>
      <c r="CB49" s="505"/>
      <c r="CC49" s="505"/>
      <c r="CD49" s="505"/>
      <c r="CE49" s="505"/>
      <c r="CF49" s="505"/>
      <c r="CG49" s="505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16"/>
      <c r="B50" s="503"/>
      <c r="C50" s="503"/>
      <c r="D50" s="505"/>
      <c r="E50" s="505"/>
      <c r="F50" s="505"/>
      <c r="G50" s="505"/>
      <c r="H50" s="505"/>
      <c r="I50" s="505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213"/>
      <c r="V50" s="141"/>
      <c r="W50" s="503"/>
      <c r="X50" s="503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  <c r="AL50" s="505"/>
      <c r="AM50" s="505"/>
      <c r="AN50" s="505"/>
      <c r="AO50" s="505"/>
      <c r="AP50" s="42"/>
      <c r="AQ50" s="2"/>
      <c r="AR50" s="2"/>
      <c r="AS50" s="127"/>
      <c r="AT50" s="503"/>
      <c r="AU50" s="503"/>
      <c r="AV50" s="508"/>
      <c r="AW50" s="508"/>
      <c r="AX50" s="508"/>
      <c r="AY50" s="508"/>
      <c r="AZ50" s="508"/>
      <c r="BA50" s="508"/>
      <c r="BB50" s="508"/>
      <c r="BC50" s="508"/>
      <c r="BD50" s="508"/>
      <c r="BE50" s="508"/>
      <c r="BF50" s="508"/>
      <c r="BG50" s="508"/>
      <c r="BH50" s="508"/>
      <c r="BI50" s="508"/>
      <c r="BJ50" s="508"/>
      <c r="BK50" s="508"/>
      <c r="BL50" s="508"/>
      <c r="BM50" s="213"/>
      <c r="BN50" s="41"/>
      <c r="BO50" s="503"/>
      <c r="BP50" s="503"/>
      <c r="BQ50" s="508"/>
      <c r="BR50" s="508"/>
      <c r="BS50" s="508"/>
      <c r="BT50" s="508"/>
      <c r="BU50" s="508"/>
      <c r="BV50" s="508"/>
      <c r="BW50" s="508"/>
      <c r="BX50" s="508"/>
      <c r="BY50" s="508"/>
      <c r="BZ50" s="508"/>
      <c r="CA50" s="508"/>
      <c r="CB50" s="508"/>
      <c r="CC50" s="508"/>
      <c r="CD50" s="508"/>
      <c r="CE50" s="508"/>
      <c r="CF50" s="508"/>
      <c r="CG50" s="508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16"/>
      <c r="B51" s="503"/>
      <c r="C51" s="503"/>
      <c r="D51" s="504"/>
      <c r="E51" s="504"/>
      <c r="F51" s="504"/>
      <c r="G51" s="504"/>
      <c r="H51" s="504"/>
      <c r="I51" s="504"/>
      <c r="J51" s="504"/>
      <c r="K51" s="504"/>
      <c r="L51" s="504"/>
      <c r="M51" s="504"/>
      <c r="N51" s="504"/>
      <c r="O51" s="504"/>
      <c r="P51" s="504"/>
      <c r="Q51" s="504"/>
      <c r="R51" s="504"/>
      <c r="S51" s="504"/>
      <c r="T51" s="504"/>
      <c r="U51" s="213"/>
      <c r="V51" s="141"/>
      <c r="W51" s="503"/>
      <c r="X51" s="503"/>
      <c r="Y51" s="504"/>
      <c r="Z51" s="504"/>
      <c r="AA51" s="504"/>
      <c r="AB51" s="504"/>
      <c r="AC51" s="504"/>
      <c r="AD51" s="504"/>
      <c r="AE51" s="504"/>
      <c r="AF51" s="504"/>
      <c r="AG51" s="504"/>
      <c r="AH51" s="504"/>
      <c r="AI51" s="504"/>
      <c r="AJ51" s="504"/>
      <c r="AK51" s="504"/>
      <c r="AL51" s="504"/>
      <c r="AM51" s="504"/>
      <c r="AN51" s="504"/>
      <c r="AO51" s="504"/>
      <c r="AP51" s="42"/>
      <c r="AQ51" s="2"/>
      <c r="AR51" s="2"/>
      <c r="AS51" s="127"/>
      <c r="AT51" s="503"/>
      <c r="AU51" s="503"/>
      <c r="AV51" s="505"/>
      <c r="AW51" s="505"/>
      <c r="AX51" s="505"/>
      <c r="AY51" s="505"/>
      <c r="AZ51" s="505"/>
      <c r="BA51" s="505"/>
      <c r="BB51" s="505"/>
      <c r="BC51" s="505"/>
      <c r="BD51" s="505"/>
      <c r="BE51" s="505"/>
      <c r="BF51" s="505"/>
      <c r="BG51" s="505"/>
      <c r="BH51" s="505"/>
      <c r="BI51" s="505"/>
      <c r="BJ51" s="505"/>
      <c r="BK51" s="505"/>
      <c r="BL51" s="505"/>
      <c r="BM51" s="213"/>
      <c r="BN51" s="41"/>
      <c r="BO51" s="503"/>
      <c r="BP51" s="503"/>
      <c r="BQ51" s="505"/>
      <c r="BR51" s="505"/>
      <c r="BS51" s="505"/>
      <c r="BT51" s="505"/>
      <c r="BU51" s="505"/>
      <c r="BV51" s="505"/>
      <c r="BW51" s="505"/>
      <c r="BX51" s="505"/>
      <c r="BY51" s="505"/>
      <c r="BZ51" s="505"/>
      <c r="CA51" s="505"/>
      <c r="CB51" s="505"/>
      <c r="CC51" s="505"/>
      <c r="CD51" s="505"/>
      <c r="CE51" s="505"/>
      <c r="CF51" s="505"/>
      <c r="CG51" s="505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16"/>
      <c r="B52" s="503"/>
      <c r="C52" s="503"/>
      <c r="D52" s="505"/>
      <c r="E52" s="505"/>
      <c r="F52" s="505"/>
      <c r="G52" s="505"/>
      <c r="H52" s="505"/>
      <c r="I52" s="505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213"/>
      <c r="V52" s="141"/>
      <c r="W52" s="503"/>
      <c r="X52" s="503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  <c r="AL52" s="505"/>
      <c r="AM52" s="505"/>
      <c r="AN52" s="505"/>
      <c r="AO52" s="505"/>
      <c r="AP52" s="42"/>
      <c r="AQ52" s="2"/>
      <c r="AR52" s="2"/>
      <c r="AS52" s="127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58"/>
      <c r="BO52" s="214"/>
      <c r="BP52" s="214"/>
      <c r="BQ52" s="214"/>
      <c r="BR52" s="214"/>
      <c r="BS52" s="214"/>
      <c r="BT52" s="214"/>
      <c r="BU52" s="214"/>
      <c r="BV52" s="214"/>
      <c r="BW52" s="214"/>
      <c r="BX52" s="214"/>
      <c r="BY52" s="214"/>
      <c r="BZ52" s="214"/>
      <c r="CA52" s="214"/>
      <c r="CB52" s="214"/>
      <c r="CC52" s="214"/>
      <c r="CD52" s="214"/>
      <c r="CE52" s="214"/>
      <c r="CF52" s="214"/>
      <c r="CG52" s="214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16"/>
      <c r="B53" s="503"/>
      <c r="C53" s="503"/>
      <c r="D53" s="504"/>
      <c r="E53" s="504"/>
      <c r="F53" s="504"/>
      <c r="G53" s="504"/>
      <c r="H53" s="504"/>
      <c r="I53" s="504"/>
      <c r="J53" s="504"/>
      <c r="K53" s="504"/>
      <c r="L53" s="504"/>
      <c r="M53" s="504"/>
      <c r="N53" s="504"/>
      <c r="O53" s="504"/>
      <c r="P53" s="504"/>
      <c r="Q53" s="504"/>
      <c r="R53" s="504"/>
      <c r="S53" s="504"/>
      <c r="T53" s="504"/>
      <c r="U53" s="213"/>
      <c r="V53" s="141"/>
      <c r="W53" s="503"/>
      <c r="X53" s="503"/>
      <c r="Y53" s="504"/>
      <c r="Z53" s="504"/>
      <c r="AA53" s="504"/>
      <c r="AB53" s="504"/>
      <c r="AC53" s="504"/>
      <c r="AD53" s="504"/>
      <c r="AE53" s="504"/>
      <c r="AF53" s="504"/>
      <c r="AG53" s="504"/>
      <c r="AH53" s="504"/>
      <c r="AI53" s="504"/>
      <c r="AJ53" s="504"/>
      <c r="AK53" s="504"/>
      <c r="AL53" s="504"/>
      <c r="AM53" s="504"/>
      <c r="AN53" s="504"/>
      <c r="AO53" s="504"/>
      <c r="AP53" s="42"/>
      <c r="AQ53" s="2"/>
      <c r="AR53" s="2"/>
      <c r="AS53" s="127"/>
      <c r="AT53" s="86"/>
      <c r="AU53" s="86"/>
      <c r="AV53" s="86"/>
      <c r="AW53" s="86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16"/>
      <c r="B54" s="503"/>
      <c r="C54" s="503"/>
      <c r="D54" s="505"/>
      <c r="E54" s="505"/>
      <c r="F54" s="505"/>
      <c r="G54" s="505"/>
      <c r="H54" s="505"/>
      <c r="I54" s="505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213"/>
      <c r="V54" s="141"/>
      <c r="W54" s="503"/>
      <c r="X54" s="503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  <c r="AL54" s="505"/>
      <c r="AM54" s="505"/>
      <c r="AN54" s="505"/>
      <c r="AO54" s="505"/>
      <c r="AP54" s="42"/>
      <c r="AQ54" s="2"/>
      <c r="AR54" s="2"/>
      <c r="AS54" s="127"/>
      <c r="AT54" s="509" t="s">
        <v>118</v>
      </c>
      <c r="AU54" s="509"/>
      <c r="AV54" s="509"/>
      <c r="AW54" s="509"/>
      <c r="AX54" s="509"/>
      <c r="AY54" s="509"/>
      <c r="AZ54" s="509"/>
      <c r="BA54" s="509"/>
      <c r="BB54" s="509"/>
      <c r="BC54" s="509"/>
      <c r="BD54" s="211"/>
      <c r="BE54" s="506" t="s">
        <v>110</v>
      </c>
      <c r="BF54" s="506"/>
      <c r="BG54" s="506"/>
      <c r="BH54" s="506"/>
      <c r="BI54" s="506"/>
      <c r="BJ54" s="506"/>
      <c r="BK54" s="506"/>
      <c r="BL54" s="506"/>
      <c r="BM54" s="506"/>
      <c r="BN54" s="506"/>
      <c r="BO54" s="506"/>
      <c r="BP54" s="507"/>
      <c r="BQ54" s="507"/>
      <c r="BR54" s="41"/>
      <c r="BS54" s="506" t="s">
        <v>111</v>
      </c>
      <c r="BT54" s="506"/>
      <c r="BU54" s="506"/>
      <c r="BV54" s="506"/>
      <c r="BW54" s="506"/>
      <c r="BX54" s="506"/>
      <c r="BY54" s="506"/>
      <c r="BZ54" s="506"/>
      <c r="CA54" s="506"/>
      <c r="CB54" s="506"/>
      <c r="CC54" s="506"/>
      <c r="CD54" s="506"/>
      <c r="CE54" s="506"/>
      <c r="CF54" s="507"/>
      <c r="CG54" s="507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16"/>
      <c r="B55" s="503"/>
      <c r="C55" s="503"/>
      <c r="D55" s="504"/>
      <c r="E55" s="504"/>
      <c r="F55" s="504"/>
      <c r="G55" s="504"/>
      <c r="H55" s="504"/>
      <c r="I55" s="504"/>
      <c r="J55" s="504"/>
      <c r="K55" s="504"/>
      <c r="L55" s="504"/>
      <c r="M55" s="504"/>
      <c r="N55" s="504"/>
      <c r="O55" s="504"/>
      <c r="P55" s="504"/>
      <c r="Q55" s="504"/>
      <c r="R55" s="504"/>
      <c r="S55" s="504"/>
      <c r="T55" s="504"/>
      <c r="U55" s="213"/>
      <c r="V55" s="141"/>
      <c r="W55" s="503"/>
      <c r="X55" s="503"/>
      <c r="Y55" s="504"/>
      <c r="Z55" s="504"/>
      <c r="AA55" s="504"/>
      <c r="AB55" s="504"/>
      <c r="AC55" s="504"/>
      <c r="AD55" s="504"/>
      <c r="AE55" s="504"/>
      <c r="AF55" s="504"/>
      <c r="AG55" s="504"/>
      <c r="AH55" s="504"/>
      <c r="AI55" s="504"/>
      <c r="AJ55" s="504"/>
      <c r="AK55" s="504"/>
      <c r="AL55" s="504"/>
      <c r="AM55" s="504"/>
      <c r="AN55" s="504"/>
      <c r="AO55" s="504"/>
      <c r="AP55" s="42"/>
      <c r="AQ55" s="2"/>
      <c r="AR55" s="2"/>
      <c r="AS55" s="127"/>
      <c r="AT55" s="509"/>
      <c r="AU55" s="509"/>
      <c r="AV55" s="509"/>
      <c r="AW55" s="509"/>
      <c r="AX55" s="509"/>
      <c r="AY55" s="509"/>
      <c r="AZ55" s="509"/>
      <c r="BA55" s="509"/>
      <c r="BB55" s="509"/>
      <c r="BC55" s="509"/>
      <c r="BD55" s="211"/>
      <c r="BE55" s="506"/>
      <c r="BF55" s="506"/>
      <c r="BG55" s="506"/>
      <c r="BH55" s="506"/>
      <c r="BI55" s="506"/>
      <c r="BJ55" s="506"/>
      <c r="BK55" s="506"/>
      <c r="BL55" s="506"/>
      <c r="BM55" s="506"/>
      <c r="BN55" s="506"/>
      <c r="BO55" s="506"/>
      <c r="BP55" s="507"/>
      <c r="BQ55" s="507"/>
      <c r="BR55" s="212"/>
      <c r="BS55" s="506"/>
      <c r="BT55" s="506"/>
      <c r="BU55" s="506"/>
      <c r="BV55" s="506"/>
      <c r="BW55" s="506"/>
      <c r="BX55" s="506"/>
      <c r="BY55" s="506"/>
      <c r="BZ55" s="506"/>
      <c r="CA55" s="506"/>
      <c r="CB55" s="506"/>
      <c r="CC55" s="506"/>
      <c r="CD55" s="506"/>
      <c r="CE55" s="506"/>
      <c r="CF55" s="507"/>
      <c r="CG55" s="507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16"/>
      <c r="B56" s="503"/>
      <c r="C56" s="503"/>
      <c r="D56" s="505"/>
      <c r="E56" s="505"/>
      <c r="F56" s="505"/>
      <c r="G56" s="505"/>
      <c r="H56" s="505"/>
      <c r="I56" s="505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213"/>
      <c r="V56" s="141"/>
      <c r="W56" s="503"/>
      <c r="X56" s="503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  <c r="AL56" s="505"/>
      <c r="AM56" s="505"/>
      <c r="AN56" s="505"/>
      <c r="AO56" s="505"/>
      <c r="AP56" s="42"/>
      <c r="AQ56" s="2"/>
      <c r="AR56" s="2"/>
      <c r="AS56" s="127"/>
      <c r="AT56" s="213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3"/>
      <c r="BW56" s="213"/>
      <c r="BX56" s="213"/>
      <c r="BY56" s="213"/>
      <c r="BZ56" s="213"/>
      <c r="CA56" s="213"/>
      <c r="CB56" s="213"/>
      <c r="CC56" s="213"/>
      <c r="CD56" s="213"/>
      <c r="CE56" s="213"/>
      <c r="CF56" s="213"/>
      <c r="CG56" s="213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16"/>
      <c r="B57" s="503"/>
      <c r="C57" s="503"/>
      <c r="D57" s="504"/>
      <c r="E57" s="504"/>
      <c r="F57" s="504"/>
      <c r="G57" s="504"/>
      <c r="H57" s="504"/>
      <c r="I57" s="504"/>
      <c r="J57" s="504"/>
      <c r="K57" s="504"/>
      <c r="L57" s="504"/>
      <c r="M57" s="504"/>
      <c r="N57" s="504"/>
      <c r="O57" s="504"/>
      <c r="P57" s="504"/>
      <c r="Q57" s="504"/>
      <c r="R57" s="504"/>
      <c r="S57" s="504"/>
      <c r="T57" s="504"/>
      <c r="U57" s="213"/>
      <c r="V57" s="141"/>
      <c r="W57" s="503"/>
      <c r="X57" s="503"/>
      <c r="Y57" s="504"/>
      <c r="Z57" s="504"/>
      <c r="AA57" s="504"/>
      <c r="AB57" s="504"/>
      <c r="AC57" s="504"/>
      <c r="AD57" s="504"/>
      <c r="AE57" s="504"/>
      <c r="AF57" s="504"/>
      <c r="AG57" s="504"/>
      <c r="AH57" s="504"/>
      <c r="AI57" s="504"/>
      <c r="AJ57" s="504"/>
      <c r="AK57" s="504"/>
      <c r="AL57" s="504"/>
      <c r="AM57" s="504"/>
      <c r="AN57" s="504"/>
      <c r="AO57" s="504"/>
      <c r="AP57" s="42"/>
      <c r="AQ57" s="2"/>
      <c r="AR57" s="2"/>
      <c r="AS57" s="127"/>
      <c r="AT57" s="503"/>
      <c r="AU57" s="503"/>
      <c r="AV57" s="504"/>
      <c r="AW57" s="504"/>
      <c r="AX57" s="504"/>
      <c r="AY57" s="504"/>
      <c r="AZ57" s="504"/>
      <c r="BA57" s="504"/>
      <c r="BB57" s="504"/>
      <c r="BC57" s="504"/>
      <c r="BD57" s="504"/>
      <c r="BE57" s="504"/>
      <c r="BF57" s="504"/>
      <c r="BG57" s="504"/>
      <c r="BH57" s="504"/>
      <c r="BI57" s="504"/>
      <c r="BJ57" s="504"/>
      <c r="BK57" s="504"/>
      <c r="BL57" s="504"/>
      <c r="BM57" s="213"/>
      <c r="BN57" s="141"/>
      <c r="BO57" s="503"/>
      <c r="BP57" s="503"/>
      <c r="BQ57" s="504"/>
      <c r="BR57" s="504"/>
      <c r="BS57" s="504"/>
      <c r="BT57" s="504"/>
      <c r="BU57" s="504"/>
      <c r="BV57" s="504"/>
      <c r="BW57" s="504"/>
      <c r="BX57" s="504"/>
      <c r="BY57" s="504"/>
      <c r="BZ57" s="504"/>
      <c r="CA57" s="504"/>
      <c r="CB57" s="504"/>
      <c r="CC57" s="504"/>
      <c r="CD57" s="504"/>
      <c r="CE57" s="504"/>
      <c r="CF57" s="504"/>
      <c r="CG57" s="504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16"/>
      <c r="B58" s="503"/>
      <c r="C58" s="503"/>
      <c r="D58" s="505"/>
      <c r="E58" s="505"/>
      <c r="F58" s="505"/>
      <c r="G58" s="505"/>
      <c r="H58" s="505"/>
      <c r="I58" s="505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213"/>
      <c r="V58" s="141"/>
      <c r="W58" s="503"/>
      <c r="X58" s="503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  <c r="AL58" s="505"/>
      <c r="AM58" s="505"/>
      <c r="AN58" s="505"/>
      <c r="AO58" s="505"/>
      <c r="AP58" s="42"/>
      <c r="AQ58" s="2"/>
      <c r="AR58" s="2"/>
      <c r="AS58" s="127"/>
      <c r="AT58" s="503"/>
      <c r="AU58" s="503"/>
      <c r="AV58" s="505"/>
      <c r="AW58" s="505"/>
      <c r="AX58" s="505"/>
      <c r="AY58" s="505"/>
      <c r="AZ58" s="505"/>
      <c r="BA58" s="505"/>
      <c r="BB58" s="505"/>
      <c r="BC58" s="505"/>
      <c r="BD58" s="505"/>
      <c r="BE58" s="505"/>
      <c r="BF58" s="505"/>
      <c r="BG58" s="505"/>
      <c r="BH58" s="505"/>
      <c r="BI58" s="505"/>
      <c r="BJ58" s="505"/>
      <c r="BK58" s="505"/>
      <c r="BL58" s="505"/>
      <c r="BM58" s="213"/>
      <c r="BN58" s="141"/>
      <c r="BO58" s="503"/>
      <c r="BP58" s="503"/>
      <c r="BQ58" s="505"/>
      <c r="BR58" s="505"/>
      <c r="BS58" s="505"/>
      <c r="BT58" s="505"/>
      <c r="BU58" s="505"/>
      <c r="BV58" s="505"/>
      <c r="BW58" s="505"/>
      <c r="BX58" s="505"/>
      <c r="BY58" s="505"/>
      <c r="BZ58" s="505"/>
      <c r="CA58" s="505"/>
      <c r="CB58" s="505"/>
      <c r="CC58" s="505"/>
      <c r="CD58" s="505"/>
      <c r="CE58" s="505"/>
      <c r="CF58" s="505"/>
      <c r="CG58" s="505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16"/>
      <c r="B59" s="503"/>
      <c r="C59" s="503"/>
      <c r="D59" s="504"/>
      <c r="E59" s="504"/>
      <c r="F59" s="504"/>
      <c r="G59" s="504"/>
      <c r="H59" s="504"/>
      <c r="I59" s="504"/>
      <c r="J59" s="504"/>
      <c r="K59" s="504"/>
      <c r="L59" s="504"/>
      <c r="M59" s="504"/>
      <c r="N59" s="504"/>
      <c r="O59" s="504"/>
      <c r="P59" s="504"/>
      <c r="Q59" s="504"/>
      <c r="R59" s="504"/>
      <c r="S59" s="504"/>
      <c r="T59" s="504"/>
      <c r="U59" s="213"/>
      <c r="V59" s="141"/>
      <c r="W59" s="503"/>
      <c r="X59" s="503"/>
      <c r="Y59" s="504"/>
      <c r="Z59" s="504"/>
      <c r="AA59" s="504"/>
      <c r="AB59" s="504"/>
      <c r="AC59" s="504"/>
      <c r="AD59" s="504"/>
      <c r="AE59" s="504"/>
      <c r="AF59" s="504"/>
      <c r="AG59" s="504"/>
      <c r="AH59" s="504"/>
      <c r="AI59" s="504"/>
      <c r="AJ59" s="504"/>
      <c r="AK59" s="504"/>
      <c r="AL59" s="504"/>
      <c r="AM59" s="504"/>
      <c r="AN59" s="504"/>
      <c r="AO59" s="504"/>
      <c r="AP59" s="42"/>
      <c r="AQ59" s="2"/>
      <c r="AR59" s="2"/>
      <c r="AS59" s="127"/>
      <c r="AT59" s="503"/>
      <c r="AU59" s="503"/>
      <c r="AV59" s="504"/>
      <c r="AW59" s="504"/>
      <c r="AX59" s="504"/>
      <c r="AY59" s="504"/>
      <c r="AZ59" s="504"/>
      <c r="BA59" s="504"/>
      <c r="BB59" s="504"/>
      <c r="BC59" s="504"/>
      <c r="BD59" s="504"/>
      <c r="BE59" s="504"/>
      <c r="BF59" s="504"/>
      <c r="BG59" s="504"/>
      <c r="BH59" s="504"/>
      <c r="BI59" s="504"/>
      <c r="BJ59" s="504"/>
      <c r="BK59" s="504"/>
      <c r="BL59" s="504"/>
      <c r="BM59" s="213"/>
      <c r="BN59" s="141"/>
      <c r="BO59" s="503"/>
      <c r="BP59" s="503"/>
      <c r="BQ59" s="504"/>
      <c r="BR59" s="504"/>
      <c r="BS59" s="504"/>
      <c r="BT59" s="504"/>
      <c r="BU59" s="504"/>
      <c r="BV59" s="504"/>
      <c r="BW59" s="504"/>
      <c r="BX59" s="504"/>
      <c r="BY59" s="504"/>
      <c r="BZ59" s="504"/>
      <c r="CA59" s="504"/>
      <c r="CB59" s="504"/>
      <c r="CC59" s="504"/>
      <c r="CD59" s="504"/>
      <c r="CE59" s="504"/>
      <c r="CF59" s="504"/>
      <c r="CG59" s="504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16"/>
      <c r="B60" s="503"/>
      <c r="C60" s="503"/>
      <c r="D60" s="505"/>
      <c r="E60" s="505"/>
      <c r="F60" s="505"/>
      <c r="G60" s="505"/>
      <c r="H60" s="505"/>
      <c r="I60" s="505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213"/>
      <c r="V60" s="41"/>
      <c r="W60" s="503"/>
      <c r="X60" s="503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  <c r="AL60" s="505"/>
      <c r="AM60" s="505"/>
      <c r="AN60" s="505"/>
      <c r="AO60" s="505"/>
      <c r="AP60" s="42"/>
      <c r="AQ60" s="2"/>
      <c r="AR60" s="2"/>
      <c r="AS60" s="127"/>
      <c r="AT60" s="503"/>
      <c r="AU60" s="503"/>
      <c r="AV60" s="505"/>
      <c r="AW60" s="505"/>
      <c r="AX60" s="505"/>
      <c r="AY60" s="505"/>
      <c r="AZ60" s="505"/>
      <c r="BA60" s="505"/>
      <c r="BB60" s="505"/>
      <c r="BC60" s="505"/>
      <c r="BD60" s="505"/>
      <c r="BE60" s="505"/>
      <c r="BF60" s="505"/>
      <c r="BG60" s="505"/>
      <c r="BH60" s="505"/>
      <c r="BI60" s="505"/>
      <c r="BJ60" s="505"/>
      <c r="BK60" s="505"/>
      <c r="BL60" s="505"/>
      <c r="BM60" s="213"/>
      <c r="BN60" s="141"/>
      <c r="BO60" s="503"/>
      <c r="BP60" s="503"/>
      <c r="BQ60" s="505"/>
      <c r="BR60" s="505"/>
      <c r="BS60" s="505"/>
      <c r="BT60" s="505"/>
      <c r="BU60" s="505"/>
      <c r="BV60" s="505"/>
      <c r="BW60" s="505"/>
      <c r="BX60" s="505"/>
      <c r="BY60" s="505"/>
      <c r="BZ60" s="505"/>
      <c r="CA60" s="505"/>
      <c r="CB60" s="505"/>
      <c r="CC60" s="505"/>
      <c r="CD60" s="505"/>
      <c r="CE60" s="505"/>
      <c r="CF60" s="505"/>
      <c r="CG60" s="505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16"/>
      <c r="B61" s="503"/>
      <c r="C61" s="503"/>
      <c r="D61" s="504"/>
      <c r="E61" s="504"/>
      <c r="F61" s="504"/>
      <c r="G61" s="504"/>
      <c r="H61" s="504"/>
      <c r="I61" s="504"/>
      <c r="J61" s="504"/>
      <c r="K61" s="504"/>
      <c r="L61" s="504"/>
      <c r="M61" s="504"/>
      <c r="N61" s="504"/>
      <c r="O61" s="504"/>
      <c r="P61" s="504"/>
      <c r="Q61" s="504"/>
      <c r="R61" s="504"/>
      <c r="S61" s="504"/>
      <c r="T61" s="504"/>
      <c r="U61" s="213"/>
      <c r="V61" s="41"/>
      <c r="W61" s="503"/>
      <c r="X61" s="503"/>
      <c r="Y61" s="504"/>
      <c r="Z61" s="504"/>
      <c r="AA61" s="504"/>
      <c r="AB61" s="504"/>
      <c r="AC61" s="504"/>
      <c r="AD61" s="504"/>
      <c r="AE61" s="504"/>
      <c r="AF61" s="504"/>
      <c r="AG61" s="504"/>
      <c r="AH61" s="504"/>
      <c r="AI61" s="504"/>
      <c r="AJ61" s="504"/>
      <c r="AK61" s="504"/>
      <c r="AL61" s="504"/>
      <c r="AM61" s="504"/>
      <c r="AN61" s="504"/>
      <c r="AO61" s="504"/>
      <c r="AP61" s="42"/>
      <c r="AQ61" s="2"/>
      <c r="AR61" s="2"/>
      <c r="AS61" s="127"/>
      <c r="AT61" s="503"/>
      <c r="AU61" s="503"/>
      <c r="AV61" s="504"/>
      <c r="AW61" s="504"/>
      <c r="AX61" s="504"/>
      <c r="AY61" s="504"/>
      <c r="AZ61" s="504"/>
      <c r="BA61" s="504"/>
      <c r="BB61" s="504"/>
      <c r="BC61" s="504"/>
      <c r="BD61" s="504"/>
      <c r="BE61" s="504"/>
      <c r="BF61" s="504"/>
      <c r="BG61" s="504"/>
      <c r="BH61" s="504"/>
      <c r="BI61" s="504"/>
      <c r="BJ61" s="504"/>
      <c r="BK61" s="504"/>
      <c r="BL61" s="504"/>
      <c r="BM61" s="213"/>
      <c r="BN61" s="141"/>
      <c r="BO61" s="503"/>
      <c r="BP61" s="503"/>
      <c r="BQ61" s="504"/>
      <c r="BR61" s="504"/>
      <c r="BS61" s="504"/>
      <c r="BT61" s="504"/>
      <c r="BU61" s="504"/>
      <c r="BV61" s="504"/>
      <c r="BW61" s="504"/>
      <c r="BX61" s="504"/>
      <c r="BY61" s="504"/>
      <c r="BZ61" s="504"/>
      <c r="CA61" s="504"/>
      <c r="CB61" s="504"/>
      <c r="CC61" s="504"/>
      <c r="CD61" s="504"/>
      <c r="CE61" s="504"/>
      <c r="CF61" s="504"/>
      <c r="CG61" s="504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16"/>
      <c r="B62" s="503"/>
      <c r="C62" s="503"/>
      <c r="D62" s="505"/>
      <c r="E62" s="505"/>
      <c r="F62" s="505"/>
      <c r="G62" s="505"/>
      <c r="H62" s="505"/>
      <c r="I62" s="505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213"/>
      <c r="V62" s="41"/>
      <c r="W62" s="503"/>
      <c r="X62" s="503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  <c r="AL62" s="505"/>
      <c r="AM62" s="505"/>
      <c r="AN62" s="505"/>
      <c r="AO62" s="505"/>
      <c r="AP62" s="42"/>
      <c r="AQ62" s="2"/>
      <c r="AR62" s="2"/>
      <c r="AS62" s="129"/>
      <c r="AT62" s="503"/>
      <c r="AU62" s="503"/>
      <c r="AV62" s="505"/>
      <c r="AW62" s="505"/>
      <c r="AX62" s="505"/>
      <c r="AY62" s="505"/>
      <c r="AZ62" s="505"/>
      <c r="BA62" s="505"/>
      <c r="BB62" s="505"/>
      <c r="BC62" s="505"/>
      <c r="BD62" s="505"/>
      <c r="BE62" s="505"/>
      <c r="BF62" s="505"/>
      <c r="BG62" s="505"/>
      <c r="BH62" s="505"/>
      <c r="BI62" s="505"/>
      <c r="BJ62" s="505"/>
      <c r="BK62" s="505"/>
      <c r="BL62" s="505"/>
      <c r="BM62" s="213"/>
      <c r="BN62" s="141"/>
      <c r="BO62" s="503"/>
      <c r="BP62" s="503"/>
      <c r="BQ62" s="505"/>
      <c r="BR62" s="505"/>
      <c r="BS62" s="505"/>
      <c r="BT62" s="505"/>
      <c r="BU62" s="505"/>
      <c r="BV62" s="505"/>
      <c r="BW62" s="505"/>
      <c r="BX62" s="505"/>
      <c r="BY62" s="505"/>
      <c r="BZ62" s="505"/>
      <c r="CA62" s="505"/>
      <c r="CB62" s="505"/>
      <c r="CC62" s="505"/>
      <c r="CD62" s="505"/>
      <c r="CE62" s="505"/>
      <c r="CF62" s="505"/>
      <c r="CG62" s="505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16"/>
      <c r="B63" s="503"/>
      <c r="C63" s="503"/>
      <c r="D63" s="504"/>
      <c r="E63" s="504"/>
      <c r="F63" s="504"/>
      <c r="G63" s="504"/>
      <c r="H63" s="504"/>
      <c r="I63" s="504"/>
      <c r="J63" s="504"/>
      <c r="K63" s="504"/>
      <c r="L63" s="504"/>
      <c r="M63" s="504"/>
      <c r="N63" s="504"/>
      <c r="O63" s="504"/>
      <c r="P63" s="504"/>
      <c r="Q63" s="504"/>
      <c r="R63" s="504"/>
      <c r="S63" s="504"/>
      <c r="T63" s="504"/>
      <c r="U63" s="213"/>
      <c r="V63" s="41"/>
      <c r="W63" s="503"/>
      <c r="X63" s="503"/>
      <c r="Y63" s="504"/>
      <c r="Z63" s="504"/>
      <c r="AA63" s="504"/>
      <c r="AB63" s="504"/>
      <c r="AC63" s="504"/>
      <c r="AD63" s="504"/>
      <c r="AE63" s="504"/>
      <c r="AF63" s="504"/>
      <c r="AG63" s="504"/>
      <c r="AH63" s="504"/>
      <c r="AI63" s="504"/>
      <c r="AJ63" s="504"/>
      <c r="AK63" s="504"/>
      <c r="AL63" s="504"/>
      <c r="AM63" s="504"/>
      <c r="AN63" s="504"/>
      <c r="AO63" s="504"/>
      <c r="AP63" s="42"/>
      <c r="AQ63" s="2"/>
      <c r="AR63" s="2"/>
      <c r="AS63" s="129"/>
      <c r="AT63" s="503"/>
      <c r="AU63" s="503"/>
      <c r="AV63" s="504"/>
      <c r="AW63" s="504"/>
      <c r="AX63" s="504"/>
      <c r="AY63" s="504"/>
      <c r="AZ63" s="504"/>
      <c r="BA63" s="504"/>
      <c r="BB63" s="504"/>
      <c r="BC63" s="504"/>
      <c r="BD63" s="504"/>
      <c r="BE63" s="504"/>
      <c r="BF63" s="504"/>
      <c r="BG63" s="504"/>
      <c r="BH63" s="504"/>
      <c r="BI63" s="504"/>
      <c r="BJ63" s="504"/>
      <c r="BK63" s="504"/>
      <c r="BL63" s="504"/>
      <c r="BM63" s="213"/>
      <c r="BN63" s="141"/>
      <c r="BO63" s="503"/>
      <c r="BP63" s="503"/>
      <c r="BQ63" s="504"/>
      <c r="BR63" s="504"/>
      <c r="BS63" s="504"/>
      <c r="BT63" s="504"/>
      <c r="BU63" s="504"/>
      <c r="BV63" s="504"/>
      <c r="BW63" s="504"/>
      <c r="BX63" s="504"/>
      <c r="BY63" s="504"/>
      <c r="BZ63" s="504"/>
      <c r="CA63" s="504"/>
      <c r="CB63" s="504"/>
      <c r="CC63" s="504"/>
      <c r="CD63" s="504"/>
      <c r="CE63" s="504"/>
      <c r="CF63" s="504"/>
      <c r="CG63" s="504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16"/>
      <c r="B64" s="503"/>
      <c r="C64" s="503"/>
      <c r="D64" s="505"/>
      <c r="E64" s="505"/>
      <c r="F64" s="505"/>
      <c r="G64" s="505"/>
      <c r="H64" s="505"/>
      <c r="I64" s="505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213"/>
      <c r="V64" s="41"/>
      <c r="W64" s="503"/>
      <c r="X64" s="503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  <c r="AL64" s="505"/>
      <c r="AM64" s="505"/>
      <c r="AN64" s="505"/>
      <c r="AO64" s="505"/>
      <c r="AP64" s="42"/>
      <c r="AQ64" s="2"/>
      <c r="AR64" s="2"/>
      <c r="AS64" s="127"/>
      <c r="AT64" s="503"/>
      <c r="AU64" s="503"/>
      <c r="AV64" s="505"/>
      <c r="AW64" s="505"/>
      <c r="AX64" s="505"/>
      <c r="AY64" s="505"/>
      <c r="AZ64" s="505"/>
      <c r="BA64" s="505"/>
      <c r="BB64" s="505"/>
      <c r="BC64" s="505"/>
      <c r="BD64" s="505"/>
      <c r="BE64" s="505"/>
      <c r="BF64" s="505"/>
      <c r="BG64" s="505"/>
      <c r="BH64" s="505"/>
      <c r="BI64" s="505"/>
      <c r="BJ64" s="505"/>
      <c r="BK64" s="505"/>
      <c r="BL64" s="505"/>
      <c r="BM64" s="213"/>
      <c r="BN64" s="141"/>
      <c r="BO64" s="503"/>
      <c r="BP64" s="503"/>
      <c r="BQ64" s="505"/>
      <c r="BR64" s="505"/>
      <c r="BS64" s="505"/>
      <c r="BT64" s="505"/>
      <c r="BU64" s="505"/>
      <c r="BV64" s="505"/>
      <c r="BW64" s="505"/>
      <c r="BX64" s="505"/>
      <c r="BY64" s="505"/>
      <c r="BZ64" s="505"/>
      <c r="CA64" s="505"/>
      <c r="CB64" s="505"/>
      <c r="CC64" s="505"/>
      <c r="CD64" s="505"/>
      <c r="CE64" s="505"/>
      <c r="CF64" s="505"/>
      <c r="CG64" s="505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16"/>
      <c r="B65" s="503"/>
      <c r="C65" s="503"/>
      <c r="D65" s="504"/>
      <c r="E65" s="504"/>
      <c r="F65" s="504"/>
      <c r="G65" s="504"/>
      <c r="H65" s="504"/>
      <c r="I65" s="504"/>
      <c r="J65" s="504"/>
      <c r="K65" s="504"/>
      <c r="L65" s="504"/>
      <c r="M65" s="504"/>
      <c r="N65" s="504"/>
      <c r="O65" s="504"/>
      <c r="P65" s="504"/>
      <c r="Q65" s="504"/>
      <c r="R65" s="504"/>
      <c r="S65" s="504"/>
      <c r="T65" s="504"/>
      <c r="U65" s="213"/>
      <c r="V65" s="41"/>
      <c r="W65" s="503"/>
      <c r="X65" s="503"/>
      <c r="Y65" s="504"/>
      <c r="Z65" s="504"/>
      <c r="AA65" s="504"/>
      <c r="AB65" s="504"/>
      <c r="AC65" s="504"/>
      <c r="AD65" s="504"/>
      <c r="AE65" s="504"/>
      <c r="AF65" s="504"/>
      <c r="AG65" s="504"/>
      <c r="AH65" s="504"/>
      <c r="AI65" s="504"/>
      <c r="AJ65" s="504"/>
      <c r="AK65" s="504"/>
      <c r="AL65" s="504"/>
      <c r="AM65" s="504"/>
      <c r="AN65" s="504"/>
      <c r="AO65" s="504"/>
      <c r="AP65" s="42"/>
      <c r="AQ65" s="2"/>
      <c r="AR65" s="2"/>
      <c r="AS65" s="127"/>
      <c r="AT65" s="503"/>
      <c r="AU65" s="503"/>
      <c r="AV65" s="504"/>
      <c r="AW65" s="504"/>
      <c r="AX65" s="504"/>
      <c r="AY65" s="504"/>
      <c r="AZ65" s="504"/>
      <c r="BA65" s="504"/>
      <c r="BB65" s="504"/>
      <c r="BC65" s="504"/>
      <c r="BD65" s="504"/>
      <c r="BE65" s="504"/>
      <c r="BF65" s="504"/>
      <c r="BG65" s="504"/>
      <c r="BH65" s="504"/>
      <c r="BI65" s="504"/>
      <c r="BJ65" s="504"/>
      <c r="BK65" s="504"/>
      <c r="BL65" s="504"/>
      <c r="BM65" s="213"/>
      <c r="BN65" s="141"/>
      <c r="BO65" s="503"/>
      <c r="BP65" s="503"/>
      <c r="BQ65" s="504"/>
      <c r="BR65" s="504"/>
      <c r="BS65" s="504"/>
      <c r="BT65" s="504"/>
      <c r="BU65" s="504"/>
      <c r="BV65" s="504"/>
      <c r="BW65" s="504"/>
      <c r="BX65" s="504"/>
      <c r="BY65" s="504"/>
      <c r="BZ65" s="504"/>
      <c r="CA65" s="504"/>
      <c r="CB65" s="504"/>
      <c r="CC65" s="504"/>
      <c r="CD65" s="504"/>
      <c r="CE65" s="504"/>
      <c r="CF65" s="504"/>
      <c r="CG65" s="504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16"/>
      <c r="B66" s="503"/>
      <c r="C66" s="503"/>
      <c r="D66" s="505"/>
      <c r="E66" s="505"/>
      <c r="F66" s="505"/>
      <c r="G66" s="505"/>
      <c r="H66" s="505"/>
      <c r="I66" s="505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213"/>
      <c r="V66" s="41"/>
      <c r="W66" s="503"/>
      <c r="X66" s="503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  <c r="AL66" s="505"/>
      <c r="AM66" s="505"/>
      <c r="AN66" s="505"/>
      <c r="AO66" s="505"/>
      <c r="AP66" s="42"/>
      <c r="AQ66" s="2"/>
      <c r="AR66" s="2"/>
      <c r="AS66" s="127"/>
      <c r="AT66" s="503"/>
      <c r="AU66" s="503"/>
      <c r="AV66" s="505"/>
      <c r="AW66" s="505"/>
      <c r="AX66" s="505"/>
      <c r="AY66" s="505"/>
      <c r="AZ66" s="505"/>
      <c r="BA66" s="505"/>
      <c r="BB66" s="505"/>
      <c r="BC66" s="505"/>
      <c r="BD66" s="505"/>
      <c r="BE66" s="505"/>
      <c r="BF66" s="505"/>
      <c r="BG66" s="505"/>
      <c r="BH66" s="505"/>
      <c r="BI66" s="505"/>
      <c r="BJ66" s="505"/>
      <c r="BK66" s="505"/>
      <c r="BL66" s="505"/>
      <c r="BM66" s="213"/>
      <c r="BN66" s="141"/>
      <c r="BO66" s="503"/>
      <c r="BP66" s="503"/>
      <c r="BQ66" s="505"/>
      <c r="BR66" s="505"/>
      <c r="BS66" s="505"/>
      <c r="BT66" s="505"/>
      <c r="BU66" s="505"/>
      <c r="BV66" s="505"/>
      <c r="BW66" s="505"/>
      <c r="BX66" s="505"/>
      <c r="BY66" s="505"/>
      <c r="BZ66" s="505"/>
      <c r="CA66" s="505"/>
      <c r="CB66" s="505"/>
      <c r="CC66" s="505"/>
      <c r="CD66" s="505"/>
      <c r="CE66" s="505"/>
      <c r="CF66" s="505"/>
      <c r="CG66" s="505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16"/>
      <c r="B67" s="503"/>
      <c r="C67" s="503"/>
      <c r="D67" s="508"/>
      <c r="E67" s="508"/>
      <c r="F67" s="508"/>
      <c r="G67" s="508"/>
      <c r="H67" s="508"/>
      <c r="I67" s="508"/>
      <c r="J67" s="508"/>
      <c r="K67" s="508"/>
      <c r="L67" s="508"/>
      <c r="M67" s="508"/>
      <c r="N67" s="508"/>
      <c r="O67" s="508"/>
      <c r="P67" s="508"/>
      <c r="Q67" s="508"/>
      <c r="R67" s="508"/>
      <c r="S67" s="508"/>
      <c r="T67" s="508"/>
      <c r="U67" s="213"/>
      <c r="V67" s="41"/>
      <c r="W67" s="503"/>
      <c r="X67" s="503"/>
      <c r="Y67" s="508"/>
      <c r="Z67" s="508"/>
      <c r="AA67" s="508"/>
      <c r="AB67" s="508"/>
      <c r="AC67" s="508"/>
      <c r="AD67" s="508"/>
      <c r="AE67" s="508"/>
      <c r="AF67" s="508"/>
      <c r="AG67" s="508"/>
      <c r="AH67" s="508"/>
      <c r="AI67" s="508"/>
      <c r="AJ67" s="508"/>
      <c r="AK67" s="508"/>
      <c r="AL67" s="508"/>
      <c r="AM67" s="508"/>
      <c r="AN67" s="508"/>
      <c r="AO67" s="508"/>
      <c r="AP67" s="42"/>
      <c r="AQ67" s="2"/>
      <c r="AR67" s="2"/>
      <c r="AS67" s="127"/>
      <c r="AT67" s="503"/>
      <c r="AU67" s="503"/>
      <c r="AV67" s="504"/>
      <c r="AW67" s="504"/>
      <c r="AX67" s="504"/>
      <c r="AY67" s="504"/>
      <c r="AZ67" s="504"/>
      <c r="BA67" s="504"/>
      <c r="BB67" s="504"/>
      <c r="BC67" s="504"/>
      <c r="BD67" s="504"/>
      <c r="BE67" s="504"/>
      <c r="BF67" s="504"/>
      <c r="BG67" s="504"/>
      <c r="BH67" s="504"/>
      <c r="BI67" s="504"/>
      <c r="BJ67" s="504"/>
      <c r="BK67" s="504"/>
      <c r="BL67" s="504"/>
      <c r="BM67" s="213"/>
      <c r="BN67" s="141"/>
      <c r="BO67" s="503"/>
      <c r="BP67" s="503"/>
      <c r="BQ67" s="504"/>
      <c r="BR67" s="504"/>
      <c r="BS67" s="504"/>
      <c r="BT67" s="504"/>
      <c r="BU67" s="504"/>
      <c r="BV67" s="504"/>
      <c r="BW67" s="504"/>
      <c r="BX67" s="504"/>
      <c r="BY67" s="504"/>
      <c r="BZ67" s="504"/>
      <c r="CA67" s="504"/>
      <c r="CB67" s="504"/>
      <c r="CC67" s="504"/>
      <c r="CD67" s="504"/>
      <c r="CE67" s="504"/>
      <c r="CF67" s="504"/>
      <c r="CG67" s="504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16"/>
      <c r="B68" s="503"/>
      <c r="C68" s="503"/>
      <c r="D68" s="505"/>
      <c r="E68" s="505"/>
      <c r="F68" s="505"/>
      <c r="G68" s="505"/>
      <c r="H68" s="505"/>
      <c r="I68" s="505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213"/>
      <c r="V68" s="41"/>
      <c r="W68" s="503"/>
      <c r="X68" s="503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  <c r="AL68" s="505"/>
      <c r="AM68" s="505"/>
      <c r="AN68" s="505"/>
      <c r="AO68" s="505"/>
      <c r="AP68" s="42"/>
      <c r="AQ68" s="2"/>
      <c r="AR68" s="2"/>
      <c r="AS68" s="127"/>
      <c r="AT68" s="503"/>
      <c r="AU68" s="503"/>
      <c r="AV68" s="505"/>
      <c r="AW68" s="505"/>
      <c r="AX68" s="505"/>
      <c r="AY68" s="505"/>
      <c r="AZ68" s="505"/>
      <c r="BA68" s="505"/>
      <c r="BB68" s="505"/>
      <c r="BC68" s="505"/>
      <c r="BD68" s="505"/>
      <c r="BE68" s="505"/>
      <c r="BF68" s="505"/>
      <c r="BG68" s="505"/>
      <c r="BH68" s="505"/>
      <c r="BI68" s="505"/>
      <c r="BJ68" s="505"/>
      <c r="BK68" s="505"/>
      <c r="BL68" s="505"/>
      <c r="BM68" s="213"/>
      <c r="BN68" s="41"/>
      <c r="BO68" s="503"/>
      <c r="BP68" s="503"/>
      <c r="BQ68" s="505"/>
      <c r="BR68" s="505"/>
      <c r="BS68" s="505"/>
      <c r="BT68" s="505"/>
      <c r="BU68" s="505"/>
      <c r="BV68" s="505"/>
      <c r="BW68" s="505"/>
      <c r="BX68" s="505"/>
      <c r="BY68" s="505"/>
      <c r="BZ68" s="505"/>
      <c r="CA68" s="505"/>
      <c r="CB68" s="505"/>
      <c r="CC68" s="505"/>
      <c r="CD68" s="505"/>
      <c r="CE68" s="505"/>
      <c r="CF68" s="505"/>
      <c r="CG68" s="505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16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58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42"/>
      <c r="AQ69" s="5"/>
      <c r="AR69" s="5"/>
      <c r="AS69" s="131"/>
      <c r="AT69" s="503"/>
      <c r="AU69" s="503"/>
      <c r="AV69" s="504"/>
      <c r="AW69" s="504"/>
      <c r="AX69" s="504"/>
      <c r="AY69" s="504"/>
      <c r="AZ69" s="504"/>
      <c r="BA69" s="504"/>
      <c r="BB69" s="504"/>
      <c r="BC69" s="504"/>
      <c r="BD69" s="504"/>
      <c r="BE69" s="504"/>
      <c r="BF69" s="504"/>
      <c r="BG69" s="504"/>
      <c r="BH69" s="504"/>
      <c r="BI69" s="504"/>
      <c r="BJ69" s="504"/>
      <c r="BK69" s="504"/>
      <c r="BL69" s="504"/>
      <c r="BM69" s="213"/>
      <c r="BN69" s="41"/>
      <c r="BO69" s="503"/>
      <c r="BP69" s="503"/>
      <c r="BQ69" s="504"/>
      <c r="BR69" s="504"/>
      <c r="BS69" s="504"/>
      <c r="BT69" s="504"/>
      <c r="BU69" s="504"/>
      <c r="BV69" s="504"/>
      <c r="BW69" s="504"/>
      <c r="BX69" s="504"/>
      <c r="BY69" s="504"/>
      <c r="BZ69" s="504"/>
      <c r="CA69" s="504"/>
      <c r="CB69" s="504"/>
      <c r="CC69" s="504"/>
      <c r="CD69" s="504"/>
      <c r="CE69" s="504"/>
      <c r="CF69" s="504"/>
      <c r="CG69" s="504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1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42"/>
      <c r="AQ70" s="5"/>
      <c r="AR70" s="5"/>
      <c r="AS70" s="131"/>
      <c r="AT70" s="503"/>
      <c r="AU70" s="503"/>
      <c r="AV70" s="505"/>
      <c r="AW70" s="505"/>
      <c r="AX70" s="505"/>
      <c r="AY70" s="505"/>
      <c r="AZ70" s="505"/>
      <c r="BA70" s="505"/>
      <c r="BB70" s="505"/>
      <c r="BC70" s="505"/>
      <c r="BD70" s="505"/>
      <c r="BE70" s="505"/>
      <c r="BF70" s="505"/>
      <c r="BG70" s="505"/>
      <c r="BH70" s="505"/>
      <c r="BI70" s="505"/>
      <c r="BJ70" s="505"/>
      <c r="BK70" s="505"/>
      <c r="BL70" s="505"/>
      <c r="BM70" s="213"/>
      <c r="BN70" s="41"/>
      <c r="BO70" s="503"/>
      <c r="BP70" s="503"/>
      <c r="BQ70" s="505"/>
      <c r="BR70" s="505"/>
      <c r="BS70" s="505"/>
      <c r="BT70" s="505"/>
      <c r="BU70" s="505"/>
      <c r="BV70" s="505"/>
      <c r="BW70" s="505"/>
      <c r="BX70" s="505"/>
      <c r="BY70" s="505"/>
      <c r="BZ70" s="505"/>
      <c r="CA70" s="505"/>
      <c r="CB70" s="505"/>
      <c r="CC70" s="505"/>
      <c r="CD70" s="505"/>
      <c r="CE70" s="505"/>
      <c r="CF70" s="505"/>
      <c r="CG70" s="505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16"/>
      <c r="B71" s="509" t="s">
        <v>114</v>
      </c>
      <c r="C71" s="509"/>
      <c r="D71" s="509"/>
      <c r="E71" s="509"/>
      <c r="F71" s="509"/>
      <c r="G71" s="509"/>
      <c r="H71" s="509"/>
      <c r="I71" s="509"/>
      <c r="J71" s="509"/>
      <c r="K71" s="509"/>
      <c r="L71" s="211"/>
      <c r="M71" s="506" t="s">
        <v>110</v>
      </c>
      <c r="N71" s="506"/>
      <c r="O71" s="506"/>
      <c r="P71" s="506"/>
      <c r="Q71" s="506"/>
      <c r="R71" s="506"/>
      <c r="S71" s="506"/>
      <c r="T71" s="506"/>
      <c r="U71" s="506"/>
      <c r="V71" s="506"/>
      <c r="W71" s="506"/>
      <c r="X71" s="507"/>
      <c r="Y71" s="507"/>
      <c r="Z71" s="41"/>
      <c r="AA71" s="506" t="s">
        <v>111</v>
      </c>
      <c r="AB71" s="506"/>
      <c r="AC71" s="506"/>
      <c r="AD71" s="506"/>
      <c r="AE71" s="506"/>
      <c r="AF71" s="506"/>
      <c r="AG71" s="506"/>
      <c r="AH71" s="506"/>
      <c r="AI71" s="506"/>
      <c r="AJ71" s="506"/>
      <c r="AK71" s="506"/>
      <c r="AL71" s="506"/>
      <c r="AM71" s="506"/>
      <c r="AN71" s="507"/>
      <c r="AO71" s="507"/>
      <c r="AP71" s="42"/>
      <c r="AQ71" s="5"/>
      <c r="AR71" s="5"/>
      <c r="AS71" s="131"/>
      <c r="AT71" s="503"/>
      <c r="AU71" s="503"/>
      <c r="AV71" s="504"/>
      <c r="AW71" s="504"/>
      <c r="AX71" s="504"/>
      <c r="AY71" s="504"/>
      <c r="AZ71" s="504"/>
      <c r="BA71" s="504"/>
      <c r="BB71" s="504"/>
      <c r="BC71" s="504"/>
      <c r="BD71" s="504"/>
      <c r="BE71" s="504"/>
      <c r="BF71" s="504"/>
      <c r="BG71" s="504"/>
      <c r="BH71" s="504"/>
      <c r="BI71" s="504"/>
      <c r="BJ71" s="504"/>
      <c r="BK71" s="504"/>
      <c r="BL71" s="504"/>
      <c r="BM71" s="213"/>
      <c r="BN71" s="41"/>
      <c r="BO71" s="503"/>
      <c r="BP71" s="503"/>
      <c r="BQ71" s="504"/>
      <c r="BR71" s="504"/>
      <c r="BS71" s="504"/>
      <c r="BT71" s="504"/>
      <c r="BU71" s="504"/>
      <c r="BV71" s="504"/>
      <c r="BW71" s="504"/>
      <c r="BX71" s="504"/>
      <c r="BY71" s="504"/>
      <c r="BZ71" s="504"/>
      <c r="CA71" s="504"/>
      <c r="CB71" s="504"/>
      <c r="CC71" s="504"/>
      <c r="CD71" s="504"/>
      <c r="CE71" s="504"/>
      <c r="CF71" s="504"/>
      <c r="CG71" s="504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16"/>
      <c r="B72" s="509"/>
      <c r="C72" s="509"/>
      <c r="D72" s="509"/>
      <c r="E72" s="509"/>
      <c r="F72" s="509"/>
      <c r="G72" s="509"/>
      <c r="H72" s="509"/>
      <c r="I72" s="509"/>
      <c r="J72" s="509"/>
      <c r="K72" s="509"/>
      <c r="L72" s="211"/>
      <c r="M72" s="506"/>
      <c r="N72" s="506"/>
      <c r="O72" s="506"/>
      <c r="P72" s="506"/>
      <c r="Q72" s="506"/>
      <c r="R72" s="506"/>
      <c r="S72" s="506"/>
      <c r="T72" s="506"/>
      <c r="U72" s="506"/>
      <c r="V72" s="506"/>
      <c r="W72" s="506"/>
      <c r="X72" s="507"/>
      <c r="Y72" s="507"/>
      <c r="Z72" s="212"/>
      <c r="AA72" s="506"/>
      <c r="AB72" s="506"/>
      <c r="AC72" s="506"/>
      <c r="AD72" s="506"/>
      <c r="AE72" s="506"/>
      <c r="AF72" s="506"/>
      <c r="AG72" s="506"/>
      <c r="AH72" s="506"/>
      <c r="AI72" s="506"/>
      <c r="AJ72" s="506"/>
      <c r="AK72" s="506"/>
      <c r="AL72" s="506"/>
      <c r="AM72" s="506"/>
      <c r="AN72" s="507"/>
      <c r="AO72" s="507"/>
      <c r="AP72" s="42"/>
      <c r="AQ72" s="5"/>
      <c r="AR72" s="5"/>
      <c r="AS72" s="131"/>
      <c r="AT72" s="503"/>
      <c r="AU72" s="503"/>
      <c r="AV72" s="505"/>
      <c r="AW72" s="505"/>
      <c r="AX72" s="505"/>
      <c r="AY72" s="505"/>
      <c r="AZ72" s="505"/>
      <c r="BA72" s="505"/>
      <c r="BB72" s="505"/>
      <c r="BC72" s="505"/>
      <c r="BD72" s="505"/>
      <c r="BE72" s="505"/>
      <c r="BF72" s="505"/>
      <c r="BG72" s="505"/>
      <c r="BH72" s="505"/>
      <c r="BI72" s="505"/>
      <c r="BJ72" s="505"/>
      <c r="BK72" s="505"/>
      <c r="BL72" s="505"/>
      <c r="BM72" s="213"/>
      <c r="BN72" s="41"/>
      <c r="BO72" s="503"/>
      <c r="BP72" s="503"/>
      <c r="BQ72" s="505"/>
      <c r="BR72" s="505"/>
      <c r="BS72" s="505"/>
      <c r="BT72" s="505"/>
      <c r="BU72" s="505"/>
      <c r="BV72" s="505"/>
      <c r="BW72" s="505"/>
      <c r="BX72" s="505"/>
      <c r="BY72" s="505"/>
      <c r="BZ72" s="505"/>
      <c r="CA72" s="505"/>
      <c r="CB72" s="505"/>
      <c r="CC72" s="505"/>
      <c r="CD72" s="505"/>
      <c r="CE72" s="505"/>
      <c r="CF72" s="505"/>
      <c r="CG72" s="505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16"/>
      <c r="B73" s="213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213"/>
      <c r="R73" s="213"/>
      <c r="S73" s="213"/>
      <c r="T73" s="213"/>
      <c r="U73" s="213"/>
      <c r="V73" s="213"/>
      <c r="W73" s="213"/>
      <c r="X73" s="213"/>
      <c r="Y73" s="213"/>
      <c r="Z73" s="213"/>
      <c r="AA73" s="213"/>
      <c r="AB73" s="213"/>
      <c r="AC73" s="213"/>
      <c r="AD73" s="213"/>
      <c r="AE73" s="213"/>
      <c r="AF73" s="213"/>
      <c r="AG73" s="213"/>
      <c r="AH73" s="213"/>
      <c r="AI73" s="213"/>
      <c r="AJ73" s="213"/>
      <c r="AK73" s="213"/>
      <c r="AL73" s="213"/>
      <c r="AM73" s="213"/>
      <c r="AN73" s="213"/>
      <c r="AO73" s="213"/>
      <c r="AP73" s="42"/>
      <c r="AQ73" s="5"/>
      <c r="AR73" s="5"/>
      <c r="AS73" s="131"/>
      <c r="AT73" s="503"/>
      <c r="AU73" s="503"/>
      <c r="AV73" s="504"/>
      <c r="AW73" s="504"/>
      <c r="AX73" s="504"/>
      <c r="AY73" s="504"/>
      <c r="AZ73" s="504"/>
      <c r="BA73" s="504"/>
      <c r="BB73" s="504"/>
      <c r="BC73" s="504"/>
      <c r="BD73" s="504"/>
      <c r="BE73" s="504"/>
      <c r="BF73" s="504"/>
      <c r="BG73" s="504"/>
      <c r="BH73" s="504"/>
      <c r="BI73" s="504"/>
      <c r="BJ73" s="504"/>
      <c r="BK73" s="504"/>
      <c r="BL73" s="504"/>
      <c r="BM73" s="213"/>
      <c r="BN73" s="41"/>
      <c r="BO73" s="503"/>
      <c r="BP73" s="503"/>
      <c r="BQ73" s="504"/>
      <c r="BR73" s="504"/>
      <c r="BS73" s="504"/>
      <c r="BT73" s="504"/>
      <c r="BU73" s="504"/>
      <c r="BV73" s="504"/>
      <c r="BW73" s="504"/>
      <c r="BX73" s="504"/>
      <c r="BY73" s="504"/>
      <c r="BZ73" s="504"/>
      <c r="CA73" s="504"/>
      <c r="CB73" s="504"/>
      <c r="CC73" s="504"/>
      <c r="CD73" s="504"/>
      <c r="CE73" s="504"/>
      <c r="CF73" s="504"/>
      <c r="CG73" s="504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16"/>
      <c r="B74" s="503"/>
      <c r="C74" s="503"/>
      <c r="D74" s="504"/>
      <c r="E74" s="504"/>
      <c r="F74" s="504"/>
      <c r="G74" s="504"/>
      <c r="H74" s="504"/>
      <c r="I74" s="504"/>
      <c r="J74" s="504"/>
      <c r="K74" s="504"/>
      <c r="L74" s="504"/>
      <c r="M74" s="504"/>
      <c r="N74" s="504"/>
      <c r="O74" s="504"/>
      <c r="P74" s="504"/>
      <c r="Q74" s="504"/>
      <c r="R74" s="504"/>
      <c r="S74" s="504"/>
      <c r="T74" s="504"/>
      <c r="U74" s="213"/>
      <c r="V74" s="141"/>
      <c r="W74" s="503"/>
      <c r="X74" s="503"/>
      <c r="Y74" s="504"/>
      <c r="Z74" s="504"/>
      <c r="AA74" s="504"/>
      <c r="AB74" s="504"/>
      <c r="AC74" s="504"/>
      <c r="AD74" s="504"/>
      <c r="AE74" s="504"/>
      <c r="AF74" s="504"/>
      <c r="AG74" s="504"/>
      <c r="AH74" s="504"/>
      <c r="AI74" s="504"/>
      <c r="AJ74" s="504"/>
      <c r="AK74" s="504"/>
      <c r="AL74" s="504"/>
      <c r="AM74" s="504"/>
      <c r="AN74" s="504"/>
      <c r="AO74" s="504"/>
      <c r="AP74" s="42"/>
      <c r="AQ74" s="5"/>
      <c r="AR74" s="5"/>
      <c r="AS74" s="131"/>
      <c r="AT74" s="503"/>
      <c r="AU74" s="503"/>
      <c r="AV74" s="505"/>
      <c r="AW74" s="505"/>
      <c r="AX74" s="505"/>
      <c r="AY74" s="505"/>
      <c r="AZ74" s="505"/>
      <c r="BA74" s="505"/>
      <c r="BB74" s="505"/>
      <c r="BC74" s="505"/>
      <c r="BD74" s="505"/>
      <c r="BE74" s="505"/>
      <c r="BF74" s="505"/>
      <c r="BG74" s="505"/>
      <c r="BH74" s="505"/>
      <c r="BI74" s="505"/>
      <c r="BJ74" s="505"/>
      <c r="BK74" s="505"/>
      <c r="BL74" s="505"/>
      <c r="BM74" s="213"/>
      <c r="BN74" s="41"/>
      <c r="BO74" s="503"/>
      <c r="BP74" s="503"/>
      <c r="BQ74" s="505"/>
      <c r="BR74" s="505"/>
      <c r="BS74" s="505"/>
      <c r="BT74" s="505"/>
      <c r="BU74" s="505"/>
      <c r="BV74" s="505"/>
      <c r="BW74" s="505"/>
      <c r="BX74" s="505"/>
      <c r="BY74" s="505"/>
      <c r="BZ74" s="505"/>
      <c r="CA74" s="505"/>
      <c r="CB74" s="505"/>
      <c r="CC74" s="505"/>
      <c r="CD74" s="505"/>
      <c r="CE74" s="505"/>
      <c r="CF74" s="505"/>
      <c r="CG74" s="505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16"/>
      <c r="B75" s="503"/>
      <c r="C75" s="503"/>
      <c r="D75" s="505"/>
      <c r="E75" s="505"/>
      <c r="F75" s="505"/>
      <c r="G75" s="505"/>
      <c r="H75" s="505"/>
      <c r="I75" s="505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213"/>
      <c r="V75" s="141"/>
      <c r="W75" s="503"/>
      <c r="X75" s="503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  <c r="AL75" s="505"/>
      <c r="AM75" s="505"/>
      <c r="AN75" s="505"/>
      <c r="AO75" s="505"/>
      <c r="AP75" s="42"/>
      <c r="AQ75" s="5"/>
      <c r="AR75" s="5"/>
      <c r="AS75" s="131"/>
      <c r="AT75" s="503"/>
      <c r="AU75" s="503"/>
      <c r="AV75" s="508"/>
      <c r="AW75" s="508"/>
      <c r="AX75" s="508"/>
      <c r="AY75" s="508"/>
      <c r="AZ75" s="508"/>
      <c r="BA75" s="508"/>
      <c r="BB75" s="508"/>
      <c r="BC75" s="508"/>
      <c r="BD75" s="508"/>
      <c r="BE75" s="508"/>
      <c r="BF75" s="508"/>
      <c r="BG75" s="508"/>
      <c r="BH75" s="508"/>
      <c r="BI75" s="508"/>
      <c r="BJ75" s="508"/>
      <c r="BK75" s="508"/>
      <c r="BL75" s="508"/>
      <c r="BM75" s="213"/>
      <c r="BN75" s="41"/>
      <c r="BO75" s="503"/>
      <c r="BP75" s="503"/>
      <c r="BQ75" s="508"/>
      <c r="BR75" s="508"/>
      <c r="BS75" s="508"/>
      <c r="BT75" s="508"/>
      <c r="BU75" s="508"/>
      <c r="BV75" s="508"/>
      <c r="BW75" s="508"/>
      <c r="BX75" s="508"/>
      <c r="BY75" s="508"/>
      <c r="BZ75" s="508"/>
      <c r="CA75" s="508"/>
      <c r="CB75" s="508"/>
      <c r="CC75" s="508"/>
      <c r="CD75" s="508"/>
      <c r="CE75" s="508"/>
      <c r="CF75" s="508"/>
      <c r="CG75" s="508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16"/>
      <c r="B76" s="503"/>
      <c r="C76" s="503"/>
      <c r="D76" s="504"/>
      <c r="E76" s="504"/>
      <c r="F76" s="504"/>
      <c r="G76" s="504"/>
      <c r="H76" s="504"/>
      <c r="I76" s="504"/>
      <c r="J76" s="504"/>
      <c r="K76" s="504"/>
      <c r="L76" s="504"/>
      <c r="M76" s="504"/>
      <c r="N76" s="504"/>
      <c r="O76" s="504"/>
      <c r="P76" s="504"/>
      <c r="Q76" s="504"/>
      <c r="R76" s="504"/>
      <c r="S76" s="504"/>
      <c r="T76" s="504"/>
      <c r="U76" s="213"/>
      <c r="V76" s="141"/>
      <c r="W76" s="503"/>
      <c r="X76" s="503"/>
      <c r="Y76" s="504"/>
      <c r="Z76" s="504"/>
      <c r="AA76" s="504"/>
      <c r="AB76" s="504"/>
      <c r="AC76" s="504"/>
      <c r="AD76" s="504"/>
      <c r="AE76" s="504"/>
      <c r="AF76" s="504"/>
      <c r="AG76" s="504"/>
      <c r="AH76" s="504"/>
      <c r="AI76" s="504"/>
      <c r="AJ76" s="504"/>
      <c r="AK76" s="504"/>
      <c r="AL76" s="504"/>
      <c r="AM76" s="504"/>
      <c r="AN76" s="504"/>
      <c r="AO76" s="504"/>
      <c r="AP76" s="42"/>
      <c r="AQ76" s="5"/>
      <c r="AR76" s="5"/>
      <c r="AS76" s="131"/>
      <c r="AT76" s="503"/>
      <c r="AU76" s="503"/>
      <c r="AV76" s="505"/>
      <c r="AW76" s="505"/>
      <c r="AX76" s="505"/>
      <c r="AY76" s="505"/>
      <c r="AZ76" s="505"/>
      <c r="BA76" s="505"/>
      <c r="BB76" s="505"/>
      <c r="BC76" s="505"/>
      <c r="BD76" s="505"/>
      <c r="BE76" s="505"/>
      <c r="BF76" s="505"/>
      <c r="BG76" s="505"/>
      <c r="BH76" s="505"/>
      <c r="BI76" s="505"/>
      <c r="BJ76" s="505"/>
      <c r="BK76" s="505"/>
      <c r="BL76" s="505"/>
      <c r="BM76" s="213"/>
      <c r="BN76" s="41"/>
      <c r="BO76" s="503"/>
      <c r="BP76" s="503"/>
      <c r="BQ76" s="505"/>
      <c r="BR76" s="505"/>
      <c r="BS76" s="505"/>
      <c r="BT76" s="505"/>
      <c r="BU76" s="505"/>
      <c r="BV76" s="505"/>
      <c r="BW76" s="505"/>
      <c r="BX76" s="505"/>
      <c r="BY76" s="505"/>
      <c r="BZ76" s="505"/>
      <c r="CA76" s="505"/>
      <c r="CB76" s="505"/>
      <c r="CC76" s="505"/>
      <c r="CD76" s="505"/>
      <c r="CE76" s="505"/>
      <c r="CF76" s="505"/>
      <c r="CG76" s="505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16"/>
      <c r="B77" s="503"/>
      <c r="C77" s="503"/>
      <c r="D77" s="505"/>
      <c r="E77" s="505"/>
      <c r="F77" s="505"/>
      <c r="G77" s="505"/>
      <c r="H77" s="505"/>
      <c r="I77" s="505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213"/>
      <c r="V77" s="141"/>
      <c r="W77" s="503"/>
      <c r="X77" s="503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  <c r="AL77" s="505"/>
      <c r="AM77" s="505"/>
      <c r="AN77" s="505"/>
      <c r="AO77" s="505"/>
      <c r="AP77" s="42"/>
      <c r="AQ77" s="5"/>
      <c r="AR77" s="5"/>
      <c r="AS77" s="131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58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16"/>
      <c r="B78" s="503"/>
      <c r="C78" s="503"/>
      <c r="D78" s="504"/>
      <c r="E78" s="504"/>
      <c r="F78" s="504"/>
      <c r="G78" s="504"/>
      <c r="H78" s="504"/>
      <c r="I78" s="504"/>
      <c r="J78" s="504"/>
      <c r="K78" s="504"/>
      <c r="L78" s="504"/>
      <c r="M78" s="504"/>
      <c r="N78" s="504"/>
      <c r="O78" s="504"/>
      <c r="P78" s="504"/>
      <c r="Q78" s="504"/>
      <c r="R78" s="504"/>
      <c r="S78" s="504"/>
      <c r="T78" s="504"/>
      <c r="U78" s="213"/>
      <c r="V78" s="141"/>
      <c r="W78" s="503"/>
      <c r="X78" s="503"/>
      <c r="Y78" s="504"/>
      <c r="Z78" s="504"/>
      <c r="AA78" s="504"/>
      <c r="AB78" s="504"/>
      <c r="AC78" s="504"/>
      <c r="AD78" s="504"/>
      <c r="AE78" s="504"/>
      <c r="AF78" s="504"/>
      <c r="AG78" s="504"/>
      <c r="AH78" s="504"/>
      <c r="AI78" s="504"/>
      <c r="AJ78" s="504"/>
      <c r="AK78" s="504"/>
      <c r="AL78" s="504"/>
      <c r="AM78" s="504"/>
      <c r="AN78" s="504"/>
      <c r="AO78" s="504"/>
      <c r="AP78" s="42"/>
      <c r="AQ78" s="5"/>
      <c r="AR78" s="5"/>
      <c r="AS78" s="131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86"/>
      <c r="BK78" s="86"/>
      <c r="BL78" s="86"/>
      <c r="BM78" s="86"/>
      <c r="BN78" s="86"/>
      <c r="BO78" s="86"/>
      <c r="BP78" s="86"/>
      <c r="BQ78" s="86"/>
      <c r="BR78" s="86"/>
      <c r="BS78" s="86"/>
      <c r="BT78" s="86"/>
      <c r="BU78" s="86"/>
      <c r="BV78" s="86"/>
      <c r="BW78" s="86"/>
      <c r="BX78" s="86"/>
      <c r="BY78" s="86"/>
      <c r="BZ78" s="86"/>
      <c r="CA78" s="86"/>
      <c r="CB78" s="86"/>
      <c r="CC78" s="86"/>
      <c r="CD78" s="86"/>
      <c r="CE78" s="86"/>
      <c r="CF78" s="86"/>
      <c r="CG78" s="86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16"/>
      <c r="B79" s="503"/>
      <c r="C79" s="503"/>
      <c r="D79" s="505"/>
      <c r="E79" s="505"/>
      <c r="F79" s="505"/>
      <c r="G79" s="505"/>
      <c r="H79" s="505"/>
      <c r="I79" s="505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213"/>
      <c r="V79" s="141"/>
      <c r="W79" s="503"/>
      <c r="X79" s="503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  <c r="AL79" s="505"/>
      <c r="AM79" s="505"/>
      <c r="AN79" s="505"/>
      <c r="AO79" s="505"/>
      <c r="AP79" s="42"/>
      <c r="AQ79" s="5"/>
      <c r="AR79" s="5"/>
      <c r="AS79" s="131"/>
      <c r="AT79" s="509" t="s">
        <v>119</v>
      </c>
      <c r="AU79" s="509"/>
      <c r="AV79" s="509"/>
      <c r="AW79" s="509"/>
      <c r="AX79" s="509"/>
      <c r="AY79" s="509"/>
      <c r="AZ79" s="509"/>
      <c r="BA79" s="509"/>
      <c r="BB79" s="509"/>
      <c r="BC79" s="509"/>
      <c r="BD79" s="211"/>
      <c r="BE79" s="506" t="s">
        <v>110</v>
      </c>
      <c r="BF79" s="506"/>
      <c r="BG79" s="506"/>
      <c r="BH79" s="506"/>
      <c r="BI79" s="506"/>
      <c r="BJ79" s="506"/>
      <c r="BK79" s="506"/>
      <c r="BL79" s="506"/>
      <c r="BM79" s="506"/>
      <c r="BN79" s="506"/>
      <c r="BO79" s="506"/>
      <c r="BP79" s="507"/>
      <c r="BQ79" s="507"/>
      <c r="BR79" s="41"/>
      <c r="BS79" s="506" t="s">
        <v>111</v>
      </c>
      <c r="BT79" s="506"/>
      <c r="BU79" s="506"/>
      <c r="BV79" s="506"/>
      <c r="BW79" s="506"/>
      <c r="BX79" s="506"/>
      <c r="BY79" s="506"/>
      <c r="BZ79" s="506"/>
      <c r="CA79" s="506"/>
      <c r="CB79" s="506"/>
      <c r="CC79" s="506"/>
      <c r="CD79" s="506"/>
      <c r="CE79" s="506"/>
      <c r="CF79" s="507"/>
      <c r="CG79" s="507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16"/>
      <c r="B80" s="503"/>
      <c r="C80" s="503"/>
      <c r="D80" s="504"/>
      <c r="E80" s="504"/>
      <c r="F80" s="504"/>
      <c r="G80" s="504"/>
      <c r="H80" s="504"/>
      <c r="I80" s="504"/>
      <c r="J80" s="504"/>
      <c r="K80" s="504"/>
      <c r="L80" s="504"/>
      <c r="M80" s="504"/>
      <c r="N80" s="504"/>
      <c r="O80" s="504"/>
      <c r="P80" s="504"/>
      <c r="Q80" s="504"/>
      <c r="R80" s="504"/>
      <c r="S80" s="504"/>
      <c r="T80" s="504"/>
      <c r="U80" s="213"/>
      <c r="V80" s="141"/>
      <c r="W80" s="503"/>
      <c r="X80" s="503"/>
      <c r="Y80" s="504"/>
      <c r="Z80" s="504"/>
      <c r="AA80" s="504"/>
      <c r="AB80" s="504"/>
      <c r="AC80" s="504"/>
      <c r="AD80" s="504"/>
      <c r="AE80" s="504"/>
      <c r="AF80" s="504"/>
      <c r="AG80" s="504"/>
      <c r="AH80" s="504"/>
      <c r="AI80" s="504"/>
      <c r="AJ80" s="504"/>
      <c r="AK80" s="504"/>
      <c r="AL80" s="504"/>
      <c r="AM80" s="504"/>
      <c r="AN80" s="504"/>
      <c r="AO80" s="504"/>
      <c r="AP80" s="42"/>
      <c r="AQ80" s="5"/>
      <c r="AR80" s="5"/>
      <c r="AS80" s="131"/>
      <c r="AT80" s="509"/>
      <c r="AU80" s="509"/>
      <c r="AV80" s="509"/>
      <c r="AW80" s="509"/>
      <c r="AX80" s="509"/>
      <c r="AY80" s="509"/>
      <c r="AZ80" s="509"/>
      <c r="BA80" s="509"/>
      <c r="BB80" s="509"/>
      <c r="BC80" s="509"/>
      <c r="BD80" s="211"/>
      <c r="BE80" s="506"/>
      <c r="BF80" s="506"/>
      <c r="BG80" s="506"/>
      <c r="BH80" s="506"/>
      <c r="BI80" s="506"/>
      <c r="BJ80" s="506"/>
      <c r="BK80" s="506"/>
      <c r="BL80" s="506"/>
      <c r="BM80" s="506"/>
      <c r="BN80" s="506"/>
      <c r="BO80" s="506"/>
      <c r="BP80" s="507"/>
      <c r="BQ80" s="507"/>
      <c r="BR80" s="212"/>
      <c r="BS80" s="506"/>
      <c r="BT80" s="506"/>
      <c r="BU80" s="506"/>
      <c r="BV80" s="506"/>
      <c r="BW80" s="506"/>
      <c r="BX80" s="506"/>
      <c r="BY80" s="506"/>
      <c r="BZ80" s="506"/>
      <c r="CA80" s="506"/>
      <c r="CB80" s="506"/>
      <c r="CC80" s="506"/>
      <c r="CD80" s="506"/>
      <c r="CE80" s="506"/>
      <c r="CF80" s="507"/>
      <c r="CG80" s="507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16"/>
      <c r="B81" s="503"/>
      <c r="C81" s="503"/>
      <c r="D81" s="505"/>
      <c r="E81" s="505"/>
      <c r="F81" s="505"/>
      <c r="G81" s="505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13"/>
      <c r="V81" s="141"/>
      <c r="W81" s="503"/>
      <c r="X81" s="503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  <c r="AL81" s="505"/>
      <c r="AM81" s="505"/>
      <c r="AN81" s="505"/>
      <c r="AO81" s="505"/>
      <c r="AP81" s="42"/>
      <c r="AQ81" s="5"/>
      <c r="AR81" s="5"/>
      <c r="AS81" s="131"/>
      <c r="AT81" s="213"/>
      <c r="AU81" s="213"/>
      <c r="AV81" s="213"/>
      <c r="AW81" s="213"/>
      <c r="AX81" s="213"/>
      <c r="AY81" s="213"/>
      <c r="AZ81" s="213"/>
      <c r="BA81" s="213"/>
      <c r="BB81" s="213"/>
      <c r="BC81" s="213"/>
      <c r="BD81" s="213"/>
      <c r="BE81" s="213"/>
      <c r="BF81" s="213"/>
      <c r="BG81" s="213"/>
      <c r="BH81" s="213"/>
      <c r="BI81" s="213"/>
      <c r="BJ81" s="213"/>
      <c r="BK81" s="213"/>
      <c r="BL81" s="213"/>
      <c r="BM81" s="213"/>
      <c r="BN81" s="213"/>
      <c r="BO81" s="213"/>
      <c r="BP81" s="213"/>
      <c r="BQ81" s="213"/>
      <c r="BR81" s="213"/>
      <c r="BS81" s="213"/>
      <c r="BT81" s="213"/>
      <c r="BU81" s="213"/>
      <c r="BV81" s="213"/>
      <c r="BW81" s="213"/>
      <c r="BX81" s="213"/>
      <c r="BY81" s="213"/>
      <c r="BZ81" s="213"/>
      <c r="CA81" s="213"/>
      <c r="CB81" s="213"/>
      <c r="CC81" s="213"/>
      <c r="CD81" s="213"/>
      <c r="CE81" s="213"/>
      <c r="CF81" s="213"/>
      <c r="CG81" s="213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16"/>
      <c r="B82" s="503"/>
      <c r="C82" s="503"/>
      <c r="D82" s="504"/>
      <c r="E82" s="504"/>
      <c r="F82" s="504"/>
      <c r="G82" s="504"/>
      <c r="H82" s="504"/>
      <c r="I82" s="504"/>
      <c r="J82" s="504"/>
      <c r="K82" s="504"/>
      <c r="L82" s="504"/>
      <c r="M82" s="504"/>
      <c r="N82" s="504"/>
      <c r="O82" s="504"/>
      <c r="P82" s="504"/>
      <c r="Q82" s="504"/>
      <c r="R82" s="504"/>
      <c r="S82" s="504"/>
      <c r="T82" s="504"/>
      <c r="U82" s="213"/>
      <c r="V82" s="141"/>
      <c r="W82" s="503"/>
      <c r="X82" s="503"/>
      <c r="Y82" s="504"/>
      <c r="Z82" s="504"/>
      <c r="AA82" s="504"/>
      <c r="AB82" s="504"/>
      <c r="AC82" s="504"/>
      <c r="AD82" s="504"/>
      <c r="AE82" s="504"/>
      <c r="AF82" s="504"/>
      <c r="AG82" s="504"/>
      <c r="AH82" s="504"/>
      <c r="AI82" s="504"/>
      <c r="AJ82" s="504"/>
      <c r="AK82" s="504"/>
      <c r="AL82" s="504"/>
      <c r="AM82" s="504"/>
      <c r="AN82" s="504"/>
      <c r="AO82" s="504"/>
      <c r="AP82" s="42"/>
      <c r="AQ82" s="5"/>
      <c r="AR82" s="5"/>
      <c r="AS82" s="131"/>
      <c r="AT82" s="503"/>
      <c r="AU82" s="503"/>
      <c r="AV82" s="504"/>
      <c r="AW82" s="504"/>
      <c r="AX82" s="504"/>
      <c r="AY82" s="504"/>
      <c r="AZ82" s="504"/>
      <c r="BA82" s="504"/>
      <c r="BB82" s="504"/>
      <c r="BC82" s="504"/>
      <c r="BD82" s="504"/>
      <c r="BE82" s="504"/>
      <c r="BF82" s="504"/>
      <c r="BG82" s="504"/>
      <c r="BH82" s="504"/>
      <c r="BI82" s="504"/>
      <c r="BJ82" s="504"/>
      <c r="BK82" s="504"/>
      <c r="BL82" s="504"/>
      <c r="BM82" s="213"/>
      <c r="BN82" s="141"/>
      <c r="BO82" s="503"/>
      <c r="BP82" s="503"/>
      <c r="BQ82" s="504"/>
      <c r="BR82" s="504"/>
      <c r="BS82" s="504"/>
      <c r="BT82" s="504"/>
      <c r="BU82" s="504"/>
      <c r="BV82" s="504"/>
      <c r="BW82" s="504"/>
      <c r="BX82" s="504"/>
      <c r="BY82" s="504"/>
      <c r="BZ82" s="504"/>
      <c r="CA82" s="504"/>
      <c r="CB82" s="504"/>
      <c r="CC82" s="504"/>
      <c r="CD82" s="504"/>
      <c r="CE82" s="504"/>
      <c r="CF82" s="504"/>
      <c r="CG82" s="504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16"/>
      <c r="B83" s="503"/>
      <c r="C83" s="503"/>
      <c r="D83" s="505"/>
      <c r="E83" s="505"/>
      <c r="F83" s="505"/>
      <c r="G83" s="505"/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13"/>
      <c r="V83" s="141"/>
      <c r="W83" s="503"/>
      <c r="X83" s="503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  <c r="AL83" s="505"/>
      <c r="AM83" s="505"/>
      <c r="AN83" s="505"/>
      <c r="AO83" s="505"/>
      <c r="AP83" s="42"/>
      <c r="AQ83" s="5"/>
      <c r="AR83" s="5"/>
      <c r="AS83" s="131"/>
      <c r="AT83" s="503"/>
      <c r="AU83" s="503"/>
      <c r="AV83" s="505"/>
      <c r="AW83" s="505"/>
      <c r="AX83" s="505"/>
      <c r="AY83" s="505"/>
      <c r="AZ83" s="505"/>
      <c r="BA83" s="505"/>
      <c r="BB83" s="505"/>
      <c r="BC83" s="505"/>
      <c r="BD83" s="505"/>
      <c r="BE83" s="505"/>
      <c r="BF83" s="505"/>
      <c r="BG83" s="505"/>
      <c r="BH83" s="505"/>
      <c r="BI83" s="505"/>
      <c r="BJ83" s="505"/>
      <c r="BK83" s="505"/>
      <c r="BL83" s="505"/>
      <c r="BM83" s="213"/>
      <c r="BN83" s="141"/>
      <c r="BO83" s="503"/>
      <c r="BP83" s="503"/>
      <c r="BQ83" s="505"/>
      <c r="BR83" s="505"/>
      <c r="BS83" s="505"/>
      <c r="BT83" s="505"/>
      <c r="BU83" s="505"/>
      <c r="BV83" s="505"/>
      <c r="BW83" s="505"/>
      <c r="BX83" s="505"/>
      <c r="BY83" s="505"/>
      <c r="BZ83" s="505"/>
      <c r="CA83" s="505"/>
      <c r="CB83" s="505"/>
      <c r="CC83" s="505"/>
      <c r="CD83" s="505"/>
      <c r="CE83" s="505"/>
      <c r="CF83" s="505"/>
      <c r="CG83" s="505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16"/>
      <c r="B84" s="503"/>
      <c r="C84" s="503"/>
      <c r="D84" s="504"/>
      <c r="E84" s="504"/>
      <c r="F84" s="504"/>
      <c r="G84" s="504"/>
      <c r="H84" s="504"/>
      <c r="I84" s="504"/>
      <c r="J84" s="504"/>
      <c r="K84" s="504"/>
      <c r="L84" s="504"/>
      <c r="M84" s="504"/>
      <c r="N84" s="504"/>
      <c r="O84" s="504"/>
      <c r="P84" s="504"/>
      <c r="Q84" s="504"/>
      <c r="R84" s="504"/>
      <c r="S84" s="504"/>
      <c r="T84" s="504"/>
      <c r="U84" s="213"/>
      <c r="V84" s="141"/>
      <c r="W84" s="503"/>
      <c r="X84" s="503"/>
      <c r="Y84" s="504"/>
      <c r="Z84" s="504"/>
      <c r="AA84" s="504"/>
      <c r="AB84" s="504"/>
      <c r="AC84" s="504"/>
      <c r="AD84" s="504"/>
      <c r="AE84" s="504"/>
      <c r="AF84" s="504"/>
      <c r="AG84" s="504"/>
      <c r="AH84" s="504"/>
      <c r="AI84" s="504"/>
      <c r="AJ84" s="504"/>
      <c r="AK84" s="504"/>
      <c r="AL84" s="504"/>
      <c r="AM84" s="504"/>
      <c r="AN84" s="504"/>
      <c r="AO84" s="504"/>
      <c r="AP84" s="42"/>
      <c r="AQ84" s="5"/>
      <c r="AR84" s="5"/>
      <c r="AS84" s="131"/>
      <c r="AT84" s="503"/>
      <c r="AU84" s="503"/>
      <c r="AV84" s="504"/>
      <c r="AW84" s="504"/>
      <c r="AX84" s="504"/>
      <c r="AY84" s="504"/>
      <c r="AZ84" s="504"/>
      <c r="BA84" s="504"/>
      <c r="BB84" s="504"/>
      <c r="BC84" s="504"/>
      <c r="BD84" s="504"/>
      <c r="BE84" s="504"/>
      <c r="BF84" s="504"/>
      <c r="BG84" s="504"/>
      <c r="BH84" s="504"/>
      <c r="BI84" s="504"/>
      <c r="BJ84" s="504"/>
      <c r="BK84" s="504"/>
      <c r="BL84" s="504"/>
      <c r="BM84" s="213"/>
      <c r="BN84" s="141"/>
      <c r="BO84" s="503"/>
      <c r="BP84" s="503"/>
      <c r="BQ84" s="504"/>
      <c r="BR84" s="504"/>
      <c r="BS84" s="504"/>
      <c r="BT84" s="504"/>
      <c r="BU84" s="504"/>
      <c r="BV84" s="504"/>
      <c r="BW84" s="504"/>
      <c r="BX84" s="504"/>
      <c r="BY84" s="504"/>
      <c r="BZ84" s="504"/>
      <c r="CA84" s="504"/>
      <c r="CB84" s="504"/>
      <c r="CC84" s="504"/>
      <c r="CD84" s="504"/>
      <c r="CE84" s="504"/>
      <c r="CF84" s="504"/>
      <c r="CG84" s="504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16"/>
      <c r="B85" s="503"/>
      <c r="C85" s="503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13"/>
      <c r="V85" s="41"/>
      <c r="W85" s="503"/>
      <c r="X85" s="503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  <c r="AL85" s="505"/>
      <c r="AM85" s="505"/>
      <c r="AN85" s="505"/>
      <c r="AO85" s="505"/>
      <c r="AP85" s="42"/>
      <c r="AQ85" s="5"/>
      <c r="AR85" s="5"/>
      <c r="AS85" s="131"/>
      <c r="AT85" s="503"/>
      <c r="AU85" s="503"/>
      <c r="AV85" s="505"/>
      <c r="AW85" s="505"/>
      <c r="AX85" s="505"/>
      <c r="AY85" s="505"/>
      <c r="AZ85" s="505"/>
      <c r="BA85" s="505"/>
      <c r="BB85" s="505"/>
      <c r="BC85" s="505"/>
      <c r="BD85" s="505"/>
      <c r="BE85" s="505"/>
      <c r="BF85" s="505"/>
      <c r="BG85" s="505"/>
      <c r="BH85" s="505"/>
      <c r="BI85" s="505"/>
      <c r="BJ85" s="505"/>
      <c r="BK85" s="505"/>
      <c r="BL85" s="505"/>
      <c r="BM85" s="213"/>
      <c r="BN85" s="141"/>
      <c r="BO85" s="503"/>
      <c r="BP85" s="503"/>
      <c r="BQ85" s="505"/>
      <c r="BR85" s="505"/>
      <c r="BS85" s="505"/>
      <c r="BT85" s="505"/>
      <c r="BU85" s="505"/>
      <c r="BV85" s="505"/>
      <c r="BW85" s="505"/>
      <c r="BX85" s="505"/>
      <c r="BY85" s="505"/>
      <c r="BZ85" s="505"/>
      <c r="CA85" s="505"/>
      <c r="CB85" s="505"/>
      <c r="CC85" s="505"/>
      <c r="CD85" s="505"/>
      <c r="CE85" s="505"/>
      <c r="CF85" s="505"/>
      <c r="CG85" s="505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16"/>
      <c r="B86" s="503"/>
      <c r="C86" s="503"/>
      <c r="D86" s="504"/>
      <c r="E86" s="504"/>
      <c r="F86" s="504"/>
      <c r="G86" s="504"/>
      <c r="H86" s="504"/>
      <c r="I86" s="504"/>
      <c r="J86" s="504"/>
      <c r="K86" s="504"/>
      <c r="L86" s="504"/>
      <c r="M86" s="504"/>
      <c r="N86" s="504"/>
      <c r="O86" s="504"/>
      <c r="P86" s="504"/>
      <c r="Q86" s="504"/>
      <c r="R86" s="504"/>
      <c r="S86" s="504"/>
      <c r="T86" s="504"/>
      <c r="U86" s="213"/>
      <c r="V86" s="41"/>
      <c r="W86" s="503"/>
      <c r="X86" s="503"/>
      <c r="Y86" s="504"/>
      <c r="Z86" s="504"/>
      <c r="AA86" s="504"/>
      <c r="AB86" s="504"/>
      <c r="AC86" s="504"/>
      <c r="AD86" s="504"/>
      <c r="AE86" s="504"/>
      <c r="AF86" s="504"/>
      <c r="AG86" s="504"/>
      <c r="AH86" s="504"/>
      <c r="AI86" s="504"/>
      <c r="AJ86" s="504"/>
      <c r="AK86" s="504"/>
      <c r="AL86" s="504"/>
      <c r="AM86" s="504"/>
      <c r="AN86" s="504"/>
      <c r="AO86" s="504"/>
      <c r="AP86" s="42"/>
      <c r="AQ86" s="5"/>
      <c r="AR86" s="5"/>
      <c r="AS86" s="131"/>
      <c r="AT86" s="503"/>
      <c r="AU86" s="503"/>
      <c r="AV86" s="504"/>
      <c r="AW86" s="504"/>
      <c r="AX86" s="504"/>
      <c r="AY86" s="504"/>
      <c r="AZ86" s="504"/>
      <c r="BA86" s="504"/>
      <c r="BB86" s="504"/>
      <c r="BC86" s="504"/>
      <c r="BD86" s="504"/>
      <c r="BE86" s="504"/>
      <c r="BF86" s="504"/>
      <c r="BG86" s="504"/>
      <c r="BH86" s="504"/>
      <c r="BI86" s="504"/>
      <c r="BJ86" s="504"/>
      <c r="BK86" s="504"/>
      <c r="BL86" s="504"/>
      <c r="BM86" s="213"/>
      <c r="BN86" s="141"/>
      <c r="BO86" s="503"/>
      <c r="BP86" s="503"/>
      <c r="BQ86" s="504"/>
      <c r="BR86" s="504"/>
      <c r="BS86" s="504"/>
      <c r="BT86" s="504"/>
      <c r="BU86" s="504"/>
      <c r="BV86" s="504"/>
      <c r="BW86" s="504"/>
      <c r="BX86" s="504"/>
      <c r="BY86" s="504"/>
      <c r="BZ86" s="504"/>
      <c r="CA86" s="504"/>
      <c r="CB86" s="504"/>
      <c r="CC86" s="504"/>
      <c r="CD86" s="504"/>
      <c r="CE86" s="504"/>
      <c r="CF86" s="504"/>
      <c r="CG86" s="504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16"/>
      <c r="B87" s="503"/>
      <c r="C87" s="503"/>
      <c r="D87" s="505"/>
      <c r="E87" s="505"/>
      <c r="F87" s="505"/>
      <c r="G87" s="505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13"/>
      <c r="V87" s="41"/>
      <c r="W87" s="503"/>
      <c r="X87" s="503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  <c r="AL87" s="505"/>
      <c r="AM87" s="505"/>
      <c r="AN87" s="505"/>
      <c r="AO87" s="505"/>
      <c r="AP87" s="42"/>
      <c r="AQ87" s="5"/>
      <c r="AR87" s="5"/>
      <c r="AS87" s="131"/>
      <c r="AT87" s="503"/>
      <c r="AU87" s="503"/>
      <c r="AV87" s="505"/>
      <c r="AW87" s="505"/>
      <c r="AX87" s="505"/>
      <c r="AY87" s="505"/>
      <c r="AZ87" s="505"/>
      <c r="BA87" s="505"/>
      <c r="BB87" s="505"/>
      <c r="BC87" s="505"/>
      <c r="BD87" s="505"/>
      <c r="BE87" s="505"/>
      <c r="BF87" s="505"/>
      <c r="BG87" s="505"/>
      <c r="BH87" s="505"/>
      <c r="BI87" s="505"/>
      <c r="BJ87" s="505"/>
      <c r="BK87" s="505"/>
      <c r="BL87" s="505"/>
      <c r="BM87" s="213"/>
      <c r="BN87" s="141"/>
      <c r="BO87" s="503"/>
      <c r="BP87" s="503"/>
      <c r="BQ87" s="505"/>
      <c r="BR87" s="505"/>
      <c r="BS87" s="505"/>
      <c r="BT87" s="505"/>
      <c r="BU87" s="505"/>
      <c r="BV87" s="505"/>
      <c r="BW87" s="505"/>
      <c r="BX87" s="505"/>
      <c r="BY87" s="505"/>
      <c r="BZ87" s="505"/>
      <c r="CA87" s="505"/>
      <c r="CB87" s="505"/>
      <c r="CC87" s="505"/>
      <c r="CD87" s="505"/>
      <c r="CE87" s="505"/>
      <c r="CF87" s="505"/>
      <c r="CG87" s="505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16"/>
      <c r="B88" s="503"/>
      <c r="C88" s="503"/>
      <c r="D88" s="504"/>
      <c r="E88" s="504"/>
      <c r="F88" s="504"/>
      <c r="G88" s="504"/>
      <c r="H88" s="504"/>
      <c r="I88" s="50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213"/>
      <c r="V88" s="41"/>
      <c r="W88" s="503"/>
      <c r="X88" s="503"/>
      <c r="Y88" s="504"/>
      <c r="Z88" s="504"/>
      <c r="AA88" s="504"/>
      <c r="AB88" s="504"/>
      <c r="AC88" s="504"/>
      <c r="AD88" s="504"/>
      <c r="AE88" s="504"/>
      <c r="AF88" s="504"/>
      <c r="AG88" s="504"/>
      <c r="AH88" s="504"/>
      <c r="AI88" s="504"/>
      <c r="AJ88" s="504"/>
      <c r="AK88" s="504"/>
      <c r="AL88" s="504"/>
      <c r="AM88" s="504"/>
      <c r="AN88" s="504"/>
      <c r="AO88" s="504"/>
      <c r="AP88" s="42"/>
      <c r="AQ88" s="5"/>
      <c r="AR88" s="5"/>
      <c r="AS88" s="131"/>
      <c r="AT88" s="503"/>
      <c r="AU88" s="503"/>
      <c r="AV88" s="504"/>
      <c r="AW88" s="504"/>
      <c r="AX88" s="504"/>
      <c r="AY88" s="504"/>
      <c r="AZ88" s="504"/>
      <c r="BA88" s="504"/>
      <c r="BB88" s="504"/>
      <c r="BC88" s="504"/>
      <c r="BD88" s="504"/>
      <c r="BE88" s="504"/>
      <c r="BF88" s="504"/>
      <c r="BG88" s="504"/>
      <c r="BH88" s="504"/>
      <c r="BI88" s="504"/>
      <c r="BJ88" s="504"/>
      <c r="BK88" s="504"/>
      <c r="BL88" s="504"/>
      <c r="BM88" s="213"/>
      <c r="BN88" s="141"/>
      <c r="BO88" s="503"/>
      <c r="BP88" s="503"/>
      <c r="BQ88" s="504"/>
      <c r="BR88" s="504"/>
      <c r="BS88" s="504"/>
      <c r="BT88" s="504"/>
      <c r="BU88" s="504"/>
      <c r="BV88" s="504"/>
      <c r="BW88" s="504"/>
      <c r="BX88" s="504"/>
      <c r="BY88" s="504"/>
      <c r="BZ88" s="504"/>
      <c r="CA88" s="504"/>
      <c r="CB88" s="504"/>
      <c r="CC88" s="504"/>
      <c r="CD88" s="504"/>
      <c r="CE88" s="504"/>
      <c r="CF88" s="504"/>
      <c r="CG88" s="504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16"/>
      <c r="B89" s="503"/>
      <c r="C89" s="503"/>
      <c r="D89" s="505"/>
      <c r="E89" s="505"/>
      <c r="F89" s="505"/>
      <c r="G89" s="505"/>
      <c r="H89" s="505"/>
      <c r="I89" s="505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213"/>
      <c r="V89" s="41"/>
      <c r="W89" s="503"/>
      <c r="X89" s="503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  <c r="AL89" s="505"/>
      <c r="AM89" s="505"/>
      <c r="AN89" s="505"/>
      <c r="AO89" s="505"/>
      <c r="AP89" s="42"/>
      <c r="AQ89" s="5"/>
      <c r="AR89" s="5"/>
      <c r="AS89" s="131"/>
      <c r="AT89" s="503"/>
      <c r="AU89" s="503"/>
      <c r="AV89" s="505"/>
      <c r="AW89" s="505"/>
      <c r="AX89" s="505"/>
      <c r="AY89" s="505"/>
      <c r="AZ89" s="505"/>
      <c r="BA89" s="505"/>
      <c r="BB89" s="505"/>
      <c r="BC89" s="505"/>
      <c r="BD89" s="505"/>
      <c r="BE89" s="505"/>
      <c r="BF89" s="505"/>
      <c r="BG89" s="505"/>
      <c r="BH89" s="505"/>
      <c r="BI89" s="505"/>
      <c r="BJ89" s="505"/>
      <c r="BK89" s="505"/>
      <c r="BL89" s="505"/>
      <c r="BM89" s="213"/>
      <c r="BN89" s="141"/>
      <c r="BO89" s="503"/>
      <c r="BP89" s="503"/>
      <c r="BQ89" s="505"/>
      <c r="BR89" s="505"/>
      <c r="BS89" s="505"/>
      <c r="BT89" s="505"/>
      <c r="BU89" s="505"/>
      <c r="BV89" s="505"/>
      <c r="BW89" s="505"/>
      <c r="BX89" s="505"/>
      <c r="BY89" s="505"/>
      <c r="BZ89" s="505"/>
      <c r="CA89" s="505"/>
      <c r="CB89" s="505"/>
      <c r="CC89" s="505"/>
      <c r="CD89" s="505"/>
      <c r="CE89" s="505"/>
      <c r="CF89" s="505"/>
      <c r="CG89" s="505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16"/>
      <c r="B90" s="503"/>
      <c r="C90" s="503"/>
      <c r="D90" s="504"/>
      <c r="E90" s="504"/>
      <c r="F90" s="504"/>
      <c r="G90" s="504"/>
      <c r="H90" s="504"/>
      <c r="I90" s="504"/>
      <c r="J90" s="504"/>
      <c r="K90" s="504"/>
      <c r="L90" s="504"/>
      <c r="M90" s="504"/>
      <c r="N90" s="504"/>
      <c r="O90" s="504"/>
      <c r="P90" s="504"/>
      <c r="Q90" s="504"/>
      <c r="R90" s="504"/>
      <c r="S90" s="504"/>
      <c r="T90" s="504"/>
      <c r="U90" s="213"/>
      <c r="V90" s="41"/>
      <c r="W90" s="503"/>
      <c r="X90" s="503"/>
      <c r="Y90" s="504"/>
      <c r="Z90" s="504"/>
      <c r="AA90" s="504"/>
      <c r="AB90" s="504"/>
      <c r="AC90" s="504"/>
      <c r="AD90" s="504"/>
      <c r="AE90" s="504"/>
      <c r="AF90" s="504"/>
      <c r="AG90" s="504"/>
      <c r="AH90" s="504"/>
      <c r="AI90" s="504"/>
      <c r="AJ90" s="504"/>
      <c r="AK90" s="504"/>
      <c r="AL90" s="504"/>
      <c r="AM90" s="504"/>
      <c r="AN90" s="504"/>
      <c r="AO90" s="504"/>
      <c r="AP90" s="42"/>
      <c r="AQ90" s="5"/>
      <c r="AR90" s="5"/>
      <c r="AS90" s="131"/>
      <c r="AT90" s="503"/>
      <c r="AU90" s="503"/>
      <c r="AV90" s="504"/>
      <c r="AW90" s="504"/>
      <c r="AX90" s="504"/>
      <c r="AY90" s="504"/>
      <c r="AZ90" s="504"/>
      <c r="BA90" s="504"/>
      <c r="BB90" s="504"/>
      <c r="BC90" s="504"/>
      <c r="BD90" s="504"/>
      <c r="BE90" s="504"/>
      <c r="BF90" s="504"/>
      <c r="BG90" s="504"/>
      <c r="BH90" s="504"/>
      <c r="BI90" s="504"/>
      <c r="BJ90" s="504"/>
      <c r="BK90" s="504"/>
      <c r="BL90" s="504"/>
      <c r="BM90" s="213"/>
      <c r="BN90" s="141"/>
      <c r="BO90" s="503"/>
      <c r="BP90" s="503"/>
      <c r="BQ90" s="504"/>
      <c r="BR90" s="504"/>
      <c r="BS90" s="504"/>
      <c r="BT90" s="504"/>
      <c r="BU90" s="504"/>
      <c r="BV90" s="504"/>
      <c r="BW90" s="504"/>
      <c r="BX90" s="504"/>
      <c r="BY90" s="504"/>
      <c r="BZ90" s="504"/>
      <c r="CA90" s="504"/>
      <c r="CB90" s="504"/>
      <c r="CC90" s="504"/>
      <c r="CD90" s="504"/>
      <c r="CE90" s="504"/>
      <c r="CF90" s="504"/>
      <c r="CG90" s="504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16"/>
      <c r="B91" s="503"/>
      <c r="C91" s="503"/>
      <c r="D91" s="505"/>
      <c r="E91" s="505"/>
      <c r="F91" s="505"/>
      <c r="G91" s="505"/>
      <c r="H91" s="505"/>
      <c r="I91" s="505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213"/>
      <c r="V91" s="41"/>
      <c r="W91" s="503"/>
      <c r="X91" s="503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  <c r="AL91" s="505"/>
      <c r="AM91" s="505"/>
      <c r="AN91" s="505"/>
      <c r="AO91" s="505"/>
      <c r="AP91" s="42"/>
      <c r="AQ91" s="5"/>
      <c r="AR91" s="5"/>
      <c r="AS91" s="131"/>
      <c r="AT91" s="503"/>
      <c r="AU91" s="503"/>
      <c r="AV91" s="505"/>
      <c r="AW91" s="505"/>
      <c r="AX91" s="505"/>
      <c r="AY91" s="505"/>
      <c r="AZ91" s="505"/>
      <c r="BA91" s="505"/>
      <c r="BB91" s="505"/>
      <c r="BC91" s="505"/>
      <c r="BD91" s="505"/>
      <c r="BE91" s="505"/>
      <c r="BF91" s="505"/>
      <c r="BG91" s="505"/>
      <c r="BH91" s="505"/>
      <c r="BI91" s="505"/>
      <c r="BJ91" s="505"/>
      <c r="BK91" s="505"/>
      <c r="BL91" s="505"/>
      <c r="BM91" s="213"/>
      <c r="BN91" s="141"/>
      <c r="BO91" s="503"/>
      <c r="BP91" s="503"/>
      <c r="BQ91" s="505"/>
      <c r="BR91" s="505"/>
      <c r="BS91" s="505"/>
      <c r="BT91" s="505"/>
      <c r="BU91" s="505"/>
      <c r="BV91" s="505"/>
      <c r="BW91" s="505"/>
      <c r="BX91" s="505"/>
      <c r="BY91" s="505"/>
      <c r="BZ91" s="505"/>
      <c r="CA91" s="505"/>
      <c r="CB91" s="505"/>
      <c r="CC91" s="505"/>
      <c r="CD91" s="505"/>
      <c r="CE91" s="505"/>
      <c r="CF91" s="505"/>
      <c r="CG91" s="505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16"/>
      <c r="B92" s="503"/>
      <c r="C92" s="503"/>
      <c r="D92" s="508"/>
      <c r="E92" s="508"/>
      <c r="F92" s="508"/>
      <c r="G92" s="508"/>
      <c r="H92" s="508"/>
      <c r="I92" s="508"/>
      <c r="J92" s="508"/>
      <c r="K92" s="508"/>
      <c r="L92" s="508"/>
      <c r="M92" s="508"/>
      <c r="N92" s="508"/>
      <c r="O92" s="508"/>
      <c r="P92" s="508"/>
      <c r="Q92" s="508"/>
      <c r="R92" s="508"/>
      <c r="S92" s="508"/>
      <c r="T92" s="508"/>
      <c r="U92" s="213"/>
      <c r="V92" s="41"/>
      <c r="W92" s="503"/>
      <c r="X92" s="503"/>
      <c r="Y92" s="508"/>
      <c r="Z92" s="508"/>
      <c r="AA92" s="508"/>
      <c r="AB92" s="508"/>
      <c r="AC92" s="508"/>
      <c r="AD92" s="508"/>
      <c r="AE92" s="508"/>
      <c r="AF92" s="508"/>
      <c r="AG92" s="508"/>
      <c r="AH92" s="508"/>
      <c r="AI92" s="508"/>
      <c r="AJ92" s="508"/>
      <c r="AK92" s="508"/>
      <c r="AL92" s="508"/>
      <c r="AM92" s="508"/>
      <c r="AN92" s="508"/>
      <c r="AO92" s="508"/>
      <c r="AP92" s="42"/>
      <c r="AQ92" s="5"/>
      <c r="AR92" s="5"/>
      <c r="AS92" s="131"/>
      <c r="AT92" s="503"/>
      <c r="AU92" s="503"/>
      <c r="AV92" s="504"/>
      <c r="AW92" s="504"/>
      <c r="AX92" s="504"/>
      <c r="AY92" s="504"/>
      <c r="AZ92" s="504"/>
      <c r="BA92" s="504"/>
      <c r="BB92" s="504"/>
      <c r="BC92" s="504"/>
      <c r="BD92" s="504"/>
      <c r="BE92" s="504"/>
      <c r="BF92" s="504"/>
      <c r="BG92" s="504"/>
      <c r="BH92" s="504"/>
      <c r="BI92" s="504"/>
      <c r="BJ92" s="504"/>
      <c r="BK92" s="504"/>
      <c r="BL92" s="504"/>
      <c r="BM92" s="213"/>
      <c r="BN92" s="141"/>
      <c r="BO92" s="503"/>
      <c r="BP92" s="503"/>
      <c r="BQ92" s="504"/>
      <c r="BR92" s="504"/>
      <c r="BS92" s="504"/>
      <c r="BT92" s="504"/>
      <c r="BU92" s="504"/>
      <c r="BV92" s="504"/>
      <c r="BW92" s="504"/>
      <c r="BX92" s="504"/>
      <c r="BY92" s="504"/>
      <c r="BZ92" s="504"/>
      <c r="CA92" s="504"/>
      <c r="CB92" s="504"/>
      <c r="CC92" s="504"/>
      <c r="CD92" s="504"/>
      <c r="CE92" s="504"/>
      <c r="CF92" s="504"/>
      <c r="CG92" s="504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16"/>
      <c r="B93" s="503"/>
      <c r="C93" s="503"/>
      <c r="D93" s="505"/>
      <c r="E93" s="505"/>
      <c r="F93" s="505"/>
      <c r="G93" s="505"/>
      <c r="H93" s="505"/>
      <c r="I93" s="505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213"/>
      <c r="V93" s="41"/>
      <c r="W93" s="503"/>
      <c r="X93" s="503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  <c r="AL93" s="505"/>
      <c r="AM93" s="505"/>
      <c r="AN93" s="505"/>
      <c r="AO93" s="505"/>
      <c r="AP93" s="42"/>
      <c r="AQ93" s="5"/>
      <c r="AR93" s="5"/>
      <c r="AS93" s="131"/>
      <c r="AT93" s="503"/>
      <c r="AU93" s="503"/>
      <c r="AV93" s="505"/>
      <c r="AW93" s="505"/>
      <c r="AX93" s="505"/>
      <c r="AY93" s="505"/>
      <c r="AZ93" s="505"/>
      <c r="BA93" s="505"/>
      <c r="BB93" s="505"/>
      <c r="BC93" s="505"/>
      <c r="BD93" s="505"/>
      <c r="BE93" s="505"/>
      <c r="BF93" s="505"/>
      <c r="BG93" s="505"/>
      <c r="BH93" s="505"/>
      <c r="BI93" s="505"/>
      <c r="BJ93" s="505"/>
      <c r="BK93" s="505"/>
      <c r="BL93" s="505"/>
      <c r="BM93" s="213"/>
      <c r="BN93" s="41"/>
      <c r="BO93" s="503"/>
      <c r="BP93" s="503"/>
      <c r="BQ93" s="505"/>
      <c r="BR93" s="505"/>
      <c r="BS93" s="505"/>
      <c r="BT93" s="505"/>
      <c r="BU93" s="505"/>
      <c r="BV93" s="505"/>
      <c r="BW93" s="505"/>
      <c r="BX93" s="505"/>
      <c r="BY93" s="505"/>
      <c r="BZ93" s="505"/>
      <c r="CA93" s="505"/>
      <c r="CB93" s="505"/>
      <c r="CC93" s="505"/>
      <c r="CD93" s="505"/>
      <c r="CE93" s="505"/>
      <c r="CF93" s="505"/>
      <c r="CG93" s="505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16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58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42"/>
      <c r="AQ94" s="5"/>
      <c r="AR94" s="5"/>
      <c r="AS94" s="131"/>
      <c r="AT94" s="503"/>
      <c r="AU94" s="503"/>
      <c r="AV94" s="504"/>
      <c r="AW94" s="504"/>
      <c r="AX94" s="504"/>
      <c r="AY94" s="504"/>
      <c r="AZ94" s="504"/>
      <c r="BA94" s="504"/>
      <c r="BB94" s="504"/>
      <c r="BC94" s="504"/>
      <c r="BD94" s="504"/>
      <c r="BE94" s="504"/>
      <c r="BF94" s="504"/>
      <c r="BG94" s="504"/>
      <c r="BH94" s="504"/>
      <c r="BI94" s="504"/>
      <c r="BJ94" s="504"/>
      <c r="BK94" s="504"/>
      <c r="BL94" s="504"/>
      <c r="BM94" s="213"/>
      <c r="BN94" s="41"/>
      <c r="BO94" s="503"/>
      <c r="BP94" s="503"/>
      <c r="BQ94" s="504"/>
      <c r="BR94" s="504"/>
      <c r="BS94" s="504"/>
      <c r="BT94" s="504"/>
      <c r="BU94" s="504"/>
      <c r="BV94" s="504"/>
      <c r="BW94" s="504"/>
      <c r="BX94" s="504"/>
      <c r="BY94" s="504"/>
      <c r="BZ94" s="504"/>
      <c r="CA94" s="504"/>
      <c r="CB94" s="504"/>
      <c r="CC94" s="504"/>
      <c r="CD94" s="504"/>
      <c r="CE94" s="504"/>
      <c r="CF94" s="504"/>
      <c r="CG94" s="504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1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42"/>
      <c r="AQ95" s="5"/>
      <c r="AR95" s="5"/>
      <c r="AS95" s="131"/>
      <c r="AT95" s="503"/>
      <c r="AU95" s="503"/>
      <c r="AV95" s="505"/>
      <c r="AW95" s="505"/>
      <c r="AX95" s="505"/>
      <c r="AY95" s="505"/>
      <c r="AZ95" s="505"/>
      <c r="BA95" s="505"/>
      <c r="BB95" s="505"/>
      <c r="BC95" s="505"/>
      <c r="BD95" s="505"/>
      <c r="BE95" s="505"/>
      <c r="BF95" s="505"/>
      <c r="BG95" s="505"/>
      <c r="BH95" s="505"/>
      <c r="BI95" s="505"/>
      <c r="BJ95" s="505"/>
      <c r="BK95" s="505"/>
      <c r="BL95" s="505"/>
      <c r="BM95" s="213"/>
      <c r="BN95" s="41"/>
      <c r="BO95" s="503"/>
      <c r="BP95" s="503"/>
      <c r="BQ95" s="505"/>
      <c r="BR95" s="505"/>
      <c r="BS95" s="505"/>
      <c r="BT95" s="505"/>
      <c r="BU95" s="505"/>
      <c r="BV95" s="505"/>
      <c r="BW95" s="505"/>
      <c r="BX95" s="505"/>
      <c r="BY95" s="505"/>
      <c r="BZ95" s="505"/>
      <c r="CA95" s="505"/>
      <c r="CB95" s="505"/>
      <c r="CC95" s="505"/>
      <c r="CD95" s="505"/>
      <c r="CE95" s="505"/>
      <c r="CF95" s="505"/>
      <c r="CG95" s="505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16"/>
      <c r="B96" s="509" t="s">
        <v>115</v>
      </c>
      <c r="C96" s="509"/>
      <c r="D96" s="509"/>
      <c r="E96" s="509"/>
      <c r="F96" s="509"/>
      <c r="G96" s="509"/>
      <c r="H96" s="509"/>
      <c r="I96" s="509"/>
      <c r="J96" s="509"/>
      <c r="K96" s="509"/>
      <c r="L96" s="211"/>
      <c r="M96" s="506" t="s">
        <v>110</v>
      </c>
      <c r="N96" s="506"/>
      <c r="O96" s="506"/>
      <c r="P96" s="506"/>
      <c r="Q96" s="506"/>
      <c r="R96" s="506"/>
      <c r="S96" s="506"/>
      <c r="T96" s="506"/>
      <c r="U96" s="506"/>
      <c r="V96" s="506"/>
      <c r="W96" s="506"/>
      <c r="X96" s="507"/>
      <c r="Y96" s="507"/>
      <c r="Z96" s="41"/>
      <c r="AA96" s="506" t="s">
        <v>111</v>
      </c>
      <c r="AB96" s="506"/>
      <c r="AC96" s="506"/>
      <c r="AD96" s="506"/>
      <c r="AE96" s="506"/>
      <c r="AF96" s="506"/>
      <c r="AG96" s="506"/>
      <c r="AH96" s="506"/>
      <c r="AI96" s="506"/>
      <c r="AJ96" s="506"/>
      <c r="AK96" s="506"/>
      <c r="AL96" s="506"/>
      <c r="AM96" s="506"/>
      <c r="AN96" s="507"/>
      <c r="AO96" s="507"/>
      <c r="AP96" s="42"/>
      <c r="AQ96" s="5"/>
      <c r="AR96" s="5"/>
      <c r="AS96" s="131"/>
      <c r="AT96" s="503"/>
      <c r="AU96" s="503"/>
      <c r="AV96" s="504"/>
      <c r="AW96" s="504"/>
      <c r="AX96" s="504"/>
      <c r="AY96" s="504"/>
      <c r="AZ96" s="504"/>
      <c r="BA96" s="504"/>
      <c r="BB96" s="504"/>
      <c r="BC96" s="504"/>
      <c r="BD96" s="504"/>
      <c r="BE96" s="504"/>
      <c r="BF96" s="504"/>
      <c r="BG96" s="504"/>
      <c r="BH96" s="504"/>
      <c r="BI96" s="504"/>
      <c r="BJ96" s="504"/>
      <c r="BK96" s="504"/>
      <c r="BL96" s="504"/>
      <c r="BM96" s="213"/>
      <c r="BN96" s="41"/>
      <c r="BO96" s="503"/>
      <c r="BP96" s="503"/>
      <c r="BQ96" s="504"/>
      <c r="BR96" s="504"/>
      <c r="BS96" s="504"/>
      <c r="BT96" s="504"/>
      <c r="BU96" s="504"/>
      <c r="BV96" s="504"/>
      <c r="BW96" s="504"/>
      <c r="BX96" s="504"/>
      <c r="BY96" s="504"/>
      <c r="BZ96" s="504"/>
      <c r="CA96" s="504"/>
      <c r="CB96" s="504"/>
      <c r="CC96" s="504"/>
      <c r="CD96" s="504"/>
      <c r="CE96" s="504"/>
      <c r="CF96" s="504"/>
      <c r="CG96" s="504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16"/>
      <c r="B97" s="509"/>
      <c r="C97" s="509"/>
      <c r="D97" s="509"/>
      <c r="E97" s="509"/>
      <c r="F97" s="509"/>
      <c r="G97" s="509"/>
      <c r="H97" s="509"/>
      <c r="I97" s="509"/>
      <c r="J97" s="509"/>
      <c r="K97" s="509"/>
      <c r="L97" s="211"/>
      <c r="M97" s="506"/>
      <c r="N97" s="506"/>
      <c r="O97" s="506"/>
      <c r="P97" s="506"/>
      <c r="Q97" s="506"/>
      <c r="R97" s="506"/>
      <c r="S97" s="506"/>
      <c r="T97" s="506"/>
      <c r="U97" s="506"/>
      <c r="V97" s="506"/>
      <c r="W97" s="506"/>
      <c r="X97" s="507"/>
      <c r="Y97" s="507"/>
      <c r="Z97" s="212"/>
      <c r="AA97" s="506"/>
      <c r="AB97" s="506"/>
      <c r="AC97" s="506"/>
      <c r="AD97" s="506"/>
      <c r="AE97" s="506"/>
      <c r="AF97" s="506"/>
      <c r="AG97" s="506"/>
      <c r="AH97" s="506"/>
      <c r="AI97" s="506"/>
      <c r="AJ97" s="506"/>
      <c r="AK97" s="506"/>
      <c r="AL97" s="506"/>
      <c r="AM97" s="506"/>
      <c r="AN97" s="507"/>
      <c r="AO97" s="507"/>
      <c r="AP97" s="42"/>
      <c r="AQ97" s="5"/>
      <c r="AR97" s="5"/>
      <c r="AS97" s="131"/>
      <c r="AT97" s="503"/>
      <c r="AU97" s="503"/>
      <c r="AV97" s="505"/>
      <c r="AW97" s="505"/>
      <c r="AX97" s="505"/>
      <c r="AY97" s="505"/>
      <c r="AZ97" s="505"/>
      <c r="BA97" s="505"/>
      <c r="BB97" s="505"/>
      <c r="BC97" s="505"/>
      <c r="BD97" s="505"/>
      <c r="BE97" s="505"/>
      <c r="BF97" s="505"/>
      <c r="BG97" s="505"/>
      <c r="BH97" s="505"/>
      <c r="BI97" s="505"/>
      <c r="BJ97" s="505"/>
      <c r="BK97" s="505"/>
      <c r="BL97" s="505"/>
      <c r="BM97" s="213"/>
      <c r="BN97" s="41"/>
      <c r="BO97" s="503"/>
      <c r="BP97" s="503"/>
      <c r="BQ97" s="505"/>
      <c r="BR97" s="505"/>
      <c r="BS97" s="505"/>
      <c r="BT97" s="505"/>
      <c r="BU97" s="505"/>
      <c r="BV97" s="505"/>
      <c r="BW97" s="505"/>
      <c r="BX97" s="505"/>
      <c r="BY97" s="505"/>
      <c r="BZ97" s="505"/>
      <c r="CA97" s="505"/>
      <c r="CB97" s="505"/>
      <c r="CC97" s="505"/>
      <c r="CD97" s="505"/>
      <c r="CE97" s="505"/>
      <c r="CF97" s="505"/>
      <c r="CG97" s="505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16"/>
      <c r="B98" s="213"/>
      <c r="C98" s="213"/>
      <c r="D98" s="213"/>
      <c r="E98" s="213"/>
      <c r="F98" s="213"/>
      <c r="G98" s="213"/>
      <c r="H98" s="213"/>
      <c r="I98" s="213"/>
      <c r="J98" s="213"/>
      <c r="K98" s="213"/>
      <c r="L98" s="213"/>
      <c r="M98" s="213"/>
      <c r="N98" s="213"/>
      <c r="O98" s="213"/>
      <c r="P98" s="213"/>
      <c r="Q98" s="213"/>
      <c r="R98" s="213"/>
      <c r="S98" s="213"/>
      <c r="T98" s="213"/>
      <c r="U98" s="213"/>
      <c r="V98" s="213"/>
      <c r="W98" s="213"/>
      <c r="X98" s="213"/>
      <c r="Y98" s="213"/>
      <c r="Z98" s="213"/>
      <c r="AA98" s="213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3"/>
      <c r="AP98" s="42"/>
      <c r="AQ98" s="5"/>
      <c r="AR98" s="5"/>
      <c r="AS98" s="131"/>
      <c r="AT98" s="503"/>
      <c r="AU98" s="503"/>
      <c r="AV98" s="504"/>
      <c r="AW98" s="504"/>
      <c r="AX98" s="504"/>
      <c r="AY98" s="504"/>
      <c r="AZ98" s="504"/>
      <c r="BA98" s="504"/>
      <c r="BB98" s="504"/>
      <c r="BC98" s="504"/>
      <c r="BD98" s="504"/>
      <c r="BE98" s="504"/>
      <c r="BF98" s="504"/>
      <c r="BG98" s="504"/>
      <c r="BH98" s="504"/>
      <c r="BI98" s="504"/>
      <c r="BJ98" s="504"/>
      <c r="BK98" s="504"/>
      <c r="BL98" s="504"/>
      <c r="BM98" s="213"/>
      <c r="BN98" s="41"/>
      <c r="BO98" s="503"/>
      <c r="BP98" s="503"/>
      <c r="BQ98" s="504"/>
      <c r="BR98" s="504"/>
      <c r="BS98" s="504"/>
      <c r="BT98" s="504"/>
      <c r="BU98" s="504"/>
      <c r="BV98" s="504"/>
      <c r="BW98" s="504"/>
      <c r="BX98" s="504"/>
      <c r="BY98" s="504"/>
      <c r="BZ98" s="504"/>
      <c r="CA98" s="504"/>
      <c r="CB98" s="504"/>
      <c r="CC98" s="504"/>
      <c r="CD98" s="504"/>
      <c r="CE98" s="504"/>
      <c r="CF98" s="504"/>
      <c r="CG98" s="504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16"/>
      <c r="B99" s="503"/>
      <c r="C99" s="503"/>
      <c r="D99" s="504"/>
      <c r="E99" s="504"/>
      <c r="F99" s="504"/>
      <c r="G99" s="504"/>
      <c r="H99" s="504"/>
      <c r="I99" s="504"/>
      <c r="J99" s="504"/>
      <c r="K99" s="504"/>
      <c r="L99" s="504"/>
      <c r="M99" s="504"/>
      <c r="N99" s="504"/>
      <c r="O99" s="504"/>
      <c r="P99" s="504"/>
      <c r="Q99" s="504"/>
      <c r="R99" s="504"/>
      <c r="S99" s="504"/>
      <c r="T99" s="504"/>
      <c r="U99" s="213"/>
      <c r="V99" s="141"/>
      <c r="W99" s="503"/>
      <c r="X99" s="503"/>
      <c r="Y99" s="504"/>
      <c r="Z99" s="504"/>
      <c r="AA99" s="504"/>
      <c r="AB99" s="504"/>
      <c r="AC99" s="504"/>
      <c r="AD99" s="504"/>
      <c r="AE99" s="504"/>
      <c r="AF99" s="504"/>
      <c r="AG99" s="504"/>
      <c r="AH99" s="504"/>
      <c r="AI99" s="504"/>
      <c r="AJ99" s="504"/>
      <c r="AK99" s="504"/>
      <c r="AL99" s="504"/>
      <c r="AM99" s="504"/>
      <c r="AN99" s="504"/>
      <c r="AO99" s="504"/>
      <c r="AP99" s="42"/>
      <c r="AQ99" s="5"/>
      <c r="AR99" s="5"/>
      <c r="AS99" s="131"/>
      <c r="AT99" s="503"/>
      <c r="AU99" s="503"/>
      <c r="AV99" s="505"/>
      <c r="AW99" s="505"/>
      <c r="AX99" s="505"/>
      <c r="AY99" s="505"/>
      <c r="AZ99" s="505"/>
      <c r="BA99" s="505"/>
      <c r="BB99" s="505"/>
      <c r="BC99" s="505"/>
      <c r="BD99" s="505"/>
      <c r="BE99" s="505"/>
      <c r="BF99" s="505"/>
      <c r="BG99" s="505"/>
      <c r="BH99" s="505"/>
      <c r="BI99" s="505"/>
      <c r="BJ99" s="505"/>
      <c r="BK99" s="505"/>
      <c r="BL99" s="505"/>
      <c r="BM99" s="213"/>
      <c r="BN99" s="41"/>
      <c r="BO99" s="503"/>
      <c r="BP99" s="503"/>
      <c r="BQ99" s="505"/>
      <c r="BR99" s="505"/>
      <c r="BS99" s="505"/>
      <c r="BT99" s="505"/>
      <c r="BU99" s="505"/>
      <c r="BV99" s="505"/>
      <c r="BW99" s="505"/>
      <c r="BX99" s="505"/>
      <c r="BY99" s="505"/>
      <c r="BZ99" s="505"/>
      <c r="CA99" s="505"/>
      <c r="CB99" s="505"/>
      <c r="CC99" s="505"/>
      <c r="CD99" s="505"/>
      <c r="CE99" s="505"/>
      <c r="CF99" s="505"/>
      <c r="CG99" s="505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16"/>
      <c r="B100" s="503"/>
      <c r="C100" s="503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213"/>
      <c r="V100" s="141"/>
      <c r="W100" s="503"/>
      <c r="X100" s="503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  <c r="AL100" s="505"/>
      <c r="AM100" s="505"/>
      <c r="AN100" s="505"/>
      <c r="AO100" s="505"/>
      <c r="AP100" s="42"/>
      <c r="AQ100" s="5"/>
      <c r="AR100" s="5"/>
      <c r="AS100" s="131"/>
      <c r="AT100" s="503"/>
      <c r="AU100" s="503"/>
      <c r="AV100" s="508"/>
      <c r="AW100" s="508"/>
      <c r="AX100" s="508"/>
      <c r="AY100" s="508"/>
      <c r="AZ100" s="508"/>
      <c r="BA100" s="508"/>
      <c r="BB100" s="508"/>
      <c r="BC100" s="508"/>
      <c r="BD100" s="508"/>
      <c r="BE100" s="508"/>
      <c r="BF100" s="508"/>
      <c r="BG100" s="508"/>
      <c r="BH100" s="508"/>
      <c r="BI100" s="508"/>
      <c r="BJ100" s="508"/>
      <c r="BK100" s="508"/>
      <c r="BL100" s="508"/>
      <c r="BM100" s="213"/>
      <c r="BN100" s="41"/>
      <c r="BO100" s="503"/>
      <c r="BP100" s="503"/>
      <c r="BQ100" s="508"/>
      <c r="BR100" s="508"/>
      <c r="BS100" s="508"/>
      <c r="BT100" s="508"/>
      <c r="BU100" s="508"/>
      <c r="BV100" s="508"/>
      <c r="BW100" s="508"/>
      <c r="BX100" s="508"/>
      <c r="BY100" s="508"/>
      <c r="BZ100" s="508"/>
      <c r="CA100" s="508"/>
      <c r="CB100" s="508"/>
      <c r="CC100" s="508"/>
      <c r="CD100" s="508"/>
      <c r="CE100" s="508"/>
      <c r="CF100" s="508"/>
      <c r="CG100" s="508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16"/>
      <c r="B101" s="503"/>
      <c r="C101" s="503"/>
      <c r="D101" s="504"/>
      <c r="E101" s="504"/>
      <c r="F101" s="504"/>
      <c r="G101" s="504"/>
      <c r="H101" s="504"/>
      <c r="I101" s="504"/>
      <c r="J101" s="504"/>
      <c r="K101" s="504"/>
      <c r="L101" s="504"/>
      <c r="M101" s="504"/>
      <c r="N101" s="504"/>
      <c r="O101" s="504"/>
      <c r="P101" s="504"/>
      <c r="Q101" s="504"/>
      <c r="R101" s="504"/>
      <c r="S101" s="504"/>
      <c r="T101" s="504"/>
      <c r="U101" s="213"/>
      <c r="V101" s="141"/>
      <c r="W101" s="503"/>
      <c r="X101" s="503"/>
      <c r="Y101" s="504"/>
      <c r="Z101" s="504"/>
      <c r="AA101" s="504"/>
      <c r="AB101" s="504"/>
      <c r="AC101" s="504"/>
      <c r="AD101" s="504"/>
      <c r="AE101" s="504"/>
      <c r="AF101" s="504"/>
      <c r="AG101" s="504"/>
      <c r="AH101" s="504"/>
      <c r="AI101" s="504"/>
      <c r="AJ101" s="504"/>
      <c r="AK101" s="504"/>
      <c r="AL101" s="504"/>
      <c r="AM101" s="504"/>
      <c r="AN101" s="504"/>
      <c r="AO101" s="504"/>
      <c r="AP101" s="42"/>
      <c r="AQ101" s="5"/>
      <c r="AR101" s="5"/>
      <c r="AS101" s="131"/>
      <c r="AT101" s="503"/>
      <c r="AU101" s="503"/>
      <c r="AV101" s="505"/>
      <c r="AW101" s="505"/>
      <c r="AX101" s="505"/>
      <c r="AY101" s="505"/>
      <c r="AZ101" s="505"/>
      <c r="BA101" s="505"/>
      <c r="BB101" s="505"/>
      <c r="BC101" s="505"/>
      <c r="BD101" s="505"/>
      <c r="BE101" s="505"/>
      <c r="BF101" s="505"/>
      <c r="BG101" s="505"/>
      <c r="BH101" s="505"/>
      <c r="BI101" s="505"/>
      <c r="BJ101" s="505"/>
      <c r="BK101" s="505"/>
      <c r="BL101" s="505"/>
      <c r="BM101" s="213"/>
      <c r="BN101" s="41"/>
      <c r="BO101" s="503"/>
      <c r="BP101" s="503"/>
      <c r="BQ101" s="505"/>
      <c r="BR101" s="505"/>
      <c r="BS101" s="505"/>
      <c r="BT101" s="505"/>
      <c r="BU101" s="505"/>
      <c r="BV101" s="505"/>
      <c r="BW101" s="505"/>
      <c r="BX101" s="505"/>
      <c r="BY101" s="505"/>
      <c r="BZ101" s="505"/>
      <c r="CA101" s="505"/>
      <c r="CB101" s="505"/>
      <c r="CC101" s="505"/>
      <c r="CD101" s="505"/>
      <c r="CE101" s="505"/>
      <c r="CF101" s="505"/>
      <c r="CG101" s="505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16"/>
      <c r="B102" s="503"/>
      <c r="C102" s="503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213"/>
      <c r="V102" s="141"/>
      <c r="W102" s="503"/>
      <c r="X102" s="503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  <c r="AL102" s="505"/>
      <c r="AM102" s="505"/>
      <c r="AN102" s="505"/>
      <c r="AO102" s="505"/>
      <c r="AP102" s="42"/>
      <c r="AQ102" s="5"/>
      <c r="AR102" s="5"/>
      <c r="AS102" s="131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58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16"/>
      <c r="B103" s="503"/>
      <c r="C103" s="503"/>
      <c r="D103" s="504"/>
      <c r="E103" s="504"/>
      <c r="F103" s="504"/>
      <c r="G103" s="504"/>
      <c r="H103" s="504"/>
      <c r="I103" s="504"/>
      <c r="J103" s="504"/>
      <c r="K103" s="504"/>
      <c r="L103" s="504"/>
      <c r="M103" s="504"/>
      <c r="N103" s="504"/>
      <c r="O103" s="504"/>
      <c r="P103" s="504"/>
      <c r="Q103" s="504"/>
      <c r="R103" s="504"/>
      <c r="S103" s="504"/>
      <c r="T103" s="504"/>
      <c r="U103" s="213"/>
      <c r="V103" s="141"/>
      <c r="W103" s="503"/>
      <c r="X103" s="503"/>
      <c r="Y103" s="504"/>
      <c r="Z103" s="504"/>
      <c r="AA103" s="504"/>
      <c r="AB103" s="504"/>
      <c r="AC103" s="504"/>
      <c r="AD103" s="504"/>
      <c r="AE103" s="504"/>
      <c r="AF103" s="504"/>
      <c r="AG103" s="504"/>
      <c r="AH103" s="504"/>
      <c r="AI103" s="504"/>
      <c r="AJ103" s="504"/>
      <c r="AK103" s="504"/>
      <c r="AL103" s="504"/>
      <c r="AM103" s="504"/>
      <c r="AN103" s="504"/>
      <c r="AO103" s="504"/>
      <c r="AP103" s="42"/>
      <c r="AQ103" s="5"/>
      <c r="AR103" s="5"/>
      <c r="AS103" s="131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E103" s="86"/>
      <c r="BF103" s="86"/>
      <c r="BG103" s="86"/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W103" s="86"/>
      <c r="BX103" s="86"/>
      <c r="BY103" s="86"/>
      <c r="BZ103" s="86"/>
      <c r="CA103" s="86"/>
      <c r="CB103" s="86"/>
      <c r="CC103" s="86"/>
      <c r="CD103" s="86"/>
      <c r="CE103" s="86"/>
      <c r="CF103" s="86"/>
      <c r="CG103" s="86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16"/>
      <c r="B104" s="503"/>
      <c r="C104" s="503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213"/>
      <c r="V104" s="141"/>
      <c r="W104" s="503"/>
      <c r="X104" s="503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  <c r="AL104" s="505"/>
      <c r="AM104" s="505"/>
      <c r="AN104" s="505"/>
      <c r="AO104" s="505"/>
      <c r="AP104" s="42"/>
      <c r="AQ104" s="5"/>
      <c r="AR104" s="5"/>
      <c r="AS104" s="131"/>
      <c r="AT104" s="509" t="s">
        <v>120</v>
      </c>
      <c r="AU104" s="509"/>
      <c r="AV104" s="509"/>
      <c r="AW104" s="509"/>
      <c r="AX104" s="509"/>
      <c r="AY104" s="509"/>
      <c r="AZ104" s="509"/>
      <c r="BA104" s="509"/>
      <c r="BB104" s="509"/>
      <c r="BC104" s="509"/>
      <c r="BD104" s="211"/>
      <c r="BE104" s="506" t="s">
        <v>110</v>
      </c>
      <c r="BF104" s="506"/>
      <c r="BG104" s="506"/>
      <c r="BH104" s="506"/>
      <c r="BI104" s="506"/>
      <c r="BJ104" s="506"/>
      <c r="BK104" s="506"/>
      <c r="BL104" s="506"/>
      <c r="BM104" s="506"/>
      <c r="BN104" s="506"/>
      <c r="BO104" s="506"/>
      <c r="BP104" s="507"/>
      <c r="BQ104" s="507"/>
      <c r="BR104" s="41"/>
      <c r="BS104" s="506" t="s">
        <v>111</v>
      </c>
      <c r="BT104" s="506"/>
      <c r="BU104" s="506"/>
      <c r="BV104" s="506"/>
      <c r="BW104" s="506"/>
      <c r="BX104" s="506"/>
      <c r="BY104" s="506"/>
      <c r="BZ104" s="506"/>
      <c r="CA104" s="506"/>
      <c r="CB104" s="506"/>
      <c r="CC104" s="506"/>
      <c r="CD104" s="506"/>
      <c r="CE104" s="506"/>
      <c r="CF104" s="507"/>
      <c r="CG104" s="507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16"/>
      <c r="B105" s="503"/>
      <c r="C105" s="503"/>
      <c r="D105" s="504"/>
      <c r="E105" s="504"/>
      <c r="F105" s="504"/>
      <c r="G105" s="504"/>
      <c r="H105" s="504"/>
      <c r="I105" s="504"/>
      <c r="J105" s="504"/>
      <c r="K105" s="504"/>
      <c r="L105" s="504"/>
      <c r="M105" s="504"/>
      <c r="N105" s="504"/>
      <c r="O105" s="504"/>
      <c r="P105" s="504"/>
      <c r="Q105" s="504"/>
      <c r="R105" s="504"/>
      <c r="S105" s="504"/>
      <c r="T105" s="504"/>
      <c r="U105" s="213"/>
      <c r="V105" s="141"/>
      <c r="W105" s="503"/>
      <c r="X105" s="503"/>
      <c r="Y105" s="504"/>
      <c r="Z105" s="504"/>
      <c r="AA105" s="504"/>
      <c r="AB105" s="504"/>
      <c r="AC105" s="504"/>
      <c r="AD105" s="504"/>
      <c r="AE105" s="504"/>
      <c r="AF105" s="504"/>
      <c r="AG105" s="504"/>
      <c r="AH105" s="504"/>
      <c r="AI105" s="504"/>
      <c r="AJ105" s="504"/>
      <c r="AK105" s="504"/>
      <c r="AL105" s="504"/>
      <c r="AM105" s="504"/>
      <c r="AN105" s="504"/>
      <c r="AO105" s="504"/>
      <c r="AP105" s="42"/>
      <c r="AQ105" s="5"/>
      <c r="AR105" s="5"/>
      <c r="AS105" s="131"/>
      <c r="AT105" s="509"/>
      <c r="AU105" s="509"/>
      <c r="AV105" s="509"/>
      <c r="AW105" s="509"/>
      <c r="AX105" s="509"/>
      <c r="AY105" s="509"/>
      <c r="AZ105" s="509"/>
      <c r="BA105" s="509"/>
      <c r="BB105" s="509"/>
      <c r="BC105" s="509"/>
      <c r="BD105" s="211"/>
      <c r="BE105" s="506"/>
      <c r="BF105" s="506"/>
      <c r="BG105" s="506"/>
      <c r="BH105" s="506"/>
      <c r="BI105" s="506"/>
      <c r="BJ105" s="506"/>
      <c r="BK105" s="506"/>
      <c r="BL105" s="506"/>
      <c r="BM105" s="506"/>
      <c r="BN105" s="506"/>
      <c r="BO105" s="506"/>
      <c r="BP105" s="507"/>
      <c r="BQ105" s="507"/>
      <c r="BR105" s="212"/>
      <c r="BS105" s="506"/>
      <c r="BT105" s="506"/>
      <c r="BU105" s="506"/>
      <c r="BV105" s="506"/>
      <c r="BW105" s="506"/>
      <c r="BX105" s="506"/>
      <c r="BY105" s="506"/>
      <c r="BZ105" s="506"/>
      <c r="CA105" s="506"/>
      <c r="CB105" s="506"/>
      <c r="CC105" s="506"/>
      <c r="CD105" s="506"/>
      <c r="CE105" s="506"/>
      <c r="CF105" s="507"/>
      <c r="CG105" s="507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16"/>
      <c r="B106" s="503"/>
      <c r="C106" s="503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213"/>
      <c r="V106" s="141"/>
      <c r="W106" s="503"/>
      <c r="X106" s="503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  <c r="AL106" s="505"/>
      <c r="AM106" s="505"/>
      <c r="AN106" s="505"/>
      <c r="AO106" s="505"/>
      <c r="AP106" s="42"/>
      <c r="AQ106" s="5"/>
      <c r="AR106" s="5"/>
      <c r="AS106" s="131"/>
      <c r="AT106" s="213"/>
      <c r="AU106" s="213"/>
      <c r="AV106" s="213"/>
      <c r="AW106" s="213"/>
      <c r="AX106" s="213"/>
      <c r="AY106" s="213"/>
      <c r="AZ106" s="213"/>
      <c r="BA106" s="213"/>
      <c r="BB106" s="213"/>
      <c r="BC106" s="213"/>
      <c r="BD106" s="213"/>
      <c r="BE106" s="213"/>
      <c r="BF106" s="213"/>
      <c r="BG106" s="213"/>
      <c r="BH106" s="213"/>
      <c r="BI106" s="213"/>
      <c r="BJ106" s="213"/>
      <c r="BK106" s="213"/>
      <c r="BL106" s="213"/>
      <c r="BM106" s="213"/>
      <c r="BN106" s="213"/>
      <c r="BO106" s="213"/>
      <c r="BP106" s="213"/>
      <c r="BQ106" s="213"/>
      <c r="BR106" s="213"/>
      <c r="BS106" s="213"/>
      <c r="BT106" s="213"/>
      <c r="BU106" s="213"/>
      <c r="BV106" s="213"/>
      <c r="BW106" s="213"/>
      <c r="BX106" s="213"/>
      <c r="BY106" s="213"/>
      <c r="BZ106" s="213"/>
      <c r="CA106" s="213"/>
      <c r="CB106" s="213"/>
      <c r="CC106" s="213"/>
      <c r="CD106" s="213"/>
      <c r="CE106" s="213"/>
      <c r="CF106" s="213"/>
      <c r="CG106" s="213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16"/>
      <c r="B107" s="503"/>
      <c r="C107" s="503"/>
      <c r="D107" s="504"/>
      <c r="E107" s="504"/>
      <c r="F107" s="504"/>
      <c r="G107" s="504"/>
      <c r="H107" s="504"/>
      <c r="I107" s="504"/>
      <c r="J107" s="504"/>
      <c r="K107" s="504"/>
      <c r="L107" s="504"/>
      <c r="M107" s="504"/>
      <c r="N107" s="504"/>
      <c r="O107" s="504"/>
      <c r="P107" s="504"/>
      <c r="Q107" s="504"/>
      <c r="R107" s="504"/>
      <c r="S107" s="504"/>
      <c r="T107" s="504"/>
      <c r="U107" s="213"/>
      <c r="V107" s="141"/>
      <c r="W107" s="503"/>
      <c r="X107" s="503"/>
      <c r="Y107" s="504"/>
      <c r="Z107" s="504"/>
      <c r="AA107" s="504"/>
      <c r="AB107" s="504"/>
      <c r="AC107" s="504"/>
      <c r="AD107" s="504"/>
      <c r="AE107" s="504"/>
      <c r="AF107" s="504"/>
      <c r="AG107" s="504"/>
      <c r="AH107" s="504"/>
      <c r="AI107" s="504"/>
      <c r="AJ107" s="504"/>
      <c r="AK107" s="504"/>
      <c r="AL107" s="504"/>
      <c r="AM107" s="504"/>
      <c r="AN107" s="504"/>
      <c r="AO107" s="504"/>
      <c r="AP107" s="42"/>
      <c r="AQ107" s="5"/>
      <c r="AR107" s="5"/>
      <c r="AS107" s="131"/>
      <c r="AT107" s="503"/>
      <c r="AU107" s="503"/>
      <c r="AV107" s="504"/>
      <c r="AW107" s="504"/>
      <c r="AX107" s="504"/>
      <c r="AY107" s="504"/>
      <c r="AZ107" s="504"/>
      <c r="BA107" s="504"/>
      <c r="BB107" s="504"/>
      <c r="BC107" s="504"/>
      <c r="BD107" s="504"/>
      <c r="BE107" s="504"/>
      <c r="BF107" s="504"/>
      <c r="BG107" s="504"/>
      <c r="BH107" s="504"/>
      <c r="BI107" s="504"/>
      <c r="BJ107" s="504"/>
      <c r="BK107" s="504"/>
      <c r="BL107" s="504"/>
      <c r="BM107" s="213"/>
      <c r="BN107" s="141"/>
      <c r="BO107" s="503"/>
      <c r="BP107" s="503"/>
      <c r="BQ107" s="504"/>
      <c r="BR107" s="504"/>
      <c r="BS107" s="504"/>
      <c r="BT107" s="504"/>
      <c r="BU107" s="504"/>
      <c r="BV107" s="504"/>
      <c r="BW107" s="504"/>
      <c r="BX107" s="504"/>
      <c r="BY107" s="504"/>
      <c r="BZ107" s="504"/>
      <c r="CA107" s="504"/>
      <c r="CB107" s="504"/>
      <c r="CC107" s="504"/>
      <c r="CD107" s="504"/>
      <c r="CE107" s="504"/>
      <c r="CF107" s="504"/>
      <c r="CG107" s="504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16"/>
      <c r="B108" s="503"/>
      <c r="C108" s="503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213"/>
      <c r="V108" s="141"/>
      <c r="W108" s="503"/>
      <c r="X108" s="503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  <c r="AL108" s="505"/>
      <c r="AM108" s="505"/>
      <c r="AN108" s="505"/>
      <c r="AO108" s="505"/>
      <c r="AP108" s="42"/>
      <c r="AQ108" s="5"/>
      <c r="AR108" s="5"/>
      <c r="AS108" s="131"/>
      <c r="AT108" s="503"/>
      <c r="AU108" s="503"/>
      <c r="AV108" s="505"/>
      <c r="AW108" s="505"/>
      <c r="AX108" s="505"/>
      <c r="AY108" s="505"/>
      <c r="AZ108" s="505"/>
      <c r="BA108" s="505"/>
      <c r="BB108" s="505"/>
      <c r="BC108" s="505"/>
      <c r="BD108" s="505"/>
      <c r="BE108" s="505"/>
      <c r="BF108" s="505"/>
      <c r="BG108" s="505"/>
      <c r="BH108" s="505"/>
      <c r="BI108" s="505"/>
      <c r="BJ108" s="505"/>
      <c r="BK108" s="505"/>
      <c r="BL108" s="505"/>
      <c r="BM108" s="213"/>
      <c r="BN108" s="141"/>
      <c r="BO108" s="503"/>
      <c r="BP108" s="503"/>
      <c r="BQ108" s="505"/>
      <c r="BR108" s="505"/>
      <c r="BS108" s="505"/>
      <c r="BT108" s="505"/>
      <c r="BU108" s="505"/>
      <c r="BV108" s="505"/>
      <c r="BW108" s="505"/>
      <c r="BX108" s="505"/>
      <c r="BY108" s="505"/>
      <c r="BZ108" s="505"/>
      <c r="CA108" s="505"/>
      <c r="CB108" s="505"/>
      <c r="CC108" s="505"/>
      <c r="CD108" s="505"/>
      <c r="CE108" s="505"/>
      <c r="CF108" s="505"/>
      <c r="CG108" s="505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16"/>
      <c r="B109" s="503"/>
      <c r="C109" s="503"/>
      <c r="D109" s="504"/>
      <c r="E109" s="504"/>
      <c r="F109" s="504"/>
      <c r="G109" s="504"/>
      <c r="H109" s="504"/>
      <c r="I109" s="504"/>
      <c r="J109" s="504"/>
      <c r="K109" s="504"/>
      <c r="L109" s="504"/>
      <c r="M109" s="504"/>
      <c r="N109" s="504"/>
      <c r="O109" s="504"/>
      <c r="P109" s="504"/>
      <c r="Q109" s="504"/>
      <c r="R109" s="504"/>
      <c r="S109" s="504"/>
      <c r="T109" s="504"/>
      <c r="U109" s="213"/>
      <c r="V109" s="141"/>
      <c r="W109" s="503"/>
      <c r="X109" s="503"/>
      <c r="Y109" s="504"/>
      <c r="Z109" s="504"/>
      <c r="AA109" s="504"/>
      <c r="AB109" s="504"/>
      <c r="AC109" s="504"/>
      <c r="AD109" s="504"/>
      <c r="AE109" s="504"/>
      <c r="AF109" s="504"/>
      <c r="AG109" s="504"/>
      <c r="AH109" s="504"/>
      <c r="AI109" s="504"/>
      <c r="AJ109" s="504"/>
      <c r="AK109" s="504"/>
      <c r="AL109" s="504"/>
      <c r="AM109" s="504"/>
      <c r="AN109" s="504"/>
      <c r="AO109" s="504"/>
      <c r="AP109" s="42"/>
      <c r="AQ109" s="5"/>
      <c r="AR109" s="5"/>
      <c r="AS109" s="131"/>
      <c r="AT109" s="503"/>
      <c r="AU109" s="503"/>
      <c r="AV109" s="504"/>
      <c r="AW109" s="504"/>
      <c r="AX109" s="504"/>
      <c r="AY109" s="504"/>
      <c r="AZ109" s="504"/>
      <c r="BA109" s="504"/>
      <c r="BB109" s="504"/>
      <c r="BC109" s="504"/>
      <c r="BD109" s="504"/>
      <c r="BE109" s="504"/>
      <c r="BF109" s="504"/>
      <c r="BG109" s="504"/>
      <c r="BH109" s="504"/>
      <c r="BI109" s="504"/>
      <c r="BJ109" s="504"/>
      <c r="BK109" s="504"/>
      <c r="BL109" s="504"/>
      <c r="BM109" s="213"/>
      <c r="BN109" s="141"/>
      <c r="BO109" s="503"/>
      <c r="BP109" s="503"/>
      <c r="BQ109" s="504"/>
      <c r="BR109" s="504"/>
      <c r="BS109" s="504"/>
      <c r="BT109" s="504"/>
      <c r="BU109" s="504"/>
      <c r="BV109" s="504"/>
      <c r="BW109" s="504"/>
      <c r="BX109" s="504"/>
      <c r="BY109" s="504"/>
      <c r="BZ109" s="504"/>
      <c r="CA109" s="504"/>
      <c r="CB109" s="504"/>
      <c r="CC109" s="504"/>
      <c r="CD109" s="504"/>
      <c r="CE109" s="504"/>
      <c r="CF109" s="504"/>
      <c r="CG109" s="504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16"/>
      <c r="B110" s="503"/>
      <c r="C110" s="503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213"/>
      <c r="V110" s="41"/>
      <c r="W110" s="503"/>
      <c r="X110" s="503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  <c r="AL110" s="505"/>
      <c r="AM110" s="505"/>
      <c r="AN110" s="505"/>
      <c r="AO110" s="505"/>
      <c r="AP110" s="42"/>
      <c r="AQ110" s="5"/>
      <c r="AR110" s="5"/>
      <c r="AS110" s="131"/>
      <c r="AT110" s="503"/>
      <c r="AU110" s="503"/>
      <c r="AV110" s="505"/>
      <c r="AW110" s="505"/>
      <c r="AX110" s="505"/>
      <c r="AY110" s="505"/>
      <c r="AZ110" s="505"/>
      <c r="BA110" s="505"/>
      <c r="BB110" s="505"/>
      <c r="BC110" s="505"/>
      <c r="BD110" s="505"/>
      <c r="BE110" s="505"/>
      <c r="BF110" s="505"/>
      <c r="BG110" s="505"/>
      <c r="BH110" s="505"/>
      <c r="BI110" s="505"/>
      <c r="BJ110" s="505"/>
      <c r="BK110" s="505"/>
      <c r="BL110" s="505"/>
      <c r="BM110" s="213"/>
      <c r="BN110" s="141"/>
      <c r="BO110" s="503"/>
      <c r="BP110" s="503"/>
      <c r="BQ110" s="505"/>
      <c r="BR110" s="505"/>
      <c r="BS110" s="505"/>
      <c r="BT110" s="505"/>
      <c r="BU110" s="505"/>
      <c r="BV110" s="505"/>
      <c r="BW110" s="505"/>
      <c r="BX110" s="505"/>
      <c r="BY110" s="505"/>
      <c r="BZ110" s="505"/>
      <c r="CA110" s="505"/>
      <c r="CB110" s="505"/>
      <c r="CC110" s="505"/>
      <c r="CD110" s="505"/>
      <c r="CE110" s="505"/>
      <c r="CF110" s="505"/>
      <c r="CG110" s="505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16"/>
      <c r="B111" s="503"/>
      <c r="C111" s="503"/>
      <c r="D111" s="504"/>
      <c r="E111" s="504"/>
      <c r="F111" s="504"/>
      <c r="G111" s="504"/>
      <c r="H111" s="504"/>
      <c r="I111" s="504"/>
      <c r="J111" s="504"/>
      <c r="K111" s="504"/>
      <c r="L111" s="504"/>
      <c r="M111" s="504"/>
      <c r="N111" s="504"/>
      <c r="O111" s="504"/>
      <c r="P111" s="504"/>
      <c r="Q111" s="504"/>
      <c r="R111" s="504"/>
      <c r="S111" s="504"/>
      <c r="T111" s="504"/>
      <c r="U111" s="213"/>
      <c r="V111" s="41"/>
      <c r="W111" s="503"/>
      <c r="X111" s="503"/>
      <c r="Y111" s="504"/>
      <c r="Z111" s="504"/>
      <c r="AA111" s="504"/>
      <c r="AB111" s="504"/>
      <c r="AC111" s="504"/>
      <c r="AD111" s="504"/>
      <c r="AE111" s="504"/>
      <c r="AF111" s="504"/>
      <c r="AG111" s="504"/>
      <c r="AH111" s="504"/>
      <c r="AI111" s="504"/>
      <c r="AJ111" s="504"/>
      <c r="AK111" s="504"/>
      <c r="AL111" s="504"/>
      <c r="AM111" s="504"/>
      <c r="AN111" s="504"/>
      <c r="AO111" s="504"/>
      <c r="AP111" s="42"/>
      <c r="AQ111" s="5"/>
      <c r="AR111" s="5"/>
      <c r="AS111" s="131"/>
      <c r="AT111" s="503"/>
      <c r="AU111" s="503"/>
      <c r="AV111" s="504"/>
      <c r="AW111" s="504"/>
      <c r="AX111" s="504"/>
      <c r="AY111" s="504"/>
      <c r="AZ111" s="504"/>
      <c r="BA111" s="504"/>
      <c r="BB111" s="504"/>
      <c r="BC111" s="504"/>
      <c r="BD111" s="504"/>
      <c r="BE111" s="504"/>
      <c r="BF111" s="504"/>
      <c r="BG111" s="504"/>
      <c r="BH111" s="504"/>
      <c r="BI111" s="504"/>
      <c r="BJ111" s="504"/>
      <c r="BK111" s="504"/>
      <c r="BL111" s="504"/>
      <c r="BM111" s="213"/>
      <c r="BN111" s="141"/>
      <c r="BO111" s="503"/>
      <c r="BP111" s="503"/>
      <c r="BQ111" s="504"/>
      <c r="BR111" s="504"/>
      <c r="BS111" s="504"/>
      <c r="BT111" s="504"/>
      <c r="BU111" s="504"/>
      <c r="BV111" s="504"/>
      <c r="BW111" s="504"/>
      <c r="BX111" s="504"/>
      <c r="BY111" s="504"/>
      <c r="BZ111" s="504"/>
      <c r="CA111" s="504"/>
      <c r="CB111" s="504"/>
      <c r="CC111" s="504"/>
      <c r="CD111" s="504"/>
      <c r="CE111" s="504"/>
      <c r="CF111" s="504"/>
      <c r="CG111" s="504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16"/>
      <c r="B112" s="503"/>
      <c r="C112" s="503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213"/>
      <c r="V112" s="41"/>
      <c r="W112" s="503"/>
      <c r="X112" s="503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  <c r="AL112" s="505"/>
      <c r="AM112" s="505"/>
      <c r="AN112" s="505"/>
      <c r="AO112" s="505"/>
      <c r="AP112" s="42"/>
      <c r="AQ112" s="5"/>
      <c r="AR112" s="5"/>
      <c r="AS112" s="131"/>
      <c r="AT112" s="503"/>
      <c r="AU112" s="503"/>
      <c r="AV112" s="505"/>
      <c r="AW112" s="505"/>
      <c r="AX112" s="505"/>
      <c r="AY112" s="505"/>
      <c r="AZ112" s="505"/>
      <c r="BA112" s="505"/>
      <c r="BB112" s="505"/>
      <c r="BC112" s="505"/>
      <c r="BD112" s="505"/>
      <c r="BE112" s="505"/>
      <c r="BF112" s="505"/>
      <c r="BG112" s="505"/>
      <c r="BH112" s="505"/>
      <c r="BI112" s="505"/>
      <c r="BJ112" s="505"/>
      <c r="BK112" s="505"/>
      <c r="BL112" s="505"/>
      <c r="BM112" s="213"/>
      <c r="BN112" s="141"/>
      <c r="BO112" s="503"/>
      <c r="BP112" s="503"/>
      <c r="BQ112" s="505"/>
      <c r="BR112" s="505"/>
      <c r="BS112" s="505"/>
      <c r="BT112" s="505"/>
      <c r="BU112" s="505"/>
      <c r="BV112" s="505"/>
      <c r="BW112" s="505"/>
      <c r="BX112" s="505"/>
      <c r="BY112" s="505"/>
      <c r="BZ112" s="505"/>
      <c r="CA112" s="505"/>
      <c r="CB112" s="505"/>
      <c r="CC112" s="505"/>
      <c r="CD112" s="505"/>
      <c r="CE112" s="505"/>
      <c r="CF112" s="505"/>
      <c r="CG112" s="505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16"/>
      <c r="B113" s="503"/>
      <c r="C113" s="503"/>
      <c r="D113" s="504"/>
      <c r="E113" s="504"/>
      <c r="F113" s="504"/>
      <c r="G113" s="504"/>
      <c r="H113" s="504"/>
      <c r="I113" s="504"/>
      <c r="J113" s="504"/>
      <c r="K113" s="504"/>
      <c r="L113" s="504"/>
      <c r="M113" s="504"/>
      <c r="N113" s="504"/>
      <c r="O113" s="504"/>
      <c r="P113" s="504"/>
      <c r="Q113" s="504"/>
      <c r="R113" s="504"/>
      <c r="S113" s="504"/>
      <c r="T113" s="504"/>
      <c r="U113" s="213"/>
      <c r="V113" s="41"/>
      <c r="W113" s="503"/>
      <c r="X113" s="503"/>
      <c r="Y113" s="504"/>
      <c r="Z113" s="504"/>
      <c r="AA113" s="504"/>
      <c r="AB113" s="504"/>
      <c r="AC113" s="504"/>
      <c r="AD113" s="504"/>
      <c r="AE113" s="504"/>
      <c r="AF113" s="504"/>
      <c r="AG113" s="504"/>
      <c r="AH113" s="504"/>
      <c r="AI113" s="504"/>
      <c r="AJ113" s="504"/>
      <c r="AK113" s="504"/>
      <c r="AL113" s="504"/>
      <c r="AM113" s="504"/>
      <c r="AN113" s="504"/>
      <c r="AO113" s="504"/>
      <c r="AP113" s="42"/>
      <c r="AQ113" s="5"/>
      <c r="AR113" s="5"/>
      <c r="AS113" s="131"/>
      <c r="AT113" s="503"/>
      <c r="AU113" s="503"/>
      <c r="AV113" s="504"/>
      <c r="AW113" s="504"/>
      <c r="AX113" s="504"/>
      <c r="AY113" s="504"/>
      <c r="AZ113" s="504"/>
      <c r="BA113" s="504"/>
      <c r="BB113" s="504"/>
      <c r="BC113" s="504"/>
      <c r="BD113" s="504"/>
      <c r="BE113" s="504"/>
      <c r="BF113" s="504"/>
      <c r="BG113" s="504"/>
      <c r="BH113" s="504"/>
      <c r="BI113" s="504"/>
      <c r="BJ113" s="504"/>
      <c r="BK113" s="504"/>
      <c r="BL113" s="504"/>
      <c r="BM113" s="213"/>
      <c r="BN113" s="141"/>
      <c r="BO113" s="503"/>
      <c r="BP113" s="503"/>
      <c r="BQ113" s="504"/>
      <c r="BR113" s="504"/>
      <c r="BS113" s="504"/>
      <c r="BT113" s="504"/>
      <c r="BU113" s="504"/>
      <c r="BV113" s="504"/>
      <c r="BW113" s="504"/>
      <c r="BX113" s="504"/>
      <c r="BY113" s="504"/>
      <c r="BZ113" s="504"/>
      <c r="CA113" s="504"/>
      <c r="CB113" s="504"/>
      <c r="CC113" s="504"/>
      <c r="CD113" s="504"/>
      <c r="CE113" s="504"/>
      <c r="CF113" s="504"/>
      <c r="CG113" s="504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16"/>
      <c r="B114" s="503"/>
      <c r="C114" s="503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213"/>
      <c r="V114" s="41"/>
      <c r="W114" s="503"/>
      <c r="X114" s="503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  <c r="AL114" s="505"/>
      <c r="AM114" s="505"/>
      <c r="AN114" s="505"/>
      <c r="AO114" s="505"/>
      <c r="AP114" s="42"/>
      <c r="AQ114" s="5"/>
      <c r="AR114" s="5"/>
      <c r="AS114" s="131"/>
      <c r="AT114" s="503"/>
      <c r="AU114" s="503"/>
      <c r="AV114" s="505"/>
      <c r="AW114" s="505"/>
      <c r="AX114" s="505"/>
      <c r="AY114" s="505"/>
      <c r="AZ114" s="505"/>
      <c r="BA114" s="505"/>
      <c r="BB114" s="505"/>
      <c r="BC114" s="505"/>
      <c r="BD114" s="505"/>
      <c r="BE114" s="505"/>
      <c r="BF114" s="505"/>
      <c r="BG114" s="505"/>
      <c r="BH114" s="505"/>
      <c r="BI114" s="505"/>
      <c r="BJ114" s="505"/>
      <c r="BK114" s="505"/>
      <c r="BL114" s="505"/>
      <c r="BM114" s="213"/>
      <c r="BN114" s="141"/>
      <c r="BO114" s="503"/>
      <c r="BP114" s="503"/>
      <c r="BQ114" s="505"/>
      <c r="BR114" s="505"/>
      <c r="BS114" s="505"/>
      <c r="BT114" s="505"/>
      <c r="BU114" s="505"/>
      <c r="BV114" s="505"/>
      <c r="BW114" s="505"/>
      <c r="BX114" s="505"/>
      <c r="BY114" s="505"/>
      <c r="BZ114" s="505"/>
      <c r="CA114" s="505"/>
      <c r="CB114" s="505"/>
      <c r="CC114" s="505"/>
      <c r="CD114" s="505"/>
      <c r="CE114" s="505"/>
      <c r="CF114" s="505"/>
      <c r="CG114" s="505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16"/>
      <c r="B115" s="503"/>
      <c r="C115" s="503"/>
      <c r="D115" s="504"/>
      <c r="E115" s="504"/>
      <c r="F115" s="504"/>
      <c r="G115" s="504"/>
      <c r="H115" s="504"/>
      <c r="I115" s="504"/>
      <c r="J115" s="504"/>
      <c r="K115" s="504"/>
      <c r="L115" s="504"/>
      <c r="M115" s="504"/>
      <c r="N115" s="504"/>
      <c r="O115" s="504"/>
      <c r="P115" s="504"/>
      <c r="Q115" s="504"/>
      <c r="R115" s="504"/>
      <c r="S115" s="504"/>
      <c r="T115" s="504"/>
      <c r="U115" s="213"/>
      <c r="V115" s="41"/>
      <c r="W115" s="503"/>
      <c r="X115" s="503"/>
      <c r="Y115" s="504"/>
      <c r="Z115" s="504"/>
      <c r="AA115" s="504"/>
      <c r="AB115" s="504"/>
      <c r="AC115" s="504"/>
      <c r="AD115" s="504"/>
      <c r="AE115" s="504"/>
      <c r="AF115" s="504"/>
      <c r="AG115" s="504"/>
      <c r="AH115" s="504"/>
      <c r="AI115" s="504"/>
      <c r="AJ115" s="504"/>
      <c r="AK115" s="504"/>
      <c r="AL115" s="504"/>
      <c r="AM115" s="504"/>
      <c r="AN115" s="504"/>
      <c r="AO115" s="504"/>
      <c r="AP115" s="42"/>
      <c r="AQ115" s="5"/>
      <c r="AR115" s="5"/>
      <c r="AS115" s="131"/>
      <c r="AT115" s="503"/>
      <c r="AU115" s="503"/>
      <c r="AV115" s="504"/>
      <c r="AW115" s="504"/>
      <c r="AX115" s="504"/>
      <c r="AY115" s="504"/>
      <c r="AZ115" s="504"/>
      <c r="BA115" s="504"/>
      <c r="BB115" s="504"/>
      <c r="BC115" s="504"/>
      <c r="BD115" s="504"/>
      <c r="BE115" s="504"/>
      <c r="BF115" s="504"/>
      <c r="BG115" s="504"/>
      <c r="BH115" s="504"/>
      <c r="BI115" s="504"/>
      <c r="BJ115" s="504"/>
      <c r="BK115" s="504"/>
      <c r="BL115" s="504"/>
      <c r="BM115" s="213"/>
      <c r="BN115" s="141"/>
      <c r="BO115" s="503"/>
      <c r="BP115" s="503"/>
      <c r="BQ115" s="504"/>
      <c r="BR115" s="504"/>
      <c r="BS115" s="504"/>
      <c r="BT115" s="504"/>
      <c r="BU115" s="504"/>
      <c r="BV115" s="504"/>
      <c r="BW115" s="504"/>
      <c r="BX115" s="504"/>
      <c r="BY115" s="504"/>
      <c r="BZ115" s="504"/>
      <c r="CA115" s="504"/>
      <c r="CB115" s="504"/>
      <c r="CC115" s="504"/>
      <c r="CD115" s="504"/>
      <c r="CE115" s="504"/>
      <c r="CF115" s="504"/>
      <c r="CG115" s="504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16"/>
      <c r="B116" s="503"/>
      <c r="C116" s="503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213"/>
      <c r="V116" s="41"/>
      <c r="W116" s="503"/>
      <c r="X116" s="503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  <c r="AL116" s="505"/>
      <c r="AM116" s="505"/>
      <c r="AN116" s="505"/>
      <c r="AO116" s="505"/>
      <c r="AP116" s="42"/>
      <c r="AQ116" s="5"/>
      <c r="AR116" s="5"/>
      <c r="AS116" s="131"/>
      <c r="AT116" s="503"/>
      <c r="AU116" s="503"/>
      <c r="AV116" s="505"/>
      <c r="AW116" s="505"/>
      <c r="AX116" s="505"/>
      <c r="AY116" s="505"/>
      <c r="AZ116" s="505"/>
      <c r="BA116" s="505"/>
      <c r="BB116" s="505"/>
      <c r="BC116" s="505"/>
      <c r="BD116" s="505"/>
      <c r="BE116" s="505"/>
      <c r="BF116" s="505"/>
      <c r="BG116" s="505"/>
      <c r="BH116" s="505"/>
      <c r="BI116" s="505"/>
      <c r="BJ116" s="505"/>
      <c r="BK116" s="505"/>
      <c r="BL116" s="505"/>
      <c r="BM116" s="213"/>
      <c r="BN116" s="141"/>
      <c r="BO116" s="503"/>
      <c r="BP116" s="503"/>
      <c r="BQ116" s="505"/>
      <c r="BR116" s="505"/>
      <c r="BS116" s="505"/>
      <c r="BT116" s="505"/>
      <c r="BU116" s="505"/>
      <c r="BV116" s="505"/>
      <c r="BW116" s="505"/>
      <c r="BX116" s="505"/>
      <c r="BY116" s="505"/>
      <c r="BZ116" s="505"/>
      <c r="CA116" s="505"/>
      <c r="CB116" s="505"/>
      <c r="CC116" s="505"/>
      <c r="CD116" s="505"/>
      <c r="CE116" s="505"/>
      <c r="CF116" s="505"/>
      <c r="CG116" s="505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16"/>
      <c r="B117" s="503"/>
      <c r="C117" s="503"/>
      <c r="D117" s="508"/>
      <c r="E117" s="508"/>
      <c r="F117" s="508"/>
      <c r="G117" s="508"/>
      <c r="H117" s="508"/>
      <c r="I117" s="508"/>
      <c r="J117" s="508"/>
      <c r="K117" s="508"/>
      <c r="L117" s="508"/>
      <c r="M117" s="508"/>
      <c r="N117" s="508"/>
      <c r="O117" s="508"/>
      <c r="P117" s="508"/>
      <c r="Q117" s="508"/>
      <c r="R117" s="508"/>
      <c r="S117" s="508"/>
      <c r="T117" s="508"/>
      <c r="U117" s="213"/>
      <c r="V117" s="41"/>
      <c r="W117" s="503"/>
      <c r="X117" s="503"/>
      <c r="Y117" s="508"/>
      <c r="Z117" s="508"/>
      <c r="AA117" s="508"/>
      <c r="AB117" s="508"/>
      <c r="AC117" s="508"/>
      <c r="AD117" s="508"/>
      <c r="AE117" s="508"/>
      <c r="AF117" s="508"/>
      <c r="AG117" s="508"/>
      <c r="AH117" s="508"/>
      <c r="AI117" s="508"/>
      <c r="AJ117" s="508"/>
      <c r="AK117" s="508"/>
      <c r="AL117" s="508"/>
      <c r="AM117" s="508"/>
      <c r="AN117" s="508"/>
      <c r="AO117" s="508"/>
      <c r="AP117" s="42"/>
      <c r="AQ117" s="5"/>
      <c r="AR117" s="5"/>
      <c r="AS117" s="131"/>
      <c r="AT117" s="503"/>
      <c r="AU117" s="503"/>
      <c r="AV117" s="504"/>
      <c r="AW117" s="504"/>
      <c r="AX117" s="504"/>
      <c r="AY117" s="504"/>
      <c r="AZ117" s="504"/>
      <c r="BA117" s="504"/>
      <c r="BB117" s="504"/>
      <c r="BC117" s="504"/>
      <c r="BD117" s="504"/>
      <c r="BE117" s="504"/>
      <c r="BF117" s="504"/>
      <c r="BG117" s="504"/>
      <c r="BH117" s="504"/>
      <c r="BI117" s="504"/>
      <c r="BJ117" s="504"/>
      <c r="BK117" s="504"/>
      <c r="BL117" s="504"/>
      <c r="BM117" s="213"/>
      <c r="BN117" s="141"/>
      <c r="BO117" s="503"/>
      <c r="BP117" s="503"/>
      <c r="BQ117" s="504"/>
      <c r="BR117" s="504"/>
      <c r="BS117" s="504"/>
      <c r="BT117" s="504"/>
      <c r="BU117" s="504"/>
      <c r="BV117" s="504"/>
      <c r="BW117" s="504"/>
      <c r="BX117" s="504"/>
      <c r="BY117" s="504"/>
      <c r="BZ117" s="504"/>
      <c r="CA117" s="504"/>
      <c r="CB117" s="504"/>
      <c r="CC117" s="504"/>
      <c r="CD117" s="504"/>
      <c r="CE117" s="504"/>
      <c r="CF117" s="504"/>
      <c r="CG117" s="504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16"/>
      <c r="B118" s="503"/>
      <c r="C118" s="503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213"/>
      <c r="V118" s="41"/>
      <c r="W118" s="503"/>
      <c r="X118" s="503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  <c r="AL118" s="505"/>
      <c r="AM118" s="505"/>
      <c r="AN118" s="505"/>
      <c r="AO118" s="505"/>
      <c r="AP118" s="42"/>
      <c r="AQ118" s="5"/>
      <c r="AR118" s="5"/>
      <c r="AS118" s="131"/>
      <c r="AT118" s="503"/>
      <c r="AU118" s="503"/>
      <c r="AV118" s="505"/>
      <c r="AW118" s="505"/>
      <c r="AX118" s="505"/>
      <c r="AY118" s="505"/>
      <c r="AZ118" s="505"/>
      <c r="BA118" s="505"/>
      <c r="BB118" s="505"/>
      <c r="BC118" s="505"/>
      <c r="BD118" s="505"/>
      <c r="BE118" s="505"/>
      <c r="BF118" s="505"/>
      <c r="BG118" s="505"/>
      <c r="BH118" s="505"/>
      <c r="BI118" s="505"/>
      <c r="BJ118" s="505"/>
      <c r="BK118" s="505"/>
      <c r="BL118" s="505"/>
      <c r="BM118" s="213"/>
      <c r="BN118" s="41"/>
      <c r="BO118" s="503"/>
      <c r="BP118" s="503"/>
      <c r="BQ118" s="505"/>
      <c r="BR118" s="505"/>
      <c r="BS118" s="505"/>
      <c r="BT118" s="505"/>
      <c r="BU118" s="505"/>
      <c r="BV118" s="505"/>
      <c r="BW118" s="505"/>
      <c r="BX118" s="505"/>
      <c r="BY118" s="505"/>
      <c r="BZ118" s="505"/>
      <c r="CA118" s="505"/>
      <c r="CB118" s="505"/>
      <c r="CC118" s="505"/>
      <c r="CD118" s="505"/>
      <c r="CE118" s="505"/>
      <c r="CF118" s="505"/>
      <c r="CG118" s="505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17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58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60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08">
    <mergeCell ref="AT107:AU108"/>
    <mergeCell ref="AV107:BL108"/>
    <mergeCell ref="BO107:BP108"/>
    <mergeCell ref="BQ107:CG108"/>
    <mergeCell ref="BO98:BP99"/>
    <mergeCell ref="BQ98:CG99"/>
    <mergeCell ref="AT100:AU101"/>
    <mergeCell ref="AV100:BL101"/>
    <mergeCell ref="BO100:BP101"/>
    <mergeCell ref="BQ100:CG101"/>
    <mergeCell ref="AT104:BC105"/>
    <mergeCell ref="BE104:BO105"/>
    <mergeCell ref="BP104:BQ105"/>
    <mergeCell ref="BS104:CE105"/>
    <mergeCell ref="CF104:CG105"/>
    <mergeCell ref="AT92:AU93"/>
    <mergeCell ref="AV92:BL93"/>
    <mergeCell ref="BO92:BP93"/>
    <mergeCell ref="BQ92:CG93"/>
    <mergeCell ref="AT90:AU91"/>
    <mergeCell ref="AV90:BL91"/>
    <mergeCell ref="BO94:BP95"/>
    <mergeCell ref="BQ94:CG95"/>
    <mergeCell ref="AT96:AU97"/>
    <mergeCell ref="AV96:BL97"/>
    <mergeCell ref="BO96:BP97"/>
    <mergeCell ref="BQ96:CG97"/>
    <mergeCell ref="BO86:BP87"/>
    <mergeCell ref="BQ86:CG87"/>
    <mergeCell ref="AT88:AU89"/>
    <mergeCell ref="AV88:BL89"/>
    <mergeCell ref="BO88:BP89"/>
    <mergeCell ref="BQ88:CG89"/>
    <mergeCell ref="AT86:AU87"/>
    <mergeCell ref="AV86:BL87"/>
    <mergeCell ref="BO90:BP91"/>
    <mergeCell ref="BQ90:CG91"/>
    <mergeCell ref="BS79:CE80"/>
    <mergeCell ref="CF79:CG80"/>
    <mergeCell ref="AT75:AU76"/>
    <mergeCell ref="BO82:BP83"/>
    <mergeCell ref="BQ82:CG83"/>
    <mergeCell ref="AT84:AU85"/>
    <mergeCell ref="AV84:BL85"/>
    <mergeCell ref="BO84:BP85"/>
    <mergeCell ref="BQ84:CG85"/>
    <mergeCell ref="AT82:AU83"/>
    <mergeCell ref="AV82:BL83"/>
    <mergeCell ref="AT65:AU66"/>
    <mergeCell ref="AV65:BL66"/>
    <mergeCell ref="BO65:BP66"/>
    <mergeCell ref="BQ65:CG66"/>
    <mergeCell ref="AT63:AU64"/>
    <mergeCell ref="AV63:BL64"/>
    <mergeCell ref="BO67:BP68"/>
    <mergeCell ref="BQ67:CG68"/>
    <mergeCell ref="AT69:AU70"/>
    <mergeCell ref="AV69:BL70"/>
    <mergeCell ref="BO69:BP70"/>
    <mergeCell ref="BQ69:CG70"/>
    <mergeCell ref="AT67:AU68"/>
    <mergeCell ref="AV67:BL68"/>
    <mergeCell ref="BO59:BP60"/>
    <mergeCell ref="BQ59:CG60"/>
    <mergeCell ref="AT61:AU62"/>
    <mergeCell ref="AV61:BL62"/>
    <mergeCell ref="BO61:BP62"/>
    <mergeCell ref="BQ61:CG62"/>
    <mergeCell ref="AT59:AU60"/>
    <mergeCell ref="AV59:BL60"/>
    <mergeCell ref="BO63:BP64"/>
    <mergeCell ref="BQ63:CG64"/>
    <mergeCell ref="BE54:BO55"/>
    <mergeCell ref="BP54:BQ55"/>
    <mergeCell ref="BS54:CE55"/>
    <mergeCell ref="CF54:CG55"/>
    <mergeCell ref="AT57:AU58"/>
    <mergeCell ref="AV57:BL58"/>
    <mergeCell ref="BO57:BP58"/>
    <mergeCell ref="BQ57:CG58"/>
    <mergeCell ref="AT54:BC55"/>
    <mergeCell ref="BO40:BP41"/>
    <mergeCell ref="BQ40:CG41"/>
    <mergeCell ref="AT42:AU43"/>
    <mergeCell ref="AV42:BL43"/>
    <mergeCell ref="BO42:BP43"/>
    <mergeCell ref="BQ42:CG43"/>
    <mergeCell ref="AT40:AU41"/>
    <mergeCell ref="AV40:BL41"/>
    <mergeCell ref="BO44:BP45"/>
    <mergeCell ref="BQ44:CG45"/>
    <mergeCell ref="AT44:AU45"/>
    <mergeCell ref="AV44:BL45"/>
    <mergeCell ref="AT34:AU35"/>
    <mergeCell ref="AV34:BL35"/>
    <mergeCell ref="BO34:BP35"/>
    <mergeCell ref="BQ34:CG35"/>
    <mergeCell ref="BO36:BP37"/>
    <mergeCell ref="BQ36:CG37"/>
    <mergeCell ref="AT38:AU39"/>
    <mergeCell ref="AV38:BL39"/>
    <mergeCell ref="BO38:BP39"/>
    <mergeCell ref="BQ38:CG39"/>
    <mergeCell ref="AT36:AU37"/>
    <mergeCell ref="AV36:BL37"/>
    <mergeCell ref="AT29:BC30"/>
    <mergeCell ref="BE29:BO30"/>
    <mergeCell ref="BP29:BQ30"/>
    <mergeCell ref="BS29:CE30"/>
    <mergeCell ref="CF29:CG30"/>
    <mergeCell ref="AT32:AU33"/>
    <mergeCell ref="AV32:BL33"/>
    <mergeCell ref="BO32:BP33"/>
    <mergeCell ref="BQ32:CG33"/>
    <mergeCell ref="AT21:AU22"/>
    <mergeCell ref="AV21:BL22"/>
    <mergeCell ref="BO21:BP22"/>
    <mergeCell ref="BQ21:CG22"/>
    <mergeCell ref="AT23:AU24"/>
    <mergeCell ref="AV23:BL24"/>
    <mergeCell ref="BO23:BP24"/>
    <mergeCell ref="BQ23:CG24"/>
    <mergeCell ref="AT25:AU26"/>
    <mergeCell ref="AV25:BL26"/>
    <mergeCell ref="BO25:BP26"/>
    <mergeCell ref="BQ25:CG26"/>
    <mergeCell ref="AT15:AU16"/>
    <mergeCell ref="AV15:BL16"/>
    <mergeCell ref="BO15:BP16"/>
    <mergeCell ref="BQ15:CG16"/>
    <mergeCell ref="AT17:AU18"/>
    <mergeCell ref="AV17:BL18"/>
    <mergeCell ref="BO17:BP18"/>
    <mergeCell ref="BQ17:CG18"/>
    <mergeCell ref="AT19:AU20"/>
    <mergeCell ref="AV19:BL20"/>
    <mergeCell ref="BO19:BP20"/>
    <mergeCell ref="BQ19:CG20"/>
    <mergeCell ref="AT117:AU118"/>
    <mergeCell ref="AV117:BL118"/>
    <mergeCell ref="BO117:BP118"/>
    <mergeCell ref="BQ117:CG118"/>
    <mergeCell ref="AT111:AU112"/>
    <mergeCell ref="AT4:BC5"/>
    <mergeCell ref="BE4:BO5"/>
    <mergeCell ref="BP4:BQ5"/>
    <mergeCell ref="BS4:CE5"/>
    <mergeCell ref="CF4:CG5"/>
    <mergeCell ref="AT7:AU8"/>
    <mergeCell ref="AV7:BL8"/>
    <mergeCell ref="BO7:BP8"/>
    <mergeCell ref="AT9:AU10"/>
    <mergeCell ref="AV9:BL10"/>
    <mergeCell ref="BO9:BP10"/>
    <mergeCell ref="BQ9:CG10"/>
    <mergeCell ref="AT11:AU12"/>
    <mergeCell ref="AV11:BL12"/>
    <mergeCell ref="BO11:BP12"/>
    <mergeCell ref="BQ11:CG12"/>
    <mergeCell ref="AT13:AU14"/>
    <mergeCell ref="AV13:BL14"/>
    <mergeCell ref="BO13:BP14"/>
    <mergeCell ref="AV111:BL112"/>
    <mergeCell ref="BO111:BP112"/>
    <mergeCell ref="BQ111:CG112"/>
    <mergeCell ref="AT113:AU114"/>
    <mergeCell ref="AV113:BL114"/>
    <mergeCell ref="BO113:BP114"/>
    <mergeCell ref="BQ113:CG114"/>
    <mergeCell ref="B46:K47"/>
    <mergeCell ref="AT115:AU116"/>
    <mergeCell ref="AV115:BL116"/>
    <mergeCell ref="BO115:BP116"/>
    <mergeCell ref="BQ115:CG116"/>
    <mergeCell ref="AT46:AU47"/>
    <mergeCell ref="AV46:BL47"/>
    <mergeCell ref="BO46:BP47"/>
    <mergeCell ref="BQ46:CG47"/>
    <mergeCell ref="BO48:BP49"/>
    <mergeCell ref="BQ48:CG49"/>
    <mergeCell ref="AT50:AU51"/>
    <mergeCell ref="AV50:BL51"/>
    <mergeCell ref="BO50:BP51"/>
    <mergeCell ref="BQ50:CG51"/>
    <mergeCell ref="AT48:AU49"/>
    <mergeCell ref="AV48:BL49"/>
    <mergeCell ref="AT109:AU110"/>
    <mergeCell ref="AV109:BL110"/>
    <mergeCell ref="BO109:BP110"/>
    <mergeCell ref="BQ109:CG110"/>
    <mergeCell ref="B67:C68"/>
    <mergeCell ref="D67:T68"/>
    <mergeCell ref="AT98:AU99"/>
    <mergeCell ref="AV98:BL99"/>
    <mergeCell ref="AT94:AU95"/>
    <mergeCell ref="AV94:BL95"/>
    <mergeCell ref="BO71:BP72"/>
    <mergeCell ref="BQ71:CG72"/>
    <mergeCell ref="AT73:AU74"/>
    <mergeCell ref="AV73:BL74"/>
    <mergeCell ref="BO73:BP74"/>
    <mergeCell ref="BQ73:CG74"/>
    <mergeCell ref="AT71:AU72"/>
    <mergeCell ref="AV71:BL72"/>
    <mergeCell ref="AV75:BL76"/>
    <mergeCell ref="BO75:BP76"/>
    <mergeCell ref="BQ75:CG76"/>
    <mergeCell ref="AT79:BC80"/>
    <mergeCell ref="BE79:BO80"/>
    <mergeCell ref="BP79:BQ80"/>
    <mergeCell ref="D101:T102"/>
    <mergeCell ref="W101:X102"/>
    <mergeCell ref="Y101:AO102"/>
    <mergeCell ref="B99:C100"/>
    <mergeCell ref="D99:T100"/>
    <mergeCell ref="W99:X100"/>
    <mergeCell ref="B9:AO10"/>
    <mergeCell ref="B11:T12"/>
    <mergeCell ref="B13:T14"/>
    <mergeCell ref="B15:T16"/>
    <mergeCell ref="B17:T18"/>
    <mergeCell ref="W11:AO12"/>
    <mergeCell ref="W13:AO14"/>
    <mergeCell ref="W15:AO16"/>
    <mergeCell ref="W17:AO18"/>
    <mergeCell ref="B21:K22"/>
    <mergeCell ref="M21:W22"/>
    <mergeCell ref="X21:Y22"/>
    <mergeCell ref="AA21:AM22"/>
    <mergeCell ref="AN21:AO22"/>
    <mergeCell ref="B42:C43"/>
    <mergeCell ref="D42:T43"/>
    <mergeCell ref="W42:X43"/>
    <mergeCell ref="Y42:AO43"/>
    <mergeCell ref="Y99:AO100"/>
    <mergeCell ref="M96:W97"/>
    <mergeCell ref="BQ7:CG8"/>
    <mergeCell ref="B115:C116"/>
    <mergeCell ref="D115:T116"/>
    <mergeCell ref="W115:X116"/>
    <mergeCell ref="Y115:AO116"/>
    <mergeCell ref="W113:X114"/>
    <mergeCell ref="Y113:AO114"/>
    <mergeCell ref="B107:C108"/>
    <mergeCell ref="B71:K72"/>
    <mergeCell ref="M71:W72"/>
    <mergeCell ref="X71:Y72"/>
    <mergeCell ref="AA71:AM72"/>
    <mergeCell ref="AN71:AO72"/>
    <mergeCell ref="B96:K97"/>
    <mergeCell ref="B90:C91"/>
    <mergeCell ref="D90:T91"/>
    <mergeCell ref="W90:X91"/>
    <mergeCell ref="Y90:AO91"/>
    <mergeCell ref="X96:Y97"/>
    <mergeCell ref="AA96:AM97"/>
    <mergeCell ref="AN96:AO97"/>
    <mergeCell ref="B101:C102"/>
    <mergeCell ref="D107:T108"/>
    <mergeCell ref="W107:X108"/>
    <mergeCell ref="Y107:AO108"/>
    <mergeCell ref="B109:C110"/>
    <mergeCell ref="D109:T110"/>
    <mergeCell ref="W109:X110"/>
    <mergeCell ref="Y109:AO110"/>
    <mergeCell ref="B117:C118"/>
    <mergeCell ref="D117:T118"/>
    <mergeCell ref="W117:X118"/>
    <mergeCell ref="Y117:AO118"/>
    <mergeCell ref="B111:C112"/>
    <mergeCell ref="D111:T112"/>
    <mergeCell ref="W111:X112"/>
    <mergeCell ref="Y111:AO112"/>
    <mergeCell ref="B113:C114"/>
    <mergeCell ref="D113:T114"/>
    <mergeCell ref="B92:C93"/>
    <mergeCell ref="D92:T93"/>
    <mergeCell ref="W92:X93"/>
    <mergeCell ref="Y92:AO93"/>
    <mergeCell ref="B86:C87"/>
    <mergeCell ref="D86:T87"/>
    <mergeCell ref="W86:X87"/>
    <mergeCell ref="Y86:AO87"/>
    <mergeCell ref="B88:C89"/>
    <mergeCell ref="D88:T89"/>
    <mergeCell ref="B78:C79"/>
    <mergeCell ref="D78:T79"/>
    <mergeCell ref="W78:X79"/>
    <mergeCell ref="Y78:AO79"/>
    <mergeCell ref="B80:C81"/>
    <mergeCell ref="D80:T81"/>
    <mergeCell ref="W80:X81"/>
    <mergeCell ref="Y80:AO81"/>
    <mergeCell ref="W88:X89"/>
    <mergeCell ref="Y88:AO89"/>
    <mergeCell ref="B82:C83"/>
    <mergeCell ref="D82:T83"/>
    <mergeCell ref="W82:X83"/>
    <mergeCell ref="Y82:AO83"/>
    <mergeCell ref="B84:C85"/>
    <mergeCell ref="D84:T85"/>
    <mergeCell ref="W84:X85"/>
    <mergeCell ref="Y84:AO85"/>
    <mergeCell ref="AS1:CH2"/>
    <mergeCell ref="Y74:AO75"/>
    <mergeCell ref="B63:C64"/>
    <mergeCell ref="D63:T64"/>
    <mergeCell ref="W63:X64"/>
    <mergeCell ref="Y63:AO64"/>
    <mergeCell ref="B65:C66"/>
    <mergeCell ref="D65:T66"/>
    <mergeCell ref="W65:X66"/>
    <mergeCell ref="Y65:AO66"/>
    <mergeCell ref="B74:C75"/>
    <mergeCell ref="D74:T75"/>
    <mergeCell ref="W74:X75"/>
    <mergeCell ref="W28:X29"/>
    <mergeCell ref="X46:Y47"/>
    <mergeCell ref="AA46:AM47"/>
    <mergeCell ref="AN46:AO47"/>
    <mergeCell ref="W67:X68"/>
    <mergeCell ref="Y67:AO68"/>
    <mergeCell ref="Y55:AO56"/>
    <mergeCell ref="W49:X50"/>
    <mergeCell ref="W51:X52"/>
    <mergeCell ref="Y51:AO52"/>
    <mergeCell ref="BQ13:CG14"/>
    <mergeCell ref="A1:AP2"/>
    <mergeCell ref="B4:N5"/>
    <mergeCell ref="AC4:AH5"/>
    <mergeCell ref="AJ4:AO5"/>
    <mergeCell ref="B6:N7"/>
    <mergeCell ref="AC6:AH7"/>
    <mergeCell ref="AJ6:AO7"/>
    <mergeCell ref="P6:AA7"/>
    <mergeCell ref="P4:AA5"/>
    <mergeCell ref="B105:C106"/>
    <mergeCell ref="D105:T106"/>
    <mergeCell ref="W105:X106"/>
    <mergeCell ref="Y105:AO106"/>
    <mergeCell ref="D53:T54"/>
    <mergeCell ref="W53:X54"/>
    <mergeCell ref="Y53:AO54"/>
    <mergeCell ref="Y49:AO50"/>
    <mergeCell ref="B34:C35"/>
    <mergeCell ref="D34:T35"/>
    <mergeCell ref="B51:C52"/>
    <mergeCell ref="D51:T52"/>
    <mergeCell ref="M46:W47"/>
    <mergeCell ref="B38:C39"/>
    <mergeCell ref="B57:C58"/>
    <mergeCell ref="D57:T58"/>
    <mergeCell ref="W57:X58"/>
    <mergeCell ref="Y57:AO58"/>
    <mergeCell ref="B49:C50"/>
    <mergeCell ref="D49:T50"/>
    <mergeCell ref="B55:C56"/>
    <mergeCell ref="D55:T56"/>
    <mergeCell ref="W55:X56"/>
    <mergeCell ref="B53:C54"/>
    <mergeCell ref="W36:X37"/>
    <mergeCell ref="Y36:AO37"/>
    <mergeCell ref="B30:C31"/>
    <mergeCell ref="D30:T31"/>
    <mergeCell ref="B36:C37"/>
    <mergeCell ref="W38:X39"/>
    <mergeCell ref="Y38:AO39"/>
    <mergeCell ref="Y34:AO35"/>
    <mergeCell ref="B103:C104"/>
    <mergeCell ref="D103:T104"/>
    <mergeCell ref="W103:X104"/>
    <mergeCell ref="Y103:AO104"/>
    <mergeCell ref="B59:C60"/>
    <mergeCell ref="D59:T60"/>
    <mergeCell ref="W59:X60"/>
    <mergeCell ref="Y59:AO60"/>
    <mergeCell ref="B61:C62"/>
    <mergeCell ref="D61:T62"/>
    <mergeCell ref="W61:X62"/>
    <mergeCell ref="Y61:AO62"/>
    <mergeCell ref="B76:C77"/>
    <mergeCell ref="D76:T77"/>
    <mergeCell ref="W76:X77"/>
    <mergeCell ref="Y76:AO77"/>
    <mergeCell ref="B40:C41"/>
    <mergeCell ref="D40:T41"/>
    <mergeCell ref="W40:X41"/>
    <mergeCell ref="Y40:AO41"/>
    <mergeCell ref="W34:X35"/>
    <mergeCell ref="B24:C25"/>
    <mergeCell ref="D24:T25"/>
    <mergeCell ref="W24:X25"/>
    <mergeCell ref="Y24:AO25"/>
    <mergeCell ref="B26:C27"/>
    <mergeCell ref="Y28:AO29"/>
    <mergeCell ref="D26:T27"/>
    <mergeCell ref="W26:X27"/>
    <mergeCell ref="Y26:AO27"/>
    <mergeCell ref="B28:C29"/>
    <mergeCell ref="D28:T29"/>
    <mergeCell ref="Y32:AO33"/>
    <mergeCell ref="W30:X31"/>
    <mergeCell ref="Y30:AO31"/>
    <mergeCell ref="B32:C33"/>
    <mergeCell ref="D32:T33"/>
    <mergeCell ref="W32:X33"/>
    <mergeCell ref="D38:T39"/>
    <mergeCell ref="D36:T37"/>
  </mergeCells>
  <pageMargins left="0.5" right="0.5" top="0.5" bottom="0.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45" r:id="rId4" name="Check Box 673">
              <controlPr defaultSize="0" autoFill="0" autoLine="0" autoPict="0">
                <anchor moveWithCells="1">
                  <from>
                    <xdr:col>44</xdr:col>
                    <xdr:colOff>68580</xdr:colOff>
                    <xdr:row>5</xdr:row>
                    <xdr:rowOff>45720</xdr:rowOff>
                  </from>
                  <to>
                    <xdr:col>48</xdr:col>
                    <xdr:colOff>7620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5" name="Check Box 674">
              <controlPr defaultSize="0" autoFill="0" autoLine="0" autoPict="0">
                <anchor moveWithCells="1">
                  <from>
                    <xdr:col>44</xdr:col>
                    <xdr:colOff>68580</xdr:colOff>
                    <xdr:row>7</xdr:row>
                    <xdr:rowOff>45720</xdr:rowOff>
                  </from>
                  <to>
                    <xdr:col>48</xdr:col>
                    <xdr:colOff>7620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6" name="Check Box 675">
              <controlPr defaultSize="0" autoFill="0" autoLine="0" autoPict="0">
                <anchor moveWithCells="1">
                  <from>
                    <xdr:col>44</xdr:col>
                    <xdr:colOff>68580</xdr:colOff>
                    <xdr:row>9</xdr:row>
                    <xdr:rowOff>45720</xdr:rowOff>
                  </from>
                  <to>
                    <xdr:col>48</xdr:col>
                    <xdr:colOff>7620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7" name="Check Box 676">
              <controlPr defaultSize="0" autoFill="0" autoLine="0" autoPict="0">
                <anchor moveWithCells="1">
                  <from>
                    <xdr:col>44</xdr:col>
                    <xdr:colOff>68580</xdr:colOff>
                    <xdr:row>11</xdr:row>
                    <xdr:rowOff>45720</xdr:rowOff>
                  </from>
                  <to>
                    <xdr:col>48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8" name="Check Box 677">
              <controlPr defaultSize="0" autoFill="0" autoLine="0" autoPict="0">
                <anchor moveWithCells="1">
                  <from>
                    <xdr:col>44</xdr:col>
                    <xdr:colOff>68580</xdr:colOff>
                    <xdr:row>13</xdr:row>
                    <xdr:rowOff>45720</xdr:rowOff>
                  </from>
                  <to>
                    <xdr:col>48</xdr:col>
                    <xdr:colOff>7620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9" name="Check Box 678">
              <controlPr defaultSize="0" autoFill="0" autoLine="0" autoPict="0">
                <anchor moveWithCells="1">
                  <from>
                    <xdr:col>44</xdr:col>
                    <xdr:colOff>68580</xdr:colOff>
                    <xdr:row>15</xdr:row>
                    <xdr:rowOff>45720</xdr:rowOff>
                  </from>
                  <to>
                    <xdr:col>48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10" name="Check Box 679">
              <controlPr defaultSize="0" autoFill="0" autoLine="0" autoPict="0">
                <anchor moveWithCells="1">
                  <from>
                    <xdr:col>44</xdr:col>
                    <xdr:colOff>68580</xdr:colOff>
                    <xdr:row>17</xdr:row>
                    <xdr:rowOff>45720</xdr:rowOff>
                  </from>
                  <to>
                    <xdr:col>48</xdr:col>
                    <xdr:colOff>7620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11" name="Check Box 680">
              <controlPr defaultSize="0" autoFill="0" autoLine="0" autoPict="0">
                <anchor moveWithCells="1">
                  <from>
                    <xdr:col>44</xdr:col>
                    <xdr:colOff>68580</xdr:colOff>
                    <xdr:row>19</xdr:row>
                    <xdr:rowOff>45720</xdr:rowOff>
                  </from>
                  <to>
                    <xdr:col>48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12" name="Check Box 681">
              <controlPr defaultSize="0" autoFill="0" autoLine="0" autoPict="0">
                <anchor moveWithCells="1">
                  <from>
                    <xdr:col>44</xdr:col>
                    <xdr:colOff>68580</xdr:colOff>
                    <xdr:row>21</xdr:row>
                    <xdr:rowOff>45720</xdr:rowOff>
                  </from>
                  <to>
                    <xdr:col>48</xdr:col>
                    <xdr:colOff>7620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13" name="Check Box 682">
              <controlPr defaultSize="0" autoFill="0" autoLine="0" autoPict="0">
                <anchor moveWithCells="1">
                  <from>
                    <xdr:col>44</xdr:col>
                    <xdr:colOff>68580</xdr:colOff>
                    <xdr:row>23</xdr:row>
                    <xdr:rowOff>45720</xdr:rowOff>
                  </from>
                  <to>
                    <xdr:col>48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14" name="Check Box 683">
              <controlPr defaultSize="0" autoFill="0" autoLine="0" autoPict="0">
                <anchor moveWithCells="1">
                  <from>
                    <xdr:col>65</xdr:col>
                    <xdr:colOff>68580</xdr:colOff>
                    <xdr:row>5</xdr:row>
                    <xdr:rowOff>45720</xdr:rowOff>
                  </from>
                  <to>
                    <xdr:col>69</xdr:col>
                    <xdr:colOff>7620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15" name="Check Box 684">
              <controlPr defaultSize="0" autoFill="0" autoLine="0" autoPict="0">
                <anchor moveWithCells="1">
                  <from>
                    <xdr:col>65</xdr:col>
                    <xdr:colOff>68580</xdr:colOff>
                    <xdr:row>7</xdr:row>
                    <xdr:rowOff>45720</xdr:rowOff>
                  </from>
                  <to>
                    <xdr:col>69</xdr:col>
                    <xdr:colOff>7620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16" name="Check Box 685">
              <controlPr defaultSize="0" autoFill="0" autoLine="0" autoPict="0">
                <anchor moveWithCells="1">
                  <from>
                    <xdr:col>65</xdr:col>
                    <xdr:colOff>68580</xdr:colOff>
                    <xdr:row>9</xdr:row>
                    <xdr:rowOff>45720</xdr:rowOff>
                  </from>
                  <to>
                    <xdr:col>69</xdr:col>
                    <xdr:colOff>7620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17" name="Check Box 686">
              <controlPr defaultSize="0" autoFill="0" autoLine="0" autoPict="0">
                <anchor moveWithCells="1">
                  <from>
                    <xdr:col>65</xdr:col>
                    <xdr:colOff>68580</xdr:colOff>
                    <xdr:row>11</xdr:row>
                    <xdr:rowOff>45720</xdr:rowOff>
                  </from>
                  <to>
                    <xdr:col>69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18" name="Check Box 687">
              <controlPr defaultSize="0" autoFill="0" autoLine="0" autoPict="0">
                <anchor moveWithCells="1">
                  <from>
                    <xdr:col>65</xdr:col>
                    <xdr:colOff>68580</xdr:colOff>
                    <xdr:row>13</xdr:row>
                    <xdr:rowOff>45720</xdr:rowOff>
                  </from>
                  <to>
                    <xdr:col>69</xdr:col>
                    <xdr:colOff>7620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19" name="Check Box 688">
              <controlPr defaultSize="0" autoFill="0" autoLine="0" autoPict="0">
                <anchor moveWithCells="1">
                  <from>
                    <xdr:col>65</xdr:col>
                    <xdr:colOff>68580</xdr:colOff>
                    <xdr:row>15</xdr:row>
                    <xdr:rowOff>45720</xdr:rowOff>
                  </from>
                  <to>
                    <xdr:col>69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20" name="Check Box 689">
              <controlPr defaultSize="0" autoFill="0" autoLine="0" autoPict="0">
                <anchor moveWithCells="1">
                  <from>
                    <xdr:col>65</xdr:col>
                    <xdr:colOff>68580</xdr:colOff>
                    <xdr:row>17</xdr:row>
                    <xdr:rowOff>45720</xdr:rowOff>
                  </from>
                  <to>
                    <xdr:col>69</xdr:col>
                    <xdr:colOff>7620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21" name="Check Box 690">
              <controlPr defaultSize="0" autoFill="0" autoLine="0" autoPict="0">
                <anchor moveWithCells="1">
                  <from>
                    <xdr:col>65</xdr:col>
                    <xdr:colOff>68580</xdr:colOff>
                    <xdr:row>19</xdr:row>
                    <xdr:rowOff>45720</xdr:rowOff>
                  </from>
                  <to>
                    <xdr:col>69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22" name="Check Box 691">
              <controlPr defaultSize="0" autoFill="0" autoLine="0" autoPict="0">
                <anchor moveWithCells="1">
                  <from>
                    <xdr:col>65</xdr:col>
                    <xdr:colOff>68580</xdr:colOff>
                    <xdr:row>21</xdr:row>
                    <xdr:rowOff>45720</xdr:rowOff>
                  </from>
                  <to>
                    <xdr:col>69</xdr:col>
                    <xdr:colOff>7620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23" name="Check Box 692">
              <controlPr defaultSize="0" autoFill="0" autoLine="0" autoPict="0">
                <anchor moveWithCells="1">
                  <from>
                    <xdr:col>65</xdr:col>
                    <xdr:colOff>68580</xdr:colOff>
                    <xdr:row>23</xdr:row>
                    <xdr:rowOff>45720</xdr:rowOff>
                  </from>
                  <to>
                    <xdr:col>69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24" name="Check Box 693">
              <controlPr defaultSize="0" autoFill="0" autoLine="0" autoPict="0">
                <anchor moveWithCells="1">
                  <from>
                    <xdr:col>44</xdr:col>
                    <xdr:colOff>68580</xdr:colOff>
                    <xdr:row>30</xdr:row>
                    <xdr:rowOff>45720</xdr:rowOff>
                  </from>
                  <to>
                    <xdr:col>48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25" name="Check Box 694">
              <controlPr defaultSize="0" autoFill="0" autoLine="0" autoPict="0">
                <anchor moveWithCells="1">
                  <from>
                    <xdr:col>44</xdr:col>
                    <xdr:colOff>68580</xdr:colOff>
                    <xdr:row>32</xdr:row>
                    <xdr:rowOff>45720</xdr:rowOff>
                  </from>
                  <to>
                    <xdr:col>48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26" name="Check Box 695">
              <controlPr defaultSize="0" autoFill="0" autoLine="0" autoPict="0">
                <anchor moveWithCells="1">
                  <from>
                    <xdr:col>44</xdr:col>
                    <xdr:colOff>68580</xdr:colOff>
                    <xdr:row>34</xdr:row>
                    <xdr:rowOff>45720</xdr:rowOff>
                  </from>
                  <to>
                    <xdr:col>48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27" name="Check Box 696">
              <controlPr defaultSize="0" autoFill="0" autoLine="0" autoPict="0">
                <anchor moveWithCells="1">
                  <from>
                    <xdr:col>44</xdr:col>
                    <xdr:colOff>68580</xdr:colOff>
                    <xdr:row>36</xdr:row>
                    <xdr:rowOff>45720</xdr:rowOff>
                  </from>
                  <to>
                    <xdr:col>48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28" name="Check Box 697">
              <controlPr defaultSize="0" autoFill="0" autoLine="0" autoPict="0">
                <anchor moveWithCells="1">
                  <from>
                    <xdr:col>44</xdr:col>
                    <xdr:colOff>68580</xdr:colOff>
                    <xdr:row>38</xdr:row>
                    <xdr:rowOff>45720</xdr:rowOff>
                  </from>
                  <to>
                    <xdr:col>48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29" name="Check Box 698">
              <controlPr defaultSize="0" autoFill="0" autoLine="0" autoPict="0">
                <anchor moveWithCells="1">
                  <from>
                    <xdr:col>44</xdr:col>
                    <xdr:colOff>68580</xdr:colOff>
                    <xdr:row>40</xdr:row>
                    <xdr:rowOff>45720</xdr:rowOff>
                  </from>
                  <to>
                    <xdr:col>48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30" name="Check Box 699">
              <controlPr defaultSize="0" autoFill="0" autoLine="0" autoPict="0">
                <anchor moveWithCells="1">
                  <from>
                    <xdr:col>44</xdr:col>
                    <xdr:colOff>68580</xdr:colOff>
                    <xdr:row>42</xdr:row>
                    <xdr:rowOff>45720</xdr:rowOff>
                  </from>
                  <to>
                    <xdr:col>48</xdr:col>
                    <xdr:colOff>7620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31" name="Check Box 700">
              <controlPr defaultSize="0" autoFill="0" autoLine="0" autoPict="0">
                <anchor moveWithCells="1">
                  <from>
                    <xdr:col>44</xdr:col>
                    <xdr:colOff>68580</xdr:colOff>
                    <xdr:row>44</xdr:row>
                    <xdr:rowOff>45720</xdr:rowOff>
                  </from>
                  <to>
                    <xdr:col>48</xdr:col>
                    <xdr:colOff>7620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32" name="Check Box 701">
              <controlPr defaultSize="0" autoFill="0" autoLine="0" autoPict="0">
                <anchor moveWithCells="1">
                  <from>
                    <xdr:col>44</xdr:col>
                    <xdr:colOff>68580</xdr:colOff>
                    <xdr:row>46</xdr:row>
                    <xdr:rowOff>45720</xdr:rowOff>
                  </from>
                  <to>
                    <xdr:col>48</xdr:col>
                    <xdr:colOff>7620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33" name="Check Box 702">
              <controlPr defaultSize="0" autoFill="0" autoLine="0" autoPict="0">
                <anchor moveWithCells="1">
                  <from>
                    <xdr:col>44</xdr:col>
                    <xdr:colOff>68580</xdr:colOff>
                    <xdr:row>48</xdr:row>
                    <xdr:rowOff>45720</xdr:rowOff>
                  </from>
                  <to>
                    <xdr:col>48</xdr:col>
                    <xdr:colOff>7620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34" name="Check Box 703">
              <controlPr defaultSize="0" autoFill="0" autoLine="0" autoPict="0">
                <anchor moveWithCells="1">
                  <from>
                    <xdr:col>65</xdr:col>
                    <xdr:colOff>68580</xdr:colOff>
                    <xdr:row>30</xdr:row>
                    <xdr:rowOff>45720</xdr:rowOff>
                  </from>
                  <to>
                    <xdr:col>69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35" name="Check Box 704">
              <controlPr defaultSize="0" autoFill="0" autoLine="0" autoPict="0">
                <anchor moveWithCells="1">
                  <from>
                    <xdr:col>65</xdr:col>
                    <xdr:colOff>68580</xdr:colOff>
                    <xdr:row>32</xdr:row>
                    <xdr:rowOff>45720</xdr:rowOff>
                  </from>
                  <to>
                    <xdr:col>69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36" name="Check Box 705">
              <controlPr defaultSize="0" autoFill="0" autoLine="0" autoPict="0">
                <anchor moveWithCells="1">
                  <from>
                    <xdr:col>65</xdr:col>
                    <xdr:colOff>68580</xdr:colOff>
                    <xdr:row>34</xdr:row>
                    <xdr:rowOff>45720</xdr:rowOff>
                  </from>
                  <to>
                    <xdr:col>69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37" name="Check Box 706">
              <controlPr defaultSize="0" autoFill="0" autoLine="0" autoPict="0">
                <anchor moveWithCells="1">
                  <from>
                    <xdr:col>65</xdr:col>
                    <xdr:colOff>68580</xdr:colOff>
                    <xdr:row>36</xdr:row>
                    <xdr:rowOff>45720</xdr:rowOff>
                  </from>
                  <to>
                    <xdr:col>69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38" name="Check Box 707">
              <controlPr defaultSize="0" autoFill="0" autoLine="0" autoPict="0">
                <anchor moveWithCells="1">
                  <from>
                    <xdr:col>65</xdr:col>
                    <xdr:colOff>68580</xdr:colOff>
                    <xdr:row>38</xdr:row>
                    <xdr:rowOff>45720</xdr:rowOff>
                  </from>
                  <to>
                    <xdr:col>69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39" name="Check Box 708">
              <controlPr defaultSize="0" autoFill="0" autoLine="0" autoPict="0">
                <anchor moveWithCells="1">
                  <from>
                    <xdr:col>65</xdr:col>
                    <xdr:colOff>68580</xdr:colOff>
                    <xdr:row>40</xdr:row>
                    <xdr:rowOff>45720</xdr:rowOff>
                  </from>
                  <to>
                    <xdr:col>69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40" name="Check Box 709">
              <controlPr defaultSize="0" autoFill="0" autoLine="0" autoPict="0">
                <anchor moveWithCells="1">
                  <from>
                    <xdr:col>65</xdr:col>
                    <xdr:colOff>68580</xdr:colOff>
                    <xdr:row>42</xdr:row>
                    <xdr:rowOff>45720</xdr:rowOff>
                  </from>
                  <to>
                    <xdr:col>69</xdr:col>
                    <xdr:colOff>7620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41" name="Check Box 710">
              <controlPr defaultSize="0" autoFill="0" autoLine="0" autoPict="0">
                <anchor moveWithCells="1">
                  <from>
                    <xdr:col>65</xdr:col>
                    <xdr:colOff>68580</xdr:colOff>
                    <xdr:row>44</xdr:row>
                    <xdr:rowOff>45720</xdr:rowOff>
                  </from>
                  <to>
                    <xdr:col>69</xdr:col>
                    <xdr:colOff>7620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42" name="Check Box 711">
              <controlPr defaultSize="0" autoFill="0" autoLine="0" autoPict="0">
                <anchor moveWithCells="1">
                  <from>
                    <xdr:col>65</xdr:col>
                    <xdr:colOff>68580</xdr:colOff>
                    <xdr:row>46</xdr:row>
                    <xdr:rowOff>45720</xdr:rowOff>
                  </from>
                  <to>
                    <xdr:col>69</xdr:col>
                    <xdr:colOff>7620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43" name="Check Box 712">
              <controlPr defaultSize="0" autoFill="0" autoLine="0" autoPict="0">
                <anchor moveWithCells="1">
                  <from>
                    <xdr:col>65</xdr:col>
                    <xdr:colOff>68580</xdr:colOff>
                    <xdr:row>48</xdr:row>
                    <xdr:rowOff>45720</xdr:rowOff>
                  </from>
                  <to>
                    <xdr:col>69</xdr:col>
                    <xdr:colOff>7620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44" name="Check Box 713">
              <controlPr defaultSize="0" autoFill="0" autoLine="0" autoPict="0">
                <anchor moveWithCells="1">
                  <from>
                    <xdr:col>44</xdr:col>
                    <xdr:colOff>68580</xdr:colOff>
                    <xdr:row>55</xdr:row>
                    <xdr:rowOff>45720</xdr:rowOff>
                  </from>
                  <to>
                    <xdr:col>48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45" name="Check Box 714">
              <controlPr defaultSize="0" autoFill="0" autoLine="0" autoPict="0">
                <anchor moveWithCells="1">
                  <from>
                    <xdr:col>44</xdr:col>
                    <xdr:colOff>68580</xdr:colOff>
                    <xdr:row>57</xdr:row>
                    <xdr:rowOff>45720</xdr:rowOff>
                  </from>
                  <to>
                    <xdr:col>48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46" name="Check Box 715">
              <controlPr defaultSize="0" autoFill="0" autoLine="0" autoPict="0">
                <anchor moveWithCells="1">
                  <from>
                    <xdr:col>44</xdr:col>
                    <xdr:colOff>68580</xdr:colOff>
                    <xdr:row>59</xdr:row>
                    <xdr:rowOff>45720</xdr:rowOff>
                  </from>
                  <to>
                    <xdr:col>48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47" name="Check Box 716">
              <controlPr defaultSize="0" autoFill="0" autoLine="0" autoPict="0">
                <anchor moveWithCells="1">
                  <from>
                    <xdr:col>44</xdr:col>
                    <xdr:colOff>68580</xdr:colOff>
                    <xdr:row>61</xdr:row>
                    <xdr:rowOff>45720</xdr:rowOff>
                  </from>
                  <to>
                    <xdr:col>48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48" name="Check Box 717">
              <controlPr defaultSize="0" autoFill="0" autoLine="0" autoPict="0">
                <anchor moveWithCells="1">
                  <from>
                    <xdr:col>44</xdr:col>
                    <xdr:colOff>68580</xdr:colOff>
                    <xdr:row>63</xdr:row>
                    <xdr:rowOff>45720</xdr:rowOff>
                  </from>
                  <to>
                    <xdr:col>48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49" name="Check Box 718">
              <controlPr defaultSize="0" autoFill="0" autoLine="0" autoPict="0">
                <anchor moveWithCells="1">
                  <from>
                    <xdr:col>44</xdr:col>
                    <xdr:colOff>68580</xdr:colOff>
                    <xdr:row>65</xdr:row>
                    <xdr:rowOff>45720</xdr:rowOff>
                  </from>
                  <to>
                    <xdr:col>48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50" name="Check Box 719">
              <controlPr defaultSize="0" autoFill="0" autoLine="0" autoPict="0">
                <anchor moveWithCells="1">
                  <from>
                    <xdr:col>44</xdr:col>
                    <xdr:colOff>68580</xdr:colOff>
                    <xdr:row>67</xdr:row>
                    <xdr:rowOff>45720</xdr:rowOff>
                  </from>
                  <to>
                    <xdr:col>48</xdr:col>
                    <xdr:colOff>7620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51" name="Check Box 720">
              <controlPr defaultSize="0" autoFill="0" autoLine="0" autoPict="0">
                <anchor moveWithCells="1">
                  <from>
                    <xdr:col>44</xdr:col>
                    <xdr:colOff>68580</xdr:colOff>
                    <xdr:row>69</xdr:row>
                    <xdr:rowOff>45720</xdr:rowOff>
                  </from>
                  <to>
                    <xdr:col>48</xdr:col>
                    <xdr:colOff>7620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52" name="Check Box 721">
              <controlPr defaultSize="0" autoFill="0" autoLine="0" autoPict="0">
                <anchor moveWithCells="1">
                  <from>
                    <xdr:col>44</xdr:col>
                    <xdr:colOff>68580</xdr:colOff>
                    <xdr:row>71</xdr:row>
                    <xdr:rowOff>45720</xdr:rowOff>
                  </from>
                  <to>
                    <xdr:col>48</xdr:col>
                    <xdr:colOff>7620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53" name="Check Box 722">
              <controlPr defaultSize="0" autoFill="0" autoLine="0" autoPict="0">
                <anchor moveWithCells="1">
                  <from>
                    <xdr:col>44</xdr:col>
                    <xdr:colOff>68580</xdr:colOff>
                    <xdr:row>73</xdr:row>
                    <xdr:rowOff>45720</xdr:rowOff>
                  </from>
                  <to>
                    <xdr:col>48</xdr:col>
                    <xdr:colOff>7620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54" name="Check Box 723">
              <controlPr defaultSize="0" autoFill="0" autoLine="0" autoPict="0">
                <anchor moveWithCells="1">
                  <from>
                    <xdr:col>65</xdr:col>
                    <xdr:colOff>68580</xdr:colOff>
                    <xdr:row>55</xdr:row>
                    <xdr:rowOff>45720</xdr:rowOff>
                  </from>
                  <to>
                    <xdr:col>69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55" name="Check Box 724">
              <controlPr defaultSize="0" autoFill="0" autoLine="0" autoPict="0">
                <anchor moveWithCells="1">
                  <from>
                    <xdr:col>65</xdr:col>
                    <xdr:colOff>68580</xdr:colOff>
                    <xdr:row>57</xdr:row>
                    <xdr:rowOff>45720</xdr:rowOff>
                  </from>
                  <to>
                    <xdr:col>69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56" name="Check Box 725">
              <controlPr defaultSize="0" autoFill="0" autoLine="0" autoPict="0">
                <anchor moveWithCells="1">
                  <from>
                    <xdr:col>65</xdr:col>
                    <xdr:colOff>68580</xdr:colOff>
                    <xdr:row>59</xdr:row>
                    <xdr:rowOff>45720</xdr:rowOff>
                  </from>
                  <to>
                    <xdr:col>69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57" name="Check Box 726">
              <controlPr defaultSize="0" autoFill="0" autoLine="0" autoPict="0">
                <anchor moveWithCells="1">
                  <from>
                    <xdr:col>65</xdr:col>
                    <xdr:colOff>68580</xdr:colOff>
                    <xdr:row>61</xdr:row>
                    <xdr:rowOff>45720</xdr:rowOff>
                  </from>
                  <to>
                    <xdr:col>69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58" name="Check Box 727">
              <controlPr defaultSize="0" autoFill="0" autoLine="0" autoPict="0">
                <anchor moveWithCells="1">
                  <from>
                    <xdr:col>65</xdr:col>
                    <xdr:colOff>68580</xdr:colOff>
                    <xdr:row>63</xdr:row>
                    <xdr:rowOff>45720</xdr:rowOff>
                  </from>
                  <to>
                    <xdr:col>69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59" name="Check Box 728">
              <controlPr defaultSize="0" autoFill="0" autoLine="0" autoPict="0">
                <anchor moveWithCells="1">
                  <from>
                    <xdr:col>65</xdr:col>
                    <xdr:colOff>68580</xdr:colOff>
                    <xdr:row>65</xdr:row>
                    <xdr:rowOff>45720</xdr:rowOff>
                  </from>
                  <to>
                    <xdr:col>69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60" name="Check Box 729">
              <controlPr defaultSize="0" autoFill="0" autoLine="0" autoPict="0">
                <anchor moveWithCells="1">
                  <from>
                    <xdr:col>65</xdr:col>
                    <xdr:colOff>68580</xdr:colOff>
                    <xdr:row>67</xdr:row>
                    <xdr:rowOff>45720</xdr:rowOff>
                  </from>
                  <to>
                    <xdr:col>69</xdr:col>
                    <xdr:colOff>7620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61" name="Check Box 730">
              <controlPr defaultSize="0" autoFill="0" autoLine="0" autoPict="0">
                <anchor moveWithCells="1">
                  <from>
                    <xdr:col>65</xdr:col>
                    <xdr:colOff>68580</xdr:colOff>
                    <xdr:row>69</xdr:row>
                    <xdr:rowOff>45720</xdr:rowOff>
                  </from>
                  <to>
                    <xdr:col>69</xdr:col>
                    <xdr:colOff>7620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62" name="Check Box 731">
              <controlPr defaultSize="0" autoFill="0" autoLine="0" autoPict="0">
                <anchor moveWithCells="1">
                  <from>
                    <xdr:col>65</xdr:col>
                    <xdr:colOff>68580</xdr:colOff>
                    <xdr:row>71</xdr:row>
                    <xdr:rowOff>45720</xdr:rowOff>
                  </from>
                  <to>
                    <xdr:col>69</xdr:col>
                    <xdr:colOff>7620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63" name="Check Box 732">
              <controlPr defaultSize="0" autoFill="0" autoLine="0" autoPict="0">
                <anchor moveWithCells="1">
                  <from>
                    <xdr:col>65</xdr:col>
                    <xdr:colOff>68580</xdr:colOff>
                    <xdr:row>73</xdr:row>
                    <xdr:rowOff>45720</xdr:rowOff>
                  </from>
                  <to>
                    <xdr:col>69</xdr:col>
                    <xdr:colOff>7620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64" name="Check Box 733">
              <controlPr defaultSize="0" autoFill="0" autoLine="0" autoPict="0">
                <anchor moveWithCells="1">
                  <from>
                    <xdr:col>44</xdr:col>
                    <xdr:colOff>68580</xdr:colOff>
                    <xdr:row>80</xdr:row>
                    <xdr:rowOff>45720</xdr:rowOff>
                  </from>
                  <to>
                    <xdr:col>48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65" name="Check Box 734">
              <controlPr defaultSize="0" autoFill="0" autoLine="0" autoPict="0">
                <anchor moveWithCells="1">
                  <from>
                    <xdr:col>44</xdr:col>
                    <xdr:colOff>68580</xdr:colOff>
                    <xdr:row>82</xdr:row>
                    <xdr:rowOff>45720</xdr:rowOff>
                  </from>
                  <to>
                    <xdr:col>48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66" name="Check Box 735">
              <controlPr defaultSize="0" autoFill="0" autoLine="0" autoPict="0">
                <anchor moveWithCells="1">
                  <from>
                    <xdr:col>44</xdr:col>
                    <xdr:colOff>68580</xdr:colOff>
                    <xdr:row>84</xdr:row>
                    <xdr:rowOff>45720</xdr:rowOff>
                  </from>
                  <to>
                    <xdr:col>48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67" name="Check Box 736">
              <controlPr defaultSize="0" autoFill="0" autoLine="0" autoPict="0">
                <anchor moveWithCells="1">
                  <from>
                    <xdr:col>44</xdr:col>
                    <xdr:colOff>68580</xdr:colOff>
                    <xdr:row>86</xdr:row>
                    <xdr:rowOff>45720</xdr:rowOff>
                  </from>
                  <to>
                    <xdr:col>48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68" name="Check Box 737">
              <controlPr defaultSize="0" autoFill="0" autoLine="0" autoPict="0">
                <anchor moveWithCells="1">
                  <from>
                    <xdr:col>44</xdr:col>
                    <xdr:colOff>68580</xdr:colOff>
                    <xdr:row>88</xdr:row>
                    <xdr:rowOff>45720</xdr:rowOff>
                  </from>
                  <to>
                    <xdr:col>48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69" name="Check Box 738">
              <controlPr defaultSize="0" autoFill="0" autoLine="0" autoPict="0">
                <anchor moveWithCells="1">
                  <from>
                    <xdr:col>44</xdr:col>
                    <xdr:colOff>68580</xdr:colOff>
                    <xdr:row>90</xdr:row>
                    <xdr:rowOff>45720</xdr:rowOff>
                  </from>
                  <to>
                    <xdr:col>48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70" name="Check Box 739">
              <controlPr defaultSize="0" autoFill="0" autoLine="0" autoPict="0">
                <anchor moveWithCells="1">
                  <from>
                    <xdr:col>44</xdr:col>
                    <xdr:colOff>68580</xdr:colOff>
                    <xdr:row>92</xdr:row>
                    <xdr:rowOff>45720</xdr:rowOff>
                  </from>
                  <to>
                    <xdr:col>48</xdr:col>
                    <xdr:colOff>7620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71" name="Check Box 740">
              <controlPr defaultSize="0" autoFill="0" autoLine="0" autoPict="0">
                <anchor moveWithCells="1">
                  <from>
                    <xdr:col>44</xdr:col>
                    <xdr:colOff>68580</xdr:colOff>
                    <xdr:row>94</xdr:row>
                    <xdr:rowOff>45720</xdr:rowOff>
                  </from>
                  <to>
                    <xdr:col>48</xdr:col>
                    <xdr:colOff>7620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72" name="Check Box 741">
              <controlPr defaultSize="0" autoFill="0" autoLine="0" autoPict="0">
                <anchor moveWithCells="1">
                  <from>
                    <xdr:col>44</xdr:col>
                    <xdr:colOff>68580</xdr:colOff>
                    <xdr:row>96</xdr:row>
                    <xdr:rowOff>45720</xdr:rowOff>
                  </from>
                  <to>
                    <xdr:col>48</xdr:col>
                    <xdr:colOff>7620</xdr:colOff>
                    <xdr:row>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73" name="Check Box 742">
              <controlPr defaultSize="0" autoFill="0" autoLine="0" autoPict="0">
                <anchor moveWithCells="1">
                  <from>
                    <xdr:col>44</xdr:col>
                    <xdr:colOff>68580</xdr:colOff>
                    <xdr:row>98</xdr:row>
                    <xdr:rowOff>45720</xdr:rowOff>
                  </from>
                  <to>
                    <xdr:col>48</xdr:col>
                    <xdr:colOff>7620</xdr:colOff>
                    <xdr:row>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74" name="Check Box 743">
              <controlPr defaultSize="0" autoFill="0" autoLine="0" autoPict="0">
                <anchor moveWithCells="1">
                  <from>
                    <xdr:col>65</xdr:col>
                    <xdr:colOff>68580</xdr:colOff>
                    <xdr:row>80</xdr:row>
                    <xdr:rowOff>45720</xdr:rowOff>
                  </from>
                  <to>
                    <xdr:col>69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75" name="Check Box 744">
              <controlPr defaultSize="0" autoFill="0" autoLine="0" autoPict="0">
                <anchor moveWithCells="1">
                  <from>
                    <xdr:col>65</xdr:col>
                    <xdr:colOff>68580</xdr:colOff>
                    <xdr:row>82</xdr:row>
                    <xdr:rowOff>45720</xdr:rowOff>
                  </from>
                  <to>
                    <xdr:col>69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76" name="Check Box 745">
              <controlPr defaultSize="0" autoFill="0" autoLine="0" autoPict="0">
                <anchor moveWithCells="1">
                  <from>
                    <xdr:col>65</xdr:col>
                    <xdr:colOff>68580</xdr:colOff>
                    <xdr:row>84</xdr:row>
                    <xdr:rowOff>45720</xdr:rowOff>
                  </from>
                  <to>
                    <xdr:col>69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77" name="Check Box 746">
              <controlPr defaultSize="0" autoFill="0" autoLine="0" autoPict="0">
                <anchor moveWithCells="1">
                  <from>
                    <xdr:col>65</xdr:col>
                    <xdr:colOff>68580</xdr:colOff>
                    <xdr:row>86</xdr:row>
                    <xdr:rowOff>45720</xdr:rowOff>
                  </from>
                  <to>
                    <xdr:col>69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78" name="Check Box 747">
              <controlPr defaultSize="0" autoFill="0" autoLine="0" autoPict="0">
                <anchor moveWithCells="1">
                  <from>
                    <xdr:col>65</xdr:col>
                    <xdr:colOff>68580</xdr:colOff>
                    <xdr:row>88</xdr:row>
                    <xdr:rowOff>45720</xdr:rowOff>
                  </from>
                  <to>
                    <xdr:col>69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79" name="Check Box 748">
              <controlPr defaultSize="0" autoFill="0" autoLine="0" autoPict="0">
                <anchor moveWithCells="1">
                  <from>
                    <xdr:col>65</xdr:col>
                    <xdr:colOff>68580</xdr:colOff>
                    <xdr:row>90</xdr:row>
                    <xdr:rowOff>45720</xdr:rowOff>
                  </from>
                  <to>
                    <xdr:col>69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80" name="Check Box 749">
              <controlPr defaultSize="0" autoFill="0" autoLine="0" autoPict="0">
                <anchor moveWithCells="1">
                  <from>
                    <xdr:col>65</xdr:col>
                    <xdr:colOff>68580</xdr:colOff>
                    <xdr:row>92</xdr:row>
                    <xdr:rowOff>45720</xdr:rowOff>
                  </from>
                  <to>
                    <xdr:col>69</xdr:col>
                    <xdr:colOff>7620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81" name="Check Box 750">
              <controlPr defaultSize="0" autoFill="0" autoLine="0" autoPict="0">
                <anchor moveWithCells="1">
                  <from>
                    <xdr:col>65</xdr:col>
                    <xdr:colOff>68580</xdr:colOff>
                    <xdr:row>94</xdr:row>
                    <xdr:rowOff>45720</xdr:rowOff>
                  </from>
                  <to>
                    <xdr:col>69</xdr:col>
                    <xdr:colOff>7620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82" name="Check Box 751">
              <controlPr defaultSize="0" autoFill="0" autoLine="0" autoPict="0">
                <anchor moveWithCells="1">
                  <from>
                    <xdr:col>65</xdr:col>
                    <xdr:colOff>68580</xdr:colOff>
                    <xdr:row>96</xdr:row>
                    <xdr:rowOff>45720</xdr:rowOff>
                  </from>
                  <to>
                    <xdr:col>69</xdr:col>
                    <xdr:colOff>7620</xdr:colOff>
                    <xdr:row>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83" name="Check Box 752">
              <controlPr defaultSize="0" autoFill="0" autoLine="0" autoPict="0">
                <anchor moveWithCells="1">
                  <from>
                    <xdr:col>65</xdr:col>
                    <xdr:colOff>68580</xdr:colOff>
                    <xdr:row>98</xdr:row>
                    <xdr:rowOff>45720</xdr:rowOff>
                  </from>
                  <to>
                    <xdr:col>69</xdr:col>
                    <xdr:colOff>7620</xdr:colOff>
                    <xdr:row>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84" name="Check Box 753">
              <controlPr defaultSize="0" autoFill="0" autoLine="0" autoPict="0">
                <anchor moveWithCells="1">
                  <from>
                    <xdr:col>44</xdr:col>
                    <xdr:colOff>68580</xdr:colOff>
                    <xdr:row>105</xdr:row>
                    <xdr:rowOff>45720</xdr:rowOff>
                  </from>
                  <to>
                    <xdr:col>48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85" name="Check Box 754">
              <controlPr defaultSize="0" autoFill="0" autoLine="0" autoPict="0">
                <anchor moveWithCells="1">
                  <from>
                    <xdr:col>44</xdr:col>
                    <xdr:colOff>68580</xdr:colOff>
                    <xdr:row>107</xdr:row>
                    <xdr:rowOff>45720</xdr:rowOff>
                  </from>
                  <to>
                    <xdr:col>48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86" name="Check Box 755">
              <controlPr defaultSize="0" autoFill="0" autoLine="0" autoPict="0">
                <anchor moveWithCells="1">
                  <from>
                    <xdr:col>44</xdr:col>
                    <xdr:colOff>68580</xdr:colOff>
                    <xdr:row>109</xdr:row>
                    <xdr:rowOff>45720</xdr:rowOff>
                  </from>
                  <to>
                    <xdr:col>48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87" name="Check Box 756">
              <controlPr defaultSize="0" autoFill="0" autoLine="0" autoPict="0">
                <anchor moveWithCells="1">
                  <from>
                    <xdr:col>44</xdr:col>
                    <xdr:colOff>68580</xdr:colOff>
                    <xdr:row>111</xdr:row>
                    <xdr:rowOff>45720</xdr:rowOff>
                  </from>
                  <to>
                    <xdr:col>48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88" name="Check Box 757">
              <controlPr defaultSize="0" autoFill="0" autoLine="0" autoPict="0">
                <anchor moveWithCells="1">
                  <from>
                    <xdr:col>44</xdr:col>
                    <xdr:colOff>68580</xdr:colOff>
                    <xdr:row>113</xdr:row>
                    <xdr:rowOff>45720</xdr:rowOff>
                  </from>
                  <to>
                    <xdr:col>48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89" name="Check Box 758">
              <controlPr defaultSize="0" autoFill="0" autoLine="0" autoPict="0">
                <anchor moveWithCells="1">
                  <from>
                    <xdr:col>44</xdr:col>
                    <xdr:colOff>68580</xdr:colOff>
                    <xdr:row>115</xdr:row>
                    <xdr:rowOff>45720</xdr:rowOff>
                  </from>
                  <to>
                    <xdr:col>48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90" name="Check Box 759">
              <controlPr defaultSize="0" autoFill="0" autoLine="0" autoPict="0">
                <anchor moveWithCells="1">
                  <from>
                    <xdr:col>65</xdr:col>
                    <xdr:colOff>68580</xdr:colOff>
                    <xdr:row>105</xdr:row>
                    <xdr:rowOff>45720</xdr:rowOff>
                  </from>
                  <to>
                    <xdr:col>69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91" name="Check Box 760">
              <controlPr defaultSize="0" autoFill="0" autoLine="0" autoPict="0">
                <anchor moveWithCells="1">
                  <from>
                    <xdr:col>65</xdr:col>
                    <xdr:colOff>68580</xdr:colOff>
                    <xdr:row>107</xdr:row>
                    <xdr:rowOff>45720</xdr:rowOff>
                  </from>
                  <to>
                    <xdr:col>69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92" name="Check Box 761">
              <controlPr defaultSize="0" autoFill="0" autoLine="0" autoPict="0">
                <anchor moveWithCells="1">
                  <from>
                    <xdr:col>65</xdr:col>
                    <xdr:colOff>68580</xdr:colOff>
                    <xdr:row>109</xdr:row>
                    <xdr:rowOff>45720</xdr:rowOff>
                  </from>
                  <to>
                    <xdr:col>69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93" name="Check Box 762">
              <controlPr defaultSize="0" autoFill="0" autoLine="0" autoPict="0">
                <anchor moveWithCells="1">
                  <from>
                    <xdr:col>65</xdr:col>
                    <xdr:colOff>68580</xdr:colOff>
                    <xdr:row>111</xdr:row>
                    <xdr:rowOff>45720</xdr:rowOff>
                  </from>
                  <to>
                    <xdr:col>69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94" name="Check Box 763">
              <controlPr defaultSize="0" autoFill="0" autoLine="0" autoPict="0">
                <anchor moveWithCells="1">
                  <from>
                    <xdr:col>65</xdr:col>
                    <xdr:colOff>68580</xdr:colOff>
                    <xdr:row>113</xdr:row>
                    <xdr:rowOff>45720</xdr:rowOff>
                  </from>
                  <to>
                    <xdr:col>69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95" name="Check Box 764">
              <controlPr defaultSize="0" autoFill="0" autoLine="0" autoPict="0">
                <anchor moveWithCells="1">
                  <from>
                    <xdr:col>65</xdr:col>
                    <xdr:colOff>68580</xdr:colOff>
                    <xdr:row>115</xdr:row>
                    <xdr:rowOff>45720</xdr:rowOff>
                  </from>
                  <to>
                    <xdr:col>69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96" name="Check Box 805">
              <controlPr defaultSize="0" autoFill="0" autoLine="0" autoPict="0">
                <anchor moveWithCells="1">
                  <from>
                    <xdr:col>0</xdr:col>
                    <xdr:colOff>68580</xdr:colOff>
                    <xdr:row>72</xdr:row>
                    <xdr:rowOff>45720</xdr:rowOff>
                  </from>
                  <to>
                    <xdr:col>4</xdr:col>
                    <xdr:colOff>7620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97" name="Check Box 806">
              <controlPr defaultSize="0" autoFill="0" autoLine="0" autoPict="0">
                <anchor moveWithCells="1">
                  <from>
                    <xdr:col>0</xdr:col>
                    <xdr:colOff>68580</xdr:colOff>
                    <xdr:row>74</xdr:row>
                    <xdr:rowOff>45720</xdr:rowOff>
                  </from>
                  <to>
                    <xdr:col>4</xdr:col>
                    <xdr:colOff>7620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98" name="Check Box 807">
              <controlPr defaultSize="0" autoFill="0" autoLine="0" autoPict="0">
                <anchor moveWithCells="1">
                  <from>
                    <xdr:col>0</xdr:col>
                    <xdr:colOff>68580</xdr:colOff>
                    <xdr:row>76</xdr:row>
                    <xdr:rowOff>45720</xdr:rowOff>
                  </from>
                  <to>
                    <xdr:col>4</xdr:col>
                    <xdr:colOff>7620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99" name="Check Box 808">
              <controlPr defaultSize="0" autoFill="0" autoLine="0" autoPict="0">
                <anchor moveWithCells="1">
                  <from>
                    <xdr:col>0</xdr:col>
                    <xdr:colOff>68580</xdr:colOff>
                    <xdr:row>78</xdr:row>
                    <xdr:rowOff>45720</xdr:rowOff>
                  </from>
                  <to>
                    <xdr:col>4</xdr:col>
                    <xdr:colOff>7620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100" name="Check Box 809">
              <controlPr defaultSize="0" autoFill="0" autoLine="0" autoPict="0">
                <anchor moveWithCells="1">
                  <from>
                    <xdr:col>0</xdr:col>
                    <xdr:colOff>68580</xdr:colOff>
                    <xdr:row>80</xdr:row>
                    <xdr:rowOff>45720</xdr:rowOff>
                  </from>
                  <to>
                    <xdr:col>4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101" name="Check Box 810">
              <controlPr defaultSize="0" autoFill="0" autoLine="0" autoPict="0">
                <anchor moveWithCells="1">
                  <from>
                    <xdr:col>0</xdr:col>
                    <xdr:colOff>68580</xdr:colOff>
                    <xdr:row>82</xdr:row>
                    <xdr:rowOff>45720</xdr:rowOff>
                  </from>
                  <to>
                    <xdr:col>4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102" name="Check Box 811">
              <controlPr defaultSize="0" autoFill="0" autoLine="0" autoPict="0">
                <anchor moveWithCells="1">
                  <from>
                    <xdr:col>0</xdr:col>
                    <xdr:colOff>68580</xdr:colOff>
                    <xdr:row>84</xdr:row>
                    <xdr:rowOff>45720</xdr:rowOff>
                  </from>
                  <to>
                    <xdr:col>4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103" name="Check Box 812">
              <controlPr defaultSize="0" autoFill="0" autoLine="0" autoPict="0">
                <anchor moveWithCells="1">
                  <from>
                    <xdr:col>0</xdr:col>
                    <xdr:colOff>68580</xdr:colOff>
                    <xdr:row>86</xdr:row>
                    <xdr:rowOff>45720</xdr:rowOff>
                  </from>
                  <to>
                    <xdr:col>4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104" name="Check Box 813">
              <controlPr defaultSize="0" autoFill="0" autoLine="0" autoPict="0">
                <anchor moveWithCells="1">
                  <from>
                    <xdr:col>0</xdr:col>
                    <xdr:colOff>68580</xdr:colOff>
                    <xdr:row>88</xdr:row>
                    <xdr:rowOff>45720</xdr:rowOff>
                  </from>
                  <to>
                    <xdr:col>4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105" name="Check Box 814">
              <controlPr defaultSize="0" autoFill="0" autoLine="0" autoPict="0">
                <anchor moveWithCells="1">
                  <from>
                    <xdr:col>0</xdr:col>
                    <xdr:colOff>68580</xdr:colOff>
                    <xdr:row>90</xdr:row>
                    <xdr:rowOff>45720</xdr:rowOff>
                  </from>
                  <to>
                    <xdr:col>4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106" name="Check Box 815">
              <controlPr defaultSize="0" autoFill="0" autoLine="0" autoPict="0">
                <anchor moveWithCells="1">
                  <from>
                    <xdr:col>21</xdr:col>
                    <xdr:colOff>68580</xdr:colOff>
                    <xdr:row>72</xdr:row>
                    <xdr:rowOff>45720</xdr:rowOff>
                  </from>
                  <to>
                    <xdr:col>25</xdr:col>
                    <xdr:colOff>7620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107" name="Check Box 816">
              <controlPr defaultSize="0" autoFill="0" autoLine="0" autoPict="0">
                <anchor moveWithCells="1">
                  <from>
                    <xdr:col>21</xdr:col>
                    <xdr:colOff>68580</xdr:colOff>
                    <xdr:row>74</xdr:row>
                    <xdr:rowOff>45720</xdr:rowOff>
                  </from>
                  <to>
                    <xdr:col>25</xdr:col>
                    <xdr:colOff>7620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108" name="Check Box 817">
              <controlPr defaultSize="0" autoFill="0" autoLine="0" autoPict="0">
                <anchor moveWithCells="1">
                  <from>
                    <xdr:col>21</xdr:col>
                    <xdr:colOff>68580</xdr:colOff>
                    <xdr:row>76</xdr:row>
                    <xdr:rowOff>45720</xdr:rowOff>
                  </from>
                  <to>
                    <xdr:col>25</xdr:col>
                    <xdr:colOff>7620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109" name="Check Box 818">
              <controlPr defaultSize="0" autoFill="0" autoLine="0" autoPict="0">
                <anchor moveWithCells="1">
                  <from>
                    <xdr:col>21</xdr:col>
                    <xdr:colOff>68580</xdr:colOff>
                    <xdr:row>78</xdr:row>
                    <xdr:rowOff>45720</xdr:rowOff>
                  </from>
                  <to>
                    <xdr:col>25</xdr:col>
                    <xdr:colOff>7620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110" name="Check Box 819">
              <controlPr defaultSize="0" autoFill="0" autoLine="0" autoPict="0">
                <anchor moveWithCells="1">
                  <from>
                    <xdr:col>21</xdr:col>
                    <xdr:colOff>68580</xdr:colOff>
                    <xdr:row>80</xdr:row>
                    <xdr:rowOff>45720</xdr:rowOff>
                  </from>
                  <to>
                    <xdr:col>25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111" name="Check Box 820">
              <controlPr defaultSize="0" autoFill="0" autoLine="0" autoPict="0">
                <anchor moveWithCells="1">
                  <from>
                    <xdr:col>21</xdr:col>
                    <xdr:colOff>68580</xdr:colOff>
                    <xdr:row>82</xdr:row>
                    <xdr:rowOff>45720</xdr:rowOff>
                  </from>
                  <to>
                    <xdr:col>25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112" name="Check Box 821">
              <controlPr defaultSize="0" autoFill="0" autoLine="0" autoPict="0">
                <anchor moveWithCells="1">
                  <from>
                    <xdr:col>21</xdr:col>
                    <xdr:colOff>68580</xdr:colOff>
                    <xdr:row>84</xdr:row>
                    <xdr:rowOff>45720</xdr:rowOff>
                  </from>
                  <to>
                    <xdr:col>25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113" name="Check Box 822">
              <controlPr defaultSize="0" autoFill="0" autoLine="0" autoPict="0">
                <anchor moveWithCells="1">
                  <from>
                    <xdr:col>21</xdr:col>
                    <xdr:colOff>68580</xdr:colOff>
                    <xdr:row>86</xdr:row>
                    <xdr:rowOff>45720</xdr:rowOff>
                  </from>
                  <to>
                    <xdr:col>25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114" name="Check Box 823">
              <controlPr defaultSize="0" autoFill="0" autoLine="0" autoPict="0">
                <anchor moveWithCells="1">
                  <from>
                    <xdr:col>21</xdr:col>
                    <xdr:colOff>68580</xdr:colOff>
                    <xdr:row>88</xdr:row>
                    <xdr:rowOff>45720</xdr:rowOff>
                  </from>
                  <to>
                    <xdr:col>25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115" name="Check Box 824">
              <controlPr defaultSize="0" autoFill="0" autoLine="0" autoPict="0">
                <anchor moveWithCells="1">
                  <from>
                    <xdr:col>21</xdr:col>
                    <xdr:colOff>68580</xdr:colOff>
                    <xdr:row>90</xdr:row>
                    <xdr:rowOff>45720</xdr:rowOff>
                  </from>
                  <to>
                    <xdr:col>25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116" name="Check Box 825">
              <controlPr defaultSize="0" autoFill="0" autoLine="0" autoPict="0">
                <anchor moveWithCells="1">
                  <from>
                    <xdr:col>0</xdr:col>
                    <xdr:colOff>68580</xdr:colOff>
                    <xdr:row>97</xdr:row>
                    <xdr:rowOff>45720</xdr:rowOff>
                  </from>
                  <to>
                    <xdr:col>4</xdr:col>
                    <xdr:colOff>7620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117" name="Check Box 826">
              <controlPr defaultSize="0" autoFill="0" autoLine="0" autoPict="0">
                <anchor moveWithCells="1">
                  <from>
                    <xdr:col>0</xdr:col>
                    <xdr:colOff>68580</xdr:colOff>
                    <xdr:row>99</xdr:row>
                    <xdr:rowOff>45720</xdr:rowOff>
                  </from>
                  <to>
                    <xdr:col>4</xdr:col>
                    <xdr:colOff>7620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118" name="Check Box 827">
              <controlPr defaultSize="0" autoFill="0" autoLine="0" autoPict="0">
                <anchor moveWithCells="1">
                  <from>
                    <xdr:col>0</xdr:col>
                    <xdr:colOff>68580</xdr:colOff>
                    <xdr:row>101</xdr:row>
                    <xdr:rowOff>45720</xdr:rowOff>
                  </from>
                  <to>
                    <xdr:col>4</xdr:col>
                    <xdr:colOff>7620</xdr:colOff>
                    <xdr:row>104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119" name="Check Box 828">
              <controlPr defaultSize="0" autoFill="0" autoLine="0" autoPict="0">
                <anchor moveWithCells="1">
                  <from>
                    <xdr:col>0</xdr:col>
                    <xdr:colOff>68580</xdr:colOff>
                    <xdr:row>103</xdr:row>
                    <xdr:rowOff>45720</xdr:rowOff>
                  </from>
                  <to>
                    <xdr:col>4</xdr:col>
                    <xdr:colOff>7620</xdr:colOff>
                    <xdr:row>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120" name="Check Box 829">
              <controlPr defaultSize="0" autoFill="0" autoLine="0" autoPict="0">
                <anchor moveWithCells="1">
                  <from>
                    <xdr:col>0</xdr:col>
                    <xdr:colOff>68580</xdr:colOff>
                    <xdr:row>105</xdr:row>
                    <xdr:rowOff>45720</xdr:rowOff>
                  </from>
                  <to>
                    <xdr:col>4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121" name="Check Box 830">
              <controlPr defaultSize="0" autoFill="0" autoLine="0" autoPict="0">
                <anchor moveWithCells="1">
                  <from>
                    <xdr:col>0</xdr:col>
                    <xdr:colOff>68580</xdr:colOff>
                    <xdr:row>107</xdr:row>
                    <xdr:rowOff>45720</xdr:rowOff>
                  </from>
                  <to>
                    <xdr:col>4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122" name="Check Box 831">
              <controlPr defaultSize="0" autoFill="0" autoLine="0" autoPict="0">
                <anchor moveWithCells="1">
                  <from>
                    <xdr:col>0</xdr:col>
                    <xdr:colOff>68580</xdr:colOff>
                    <xdr:row>109</xdr:row>
                    <xdr:rowOff>45720</xdr:rowOff>
                  </from>
                  <to>
                    <xdr:col>4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123" name="Check Box 832">
              <controlPr defaultSize="0" autoFill="0" autoLine="0" autoPict="0">
                <anchor moveWithCells="1">
                  <from>
                    <xdr:col>0</xdr:col>
                    <xdr:colOff>68580</xdr:colOff>
                    <xdr:row>111</xdr:row>
                    <xdr:rowOff>45720</xdr:rowOff>
                  </from>
                  <to>
                    <xdr:col>4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124" name="Check Box 833">
              <controlPr defaultSize="0" autoFill="0" autoLine="0" autoPict="0">
                <anchor moveWithCells="1">
                  <from>
                    <xdr:col>0</xdr:col>
                    <xdr:colOff>68580</xdr:colOff>
                    <xdr:row>113</xdr:row>
                    <xdr:rowOff>45720</xdr:rowOff>
                  </from>
                  <to>
                    <xdr:col>4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125" name="Check Box 834">
              <controlPr defaultSize="0" autoFill="0" autoLine="0" autoPict="0">
                <anchor moveWithCells="1">
                  <from>
                    <xdr:col>0</xdr:col>
                    <xdr:colOff>68580</xdr:colOff>
                    <xdr:row>115</xdr:row>
                    <xdr:rowOff>45720</xdr:rowOff>
                  </from>
                  <to>
                    <xdr:col>4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126" name="Check Box 835">
              <controlPr defaultSize="0" autoFill="0" autoLine="0" autoPict="0">
                <anchor moveWithCells="1">
                  <from>
                    <xdr:col>21</xdr:col>
                    <xdr:colOff>68580</xdr:colOff>
                    <xdr:row>97</xdr:row>
                    <xdr:rowOff>45720</xdr:rowOff>
                  </from>
                  <to>
                    <xdr:col>25</xdr:col>
                    <xdr:colOff>7620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127" name="Check Box 836">
              <controlPr defaultSize="0" autoFill="0" autoLine="0" autoPict="0">
                <anchor moveWithCells="1">
                  <from>
                    <xdr:col>21</xdr:col>
                    <xdr:colOff>68580</xdr:colOff>
                    <xdr:row>99</xdr:row>
                    <xdr:rowOff>45720</xdr:rowOff>
                  </from>
                  <to>
                    <xdr:col>25</xdr:col>
                    <xdr:colOff>7620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128" name="Check Box 837">
              <controlPr defaultSize="0" autoFill="0" autoLine="0" autoPict="0">
                <anchor moveWithCells="1">
                  <from>
                    <xdr:col>21</xdr:col>
                    <xdr:colOff>68580</xdr:colOff>
                    <xdr:row>101</xdr:row>
                    <xdr:rowOff>45720</xdr:rowOff>
                  </from>
                  <to>
                    <xdr:col>25</xdr:col>
                    <xdr:colOff>7620</xdr:colOff>
                    <xdr:row>104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129" name="Check Box 838">
              <controlPr defaultSize="0" autoFill="0" autoLine="0" autoPict="0">
                <anchor moveWithCells="1">
                  <from>
                    <xdr:col>21</xdr:col>
                    <xdr:colOff>68580</xdr:colOff>
                    <xdr:row>103</xdr:row>
                    <xdr:rowOff>45720</xdr:rowOff>
                  </from>
                  <to>
                    <xdr:col>25</xdr:col>
                    <xdr:colOff>7620</xdr:colOff>
                    <xdr:row>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130" name="Check Box 839">
              <controlPr defaultSize="0" autoFill="0" autoLine="0" autoPict="0">
                <anchor moveWithCells="1">
                  <from>
                    <xdr:col>21</xdr:col>
                    <xdr:colOff>68580</xdr:colOff>
                    <xdr:row>105</xdr:row>
                    <xdr:rowOff>45720</xdr:rowOff>
                  </from>
                  <to>
                    <xdr:col>25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131" name="Check Box 840">
              <controlPr defaultSize="0" autoFill="0" autoLine="0" autoPict="0">
                <anchor moveWithCells="1">
                  <from>
                    <xdr:col>21</xdr:col>
                    <xdr:colOff>68580</xdr:colOff>
                    <xdr:row>107</xdr:row>
                    <xdr:rowOff>45720</xdr:rowOff>
                  </from>
                  <to>
                    <xdr:col>25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132" name="Check Box 841">
              <controlPr defaultSize="0" autoFill="0" autoLine="0" autoPict="0">
                <anchor moveWithCells="1">
                  <from>
                    <xdr:col>21</xdr:col>
                    <xdr:colOff>68580</xdr:colOff>
                    <xdr:row>109</xdr:row>
                    <xdr:rowOff>45720</xdr:rowOff>
                  </from>
                  <to>
                    <xdr:col>25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133" name="Check Box 842">
              <controlPr defaultSize="0" autoFill="0" autoLine="0" autoPict="0">
                <anchor moveWithCells="1">
                  <from>
                    <xdr:col>21</xdr:col>
                    <xdr:colOff>68580</xdr:colOff>
                    <xdr:row>111</xdr:row>
                    <xdr:rowOff>45720</xdr:rowOff>
                  </from>
                  <to>
                    <xdr:col>25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134" name="Check Box 843">
              <controlPr defaultSize="0" autoFill="0" autoLine="0" autoPict="0">
                <anchor moveWithCells="1">
                  <from>
                    <xdr:col>21</xdr:col>
                    <xdr:colOff>68580</xdr:colOff>
                    <xdr:row>113</xdr:row>
                    <xdr:rowOff>45720</xdr:rowOff>
                  </from>
                  <to>
                    <xdr:col>25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135" name="Check Box 844">
              <controlPr defaultSize="0" autoFill="0" autoLine="0" autoPict="0">
                <anchor moveWithCells="1">
                  <from>
                    <xdr:col>21</xdr:col>
                    <xdr:colOff>68580</xdr:colOff>
                    <xdr:row>115</xdr:row>
                    <xdr:rowOff>45720</xdr:rowOff>
                  </from>
                  <to>
                    <xdr:col>25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136" name="Check Box 865">
              <controlPr defaultSize="0" autoFill="0" autoLine="0" autoPict="0">
                <anchor moveWithCells="1">
                  <from>
                    <xdr:col>0</xdr:col>
                    <xdr:colOff>68580</xdr:colOff>
                    <xdr:row>47</xdr:row>
                    <xdr:rowOff>45720</xdr:rowOff>
                  </from>
                  <to>
                    <xdr:col>4</xdr:col>
                    <xdr:colOff>7620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137" name="Check Box 866">
              <controlPr defaultSize="0" autoFill="0" autoLine="0" autoPict="0">
                <anchor moveWithCells="1">
                  <from>
                    <xdr:col>0</xdr:col>
                    <xdr:colOff>68580</xdr:colOff>
                    <xdr:row>49</xdr:row>
                    <xdr:rowOff>45720</xdr:rowOff>
                  </from>
                  <to>
                    <xdr:col>4</xdr:col>
                    <xdr:colOff>7620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138" name="Check Box 867">
              <controlPr defaultSize="0" autoFill="0" autoLine="0" autoPict="0">
                <anchor moveWithCells="1">
                  <from>
                    <xdr:col>0</xdr:col>
                    <xdr:colOff>68580</xdr:colOff>
                    <xdr:row>51</xdr:row>
                    <xdr:rowOff>45720</xdr:rowOff>
                  </from>
                  <to>
                    <xdr:col>4</xdr:col>
                    <xdr:colOff>7620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139" name="Check Box 868">
              <controlPr defaultSize="0" autoFill="0" autoLine="0" autoPict="0">
                <anchor moveWithCells="1">
                  <from>
                    <xdr:col>0</xdr:col>
                    <xdr:colOff>68580</xdr:colOff>
                    <xdr:row>53</xdr:row>
                    <xdr:rowOff>45720</xdr:rowOff>
                  </from>
                  <to>
                    <xdr:col>4</xdr:col>
                    <xdr:colOff>7620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140" name="Check Box 869">
              <controlPr defaultSize="0" autoFill="0" autoLine="0" autoPict="0">
                <anchor moveWithCells="1">
                  <from>
                    <xdr:col>0</xdr:col>
                    <xdr:colOff>68580</xdr:colOff>
                    <xdr:row>55</xdr:row>
                    <xdr:rowOff>45720</xdr:rowOff>
                  </from>
                  <to>
                    <xdr:col>4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141" name="Check Box 870">
              <controlPr defaultSize="0" autoFill="0" autoLine="0" autoPict="0">
                <anchor moveWithCells="1">
                  <from>
                    <xdr:col>0</xdr:col>
                    <xdr:colOff>68580</xdr:colOff>
                    <xdr:row>57</xdr:row>
                    <xdr:rowOff>45720</xdr:rowOff>
                  </from>
                  <to>
                    <xdr:col>4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142" name="Check Box 871">
              <controlPr defaultSize="0" autoFill="0" autoLine="0" autoPict="0">
                <anchor moveWithCells="1">
                  <from>
                    <xdr:col>0</xdr:col>
                    <xdr:colOff>68580</xdr:colOff>
                    <xdr:row>59</xdr:row>
                    <xdr:rowOff>45720</xdr:rowOff>
                  </from>
                  <to>
                    <xdr:col>4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143" name="Check Box 872">
              <controlPr defaultSize="0" autoFill="0" autoLine="0" autoPict="0">
                <anchor moveWithCells="1">
                  <from>
                    <xdr:col>0</xdr:col>
                    <xdr:colOff>68580</xdr:colOff>
                    <xdr:row>61</xdr:row>
                    <xdr:rowOff>45720</xdr:rowOff>
                  </from>
                  <to>
                    <xdr:col>4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144" name="Check Box 873">
              <controlPr defaultSize="0" autoFill="0" autoLine="0" autoPict="0">
                <anchor moveWithCells="1">
                  <from>
                    <xdr:col>0</xdr:col>
                    <xdr:colOff>68580</xdr:colOff>
                    <xdr:row>63</xdr:row>
                    <xdr:rowOff>45720</xdr:rowOff>
                  </from>
                  <to>
                    <xdr:col>4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145" name="Check Box 874">
              <controlPr defaultSize="0" autoFill="0" autoLine="0" autoPict="0">
                <anchor moveWithCells="1">
                  <from>
                    <xdr:col>0</xdr:col>
                    <xdr:colOff>68580</xdr:colOff>
                    <xdr:row>65</xdr:row>
                    <xdr:rowOff>45720</xdr:rowOff>
                  </from>
                  <to>
                    <xdr:col>4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146" name="Check Box 875">
              <controlPr defaultSize="0" autoFill="0" autoLine="0" autoPict="0">
                <anchor moveWithCells="1">
                  <from>
                    <xdr:col>21</xdr:col>
                    <xdr:colOff>68580</xdr:colOff>
                    <xdr:row>47</xdr:row>
                    <xdr:rowOff>45720</xdr:rowOff>
                  </from>
                  <to>
                    <xdr:col>25</xdr:col>
                    <xdr:colOff>7620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147" name="Check Box 876">
              <controlPr defaultSize="0" autoFill="0" autoLine="0" autoPict="0">
                <anchor moveWithCells="1">
                  <from>
                    <xdr:col>21</xdr:col>
                    <xdr:colOff>68580</xdr:colOff>
                    <xdr:row>49</xdr:row>
                    <xdr:rowOff>45720</xdr:rowOff>
                  </from>
                  <to>
                    <xdr:col>25</xdr:col>
                    <xdr:colOff>7620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148" name="Check Box 877">
              <controlPr defaultSize="0" autoFill="0" autoLine="0" autoPict="0">
                <anchor moveWithCells="1">
                  <from>
                    <xdr:col>21</xdr:col>
                    <xdr:colOff>68580</xdr:colOff>
                    <xdr:row>51</xdr:row>
                    <xdr:rowOff>45720</xdr:rowOff>
                  </from>
                  <to>
                    <xdr:col>25</xdr:col>
                    <xdr:colOff>7620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149" name="Check Box 878">
              <controlPr defaultSize="0" autoFill="0" autoLine="0" autoPict="0">
                <anchor moveWithCells="1">
                  <from>
                    <xdr:col>21</xdr:col>
                    <xdr:colOff>68580</xdr:colOff>
                    <xdr:row>53</xdr:row>
                    <xdr:rowOff>45720</xdr:rowOff>
                  </from>
                  <to>
                    <xdr:col>25</xdr:col>
                    <xdr:colOff>7620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150" name="Check Box 879">
              <controlPr defaultSize="0" autoFill="0" autoLine="0" autoPict="0">
                <anchor moveWithCells="1">
                  <from>
                    <xdr:col>21</xdr:col>
                    <xdr:colOff>68580</xdr:colOff>
                    <xdr:row>55</xdr:row>
                    <xdr:rowOff>45720</xdr:rowOff>
                  </from>
                  <to>
                    <xdr:col>25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151" name="Check Box 880">
              <controlPr defaultSize="0" autoFill="0" autoLine="0" autoPict="0">
                <anchor moveWithCells="1">
                  <from>
                    <xdr:col>21</xdr:col>
                    <xdr:colOff>68580</xdr:colOff>
                    <xdr:row>57</xdr:row>
                    <xdr:rowOff>45720</xdr:rowOff>
                  </from>
                  <to>
                    <xdr:col>25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152" name="Check Box 881">
              <controlPr defaultSize="0" autoFill="0" autoLine="0" autoPict="0">
                <anchor moveWithCells="1">
                  <from>
                    <xdr:col>21</xdr:col>
                    <xdr:colOff>68580</xdr:colOff>
                    <xdr:row>59</xdr:row>
                    <xdr:rowOff>45720</xdr:rowOff>
                  </from>
                  <to>
                    <xdr:col>25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153" name="Check Box 882">
              <controlPr defaultSize="0" autoFill="0" autoLine="0" autoPict="0">
                <anchor moveWithCells="1">
                  <from>
                    <xdr:col>21</xdr:col>
                    <xdr:colOff>68580</xdr:colOff>
                    <xdr:row>61</xdr:row>
                    <xdr:rowOff>45720</xdr:rowOff>
                  </from>
                  <to>
                    <xdr:col>25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154" name="Check Box 883">
              <controlPr defaultSize="0" autoFill="0" autoLine="0" autoPict="0">
                <anchor moveWithCells="1">
                  <from>
                    <xdr:col>21</xdr:col>
                    <xdr:colOff>68580</xdr:colOff>
                    <xdr:row>63</xdr:row>
                    <xdr:rowOff>45720</xdr:rowOff>
                  </from>
                  <to>
                    <xdr:col>25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155" name="Check Box 884">
              <controlPr defaultSize="0" autoFill="0" autoLine="0" autoPict="0">
                <anchor moveWithCells="1">
                  <from>
                    <xdr:col>21</xdr:col>
                    <xdr:colOff>68580</xdr:colOff>
                    <xdr:row>65</xdr:row>
                    <xdr:rowOff>45720</xdr:rowOff>
                  </from>
                  <to>
                    <xdr:col>25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156" name="Check Box 885">
              <controlPr defaultSize="0" autoFill="0" autoLine="0" autoPict="0">
                <anchor moveWithCells="1">
                  <from>
                    <xdr:col>0</xdr:col>
                    <xdr:colOff>68580</xdr:colOff>
                    <xdr:row>22</xdr:row>
                    <xdr:rowOff>45720</xdr:rowOff>
                  </from>
                  <to>
                    <xdr:col>4</xdr:col>
                    <xdr:colOff>7620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157" name="Check Box 886">
              <controlPr defaultSize="0" autoFill="0" autoLine="0" autoPict="0">
                <anchor moveWithCells="1">
                  <from>
                    <xdr:col>0</xdr:col>
                    <xdr:colOff>68580</xdr:colOff>
                    <xdr:row>24</xdr:row>
                    <xdr:rowOff>45720</xdr:rowOff>
                  </from>
                  <to>
                    <xdr:col>4</xdr:col>
                    <xdr:colOff>7620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158" name="Check Box 887">
              <controlPr defaultSize="0" autoFill="0" autoLine="0" autoPict="0">
                <anchor moveWithCells="1">
                  <from>
                    <xdr:col>0</xdr:col>
                    <xdr:colOff>68580</xdr:colOff>
                    <xdr:row>26</xdr:row>
                    <xdr:rowOff>45720</xdr:rowOff>
                  </from>
                  <to>
                    <xdr:col>4</xdr:col>
                    <xdr:colOff>7620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159" name="Check Box 888">
              <controlPr defaultSize="0" autoFill="0" autoLine="0" autoPict="0">
                <anchor moveWithCells="1">
                  <from>
                    <xdr:col>0</xdr:col>
                    <xdr:colOff>68580</xdr:colOff>
                    <xdr:row>28</xdr:row>
                    <xdr:rowOff>45720</xdr:rowOff>
                  </from>
                  <to>
                    <xdr:col>4</xdr:col>
                    <xdr:colOff>7620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160" name="Check Box 889">
              <controlPr defaultSize="0" autoFill="0" autoLine="0" autoPict="0">
                <anchor moveWithCells="1">
                  <from>
                    <xdr:col>0</xdr:col>
                    <xdr:colOff>68580</xdr:colOff>
                    <xdr:row>30</xdr:row>
                    <xdr:rowOff>45720</xdr:rowOff>
                  </from>
                  <to>
                    <xdr:col>4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161" name="Check Box 890">
              <controlPr defaultSize="0" autoFill="0" autoLine="0" autoPict="0">
                <anchor moveWithCells="1">
                  <from>
                    <xdr:col>0</xdr:col>
                    <xdr:colOff>68580</xdr:colOff>
                    <xdr:row>32</xdr:row>
                    <xdr:rowOff>45720</xdr:rowOff>
                  </from>
                  <to>
                    <xdr:col>4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162" name="Check Box 891">
              <controlPr defaultSize="0" autoFill="0" autoLine="0" autoPict="0">
                <anchor moveWithCells="1">
                  <from>
                    <xdr:col>0</xdr:col>
                    <xdr:colOff>68580</xdr:colOff>
                    <xdr:row>34</xdr:row>
                    <xdr:rowOff>45720</xdr:rowOff>
                  </from>
                  <to>
                    <xdr:col>4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163" name="Check Box 892">
              <controlPr defaultSize="0" autoFill="0" autoLine="0" autoPict="0">
                <anchor moveWithCells="1">
                  <from>
                    <xdr:col>0</xdr:col>
                    <xdr:colOff>68580</xdr:colOff>
                    <xdr:row>36</xdr:row>
                    <xdr:rowOff>45720</xdr:rowOff>
                  </from>
                  <to>
                    <xdr:col>4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164" name="Check Box 893">
              <controlPr defaultSize="0" autoFill="0" autoLine="0" autoPict="0">
                <anchor moveWithCells="1">
                  <from>
                    <xdr:col>0</xdr:col>
                    <xdr:colOff>68580</xdr:colOff>
                    <xdr:row>38</xdr:row>
                    <xdr:rowOff>45720</xdr:rowOff>
                  </from>
                  <to>
                    <xdr:col>4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165" name="Check Box 894">
              <controlPr defaultSize="0" autoFill="0" autoLine="0" autoPict="0">
                <anchor moveWithCells="1">
                  <from>
                    <xdr:col>0</xdr:col>
                    <xdr:colOff>68580</xdr:colOff>
                    <xdr:row>40</xdr:row>
                    <xdr:rowOff>45720</xdr:rowOff>
                  </from>
                  <to>
                    <xdr:col>4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166" name="Check Box 895">
              <controlPr defaultSize="0" autoFill="0" autoLine="0" autoPict="0">
                <anchor moveWithCells="1">
                  <from>
                    <xdr:col>21</xdr:col>
                    <xdr:colOff>68580</xdr:colOff>
                    <xdr:row>22</xdr:row>
                    <xdr:rowOff>45720</xdr:rowOff>
                  </from>
                  <to>
                    <xdr:col>25</xdr:col>
                    <xdr:colOff>7620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167" name="Check Box 896">
              <controlPr defaultSize="0" autoFill="0" autoLine="0" autoPict="0">
                <anchor moveWithCells="1">
                  <from>
                    <xdr:col>21</xdr:col>
                    <xdr:colOff>68580</xdr:colOff>
                    <xdr:row>24</xdr:row>
                    <xdr:rowOff>45720</xdr:rowOff>
                  </from>
                  <to>
                    <xdr:col>25</xdr:col>
                    <xdr:colOff>7620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168" name="Check Box 897">
              <controlPr defaultSize="0" autoFill="0" autoLine="0" autoPict="0">
                <anchor moveWithCells="1">
                  <from>
                    <xdr:col>21</xdr:col>
                    <xdr:colOff>68580</xdr:colOff>
                    <xdr:row>26</xdr:row>
                    <xdr:rowOff>45720</xdr:rowOff>
                  </from>
                  <to>
                    <xdr:col>25</xdr:col>
                    <xdr:colOff>7620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169" name="Check Box 898">
              <controlPr defaultSize="0" autoFill="0" autoLine="0" autoPict="0">
                <anchor moveWithCells="1">
                  <from>
                    <xdr:col>21</xdr:col>
                    <xdr:colOff>68580</xdr:colOff>
                    <xdr:row>28</xdr:row>
                    <xdr:rowOff>45720</xdr:rowOff>
                  </from>
                  <to>
                    <xdr:col>25</xdr:col>
                    <xdr:colOff>7620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170" name="Check Box 899">
              <controlPr defaultSize="0" autoFill="0" autoLine="0" autoPict="0">
                <anchor moveWithCells="1">
                  <from>
                    <xdr:col>21</xdr:col>
                    <xdr:colOff>68580</xdr:colOff>
                    <xdr:row>30</xdr:row>
                    <xdr:rowOff>45720</xdr:rowOff>
                  </from>
                  <to>
                    <xdr:col>25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171" name="Check Box 900">
              <controlPr defaultSize="0" autoFill="0" autoLine="0" autoPict="0">
                <anchor moveWithCells="1">
                  <from>
                    <xdr:col>21</xdr:col>
                    <xdr:colOff>68580</xdr:colOff>
                    <xdr:row>32</xdr:row>
                    <xdr:rowOff>45720</xdr:rowOff>
                  </from>
                  <to>
                    <xdr:col>25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172" name="Check Box 901">
              <controlPr defaultSize="0" autoFill="0" autoLine="0" autoPict="0">
                <anchor moveWithCells="1">
                  <from>
                    <xdr:col>21</xdr:col>
                    <xdr:colOff>68580</xdr:colOff>
                    <xdr:row>34</xdr:row>
                    <xdr:rowOff>45720</xdr:rowOff>
                  </from>
                  <to>
                    <xdr:col>25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173" name="Check Box 902">
              <controlPr defaultSize="0" autoFill="0" autoLine="0" autoPict="0">
                <anchor moveWithCells="1">
                  <from>
                    <xdr:col>21</xdr:col>
                    <xdr:colOff>68580</xdr:colOff>
                    <xdr:row>36</xdr:row>
                    <xdr:rowOff>45720</xdr:rowOff>
                  </from>
                  <to>
                    <xdr:col>25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174" name="Check Box 903">
              <controlPr defaultSize="0" autoFill="0" autoLine="0" autoPict="0">
                <anchor moveWithCells="1">
                  <from>
                    <xdr:col>21</xdr:col>
                    <xdr:colOff>68580</xdr:colOff>
                    <xdr:row>38</xdr:row>
                    <xdr:rowOff>45720</xdr:rowOff>
                  </from>
                  <to>
                    <xdr:col>25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175" name="Check Box 904">
              <controlPr defaultSize="0" autoFill="0" autoLine="0" autoPict="0">
                <anchor moveWithCells="1">
                  <from>
                    <xdr:col>21</xdr:col>
                    <xdr:colOff>68580</xdr:colOff>
                    <xdr:row>40</xdr:row>
                    <xdr:rowOff>45720</xdr:rowOff>
                  </from>
                  <to>
                    <xdr:col>25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/>
  </sheetPr>
  <dimension ref="A1:CQ132"/>
  <sheetViews>
    <sheetView zoomScaleNormal="100" workbookViewId="0">
      <selection activeCell="B31" sqref="B31:AO118"/>
    </sheetView>
  </sheetViews>
  <sheetFormatPr defaultColWidth="1.109375" defaultRowHeight="6" customHeight="1" x14ac:dyDescent="0.3"/>
  <sheetData>
    <row r="1" spans="1:95" ht="6" customHeight="1" x14ac:dyDescent="0.3">
      <c r="A1" s="357" t="s">
        <v>18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F1" s="358"/>
      <c r="AG1" s="358"/>
      <c r="AH1" s="358"/>
      <c r="AI1" s="358"/>
      <c r="AJ1" s="358"/>
      <c r="AK1" s="358"/>
      <c r="AL1" s="358"/>
      <c r="AM1" s="358"/>
      <c r="AN1" s="358"/>
      <c r="AO1" s="358"/>
      <c r="AP1" s="359"/>
      <c r="AQ1" s="4"/>
      <c r="AR1" s="4"/>
      <c r="AS1" s="357" t="s">
        <v>87</v>
      </c>
      <c r="AT1" s="358"/>
      <c r="AU1" s="358"/>
      <c r="AV1" s="358"/>
      <c r="AW1" s="358"/>
      <c r="AX1" s="358"/>
      <c r="AY1" s="358"/>
      <c r="AZ1" s="358"/>
      <c r="BA1" s="358"/>
      <c r="BB1" s="358"/>
      <c r="BC1" s="358"/>
      <c r="BD1" s="358"/>
      <c r="BE1" s="358"/>
      <c r="BF1" s="358"/>
      <c r="BG1" s="358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9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86"/>
      <c r="B2" s="387"/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N2" s="387"/>
      <c r="AO2" s="387"/>
      <c r="AP2" s="388"/>
      <c r="AQ2" s="4"/>
      <c r="AR2" s="4"/>
      <c r="AS2" s="386"/>
      <c r="AT2" s="387"/>
      <c r="AU2" s="387"/>
      <c r="AV2" s="387"/>
      <c r="AW2" s="387"/>
      <c r="AX2" s="387"/>
      <c r="AY2" s="387"/>
      <c r="AZ2" s="387"/>
      <c r="BA2" s="387"/>
      <c r="BB2" s="387"/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  <c r="BN2" s="387"/>
      <c r="BO2" s="387"/>
      <c r="BP2" s="387"/>
      <c r="BQ2" s="387"/>
      <c r="BR2" s="387"/>
      <c r="BS2" s="387"/>
      <c r="BT2" s="387"/>
      <c r="BU2" s="387"/>
      <c r="BV2" s="387"/>
      <c r="BW2" s="387"/>
      <c r="BX2" s="387"/>
      <c r="BY2" s="387"/>
      <c r="BZ2" s="387"/>
      <c r="CA2" s="387"/>
      <c r="CB2" s="387"/>
      <c r="CC2" s="387"/>
      <c r="CD2" s="387"/>
      <c r="CE2" s="387"/>
      <c r="CF2" s="387"/>
      <c r="CG2" s="387"/>
      <c r="CH2" s="388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517" t="str">
        <f>IF(Main!S2="","Choose a Class First!",IF(Main!S2="Barbarian","Skills: "&amp;Classes!C22, IF(Main!S2="Bard","Skills: "&amp;Classes!C51,IF(Main!S2="Cleric","Skills: "&amp;Classes!C80,IF(Main!S2="Druid","Skills: "&amp;Classes!C109,IF(Main!S2="Fighter","Skills: "&amp;Classes!C138,IF(Main!S2="Monk","Skills: "&amp;Classes!C168,IF(Main!S2="Paladin","Skills: "&amp;Classes!C197,IF(Main!S2="Ranger","Skills: "&amp;Classes!C226,IF(Main!S2="Rogue","Skills: "&amp;Classes!C255,IF(Main!S2="Sorcerer","Skills: "&amp;Classes!C284,IF(Main!S2="Warlock","Skills: "&amp;Classes!C313,IF(Main!S2="Wizard","Skills: "&amp;Classes!C342)))))))))))))</f>
        <v>Choose a Class First!</v>
      </c>
      <c r="C4" s="517"/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517"/>
      <c r="O4" s="517"/>
      <c r="P4" s="517"/>
      <c r="Q4" s="517"/>
      <c r="R4" s="517"/>
      <c r="S4" s="517"/>
      <c r="T4" s="517"/>
      <c r="U4" s="517"/>
      <c r="V4" s="517"/>
      <c r="W4" s="517"/>
      <c r="X4" s="517"/>
      <c r="Y4" s="517"/>
      <c r="Z4" s="517"/>
      <c r="AA4" s="517"/>
      <c r="AB4" s="517"/>
      <c r="AC4" s="517"/>
      <c r="AD4" s="517"/>
      <c r="AE4" s="517"/>
      <c r="AF4" s="517"/>
      <c r="AG4" s="517"/>
      <c r="AH4" s="517"/>
      <c r="AI4" s="517"/>
      <c r="AJ4" s="517"/>
      <c r="AK4" s="517"/>
      <c r="AL4" s="517"/>
      <c r="AM4" s="517"/>
      <c r="AN4" s="517"/>
      <c r="AO4" s="517"/>
      <c r="AP4" s="126"/>
      <c r="AQ4" s="4"/>
      <c r="AR4" s="4"/>
      <c r="AS4" s="124"/>
      <c r="AT4" s="515" t="str">
        <f>IF(Main!S2="","Choose a Class First!",_xlfn.XLOOKUP(Main!S2,TableClasses[Class],TableClasses[Equipment]))</f>
        <v>Choose a Class First!</v>
      </c>
      <c r="AU4" s="516"/>
      <c r="AV4" s="516"/>
      <c r="AW4" s="516"/>
      <c r="AX4" s="516"/>
      <c r="AY4" s="516"/>
      <c r="AZ4" s="516"/>
      <c r="BA4" s="516"/>
      <c r="BB4" s="516"/>
      <c r="BC4" s="516"/>
      <c r="BD4" s="516"/>
      <c r="BE4" s="516"/>
      <c r="BF4" s="516"/>
      <c r="BG4" s="516"/>
      <c r="BH4" s="516"/>
      <c r="BI4" s="516"/>
      <c r="BJ4" s="516"/>
      <c r="BK4" s="516"/>
      <c r="BL4" s="516"/>
      <c r="BM4" s="516"/>
      <c r="BN4" s="516"/>
      <c r="BO4" s="516"/>
      <c r="BP4" s="516"/>
      <c r="BQ4" s="516"/>
      <c r="BR4" s="516"/>
      <c r="BS4" s="516"/>
      <c r="BT4" s="516"/>
      <c r="BU4" s="516"/>
      <c r="BV4" s="516"/>
      <c r="BW4" s="516"/>
      <c r="BX4" s="516"/>
      <c r="BY4" s="516"/>
      <c r="BZ4" s="516"/>
      <c r="CA4" s="516"/>
      <c r="CB4" s="516"/>
      <c r="CC4" s="516"/>
      <c r="CD4" s="516"/>
      <c r="CE4" s="516"/>
      <c r="CF4" s="516"/>
      <c r="CG4" s="516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517"/>
      <c r="C5" s="517"/>
      <c r="D5" s="517"/>
      <c r="E5" s="517"/>
      <c r="F5" s="517"/>
      <c r="G5" s="517"/>
      <c r="H5" s="517"/>
      <c r="I5" s="517"/>
      <c r="J5" s="517"/>
      <c r="K5" s="517"/>
      <c r="L5" s="517"/>
      <c r="M5" s="517"/>
      <c r="N5" s="517"/>
      <c r="O5" s="517"/>
      <c r="P5" s="517"/>
      <c r="Q5" s="517"/>
      <c r="R5" s="517"/>
      <c r="S5" s="517"/>
      <c r="T5" s="517"/>
      <c r="U5" s="517"/>
      <c r="V5" s="517"/>
      <c r="W5" s="517"/>
      <c r="X5" s="517"/>
      <c r="Y5" s="517"/>
      <c r="Z5" s="517"/>
      <c r="AA5" s="517"/>
      <c r="AB5" s="517"/>
      <c r="AC5" s="517"/>
      <c r="AD5" s="517"/>
      <c r="AE5" s="517"/>
      <c r="AF5" s="517"/>
      <c r="AG5" s="517"/>
      <c r="AH5" s="517"/>
      <c r="AI5" s="517"/>
      <c r="AJ5" s="517"/>
      <c r="AK5" s="517"/>
      <c r="AL5" s="517"/>
      <c r="AM5" s="517"/>
      <c r="AN5" s="517"/>
      <c r="AO5" s="517"/>
      <c r="AP5" s="128"/>
      <c r="AQ5" s="2"/>
      <c r="AR5" s="2"/>
      <c r="AS5" s="127"/>
      <c r="AT5" s="516"/>
      <c r="AU5" s="516"/>
      <c r="AV5" s="516"/>
      <c r="AW5" s="516"/>
      <c r="AX5" s="516"/>
      <c r="AY5" s="516"/>
      <c r="AZ5" s="516"/>
      <c r="BA5" s="516"/>
      <c r="BB5" s="516"/>
      <c r="BC5" s="516"/>
      <c r="BD5" s="516"/>
      <c r="BE5" s="516"/>
      <c r="BF5" s="516"/>
      <c r="BG5" s="516"/>
      <c r="BH5" s="516"/>
      <c r="BI5" s="516"/>
      <c r="BJ5" s="516"/>
      <c r="BK5" s="516"/>
      <c r="BL5" s="516"/>
      <c r="BM5" s="516"/>
      <c r="BN5" s="516"/>
      <c r="BO5" s="516"/>
      <c r="BP5" s="516"/>
      <c r="BQ5" s="516"/>
      <c r="BR5" s="516"/>
      <c r="BS5" s="516"/>
      <c r="BT5" s="516"/>
      <c r="BU5" s="516"/>
      <c r="BV5" s="516"/>
      <c r="BW5" s="516"/>
      <c r="BX5" s="516"/>
      <c r="BY5" s="516"/>
      <c r="BZ5" s="516"/>
      <c r="CA5" s="516"/>
      <c r="CB5" s="516"/>
      <c r="CC5" s="516"/>
      <c r="CD5" s="516"/>
      <c r="CE5" s="516"/>
      <c r="CF5" s="516"/>
      <c r="CG5" s="516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517"/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517"/>
      <c r="P6" s="517"/>
      <c r="Q6" s="517"/>
      <c r="R6" s="517"/>
      <c r="S6" s="517"/>
      <c r="T6" s="517"/>
      <c r="U6" s="517"/>
      <c r="V6" s="517"/>
      <c r="W6" s="517"/>
      <c r="X6" s="517"/>
      <c r="Y6" s="517"/>
      <c r="Z6" s="517"/>
      <c r="AA6" s="517"/>
      <c r="AB6" s="517"/>
      <c r="AC6" s="517"/>
      <c r="AD6" s="517"/>
      <c r="AE6" s="517"/>
      <c r="AF6" s="517"/>
      <c r="AG6" s="517"/>
      <c r="AH6" s="517"/>
      <c r="AI6" s="517"/>
      <c r="AJ6" s="517"/>
      <c r="AK6" s="517"/>
      <c r="AL6" s="517"/>
      <c r="AM6" s="517"/>
      <c r="AN6" s="517"/>
      <c r="AO6" s="517"/>
      <c r="AP6" s="128"/>
      <c r="AQ6" s="2"/>
      <c r="AR6" s="2"/>
      <c r="AS6" s="127"/>
      <c r="AT6" s="516"/>
      <c r="AU6" s="516"/>
      <c r="AV6" s="516"/>
      <c r="AW6" s="516"/>
      <c r="AX6" s="516"/>
      <c r="AY6" s="516"/>
      <c r="AZ6" s="516"/>
      <c r="BA6" s="516"/>
      <c r="BB6" s="516"/>
      <c r="BC6" s="516"/>
      <c r="BD6" s="516"/>
      <c r="BE6" s="516"/>
      <c r="BF6" s="516"/>
      <c r="BG6" s="516"/>
      <c r="BH6" s="516"/>
      <c r="BI6" s="516"/>
      <c r="BJ6" s="516"/>
      <c r="BK6" s="516"/>
      <c r="BL6" s="516"/>
      <c r="BM6" s="516"/>
      <c r="BN6" s="516"/>
      <c r="BO6" s="516"/>
      <c r="BP6" s="516"/>
      <c r="BQ6" s="516"/>
      <c r="BR6" s="516"/>
      <c r="BS6" s="516"/>
      <c r="BT6" s="516"/>
      <c r="BU6" s="516"/>
      <c r="BV6" s="516"/>
      <c r="BW6" s="516"/>
      <c r="BX6" s="516"/>
      <c r="BY6" s="516"/>
      <c r="BZ6" s="516"/>
      <c r="CA6" s="516"/>
      <c r="CB6" s="516"/>
      <c r="CC6" s="516"/>
      <c r="CD6" s="516"/>
      <c r="CE6" s="516"/>
      <c r="CF6" s="516"/>
      <c r="CG6" s="516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517"/>
      <c r="C7" s="517"/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  <c r="S7" s="517"/>
      <c r="T7" s="517"/>
      <c r="U7" s="517"/>
      <c r="V7" s="517"/>
      <c r="W7" s="517"/>
      <c r="X7" s="517"/>
      <c r="Y7" s="517"/>
      <c r="Z7" s="517"/>
      <c r="AA7" s="517"/>
      <c r="AB7" s="517"/>
      <c r="AC7" s="517"/>
      <c r="AD7" s="517"/>
      <c r="AE7" s="517"/>
      <c r="AF7" s="517"/>
      <c r="AG7" s="517"/>
      <c r="AH7" s="517"/>
      <c r="AI7" s="517"/>
      <c r="AJ7" s="517"/>
      <c r="AK7" s="517"/>
      <c r="AL7" s="517"/>
      <c r="AM7" s="517"/>
      <c r="AN7" s="517"/>
      <c r="AO7" s="517"/>
      <c r="AP7" s="128"/>
      <c r="AQ7" s="2"/>
      <c r="AR7" s="2"/>
      <c r="AS7" s="127"/>
      <c r="AT7" s="516"/>
      <c r="AU7" s="516"/>
      <c r="AV7" s="516"/>
      <c r="AW7" s="516"/>
      <c r="AX7" s="516"/>
      <c r="AY7" s="516"/>
      <c r="AZ7" s="516"/>
      <c r="BA7" s="516"/>
      <c r="BB7" s="516"/>
      <c r="BC7" s="516"/>
      <c r="BD7" s="516"/>
      <c r="BE7" s="516"/>
      <c r="BF7" s="516"/>
      <c r="BG7" s="516"/>
      <c r="BH7" s="516"/>
      <c r="BI7" s="516"/>
      <c r="BJ7" s="516"/>
      <c r="BK7" s="516"/>
      <c r="BL7" s="516"/>
      <c r="BM7" s="516"/>
      <c r="BN7" s="516"/>
      <c r="BO7" s="516"/>
      <c r="BP7" s="516"/>
      <c r="BQ7" s="516"/>
      <c r="BR7" s="516"/>
      <c r="BS7" s="516"/>
      <c r="BT7" s="516"/>
      <c r="BU7" s="516"/>
      <c r="BV7" s="516"/>
      <c r="BW7" s="516"/>
      <c r="BX7" s="516"/>
      <c r="BY7" s="516"/>
      <c r="BZ7" s="516"/>
      <c r="CA7" s="516"/>
      <c r="CB7" s="516"/>
      <c r="CC7" s="516"/>
      <c r="CD7" s="516"/>
      <c r="CE7" s="516"/>
      <c r="CF7" s="516"/>
      <c r="CG7" s="516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517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7"/>
      <c r="T8" s="517"/>
      <c r="U8" s="517"/>
      <c r="V8" s="517"/>
      <c r="W8" s="517"/>
      <c r="X8" s="517"/>
      <c r="Y8" s="517"/>
      <c r="Z8" s="517"/>
      <c r="AA8" s="517"/>
      <c r="AB8" s="517"/>
      <c r="AC8" s="517"/>
      <c r="AD8" s="517"/>
      <c r="AE8" s="517"/>
      <c r="AF8" s="517"/>
      <c r="AG8" s="517"/>
      <c r="AH8" s="517"/>
      <c r="AI8" s="517"/>
      <c r="AJ8" s="517"/>
      <c r="AK8" s="517"/>
      <c r="AL8" s="517"/>
      <c r="AM8" s="517"/>
      <c r="AN8" s="517"/>
      <c r="AO8" s="517"/>
      <c r="AP8" s="128"/>
      <c r="AQ8" s="4"/>
      <c r="AR8" s="4"/>
      <c r="AS8" s="124"/>
      <c r="AT8" s="516"/>
      <c r="AU8" s="516"/>
      <c r="AV8" s="516"/>
      <c r="AW8" s="516"/>
      <c r="AX8" s="516"/>
      <c r="AY8" s="516"/>
      <c r="AZ8" s="516"/>
      <c r="BA8" s="516"/>
      <c r="BB8" s="516"/>
      <c r="BC8" s="516"/>
      <c r="BD8" s="516"/>
      <c r="BE8" s="516"/>
      <c r="BF8" s="516"/>
      <c r="BG8" s="516"/>
      <c r="BH8" s="516"/>
      <c r="BI8" s="516"/>
      <c r="BJ8" s="516"/>
      <c r="BK8" s="516"/>
      <c r="BL8" s="516"/>
      <c r="BM8" s="516"/>
      <c r="BN8" s="516"/>
      <c r="BO8" s="516"/>
      <c r="BP8" s="516"/>
      <c r="BQ8" s="516"/>
      <c r="BR8" s="516"/>
      <c r="BS8" s="516"/>
      <c r="BT8" s="516"/>
      <c r="BU8" s="516"/>
      <c r="BV8" s="516"/>
      <c r="BW8" s="516"/>
      <c r="BX8" s="516"/>
      <c r="BY8" s="516"/>
      <c r="BZ8" s="516"/>
      <c r="CA8" s="516"/>
      <c r="CB8" s="516"/>
      <c r="CC8" s="516"/>
      <c r="CD8" s="516"/>
      <c r="CE8" s="516"/>
      <c r="CF8" s="516"/>
      <c r="CG8" s="516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517"/>
      <c r="C9" s="517"/>
      <c r="D9" s="517"/>
      <c r="E9" s="517"/>
      <c r="F9" s="517"/>
      <c r="G9" s="517"/>
      <c r="H9" s="517"/>
      <c r="I9" s="517"/>
      <c r="J9" s="517"/>
      <c r="K9" s="517"/>
      <c r="L9" s="517"/>
      <c r="M9" s="517"/>
      <c r="N9" s="517"/>
      <c r="O9" s="517"/>
      <c r="P9" s="517"/>
      <c r="Q9" s="517"/>
      <c r="R9" s="517"/>
      <c r="S9" s="517"/>
      <c r="T9" s="517"/>
      <c r="U9" s="517"/>
      <c r="V9" s="517"/>
      <c r="W9" s="517"/>
      <c r="X9" s="517"/>
      <c r="Y9" s="517"/>
      <c r="Z9" s="517"/>
      <c r="AA9" s="517"/>
      <c r="AB9" s="517"/>
      <c r="AC9" s="517"/>
      <c r="AD9" s="517"/>
      <c r="AE9" s="517"/>
      <c r="AF9" s="517"/>
      <c r="AG9" s="517"/>
      <c r="AH9" s="517"/>
      <c r="AI9" s="517"/>
      <c r="AJ9" s="517"/>
      <c r="AK9" s="517"/>
      <c r="AL9" s="517"/>
      <c r="AM9" s="517"/>
      <c r="AN9" s="517"/>
      <c r="AO9" s="517"/>
      <c r="AP9" s="128"/>
      <c r="AQ9" s="4"/>
      <c r="AR9" s="4"/>
      <c r="AS9" s="124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  <c r="CG9" s="516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517"/>
      <c r="C10" s="517"/>
      <c r="D10" s="517"/>
      <c r="E10" s="517"/>
      <c r="F10" s="517"/>
      <c r="G10" s="517"/>
      <c r="H10" s="517"/>
      <c r="I10" s="517"/>
      <c r="J10" s="517"/>
      <c r="K10" s="517"/>
      <c r="L10" s="517"/>
      <c r="M10" s="517"/>
      <c r="N10" s="517"/>
      <c r="O10" s="517"/>
      <c r="P10" s="517"/>
      <c r="Q10" s="517"/>
      <c r="R10" s="517"/>
      <c r="S10" s="517"/>
      <c r="T10" s="517"/>
      <c r="U10" s="517"/>
      <c r="V10" s="517"/>
      <c r="W10" s="517"/>
      <c r="X10" s="517"/>
      <c r="Y10" s="517"/>
      <c r="Z10" s="517"/>
      <c r="AA10" s="517"/>
      <c r="AB10" s="517"/>
      <c r="AC10" s="517"/>
      <c r="AD10" s="517"/>
      <c r="AE10" s="517"/>
      <c r="AF10" s="517"/>
      <c r="AG10" s="517"/>
      <c r="AH10" s="517"/>
      <c r="AI10" s="517"/>
      <c r="AJ10" s="517"/>
      <c r="AK10" s="517"/>
      <c r="AL10" s="517"/>
      <c r="AM10" s="517"/>
      <c r="AN10" s="517"/>
      <c r="AO10" s="517"/>
      <c r="AP10" s="128"/>
      <c r="AQ10" s="4"/>
      <c r="AR10" s="4"/>
      <c r="AS10" s="124"/>
      <c r="AT10" s="516"/>
      <c r="AU10" s="516"/>
      <c r="AV10" s="516"/>
      <c r="AW10" s="516"/>
      <c r="AX10" s="516"/>
      <c r="AY10" s="516"/>
      <c r="AZ10" s="516"/>
      <c r="BA10" s="516"/>
      <c r="BB10" s="516"/>
      <c r="BC10" s="516"/>
      <c r="BD10" s="516"/>
      <c r="BE10" s="516"/>
      <c r="BF10" s="516"/>
      <c r="BG10" s="516"/>
      <c r="BH10" s="516"/>
      <c r="BI10" s="516"/>
      <c r="BJ10" s="516"/>
      <c r="BK10" s="516"/>
      <c r="BL10" s="516"/>
      <c r="BM10" s="516"/>
      <c r="BN10" s="516"/>
      <c r="BO10" s="516"/>
      <c r="BP10" s="516"/>
      <c r="BQ10" s="516"/>
      <c r="BR10" s="516"/>
      <c r="BS10" s="516"/>
      <c r="BT10" s="516"/>
      <c r="BU10" s="516"/>
      <c r="BV10" s="516"/>
      <c r="BW10" s="516"/>
      <c r="BX10" s="516"/>
      <c r="BY10" s="516"/>
      <c r="BZ10" s="516"/>
      <c r="CA10" s="516"/>
      <c r="CB10" s="516"/>
      <c r="CC10" s="516"/>
      <c r="CD10" s="516"/>
      <c r="CE10" s="516"/>
      <c r="CF10" s="516"/>
      <c r="CG10" s="516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128"/>
      <c r="AQ11" s="4"/>
      <c r="AR11" s="4"/>
      <c r="AS11" s="124"/>
      <c r="AT11" s="516"/>
      <c r="AU11" s="516"/>
      <c r="AV11" s="516"/>
      <c r="AW11" s="516"/>
      <c r="AX11" s="516"/>
      <c r="AY11" s="516"/>
      <c r="AZ11" s="516"/>
      <c r="BA11" s="516"/>
      <c r="BB11" s="516"/>
      <c r="BC11" s="516"/>
      <c r="BD11" s="516"/>
      <c r="BE11" s="516"/>
      <c r="BF11" s="516"/>
      <c r="BG11" s="516"/>
      <c r="BH11" s="516"/>
      <c r="BI11" s="516"/>
      <c r="BJ11" s="516"/>
      <c r="BK11" s="516"/>
      <c r="BL11" s="516"/>
      <c r="BM11" s="516"/>
      <c r="BN11" s="516"/>
      <c r="BO11" s="516"/>
      <c r="BP11" s="516"/>
      <c r="BQ11" s="516"/>
      <c r="BR11" s="516"/>
      <c r="BS11" s="516"/>
      <c r="BT11" s="516"/>
      <c r="BU11" s="516"/>
      <c r="BV11" s="516"/>
      <c r="BW11" s="516"/>
      <c r="BX11" s="516"/>
      <c r="BY11" s="516"/>
      <c r="BZ11" s="516"/>
      <c r="CA11" s="516"/>
      <c r="CB11" s="516"/>
      <c r="CC11" s="516"/>
      <c r="CD11" s="516"/>
      <c r="CE11" s="516"/>
      <c r="CF11" s="516"/>
      <c r="CG11" s="516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517"/>
      <c r="C12" s="517"/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128"/>
      <c r="AQ12" s="4"/>
      <c r="AR12" s="4"/>
      <c r="AS12" s="124"/>
      <c r="AT12" s="516"/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516"/>
      <c r="BF12" s="516"/>
      <c r="BG12" s="516"/>
      <c r="BH12" s="516"/>
      <c r="BI12" s="516"/>
      <c r="BJ12" s="516"/>
      <c r="BK12" s="516"/>
      <c r="BL12" s="516"/>
      <c r="BM12" s="516"/>
      <c r="BN12" s="516"/>
      <c r="BO12" s="516"/>
      <c r="BP12" s="516"/>
      <c r="BQ12" s="516"/>
      <c r="BR12" s="516"/>
      <c r="BS12" s="516"/>
      <c r="BT12" s="516"/>
      <c r="BU12" s="516"/>
      <c r="BV12" s="516"/>
      <c r="BW12" s="516"/>
      <c r="BX12" s="516"/>
      <c r="BY12" s="516"/>
      <c r="BZ12" s="516"/>
      <c r="CA12" s="516"/>
      <c r="CB12" s="516"/>
      <c r="CC12" s="516"/>
      <c r="CD12" s="516"/>
      <c r="CE12" s="516"/>
      <c r="CF12" s="516"/>
      <c r="CG12" s="516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128"/>
      <c r="AQ13" s="4"/>
      <c r="AR13" s="4"/>
      <c r="AS13" s="124"/>
      <c r="AT13" s="516"/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516"/>
      <c r="BF13" s="516"/>
      <c r="BG13" s="516"/>
      <c r="BH13" s="516"/>
      <c r="BI13" s="516"/>
      <c r="BJ13" s="516"/>
      <c r="BK13" s="516"/>
      <c r="BL13" s="516"/>
      <c r="BM13" s="516"/>
      <c r="BN13" s="516"/>
      <c r="BO13" s="516"/>
      <c r="BP13" s="516"/>
      <c r="BQ13" s="516"/>
      <c r="BR13" s="516"/>
      <c r="BS13" s="516"/>
      <c r="BT13" s="516"/>
      <c r="BU13" s="516"/>
      <c r="BV13" s="516"/>
      <c r="BW13" s="516"/>
      <c r="BX13" s="516"/>
      <c r="BY13" s="516"/>
      <c r="BZ13" s="516"/>
      <c r="CA13" s="516"/>
      <c r="CB13" s="516"/>
      <c r="CC13" s="516"/>
      <c r="CD13" s="516"/>
      <c r="CE13" s="516"/>
      <c r="CF13" s="516"/>
      <c r="CG13" s="516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517"/>
      <c r="C14" s="517"/>
      <c r="D14" s="517"/>
      <c r="E14" s="517"/>
      <c r="F14" s="517"/>
      <c r="G14" s="517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128"/>
      <c r="AQ14" s="4"/>
      <c r="AR14" s="4"/>
      <c r="AS14" s="124"/>
      <c r="AT14" s="516"/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6"/>
      <c r="BP14" s="516"/>
      <c r="BQ14" s="516"/>
      <c r="BR14" s="516"/>
      <c r="BS14" s="516"/>
      <c r="BT14" s="516"/>
      <c r="BU14" s="516"/>
      <c r="BV14" s="516"/>
      <c r="BW14" s="516"/>
      <c r="BX14" s="516"/>
      <c r="BY14" s="516"/>
      <c r="BZ14" s="516"/>
      <c r="CA14" s="516"/>
      <c r="CB14" s="516"/>
      <c r="CC14" s="516"/>
      <c r="CD14" s="516"/>
      <c r="CE14" s="516"/>
      <c r="CF14" s="516"/>
      <c r="CG14" s="516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517"/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128"/>
      <c r="AQ15" s="4"/>
      <c r="AR15" s="4"/>
      <c r="AS15" s="124"/>
      <c r="AT15" s="516"/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516"/>
      <c r="BF15" s="516"/>
      <c r="BG15" s="516"/>
      <c r="BH15" s="516"/>
      <c r="BI15" s="516"/>
      <c r="BJ15" s="516"/>
      <c r="BK15" s="516"/>
      <c r="BL15" s="516"/>
      <c r="BM15" s="516"/>
      <c r="BN15" s="516"/>
      <c r="BO15" s="516"/>
      <c r="BP15" s="516"/>
      <c r="BQ15" s="516"/>
      <c r="BR15" s="516"/>
      <c r="BS15" s="516"/>
      <c r="BT15" s="516"/>
      <c r="BU15" s="516"/>
      <c r="BV15" s="516"/>
      <c r="BW15" s="516"/>
      <c r="BX15" s="516"/>
      <c r="BY15" s="516"/>
      <c r="BZ15" s="516"/>
      <c r="CA15" s="516"/>
      <c r="CB15" s="516"/>
      <c r="CC15" s="516"/>
      <c r="CD15" s="516"/>
      <c r="CE15" s="516"/>
      <c r="CF15" s="516"/>
      <c r="CG15" s="516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128"/>
      <c r="AQ16" s="4"/>
      <c r="AR16" s="4"/>
      <c r="AS16" s="124"/>
      <c r="AT16" s="516"/>
      <c r="AU16" s="516"/>
      <c r="AV16" s="516"/>
      <c r="AW16" s="516"/>
      <c r="AX16" s="516"/>
      <c r="AY16" s="516"/>
      <c r="AZ16" s="516"/>
      <c r="BA16" s="516"/>
      <c r="BB16" s="516"/>
      <c r="BC16" s="516"/>
      <c r="BD16" s="516"/>
      <c r="BE16" s="516"/>
      <c r="BF16" s="516"/>
      <c r="BG16" s="516"/>
      <c r="BH16" s="516"/>
      <c r="BI16" s="516"/>
      <c r="BJ16" s="516"/>
      <c r="BK16" s="516"/>
      <c r="BL16" s="516"/>
      <c r="BM16" s="516"/>
      <c r="BN16" s="516"/>
      <c r="BO16" s="516"/>
      <c r="BP16" s="516"/>
      <c r="BQ16" s="516"/>
      <c r="BR16" s="516"/>
      <c r="BS16" s="516"/>
      <c r="BT16" s="516"/>
      <c r="BU16" s="516"/>
      <c r="BV16" s="516"/>
      <c r="BW16" s="516"/>
      <c r="BX16" s="516"/>
      <c r="BY16" s="516"/>
      <c r="BZ16" s="516"/>
      <c r="CA16" s="516"/>
      <c r="CB16" s="516"/>
      <c r="CC16" s="516"/>
      <c r="CD16" s="516"/>
      <c r="CE16" s="516"/>
      <c r="CF16" s="516"/>
      <c r="CG16" s="516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517"/>
      <c r="C17" s="517"/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7"/>
      <c r="V17" s="517"/>
      <c r="W17" s="517"/>
      <c r="X17" s="517"/>
      <c r="Y17" s="517"/>
      <c r="Z17" s="517"/>
      <c r="AA17" s="517"/>
      <c r="AB17" s="517"/>
      <c r="AC17" s="517"/>
      <c r="AD17" s="517"/>
      <c r="AE17" s="517"/>
      <c r="AF17" s="517"/>
      <c r="AG17" s="517"/>
      <c r="AH17" s="517"/>
      <c r="AI17" s="517"/>
      <c r="AJ17" s="517"/>
      <c r="AK17" s="517"/>
      <c r="AL17" s="517"/>
      <c r="AM17" s="517"/>
      <c r="AN17" s="517"/>
      <c r="AO17" s="517"/>
      <c r="AP17" s="128"/>
      <c r="AQ17" s="4"/>
      <c r="AR17" s="4"/>
      <c r="AS17" s="124"/>
      <c r="AT17" s="516"/>
      <c r="AU17" s="516"/>
      <c r="AV17" s="516"/>
      <c r="AW17" s="516"/>
      <c r="AX17" s="516"/>
      <c r="AY17" s="516"/>
      <c r="AZ17" s="516"/>
      <c r="BA17" s="516"/>
      <c r="BB17" s="516"/>
      <c r="BC17" s="516"/>
      <c r="BD17" s="516"/>
      <c r="BE17" s="516"/>
      <c r="BF17" s="516"/>
      <c r="BG17" s="516"/>
      <c r="BH17" s="516"/>
      <c r="BI17" s="516"/>
      <c r="BJ17" s="516"/>
      <c r="BK17" s="516"/>
      <c r="BL17" s="516"/>
      <c r="BM17" s="516"/>
      <c r="BN17" s="516"/>
      <c r="BO17" s="516"/>
      <c r="BP17" s="516"/>
      <c r="BQ17" s="516"/>
      <c r="BR17" s="516"/>
      <c r="BS17" s="516"/>
      <c r="BT17" s="516"/>
      <c r="BU17" s="516"/>
      <c r="BV17" s="516"/>
      <c r="BW17" s="516"/>
      <c r="BX17" s="516"/>
      <c r="BY17" s="516"/>
      <c r="BZ17" s="516"/>
      <c r="CA17" s="516"/>
      <c r="CB17" s="516"/>
      <c r="CC17" s="516"/>
      <c r="CD17" s="516"/>
      <c r="CE17" s="516"/>
      <c r="CF17" s="516"/>
      <c r="CG17" s="516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517"/>
      <c r="C18" s="517"/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7"/>
      <c r="V18" s="517"/>
      <c r="W18" s="517"/>
      <c r="X18" s="517"/>
      <c r="Y18" s="517"/>
      <c r="Z18" s="517"/>
      <c r="AA18" s="517"/>
      <c r="AB18" s="517"/>
      <c r="AC18" s="517"/>
      <c r="AD18" s="517"/>
      <c r="AE18" s="517"/>
      <c r="AF18" s="517"/>
      <c r="AG18" s="517"/>
      <c r="AH18" s="517"/>
      <c r="AI18" s="517"/>
      <c r="AJ18" s="517"/>
      <c r="AK18" s="517"/>
      <c r="AL18" s="517"/>
      <c r="AM18" s="517"/>
      <c r="AN18" s="517"/>
      <c r="AO18" s="517"/>
      <c r="AP18" s="128"/>
      <c r="AQ18" s="4"/>
      <c r="AR18" s="4"/>
      <c r="AS18" s="124"/>
      <c r="AT18" s="516"/>
      <c r="AU18" s="516"/>
      <c r="AV18" s="516"/>
      <c r="AW18" s="516"/>
      <c r="AX18" s="516"/>
      <c r="AY18" s="516"/>
      <c r="AZ18" s="516"/>
      <c r="BA18" s="516"/>
      <c r="BB18" s="516"/>
      <c r="BC18" s="516"/>
      <c r="BD18" s="516"/>
      <c r="BE18" s="516"/>
      <c r="BF18" s="516"/>
      <c r="BG18" s="516"/>
      <c r="BH18" s="516"/>
      <c r="BI18" s="516"/>
      <c r="BJ18" s="516"/>
      <c r="BK18" s="516"/>
      <c r="BL18" s="516"/>
      <c r="BM18" s="516"/>
      <c r="BN18" s="516"/>
      <c r="BO18" s="516"/>
      <c r="BP18" s="516"/>
      <c r="BQ18" s="516"/>
      <c r="BR18" s="516"/>
      <c r="BS18" s="516"/>
      <c r="BT18" s="516"/>
      <c r="BU18" s="516"/>
      <c r="BV18" s="516"/>
      <c r="BW18" s="516"/>
      <c r="BX18" s="516"/>
      <c r="BY18" s="516"/>
      <c r="BZ18" s="516"/>
      <c r="CA18" s="516"/>
      <c r="CB18" s="516"/>
      <c r="CC18" s="516"/>
      <c r="CD18" s="516"/>
      <c r="CE18" s="516"/>
      <c r="CF18" s="516"/>
      <c r="CG18" s="516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517"/>
      <c r="C19" s="517"/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7"/>
      <c r="V19" s="517"/>
      <c r="W19" s="517"/>
      <c r="X19" s="517"/>
      <c r="Y19" s="517"/>
      <c r="Z19" s="517"/>
      <c r="AA19" s="517"/>
      <c r="AB19" s="517"/>
      <c r="AC19" s="517"/>
      <c r="AD19" s="517"/>
      <c r="AE19" s="517"/>
      <c r="AF19" s="517"/>
      <c r="AG19" s="517"/>
      <c r="AH19" s="517"/>
      <c r="AI19" s="517"/>
      <c r="AJ19" s="517"/>
      <c r="AK19" s="517"/>
      <c r="AL19" s="517"/>
      <c r="AM19" s="517"/>
      <c r="AN19" s="517"/>
      <c r="AO19" s="517"/>
      <c r="AP19" s="128"/>
      <c r="AQ19" s="4"/>
      <c r="AR19" s="4"/>
      <c r="AS19" s="124"/>
      <c r="AT19" s="516"/>
      <c r="AU19" s="516"/>
      <c r="AV19" s="516"/>
      <c r="AW19" s="516"/>
      <c r="AX19" s="516"/>
      <c r="AY19" s="516"/>
      <c r="AZ19" s="516"/>
      <c r="BA19" s="516"/>
      <c r="BB19" s="516"/>
      <c r="BC19" s="516"/>
      <c r="BD19" s="516"/>
      <c r="BE19" s="516"/>
      <c r="BF19" s="516"/>
      <c r="BG19" s="516"/>
      <c r="BH19" s="516"/>
      <c r="BI19" s="516"/>
      <c r="BJ19" s="516"/>
      <c r="BK19" s="516"/>
      <c r="BL19" s="516"/>
      <c r="BM19" s="516"/>
      <c r="BN19" s="516"/>
      <c r="BO19" s="516"/>
      <c r="BP19" s="516"/>
      <c r="BQ19" s="516"/>
      <c r="BR19" s="516"/>
      <c r="BS19" s="516"/>
      <c r="BT19" s="516"/>
      <c r="BU19" s="516"/>
      <c r="BV19" s="516"/>
      <c r="BW19" s="516"/>
      <c r="BX19" s="516"/>
      <c r="BY19" s="516"/>
      <c r="BZ19" s="516"/>
      <c r="CA19" s="516"/>
      <c r="CB19" s="516"/>
      <c r="CC19" s="516"/>
      <c r="CD19" s="516"/>
      <c r="CE19" s="516"/>
      <c r="CF19" s="516"/>
      <c r="CG19" s="516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517"/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7"/>
      <c r="V20" s="517"/>
      <c r="W20" s="517"/>
      <c r="X20" s="517"/>
      <c r="Y20" s="517"/>
      <c r="Z20" s="517"/>
      <c r="AA20" s="517"/>
      <c r="AB20" s="517"/>
      <c r="AC20" s="517"/>
      <c r="AD20" s="517"/>
      <c r="AE20" s="517"/>
      <c r="AF20" s="517"/>
      <c r="AG20" s="517"/>
      <c r="AH20" s="517"/>
      <c r="AI20" s="517"/>
      <c r="AJ20" s="517"/>
      <c r="AK20" s="517"/>
      <c r="AL20" s="517"/>
      <c r="AM20" s="517"/>
      <c r="AN20" s="517"/>
      <c r="AO20" s="517"/>
      <c r="AP20" s="128"/>
      <c r="AQ20" s="4"/>
      <c r="AR20" s="4"/>
      <c r="AS20" s="124"/>
      <c r="AT20" s="516"/>
      <c r="AU20" s="516"/>
      <c r="AV20" s="516"/>
      <c r="AW20" s="516"/>
      <c r="AX20" s="516"/>
      <c r="AY20" s="516"/>
      <c r="AZ20" s="516"/>
      <c r="BA20" s="516"/>
      <c r="BB20" s="516"/>
      <c r="BC20" s="516"/>
      <c r="BD20" s="516"/>
      <c r="BE20" s="516"/>
      <c r="BF20" s="516"/>
      <c r="BG20" s="516"/>
      <c r="BH20" s="516"/>
      <c r="BI20" s="516"/>
      <c r="BJ20" s="516"/>
      <c r="BK20" s="516"/>
      <c r="BL20" s="516"/>
      <c r="BM20" s="516"/>
      <c r="BN20" s="516"/>
      <c r="BO20" s="516"/>
      <c r="BP20" s="516"/>
      <c r="BQ20" s="516"/>
      <c r="BR20" s="516"/>
      <c r="BS20" s="516"/>
      <c r="BT20" s="516"/>
      <c r="BU20" s="516"/>
      <c r="BV20" s="516"/>
      <c r="BW20" s="516"/>
      <c r="BX20" s="516"/>
      <c r="BY20" s="516"/>
      <c r="BZ20" s="516"/>
      <c r="CA20" s="516"/>
      <c r="CB20" s="516"/>
      <c r="CC20" s="516"/>
      <c r="CD20" s="516"/>
      <c r="CE20" s="516"/>
      <c r="CF20" s="516"/>
      <c r="CG20" s="516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517"/>
      <c r="C21" s="517"/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517"/>
      <c r="P21" s="517"/>
      <c r="Q21" s="517"/>
      <c r="R21" s="517"/>
      <c r="S21" s="517"/>
      <c r="T21" s="517"/>
      <c r="U21" s="517"/>
      <c r="V21" s="517"/>
      <c r="W21" s="517"/>
      <c r="X21" s="517"/>
      <c r="Y21" s="517"/>
      <c r="Z21" s="517"/>
      <c r="AA21" s="517"/>
      <c r="AB21" s="517"/>
      <c r="AC21" s="517"/>
      <c r="AD21" s="517"/>
      <c r="AE21" s="517"/>
      <c r="AF21" s="517"/>
      <c r="AG21" s="517"/>
      <c r="AH21" s="517"/>
      <c r="AI21" s="517"/>
      <c r="AJ21" s="517"/>
      <c r="AK21" s="517"/>
      <c r="AL21" s="517"/>
      <c r="AM21" s="517"/>
      <c r="AN21" s="517"/>
      <c r="AO21" s="517"/>
      <c r="AP21" s="128"/>
      <c r="AQ21" s="4"/>
      <c r="AR21" s="4"/>
      <c r="AS21" s="124"/>
      <c r="AT21" s="516"/>
      <c r="AU21" s="516"/>
      <c r="AV21" s="516"/>
      <c r="AW21" s="516"/>
      <c r="AX21" s="516"/>
      <c r="AY21" s="516"/>
      <c r="AZ21" s="516"/>
      <c r="BA21" s="516"/>
      <c r="BB21" s="516"/>
      <c r="BC21" s="516"/>
      <c r="BD21" s="516"/>
      <c r="BE21" s="516"/>
      <c r="BF21" s="516"/>
      <c r="BG21" s="516"/>
      <c r="BH21" s="516"/>
      <c r="BI21" s="516"/>
      <c r="BJ21" s="516"/>
      <c r="BK21" s="516"/>
      <c r="BL21" s="516"/>
      <c r="BM21" s="516"/>
      <c r="BN21" s="516"/>
      <c r="BO21" s="516"/>
      <c r="BP21" s="516"/>
      <c r="BQ21" s="516"/>
      <c r="BR21" s="516"/>
      <c r="BS21" s="516"/>
      <c r="BT21" s="516"/>
      <c r="BU21" s="516"/>
      <c r="BV21" s="516"/>
      <c r="BW21" s="516"/>
      <c r="BX21" s="516"/>
      <c r="BY21" s="516"/>
      <c r="BZ21" s="516"/>
      <c r="CA21" s="516"/>
      <c r="CB21" s="516"/>
      <c r="CC21" s="516"/>
      <c r="CD21" s="516"/>
      <c r="CE21" s="516"/>
      <c r="CF21" s="516"/>
      <c r="CG21" s="516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517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517"/>
      <c r="Q22" s="517"/>
      <c r="R22" s="517"/>
      <c r="S22" s="517"/>
      <c r="T22" s="517"/>
      <c r="U22" s="517"/>
      <c r="V22" s="517"/>
      <c r="W22" s="517"/>
      <c r="X22" s="517"/>
      <c r="Y22" s="517"/>
      <c r="Z22" s="517"/>
      <c r="AA22" s="517"/>
      <c r="AB22" s="517"/>
      <c r="AC22" s="517"/>
      <c r="AD22" s="517"/>
      <c r="AE22" s="517"/>
      <c r="AF22" s="517"/>
      <c r="AG22" s="517"/>
      <c r="AH22" s="517"/>
      <c r="AI22" s="517"/>
      <c r="AJ22" s="517"/>
      <c r="AK22" s="517"/>
      <c r="AL22" s="517"/>
      <c r="AM22" s="517"/>
      <c r="AN22" s="517"/>
      <c r="AO22" s="517"/>
      <c r="AP22" s="128"/>
      <c r="AQ22" s="4"/>
      <c r="AR22" s="4"/>
      <c r="AS22" s="124"/>
      <c r="AT22" s="516"/>
      <c r="AU22" s="516"/>
      <c r="AV22" s="516"/>
      <c r="AW22" s="516"/>
      <c r="AX22" s="516"/>
      <c r="AY22" s="516"/>
      <c r="AZ22" s="516"/>
      <c r="BA22" s="516"/>
      <c r="BB22" s="516"/>
      <c r="BC22" s="516"/>
      <c r="BD22" s="516"/>
      <c r="BE22" s="516"/>
      <c r="BF22" s="516"/>
      <c r="BG22" s="516"/>
      <c r="BH22" s="516"/>
      <c r="BI22" s="516"/>
      <c r="BJ22" s="516"/>
      <c r="BK22" s="516"/>
      <c r="BL22" s="516"/>
      <c r="BM22" s="516"/>
      <c r="BN22" s="516"/>
      <c r="BO22" s="516"/>
      <c r="BP22" s="516"/>
      <c r="BQ22" s="516"/>
      <c r="BR22" s="516"/>
      <c r="BS22" s="516"/>
      <c r="BT22" s="516"/>
      <c r="BU22" s="516"/>
      <c r="BV22" s="516"/>
      <c r="BW22" s="516"/>
      <c r="BX22" s="516"/>
      <c r="BY22" s="516"/>
      <c r="BZ22" s="516"/>
      <c r="CA22" s="516"/>
      <c r="CB22" s="516"/>
      <c r="CC22" s="516"/>
      <c r="CD22" s="516"/>
      <c r="CE22" s="516"/>
      <c r="CF22" s="516"/>
      <c r="CG22" s="516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  <c r="AH23" s="517"/>
      <c r="AI23" s="517"/>
      <c r="AJ23" s="517"/>
      <c r="AK23" s="517"/>
      <c r="AL23" s="517"/>
      <c r="AM23" s="517"/>
      <c r="AN23" s="517"/>
      <c r="AO23" s="517"/>
      <c r="AP23" s="128"/>
      <c r="AQ23" s="4"/>
      <c r="AR23" s="4"/>
      <c r="AS23" s="124"/>
      <c r="AT23" s="516"/>
      <c r="AU23" s="516"/>
      <c r="AV23" s="516"/>
      <c r="AW23" s="516"/>
      <c r="AX23" s="516"/>
      <c r="AY23" s="516"/>
      <c r="AZ23" s="516"/>
      <c r="BA23" s="516"/>
      <c r="BB23" s="516"/>
      <c r="BC23" s="516"/>
      <c r="BD23" s="516"/>
      <c r="BE23" s="516"/>
      <c r="BF23" s="516"/>
      <c r="BG23" s="516"/>
      <c r="BH23" s="516"/>
      <c r="BI23" s="516"/>
      <c r="BJ23" s="516"/>
      <c r="BK23" s="516"/>
      <c r="BL23" s="516"/>
      <c r="BM23" s="516"/>
      <c r="BN23" s="516"/>
      <c r="BO23" s="516"/>
      <c r="BP23" s="516"/>
      <c r="BQ23" s="516"/>
      <c r="BR23" s="516"/>
      <c r="BS23" s="516"/>
      <c r="BT23" s="516"/>
      <c r="BU23" s="516"/>
      <c r="BV23" s="516"/>
      <c r="BW23" s="516"/>
      <c r="BX23" s="516"/>
      <c r="BY23" s="516"/>
      <c r="BZ23" s="516"/>
      <c r="CA23" s="516"/>
      <c r="CB23" s="516"/>
      <c r="CC23" s="516"/>
      <c r="CD23" s="516"/>
      <c r="CE23" s="516"/>
      <c r="CF23" s="516"/>
      <c r="CG23" s="516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 s="128"/>
      <c r="AQ24" s="2"/>
      <c r="AR24" s="2"/>
      <c r="AS24" s="127"/>
      <c r="AT24" s="516"/>
      <c r="AU24" s="516"/>
      <c r="AV24" s="516"/>
      <c r="AW24" s="516"/>
      <c r="AX24" s="516"/>
      <c r="AY24" s="516"/>
      <c r="AZ24" s="516"/>
      <c r="BA24" s="516"/>
      <c r="BB24" s="516"/>
      <c r="BC24" s="516"/>
      <c r="BD24" s="516"/>
      <c r="BE24" s="516"/>
      <c r="BF24" s="516"/>
      <c r="BG24" s="516"/>
      <c r="BH24" s="516"/>
      <c r="BI24" s="516"/>
      <c r="BJ24" s="516"/>
      <c r="BK24" s="516"/>
      <c r="BL24" s="516"/>
      <c r="BM24" s="516"/>
      <c r="BN24" s="516"/>
      <c r="BO24" s="516"/>
      <c r="BP24" s="516"/>
      <c r="BQ24" s="516"/>
      <c r="BR24" s="516"/>
      <c r="BS24" s="516"/>
      <c r="BT24" s="516"/>
      <c r="BU24" s="516"/>
      <c r="BV24" s="516"/>
      <c r="BW24" s="516"/>
      <c r="BX24" s="516"/>
      <c r="BY24" s="516"/>
      <c r="BZ24" s="516"/>
      <c r="CA24" s="516"/>
      <c r="CB24" s="516"/>
      <c r="CC24" s="516"/>
      <c r="CD24" s="516"/>
      <c r="CE24" s="516"/>
      <c r="CF24" s="516"/>
      <c r="CG24" s="516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517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517"/>
      <c r="AP25" s="128"/>
      <c r="AQ25" s="2"/>
      <c r="AR25" s="2"/>
      <c r="AS25" s="127"/>
      <c r="AT25" s="516"/>
      <c r="AU25" s="516"/>
      <c r="AV25" s="516"/>
      <c r="AW25" s="516"/>
      <c r="AX25" s="516"/>
      <c r="AY25" s="516"/>
      <c r="AZ25" s="516"/>
      <c r="BA25" s="516"/>
      <c r="BB25" s="516"/>
      <c r="BC25" s="516"/>
      <c r="BD25" s="516"/>
      <c r="BE25" s="516"/>
      <c r="BF25" s="516"/>
      <c r="BG25" s="516"/>
      <c r="BH25" s="516"/>
      <c r="BI25" s="516"/>
      <c r="BJ25" s="516"/>
      <c r="BK25" s="516"/>
      <c r="BL25" s="516"/>
      <c r="BM25" s="516"/>
      <c r="BN25" s="516"/>
      <c r="BO25" s="516"/>
      <c r="BP25" s="516"/>
      <c r="BQ25" s="516"/>
      <c r="BR25" s="516"/>
      <c r="BS25" s="516"/>
      <c r="BT25" s="516"/>
      <c r="BU25" s="516"/>
      <c r="BV25" s="516"/>
      <c r="BW25" s="516"/>
      <c r="BX25" s="516"/>
      <c r="BY25" s="516"/>
      <c r="BZ25" s="516"/>
      <c r="CA25" s="516"/>
      <c r="CB25" s="516"/>
      <c r="CC25" s="516"/>
      <c r="CD25" s="516"/>
      <c r="CE25" s="516"/>
      <c r="CF25" s="516"/>
      <c r="CG25" s="516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517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  <c r="AH26" s="517"/>
      <c r="AI26" s="517"/>
      <c r="AJ26" s="517"/>
      <c r="AK26" s="517"/>
      <c r="AL26" s="517"/>
      <c r="AM26" s="517"/>
      <c r="AN26" s="517"/>
      <c r="AO26" s="517"/>
      <c r="AP26" s="128"/>
      <c r="AQ26" s="2"/>
      <c r="AR26" s="2"/>
      <c r="AS26" s="127"/>
      <c r="AT26" s="516"/>
      <c r="AU26" s="516"/>
      <c r="AV26" s="516"/>
      <c r="AW26" s="516"/>
      <c r="AX26" s="516"/>
      <c r="AY26" s="516"/>
      <c r="AZ26" s="516"/>
      <c r="BA26" s="516"/>
      <c r="BB26" s="516"/>
      <c r="BC26" s="516"/>
      <c r="BD26" s="516"/>
      <c r="BE26" s="516"/>
      <c r="BF26" s="516"/>
      <c r="BG26" s="516"/>
      <c r="BH26" s="516"/>
      <c r="BI26" s="516"/>
      <c r="BJ26" s="516"/>
      <c r="BK26" s="516"/>
      <c r="BL26" s="516"/>
      <c r="BM26" s="516"/>
      <c r="BN26" s="516"/>
      <c r="BO26" s="516"/>
      <c r="BP26" s="516"/>
      <c r="BQ26" s="516"/>
      <c r="BR26" s="516"/>
      <c r="BS26" s="516"/>
      <c r="BT26" s="516"/>
      <c r="BU26" s="516"/>
      <c r="BV26" s="516"/>
      <c r="BW26" s="516"/>
      <c r="BX26" s="516"/>
      <c r="BY26" s="516"/>
      <c r="BZ26" s="516"/>
      <c r="CA26" s="516"/>
      <c r="CB26" s="516"/>
      <c r="CC26" s="516"/>
      <c r="CD26" s="516"/>
      <c r="CE26" s="516"/>
      <c r="CF26" s="516"/>
      <c r="CG26" s="516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128"/>
      <c r="AQ27" s="2"/>
      <c r="AR27" s="2"/>
      <c r="AS27" s="127"/>
      <c r="AT27" s="516"/>
      <c r="AU27" s="516"/>
      <c r="AV27" s="516"/>
      <c r="AW27" s="516"/>
      <c r="AX27" s="516"/>
      <c r="AY27" s="516"/>
      <c r="AZ27" s="516"/>
      <c r="BA27" s="516"/>
      <c r="BB27" s="516"/>
      <c r="BC27" s="516"/>
      <c r="BD27" s="516"/>
      <c r="BE27" s="516"/>
      <c r="BF27" s="516"/>
      <c r="BG27" s="516"/>
      <c r="BH27" s="516"/>
      <c r="BI27" s="516"/>
      <c r="BJ27" s="516"/>
      <c r="BK27" s="516"/>
      <c r="BL27" s="516"/>
      <c r="BM27" s="516"/>
      <c r="BN27" s="516"/>
      <c r="BO27" s="516"/>
      <c r="BP27" s="516"/>
      <c r="BQ27" s="516"/>
      <c r="BR27" s="516"/>
      <c r="BS27" s="516"/>
      <c r="BT27" s="516"/>
      <c r="BU27" s="516"/>
      <c r="BV27" s="516"/>
      <c r="BW27" s="516"/>
      <c r="BX27" s="516"/>
      <c r="BY27" s="516"/>
      <c r="BZ27" s="516"/>
      <c r="CA27" s="516"/>
      <c r="CB27" s="516"/>
      <c r="CC27" s="516"/>
      <c r="CD27" s="516"/>
      <c r="CE27" s="516"/>
      <c r="CF27" s="516"/>
      <c r="CG27" s="516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357" t="s">
        <v>87</v>
      </c>
      <c r="C28" s="358"/>
      <c r="D28" s="358"/>
      <c r="E28" s="358"/>
      <c r="F28" s="358"/>
      <c r="G28" s="358"/>
      <c r="H28" s="358"/>
      <c r="I28" s="358"/>
      <c r="J28" s="358"/>
      <c r="K28" s="358"/>
      <c r="L28" s="358"/>
      <c r="M28" s="358"/>
      <c r="N28" s="358"/>
      <c r="O28" s="358"/>
      <c r="P28" s="358"/>
      <c r="Q28" s="358"/>
      <c r="R28" s="358"/>
      <c r="S28" s="358"/>
      <c r="T28" s="358"/>
      <c r="U28" s="358"/>
      <c r="V28" s="358"/>
      <c r="W28" s="358"/>
      <c r="X28" s="358"/>
      <c r="Y28" s="358"/>
      <c r="Z28" s="358"/>
      <c r="AA28" s="358"/>
      <c r="AB28" s="358"/>
      <c r="AC28" s="358"/>
      <c r="AD28" s="358"/>
      <c r="AE28" s="358"/>
      <c r="AF28" s="358"/>
      <c r="AG28" s="358"/>
      <c r="AH28" s="358"/>
      <c r="AI28" s="358"/>
      <c r="AJ28" s="358"/>
      <c r="AK28" s="358"/>
      <c r="AL28" s="358"/>
      <c r="AM28" s="358"/>
      <c r="AN28" s="358"/>
      <c r="AO28" s="358"/>
      <c r="AP28" s="266"/>
      <c r="AQ28" s="12"/>
      <c r="AR28" s="2"/>
      <c r="AS28" s="127"/>
      <c r="AT28" s="516"/>
      <c r="AU28" s="516"/>
      <c r="AV28" s="516"/>
      <c r="AW28" s="516"/>
      <c r="AX28" s="516"/>
      <c r="AY28" s="516"/>
      <c r="AZ28" s="516"/>
      <c r="BA28" s="516"/>
      <c r="BB28" s="516"/>
      <c r="BC28" s="516"/>
      <c r="BD28" s="516"/>
      <c r="BE28" s="516"/>
      <c r="BF28" s="516"/>
      <c r="BG28" s="516"/>
      <c r="BH28" s="516"/>
      <c r="BI28" s="516"/>
      <c r="BJ28" s="516"/>
      <c r="BK28" s="516"/>
      <c r="BL28" s="516"/>
      <c r="BM28" s="516"/>
      <c r="BN28" s="516"/>
      <c r="BO28" s="516"/>
      <c r="BP28" s="516"/>
      <c r="BQ28" s="516"/>
      <c r="BR28" s="516"/>
      <c r="BS28" s="516"/>
      <c r="BT28" s="516"/>
      <c r="BU28" s="516"/>
      <c r="BV28" s="516"/>
      <c r="BW28" s="516"/>
      <c r="BX28" s="516"/>
      <c r="BY28" s="516"/>
      <c r="BZ28" s="516"/>
      <c r="CA28" s="516"/>
      <c r="CB28" s="516"/>
      <c r="CC28" s="516"/>
      <c r="CD28" s="516"/>
      <c r="CE28" s="516"/>
      <c r="CF28" s="516"/>
      <c r="CG28" s="516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386"/>
      <c r="C29" s="387"/>
      <c r="D29" s="387"/>
      <c r="E29" s="387"/>
      <c r="F29" s="387"/>
      <c r="G29" s="387"/>
      <c r="H29" s="387"/>
      <c r="I29" s="387"/>
      <c r="J29" s="387"/>
      <c r="K29" s="387"/>
      <c r="L29" s="387"/>
      <c r="M29" s="387"/>
      <c r="N29" s="387"/>
      <c r="O29" s="387"/>
      <c r="P29" s="387"/>
      <c r="Q29" s="387"/>
      <c r="R29" s="387"/>
      <c r="S29" s="387"/>
      <c r="T29" s="387"/>
      <c r="U29" s="387"/>
      <c r="V29" s="387"/>
      <c r="W29" s="387"/>
      <c r="X29" s="387"/>
      <c r="Y29" s="387"/>
      <c r="Z29" s="387"/>
      <c r="AA29" s="387"/>
      <c r="AB29" s="387"/>
      <c r="AC29" s="387"/>
      <c r="AD29" s="387"/>
      <c r="AE29" s="387"/>
      <c r="AF29" s="387"/>
      <c r="AG29" s="387"/>
      <c r="AH29" s="387"/>
      <c r="AI29" s="387"/>
      <c r="AJ29" s="387"/>
      <c r="AK29" s="387"/>
      <c r="AL29" s="387"/>
      <c r="AM29" s="387"/>
      <c r="AN29" s="387"/>
      <c r="AO29" s="387"/>
      <c r="AP29" s="266"/>
      <c r="AQ29" s="12"/>
      <c r="AR29" s="2"/>
      <c r="AS29" s="127"/>
      <c r="AT29" s="516"/>
      <c r="AU29" s="516"/>
      <c r="AV29" s="516"/>
      <c r="AW29" s="516"/>
      <c r="AX29" s="516"/>
      <c r="AY29" s="516"/>
      <c r="AZ29" s="516"/>
      <c r="BA29" s="516"/>
      <c r="BB29" s="516"/>
      <c r="BC29" s="516"/>
      <c r="BD29" s="516"/>
      <c r="BE29" s="516"/>
      <c r="BF29" s="516"/>
      <c r="BG29" s="516"/>
      <c r="BH29" s="516"/>
      <c r="BI29" s="516"/>
      <c r="BJ29" s="516"/>
      <c r="BK29" s="516"/>
      <c r="BL29" s="516"/>
      <c r="BM29" s="516"/>
      <c r="BN29" s="516"/>
      <c r="BO29" s="516"/>
      <c r="BP29" s="516"/>
      <c r="BQ29" s="516"/>
      <c r="BR29" s="516"/>
      <c r="BS29" s="516"/>
      <c r="BT29" s="516"/>
      <c r="BU29" s="516"/>
      <c r="BV29" s="516"/>
      <c r="BW29" s="516"/>
      <c r="BX29" s="516"/>
      <c r="BY29" s="516"/>
      <c r="BZ29" s="516"/>
      <c r="CA29" s="516"/>
      <c r="CB29" s="516"/>
      <c r="CC29" s="516"/>
      <c r="CD29" s="516"/>
      <c r="CE29" s="516"/>
      <c r="CF29" s="516"/>
      <c r="CG29" s="516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  <c r="AG30" s="265"/>
      <c r="AH30" s="265"/>
      <c r="AI30" s="265"/>
      <c r="AJ30" s="265"/>
      <c r="AK30" s="265"/>
      <c r="AL30" s="265"/>
      <c r="AM30" s="265"/>
      <c r="AN30" s="265"/>
      <c r="AO30" s="265"/>
      <c r="AP30" s="128"/>
      <c r="AQ30" s="2"/>
      <c r="AR30" s="2"/>
      <c r="AS30" s="127"/>
      <c r="AT30" s="516"/>
      <c r="AU30" s="516"/>
      <c r="AV30" s="516"/>
      <c r="AW30" s="516"/>
      <c r="AX30" s="516"/>
      <c r="AY30" s="516"/>
      <c r="AZ30" s="516"/>
      <c r="BA30" s="516"/>
      <c r="BB30" s="516"/>
      <c r="BC30" s="516"/>
      <c r="BD30" s="516"/>
      <c r="BE30" s="516"/>
      <c r="BF30" s="516"/>
      <c r="BG30" s="516"/>
      <c r="BH30" s="516"/>
      <c r="BI30" s="516"/>
      <c r="BJ30" s="516"/>
      <c r="BK30" s="516"/>
      <c r="BL30" s="516"/>
      <c r="BM30" s="516"/>
      <c r="BN30" s="516"/>
      <c r="BO30" s="516"/>
      <c r="BP30" s="516"/>
      <c r="BQ30" s="516"/>
      <c r="BR30" s="516"/>
      <c r="BS30" s="516"/>
      <c r="BT30" s="516"/>
      <c r="BU30" s="516"/>
      <c r="BV30" s="516"/>
      <c r="BW30" s="516"/>
      <c r="BX30" s="516"/>
      <c r="BY30" s="516"/>
      <c r="BZ30" s="516"/>
      <c r="CA30" s="516"/>
      <c r="CB30" s="516"/>
      <c r="CC30" s="516"/>
      <c r="CD30" s="516"/>
      <c r="CE30" s="516"/>
      <c r="CF30" s="516"/>
      <c r="CG30" s="516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518" t="str">
        <f>IF(Main!S2="","Choose a Class First!",_xlfn.XLOOKUP(Main!S2,TableClasses[Class],TableClasses[Proficiencies]))</f>
        <v>Choose a Class First!</v>
      </c>
      <c r="C31" s="518"/>
      <c r="D31" s="518"/>
      <c r="E31" s="518"/>
      <c r="F31" s="518"/>
      <c r="G31" s="518"/>
      <c r="H31" s="518"/>
      <c r="I31" s="518"/>
      <c r="J31" s="518"/>
      <c r="K31" s="518"/>
      <c r="L31" s="518"/>
      <c r="M31" s="518"/>
      <c r="N31" s="518"/>
      <c r="O31" s="518"/>
      <c r="P31" s="518"/>
      <c r="Q31" s="518"/>
      <c r="R31" s="518"/>
      <c r="S31" s="518"/>
      <c r="T31" s="518"/>
      <c r="U31" s="518"/>
      <c r="V31" s="518"/>
      <c r="W31" s="518"/>
      <c r="X31" s="518"/>
      <c r="Y31" s="518"/>
      <c r="Z31" s="518"/>
      <c r="AA31" s="518"/>
      <c r="AB31" s="518"/>
      <c r="AC31" s="518"/>
      <c r="AD31" s="518"/>
      <c r="AE31" s="518"/>
      <c r="AF31" s="518"/>
      <c r="AG31" s="518"/>
      <c r="AH31" s="518"/>
      <c r="AI31" s="518"/>
      <c r="AJ31" s="518"/>
      <c r="AK31" s="518"/>
      <c r="AL31" s="518"/>
      <c r="AM31" s="518"/>
      <c r="AN31" s="518"/>
      <c r="AO31" s="518"/>
      <c r="AP31" s="128"/>
      <c r="AQ31" s="2"/>
      <c r="AR31" s="2"/>
      <c r="AS31" s="127"/>
      <c r="AT31" s="516"/>
      <c r="AU31" s="516"/>
      <c r="AV31" s="516"/>
      <c r="AW31" s="516"/>
      <c r="AX31" s="516"/>
      <c r="AY31" s="516"/>
      <c r="AZ31" s="516"/>
      <c r="BA31" s="516"/>
      <c r="BB31" s="516"/>
      <c r="BC31" s="516"/>
      <c r="BD31" s="516"/>
      <c r="BE31" s="516"/>
      <c r="BF31" s="516"/>
      <c r="BG31" s="516"/>
      <c r="BH31" s="516"/>
      <c r="BI31" s="516"/>
      <c r="BJ31" s="516"/>
      <c r="BK31" s="516"/>
      <c r="BL31" s="516"/>
      <c r="BM31" s="516"/>
      <c r="BN31" s="516"/>
      <c r="BO31" s="516"/>
      <c r="BP31" s="516"/>
      <c r="BQ31" s="516"/>
      <c r="BR31" s="516"/>
      <c r="BS31" s="516"/>
      <c r="BT31" s="516"/>
      <c r="BU31" s="516"/>
      <c r="BV31" s="516"/>
      <c r="BW31" s="516"/>
      <c r="BX31" s="516"/>
      <c r="BY31" s="516"/>
      <c r="BZ31" s="516"/>
      <c r="CA31" s="516"/>
      <c r="CB31" s="516"/>
      <c r="CC31" s="516"/>
      <c r="CD31" s="516"/>
      <c r="CE31" s="516"/>
      <c r="CF31" s="516"/>
      <c r="CG31" s="516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518"/>
      <c r="C32" s="518"/>
      <c r="D32" s="518"/>
      <c r="E32" s="518"/>
      <c r="F32" s="518"/>
      <c r="G32" s="518"/>
      <c r="H32" s="518"/>
      <c r="I32" s="518"/>
      <c r="J32" s="518"/>
      <c r="K32" s="518"/>
      <c r="L32" s="518"/>
      <c r="M32" s="518"/>
      <c r="N32" s="518"/>
      <c r="O32" s="518"/>
      <c r="P32" s="518"/>
      <c r="Q32" s="518"/>
      <c r="R32" s="518"/>
      <c r="S32" s="518"/>
      <c r="T32" s="518"/>
      <c r="U32" s="518"/>
      <c r="V32" s="518"/>
      <c r="W32" s="518"/>
      <c r="X32" s="518"/>
      <c r="Y32" s="518"/>
      <c r="Z32" s="518"/>
      <c r="AA32" s="518"/>
      <c r="AB32" s="518"/>
      <c r="AC32" s="518"/>
      <c r="AD32" s="518"/>
      <c r="AE32" s="518"/>
      <c r="AF32" s="518"/>
      <c r="AG32" s="518"/>
      <c r="AH32" s="518"/>
      <c r="AI32" s="518"/>
      <c r="AJ32" s="518"/>
      <c r="AK32" s="518"/>
      <c r="AL32" s="518"/>
      <c r="AM32" s="518"/>
      <c r="AN32" s="518"/>
      <c r="AO32" s="518"/>
      <c r="AP32" s="128"/>
      <c r="AQ32" s="2"/>
      <c r="AR32" s="2"/>
      <c r="AS32" s="127"/>
      <c r="AT32" s="516"/>
      <c r="AU32" s="516"/>
      <c r="AV32" s="516"/>
      <c r="AW32" s="516"/>
      <c r="AX32" s="516"/>
      <c r="AY32" s="516"/>
      <c r="AZ32" s="516"/>
      <c r="BA32" s="516"/>
      <c r="BB32" s="516"/>
      <c r="BC32" s="516"/>
      <c r="BD32" s="516"/>
      <c r="BE32" s="516"/>
      <c r="BF32" s="516"/>
      <c r="BG32" s="516"/>
      <c r="BH32" s="516"/>
      <c r="BI32" s="516"/>
      <c r="BJ32" s="516"/>
      <c r="BK32" s="516"/>
      <c r="BL32" s="516"/>
      <c r="BM32" s="516"/>
      <c r="BN32" s="516"/>
      <c r="BO32" s="516"/>
      <c r="BP32" s="516"/>
      <c r="BQ32" s="516"/>
      <c r="BR32" s="516"/>
      <c r="BS32" s="516"/>
      <c r="BT32" s="516"/>
      <c r="BU32" s="516"/>
      <c r="BV32" s="516"/>
      <c r="BW32" s="516"/>
      <c r="BX32" s="516"/>
      <c r="BY32" s="516"/>
      <c r="BZ32" s="516"/>
      <c r="CA32" s="516"/>
      <c r="CB32" s="516"/>
      <c r="CC32" s="516"/>
      <c r="CD32" s="516"/>
      <c r="CE32" s="516"/>
      <c r="CF32" s="516"/>
      <c r="CG32" s="516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518"/>
      <c r="C33" s="518"/>
      <c r="D33" s="518"/>
      <c r="E33" s="518"/>
      <c r="F33" s="518"/>
      <c r="G33" s="518"/>
      <c r="H33" s="518"/>
      <c r="I33" s="518"/>
      <c r="J33" s="518"/>
      <c r="K33" s="518"/>
      <c r="L33" s="518"/>
      <c r="M33" s="518"/>
      <c r="N33" s="518"/>
      <c r="O33" s="518"/>
      <c r="P33" s="518"/>
      <c r="Q33" s="518"/>
      <c r="R33" s="518"/>
      <c r="S33" s="518"/>
      <c r="T33" s="518"/>
      <c r="U33" s="518"/>
      <c r="V33" s="518"/>
      <c r="W33" s="518"/>
      <c r="X33" s="518"/>
      <c r="Y33" s="518"/>
      <c r="Z33" s="518"/>
      <c r="AA33" s="518"/>
      <c r="AB33" s="518"/>
      <c r="AC33" s="518"/>
      <c r="AD33" s="518"/>
      <c r="AE33" s="518"/>
      <c r="AF33" s="518"/>
      <c r="AG33" s="518"/>
      <c r="AH33" s="518"/>
      <c r="AI33" s="518"/>
      <c r="AJ33" s="518"/>
      <c r="AK33" s="518"/>
      <c r="AL33" s="518"/>
      <c r="AM33" s="518"/>
      <c r="AN33" s="518"/>
      <c r="AO33" s="518"/>
      <c r="AP33" s="128"/>
      <c r="AQ33" s="2"/>
      <c r="AR33" s="2"/>
      <c r="AS33" s="127"/>
      <c r="AT33" s="516"/>
      <c r="AU33" s="516"/>
      <c r="AV33" s="516"/>
      <c r="AW33" s="516"/>
      <c r="AX33" s="516"/>
      <c r="AY33" s="516"/>
      <c r="AZ33" s="516"/>
      <c r="BA33" s="516"/>
      <c r="BB33" s="516"/>
      <c r="BC33" s="516"/>
      <c r="BD33" s="516"/>
      <c r="BE33" s="516"/>
      <c r="BF33" s="516"/>
      <c r="BG33" s="516"/>
      <c r="BH33" s="516"/>
      <c r="BI33" s="516"/>
      <c r="BJ33" s="516"/>
      <c r="BK33" s="516"/>
      <c r="BL33" s="516"/>
      <c r="BM33" s="516"/>
      <c r="BN33" s="516"/>
      <c r="BO33" s="516"/>
      <c r="BP33" s="516"/>
      <c r="BQ33" s="516"/>
      <c r="BR33" s="516"/>
      <c r="BS33" s="516"/>
      <c r="BT33" s="516"/>
      <c r="BU33" s="516"/>
      <c r="BV33" s="516"/>
      <c r="BW33" s="516"/>
      <c r="BX33" s="516"/>
      <c r="BY33" s="516"/>
      <c r="BZ33" s="516"/>
      <c r="CA33" s="516"/>
      <c r="CB33" s="516"/>
      <c r="CC33" s="516"/>
      <c r="CD33" s="516"/>
      <c r="CE33" s="516"/>
      <c r="CF33" s="516"/>
      <c r="CG33" s="516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518"/>
      <c r="C34" s="518"/>
      <c r="D34" s="518"/>
      <c r="E34" s="518"/>
      <c r="F34" s="518"/>
      <c r="G34" s="518"/>
      <c r="H34" s="518"/>
      <c r="I34" s="518"/>
      <c r="J34" s="518"/>
      <c r="K34" s="518"/>
      <c r="L34" s="518"/>
      <c r="M34" s="518"/>
      <c r="N34" s="518"/>
      <c r="O34" s="518"/>
      <c r="P34" s="518"/>
      <c r="Q34" s="518"/>
      <c r="R34" s="518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8"/>
      <c r="AN34" s="518"/>
      <c r="AO34" s="518"/>
      <c r="AP34" s="128"/>
      <c r="AQ34" s="2"/>
      <c r="AR34" s="2"/>
      <c r="AS34" s="127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518"/>
      <c r="C35" s="518"/>
      <c r="D35" s="518"/>
      <c r="E35" s="518"/>
      <c r="F35" s="518"/>
      <c r="G35" s="518"/>
      <c r="H35" s="518"/>
      <c r="I35" s="518"/>
      <c r="J35" s="518"/>
      <c r="K35" s="518"/>
      <c r="L35" s="518"/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8"/>
      <c r="AN35" s="518"/>
      <c r="AO35" s="518"/>
      <c r="AP35" s="128"/>
      <c r="AQ35" s="2"/>
      <c r="AR35" s="2"/>
      <c r="AS35" s="127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518"/>
      <c r="C36" s="518"/>
      <c r="D36" s="518"/>
      <c r="E36" s="518"/>
      <c r="F36" s="518"/>
      <c r="G36" s="518"/>
      <c r="H36" s="518"/>
      <c r="I36" s="518"/>
      <c r="J36" s="518"/>
      <c r="K36" s="518"/>
      <c r="L36" s="518"/>
      <c r="M36" s="518"/>
      <c r="N36" s="518"/>
      <c r="O36" s="518"/>
      <c r="P36" s="518"/>
      <c r="Q36" s="518"/>
      <c r="R36" s="518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128"/>
      <c r="AQ36" s="2"/>
      <c r="AR36" s="2"/>
      <c r="AS36" s="127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518"/>
      <c r="C37" s="518"/>
      <c r="D37" s="518"/>
      <c r="E37" s="518"/>
      <c r="F37" s="518"/>
      <c r="G37" s="518"/>
      <c r="H37" s="518"/>
      <c r="I37" s="518"/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51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518"/>
      <c r="AJ37" s="518"/>
      <c r="AK37" s="518"/>
      <c r="AL37" s="518"/>
      <c r="AM37" s="518"/>
      <c r="AN37" s="518"/>
      <c r="AO37" s="518"/>
      <c r="AP37" s="128"/>
      <c r="AQ37" s="2"/>
      <c r="AR37" s="2"/>
      <c r="AS37" s="127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518"/>
      <c r="C38" s="518"/>
      <c r="D38" s="518"/>
      <c r="E38" s="518"/>
      <c r="F38" s="518"/>
      <c r="G38" s="518"/>
      <c r="H38" s="518"/>
      <c r="I38" s="518"/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51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518"/>
      <c r="AJ38" s="518"/>
      <c r="AK38" s="518"/>
      <c r="AL38" s="518"/>
      <c r="AM38" s="518"/>
      <c r="AN38" s="518"/>
      <c r="AO38" s="518"/>
      <c r="AP38" s="128"/>
      <c r="AQ38" s="2"/>
      <c r="AR38" s="2"/>
      <c r="AS38" s="127"/>
      <c r="AT38" s="516"/>
      <c r="AU38" s="516"/>
      <c r="AV38" s="516"/>
      <c r="AW38" s="516"/>
      <c r="AX38" s="516"/>
      <c r="AY38" s="516"/>
      <c r="AZ38" s="516"/>
      <c r="BA38" s="516"/>
      <c r="BB38" s="516"/>
      <c r="BC38" s="516"/>
      <c r="BD38" s="516"/>
      <c r="BE38" s="516"/>
      <c r="BF38" s="516"/>
      <c r="BG38" s="516"/>
      <c r="BH38" s="516"/>
      <c r="BI38" s="516"/>
      <c r="BJ38" s="516"/>
      <c r="BK38" s="516"/>
      <c r="BL38" s="516"/>
      <c r="BM38" s="516"/>
      <c r="BN38" s="516"/>
      <c r="BO38" s="516"/>
      <c r="BP38" s="516"/>
      <c r="BQ38" s="516"/>
      <c r="BR38" s="516"/>
      <c r="BS38" s="516"/>
      <c r="BT38" s="516"/>
      <c r="BU38" s="516"/>
      <c r="BV38" s="516"/>
      <c r="BW38" s="516"/>
      <c r="BX38" s="516"/>
      <c r="BY38" s="516"/>
      <c r="BZ38" s="516"/>
      <c r="CA38" s="516"/>
      <c r="CB38" s="516"/>
      <c r="CC38" s="516"/>
      <c r="CD38" s="516"/>
      <c r="CE38" s="516"/>
      <c r="CF38" s="516"/>
      <c r="CG38" s="516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518"/>
      <c r="C39" s="518"/>
      <c r="D39" s="518"/>
      <c r="E39" s="518"/>
      <c r="F39" s="518"/>
      <c r="G39" s="518"/>
      <c r="H39" s="518"/>
      <c r="I39" s="518"/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1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518"/>
      <c r="AJ39" s="518"/>
      <c r="AK39" s="518"/>
      <c r="AL39" s="518"/>
      <c r="AM39" s="518"/>
      <c r="AN39" s="518"/>
      <c r="AO39" s="518"/>
      <c r="AP39" s="128"/>
      <c r="AQ39" s="2"/>
      <c r="AR39" s="2"/>
      <c r="AS39" s="127"/>
      <c r="AT39" s="516"/>
      <c r="AU39" s="516"/>
      <c r="AV39" s="516"/>
      <c r="AW39" s="516"/>
      <c r="AX39" s="516"/>
      <c r="AY39" s="516"/>
      <c r="AZ39" s="516"/>
      <c r="BA39" s="516"/>
      <c r="BB39" s="516"/>
      <c r="BC39" s="516"/>
      <c r="BD39" s="516"/>
      <c r="BE39" s="516"/>
      <c r="BF39" s="516"/>
      <c r="BG39" s="516"/>
      <c r="BH39" s="516"/>
      <c r="BI39" s="516"/>
      <c r="BJ39" s="516"/>
      <c r="BK39" s="516"/>
      <c r="BL39" s="516"/>
      <c r="BM39" s="516"/>
      <c r="BN39" s="516"/>
      <c r="BO39" s="516"/>
      <c r="BP39" s="516"/>
      <c r="BQ39" s="516"/>
      <c r="BR39" s="516"/>
      <c r="BS39" s="516"/>
      <c r="BT39" s="516"/>
      <c r="BU39" s="516"/>
      <c r="BV39" s="516"/>
      <c r="BW39" s="516"/>
      <c r="BX39" s="516"/>
      <c r="BY39" s="516"/>
      <c r="BZ39" s="516"/>
      <c r="CA39" s="516"/>
      <c r="CB39" s="516"/>
      <c r="CC39" s="516"/>
      <c r="CD39" s="516"/>
      <c r="CE39" s="516"/>
      <c r="CF39" s="516"/>
      <c r="CG39" s="516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128"/>
      <c r="AQ40" s="2"/>
      <c r="AR40" s="2"/>
      <c r="AS40" s="127"/>
      <c r="AT40" s="516"/>
      <c r="AU40" s="516"/>
      <c r="AV40" s="516"/>
      <c r="AW40" s="516"/>
      <c r="AX40" s="516"/>
      <c r="AY40" s="516"/>
      <c r="AZ40" s="516"/>
      <c r="BA40" s="516"/>
      <c r="BB40" s="516"/>
      <c r="BC40" s="516"/>
      <c r="BD40" s="516"/>
      <c r="BE40" s="516"/>
      <c r="BF40" s="516"/>
      <c r="BG40" s="516"/>
      <c r="BH40" s="516"/>
      <c r="BI40" s="516"/>
      <c r="BJ40" s="516"/>
      <c r="BK40" s="516"/>
      <c r="BL40" s="516"/>
      <c r="BM40" s="516"/>
      <c r="BN40" s="516"/>
      <c r="BO40" s="516"/>
      <c r="BP40" s="516"/>
      <c r="BQ40" s="516"/>
      <c r="BR40" s="516"/>
      <c r="BS40" s="516"/>
      <c r="BT40" s="516"/>
      <c r="BU40" s="516"/>
      <c r="BV40" s="516"/>
      <c r="BW40" s="516"/>
      <c r="BX40" s="516"/>
      <c r="BY40" s="516"/>
      <c r="BZ40" s="516"/>
      <c r="CA40" s="516"/>
      <c r="CB40" s="516"/>
      <c r="CC40" s="516"/>
      <c r="CD40" s="516"/>
      <c r="CE40" s="516"/>
      <c r="CF40" s="516"/>
      <c r="CG40" s="516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518"/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128"/>
      <c r="AQ41" s="2"/>
      <c r="AR41" s="2"/>
      <c r="AS41" s="127"/>
      <c r="AT41" s="516"/>
      <c r="AU41" s="516"/>
      <c r="AV41" s="516"/>
      <c r="AW41" s="516"/>
      <c r="AX41" s="516"/>
      <c r="AY41" s="516"/>
      <c r="AZ41" s="516"/>
      <c r="BA41" s="516"/>
      <c r="BB41" s="516"/>
      <c r="BC41" s="516"/>
      <c r="BD41" s="516"/>
      <c r="BE41" s="516"/>
      <c r="BF41" s="516"/>
      <c r="BG41" s="516"/>
      <c r="BH41" s="516"/>
      <c r="BI41" s="516"/>
      <c r="BJ41" s="516"/>
      <c r="BK41" s="516"/>
      <c r="BL41" s="516"/>
      <c r="BM41" s="516"/>
      <c r="BN41" s="516"/>
      <c r="BO41" s="516"/>
      <c r="BP41" s="516"/>
      <c r="BQ41" s="516"/>
      <c r="BR41" s="516"/>
      <c r="BS41" s="516"/>
      <c r="BT41" s="516"/>
      <c r="BU41" s="516"/>
      <c r="BV41" s="516"/>
      <c r="BW41" s="516"/>
      <c r="BX41" s="516"/>
      <c r="BY41" s="516"/>
      <c r="BZ41" s="516"/>
      <c r="CA41" s="516"/>
      <c r="CB41" s="516"/>
      <c r="CC41" s="516"/>
      <c r="CD41" s="516"/>
      <c r="CE41" s="516"/>
      <c r="CF41" s="516"/>
      <c r="CG41" s="516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518"/>
      <c r="C42" s="518"/>
      <c r="D42" s="518"/>
      <c r="E42" s="518"/>
      <c r="F42" s="518"/>
      <c r="G42" s="518"/>
      <c r="H42" s="518"/>
      <c r="I42" s="518"/>
      <c r="J42" s="518"/>
      <c r="K42" s="518"/>
      <c r="L42" s="518"/>
      <c r="M42" s="518"/>
      <c r="N42" s="518"/>
      <c r="O42" s="518"/>
      <c r="P42" s="518"/>
      <c r="Q42" s="518"/>
      <c r="R42" s="518"/>
      <c r="S42" s="518"/>
      <c r="T42" s="518"/>
      <c r="U42" s="518"/>
      <c r="V42" s="518"/>
      <c r="W42" s="518"/>
      <c r="X42" s="518"/>
      <c r="Y42" s="518"/>
      <c r="Z42" s="518"/>
      <c r="AA42" s="518"/>
      <c r="AB42" s="518"/>
      <c r="AC42" s="518"/>
      <c r="AD42" s="518"/>
      <c r="AE42" s="518"/>
      <c r="AF42" s="518"/>
      <c r="AG42" s="518"/>
      <c r="AH42" s="518"/>
      <c r="AI42" s="518"/>
      <c r="AJ42" s="518"/>
      <c r="AK42" s="518"/>
      <c r="AL42" s="518"/>
      <c r="AM42" s="518"/>
      <c r="AN42" s="518"/>
      <c r="AO42" s="518"/>
      <c r="AP42" s="128"/>
      <c r="AQ42" s="2"/>
      <c r="AR42" s="2"/>
      <c r="AS42" s="127"/>
      <c r="AT42" s="516"/>
      <c r="AU42" s="516"/>
      <c r="AV42" s="516"/>
      <c r="AW42" s="516"/>
      <c r="AX42" s="516"/>
      <c r="AY42" s="516"/>
      <c r="AZ42" s="516"/>
      <c r="BA42" s="516"/>
      <c r="BB42" s="516"/>
      <c r="BC42" s="516"/>
      <c r="BD42" s="516"/>
      <c r="BE42" s="516"/>
      <c r="BF42" s="516"/>
      <c r="BG42" s="516"/>
      <c r="BH42" s="516"/>
      <c r="BI42" s="516"/>
      <c r="BJ42" s="516"/>
      <c r="BK42" s="516"/>
      <c r="BL42" s="516"/>
      <c r="BM42" s="516"/>
      <c r="BN42" s="516"/>
      <c r="BO42" s="516"/>
      <c r="BP42" s="516"/>
      <c r="BQ42" s="516"/>
      <c r="BR42" s="516"/>
      <c r="BS42" s="516"/>
      <c r="BT42" s="516"/>
      <c r="BU42" s="516"/>
      <c r="BV42" s="516"/>
      <c r="BW42" s="516"/>
      <c r="BX42" s="516"/>
      <c r="BY42" s="516"/>
      <c r="BZ42" s="516"/>
      <c r="CA42" s="516"/>
      <c r="CB42" s="516"/>
      <c r="CC42" s="516"/>
      <c r="CD42" s="516"/>
      <c r="CE42" s="516"/>
      <c r="CF42" s="516"/>
      <c r="CG42" s="516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518"/>
      <c r="C43" s="518"/>
      <c r="D43" s="518"/>
      <c r="E43" s="518"/>
      <c r="F43" s="518"/>
      <c r="G43" s="518"/>
      <c r="H43" s="518"/>
      <c r="I43" s="518"/>
      <c r="J43" s="518"/>
      <c r="K43" s="518"/>
      <c r="L43" s="518"/>
      <c r="M43" s="518"/>
      <c r="N43" s="518"/>
      <c r="O43" s="518"/>
      <c r="P43" s="518"/>
      <c r="Q43" s="518"/>
      <c r="R43" s="518"/>
      <c r="S43" s="518"/>
      <c r="T43" s="518"/>
      <c r="U43" s="518"/>
      <c r="V43" s="518"/>
      <c r="W43" s="518"/>
      <c r="X43" s="518"/>
      <c r="Y43" s="518"/>
      <c r="Z43" s="518"/>
      <c r="AA43" s="518"/>
      <c r="AB43" s="518"/>
      <c r="AC43" s="518"/>
      <c r="AD43" s="518"/>
      <c r="AE43" s="518"/>
      <c r="AF43" s="518"/>
      <c r="AG43" s="518"/>
      <c r="AH43" s="518"/>
      <c r="AI43" s="518"/>
      <c r="AJ43" s="518"/>
      <c r="AK43" s="518"/>
      <c r="AL43" s="518"/>
      <c r="AM43" s="518"/>
      <c r="AN43" s="518"/>
      <c r="AO43" s="518"/>
      <c r="AP43" s="128"/>
      <c r="AQ43" s="2"/>
      <c r="AR43" s="2"/>
      <c r="AS43" s="127"/>
      <c r="AT43" s="516"/>
      <c r="AU43" s="516"/>
      <c r="AV43" s="516"/>
      <c r="AW43" s="516"/>
      <c r="AX43" s="516"/>
      <c r="AY43" s="516"/>
      <c r="AZ43" s="516"/>
      <c r="BA43" s="516"/>
      <c r="BB43" s="516"/>
      <c r="BC43" s="516"/>
      <c r="BD43" s="516"/>
      <c r="BE43" s="516"/>
      <c r="BF43" s="516"/>
      <c r="BG43" s="516"/>
      <c r="BH43" s="516"/>
      <c r="BI43" s="516"/>
      <c r="BJ43" s="516"/>
      <c r="BK43" s="516"/>
      <c r="BL43" s="516"/>
      <c r="BM43" s="516"/>
      <c r="BN43" s="516"/>
      <c r="BO43" s="516"/>
      <c r="BP43" s="516"/>
      <c r="BQ43" s="516"/>
      <c r="BR43" s="516"/>
      <c r="BS43" s="516"/>
      <c r="BT43" s="516"/>
      <c r="BU43" s="516"/>
      <c r="BV43" s="516"/>
      <c r="BW43" s="516"/>
      <c r="BX43" s="516"/>
      <c r="BY43" s="516"/>
      <c r="BZ43" s="516"/>
      <c r="CA43" s="516"/>
      <c r="CB43" s="516"/>
      <c r="CC43" s="516"/>
      <c r="CD43" s="516"/>
      <c r="CE43" s="516"/>
      <c r="CF43" s="516"/>
      <c r="CG43" s="516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518"/>
      <c r="C44" s="518"/>
      <c r="D44" s="518"/>
      <c r="E44" s="518"/>
      <c r="F44" s="518"/>
      <c r="G44" s="518"/>
      <c r="H44" s="518"/>
      <c r="I44" s="518"/>
      <c r="J44" s="518"/>
      <c r="K44" s="518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8"/>
      <c r="AN44" s="518"/>
      <c r="AO44" s="518"/>
      <c r="AP44" s="128"/>
      <c r="AQ44" s="2"/>
      <c r="AR44" s="2"/>
      <c r="AS44" s="127"/>
      <c r="AT44" s="516"/>
      <c r="AU44" s="516"/>
      <c r="AV44" s="516"/>
      <c r="AW44" s="516"/>
      <c r="AX44" s="516"/>
      <c r="AY44" s="516"/>
      <c r="AZ44" s="516"/>
      <c r="BA44" s="516"/>
      <c r="BB44" s="516"/>
      <c r="BC44" s="516"/>
      <c r="BD44" s="516"/>
      <c r="BE44" s="516"/>
      <c r="BF44" s="516"/>
      <c r="BG44" s="516"/>
      <c r="BH44" s="516"/>
      <c r="BI44" s="516"/>
      <c r="BJ44" s="516"/>
      <c r="BK44" s="516"/>
      <c r="BL44" s="516"/>
      <c r="BM44" s="516"/>
      <c r="BN44" s="516"/>
      <c r="BO44" s="516"/>
      <c r="BP44" s="516"/>
      <c r="BQ44" s="516"/>
      <c r="BR44" s="516"/>
      <c r="BS44" s="516"/>
      <c r="BT44" s="516"/>
      <c r="BU44" s="516"/>
      <c r="BV44" s="516"/>
      <c r="BW44" s="516"/>
      <c r="BX44" s="516"/>
      <c r="BY44" s="516"/>
      <c r="BZ44" s="516"/>
      <c r="CA44" s="516"/>
      <c r="CB44" s="516"/>
      <c r="CC44" s="516"/>
      <c r="CD44" s="516"/>
      <c r="CE44" s="516"/>
      <c r="CF44" s="516"/>
      <c r="CG44" s="516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518"/>
      <c r="C45" s="518"/>
      <c r="D45" s="518"/>
      <c r="E45" s="518"/>
      <c r="F45" s="518"/>
      <c r="G45" s="518"/>
      <c r="H45" s="518"/>
      <c r="I45" s="518"/>
      <c r="J45" s="518"/>
      <c r="K45" s="518"/>
      <c r="L45" s="518"/>
      <c r="M45" s="518"/>
      <c r="N45" s="518"/>
      <c r="O45" s="518"/>
      <c r="P45" s="518"/>
      <c r="Q45" s="518"/>
      <c r="R45" s="518"/>
      <c r="S45" s="518"/>
      <c r="T45" s="518"/>
      <c r="U45" s="518"/>
      <c r="V45" s="518"/>
      <c r="W45" s="518"/>
      <c r="X45" s="518"/>
      <c r="Y45" s="518"/>
      <c r="Z45" s="518"/>
      <c r="AA45" s="518"/>
      <c r="AB45" s="518"/>
      <c r="AC45" s="518"/>
      <c r="AD45" s="518"/>
      <c r="AE45" s="518"/>
      <c r="AF45" s="518"/>
      <c r="AG45" s="518"/>
      <c r="AH45" s="518"/>
      <c r="AI45" s="518"/>
      <c r="AJ45" s="518"/>
      <c r="AK45" s="518"/>
      <c r="AL45" s="518"/>
      <c r="AM45" s="518"/>
      <c r="AN45" s="518"/>
      <c r="AO45" s="518"/>
      <c r="AP45" s="128"/>
      <c r="AQ45" s="2"/>
      <c r="AR45" s="2"/>
      <c r="AS45" s="127"/>
      <c r="AT45" s="516"/>
      <c r="AU45" s="516"/>
      <c r="AV45" s="516"/>
      <c r="AW45" s="516"/>
      <c r="AX45" s="516"/>
      <c r="AY45" s="516"/>
      <c r="AZ45" s="516"/>
      <c r="BA45" s="516"/>
      <c r="BB45" s="516"/>
      <c r="BC45" s="516"/>
      <c r="BD45" s="516"/>
      <c r="BE45" s="516"/>
      <c r="BF45" s="516"/>
      <c r="BG45" s="516"/>
      <c r="BH45" s="516"/>
      <c r="BI45" s="516"/>
      <c r="BJ45" s="516"/>
      <c r="BK45" s="516"/>
      <c r="BL45" s="516"/>
      <c r="BM45" s="516"/>
      <c r="BN45" s="516"/>
      <c r="BO45" s="516"/>
      <c r="BP45" s="516"/>
      <c r="BQ45" s="516"/>
      <c r="BR45" s="516"/>
      <c r="BS45" s="516"/>
      <c r="BT45" s="516"/>
      <c r="BU45" s="516"/>
      <c r="BV45" s="516"/>
      <c r="BW45" s="516"/>
      <c r="BX45" s="516"/>
      <c r="BY45" s="516"/>
      <c r="BZ45" s="516"/>
      <c r="CA45" s="516"/>
      <c r="CB45" s="516"/>
      <c r="CC45" s="516"/>
      <c r="CD45" s="516"/>
      <c r="CE45" s="516"/>
      <c r="CF45" s="516"/>
      <c r="CG45" s="516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518"/>
      <c r="C46" s="518"/>
      <c r="D46" s="518"/>
      <c r="E46" s="518"/>
      <c r="F46" s="518"/>
      <c r="G46" s="518"/>
      <c r="H46" s="518"/>
      <c r="I46" s="518"/>
      <c r="J46" s="518"/>
      <c r="K46" s="518"/>
      <c r="L46" s="518"/>
      <c r="M46" s="518"/>
      <c r="N46" s="518"/>
      <c r="O46" s="518"/>
      <c r="P46" s="518"/>
      <c r="Q46" s="518"/>
      <c r="R46" s="518"/>
      <c r="S46" s="518"/>
      <c r="T46" s="518"/>
      <c r="U46" s="518"/>
      <c r="V46" s="518"/>
      <c r="W46" s="518"/>
      <c r="X46" s="518"/>
      <c r="Y46" s="518"/>
      <c r="Z46" s="518"/>
      <c r="AA46" s="518"/>
      <c r="AB46" s="518"/>
      <c r="AC46" s="518"/>
      <c r="AD46" s="518"/>
      <c r="AE46" s="518"/>
      <c r="AF46" s="518"/>
      <c r="AG46" s="518"/>
      <c r="AH46" s="518"/>
      <c r="AI46" s="518"/>
      <c r="AJ46" s="518"/>
      <c r="AK46" s="518"/>
      <c r="AL46" s="518"/>
      <c r="AM46" s="518"/>
      <c r="AN46" s="518"/>
      <c r="AO46" s="518"/>
      <c r="AP46" s="128"/>
      <c r="AQ46" s="2"/>
      <c r="AR46" s="2"/>
      <c r="AS46" s="127"/>
      <c r="AT46" s="516"/>
      <c r="AU46" s="516"/>
      <c r="AV46" s="516"/>
      <c r="AW46" s="516"/>
      <c r="AX46" s="516"/>
      <c r="AY46" s="516"/>
      <c r="AZ46" s="516"/>
      <c r="BA46" s="516"/>
      <c r="BB46" s="516"/>
      <c r="BC46" s="516"/>
      <c r="BD46" s="516"/>
      <c r="BE46" s="516"/>
      <c r="BF46" s="516"/>
      <c r="BG46" s="516"/>
      <c r="BH46" s="516"/>
      <c r="BI46" s="516"/>
      <c r="BJ46" s="516"/>
      <c r="BK46" s="516"/>
      <c r="BL46" s="516"/>
      <c r="BM46" s="516"/>
      <c r="BN46" s="516"/>
      <c r="BO46" s="516"/>
      <c r="BP46" s="516"/>
      <c r="BQ46" s="516"/>
      <c r="BR46" s="516"/>
      <c r="BS46" s="516"/>
      <c r="BT46" s="516"/>
      <c r="BU46" s="516"/>
      <c r="BV46" s="516"/>
      <c r="BW46" s="516"/>
      <c r="BX46" s="516"/>
      <c r="BY46" s="516"/>
      <c r="BZ46" s="516"/>
      <c r="CA46" s="516"/>
      <c r="CB46" s="516"/>
      <c r="CC46" s="516"/>
      <c r="CD46" s="516"/>
      <c r="CE46" s="516"/>
      <c r="CF46" s="516"/>
      <c r="CG46" s="516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518"/>
      <c r="C47" s="518"/>
      <c r="D47" s="518"/>
      <c r="E47" s="518"/>
      <c r="F47" s="518"/>
      <c r="G47" s="518"/>
      <c r="H47" s="518"/>
      <c r="I47" s="518"/>
      <c r="J47" s="518"/>
      <c r="K47" s="518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8"/>
      <c r="AN47" s="518"/>
      <c r="AO47" s="518"/>
      <c r="AP47" s="128"/>
      <c r="AQ47" s="2"/>
      <c r="AR47" s="2"/>
      <c r="AS47" s="127"/>
      <c r="AT47" s="516"/>
      <c r="AU47" s="516"/>
      <c r="AV47" s="516"/>
      <c r="AW47" s="516"/>
      <c r="AX47" s="516"/>
      <c r="AY47" s="516"/>
      <c r="AZ47" s="516"/>
      <c r="BA47" s="516"/>
      <c r="BB47" s="516"/>
      <c r="BC47" s="516"/>
      <c r="BD47" s="516"/>
      <c r="BE47" s="516"/>
      <c r="BF47" s="516"/>
      <c r="BG47" s="516"/>
      <c r="BH47" s="516"/>
      <c r="BI47" s="516"/>
      <c r="BJ47" s="516"/>
      <c r="BK47" s="516"/>
      <c r="BL47" s="516"/>
      <c r="BM47" s="516"/>
      <c r="BN47" s="516"/>
      <c r="BO47" s="516"/>
      <c r="BP47" s="516"/>
      <c r="BQ47" s="516"/>
      <c r="BR47" s="516"/>
      <c r="BS47" s="516"/>
      <c r="BT47" s="516"/>
      <c r="BU47" s="516"/>
      <c r="BV47" s="516"/>
      <c r="BW47" s="516"/>
      <c r="BX47" s="516"/>
      <c r="BY47" s="516"/>
      <c r="BZ47" s="516"/>
      <c r="CA47" s="516"/>
      <c r="CB47" s="516"/>
      <c r="CC47" s="516"/>
      <c r="CD47" s="516"/>
      <c r="CE47" s="516"/>
      <c r="CF47" s="516"/>
      <c r="CG47" s="516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518"/>
      <c r="C48" s="518"/>
      <c r="D48" s="518"/>
      <c r="E48" s="518"/>
      <c r="F48" s="518"/>
      <c r="G48" s="518"/>
      <c r="H48" s="518"/>
      <c r="I48" s="518"/>
      <c r="J48" s="518"/>
      <c r="K48" s="518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18"/>
      <c r="AK48" s="518"/>
      <c r="AL48" s="518"/>
      <c r="AM48" s="518"/>
      <c r="AN48" s="518"/>
      <c r="AO48" s="518"/>
      <c r="AP48" s="128"/>
      <c r="AQ48" s="2"/>
      <c r="AR48" s="2"/>
      <c r="AS48" s="127"/>
      <c r="AT48" s="516"/>
      <c r="AU48" s="516"/>
      <c r="AV48" s="516"/>
      <c r="AW48" s="516"/>
      <c r="AX48" s="516"/>
      <c r="AY48" s="516"/>
      <c r="AZ48" s="516"/>
      <c r="BA48" s="516"/>
      <c r="BB48" s="516"/>
      <c r="BC48" s="516"/>
      <c r="BD48" s="516"/>
      <c r="BE48" s="516"/>
      <c r="BF48" s="516"/>
      <c r="BG48" s="516"/>
      <c r="BH48" s="516"/>
      <c r="BI48" s="516"/>
      <c r="BJ48" s="516"/>
      <c r="BK48" s="516"/>
      <c r="BL48" s="516"/>
      <c r="BM48" s="516"/>
      <c r="BN48" s="516"/>
      <c r="BO48" s="516"/>
      <c r="BP48" s="516"/>
      <c r="BQ48" s="516"/>
      <c r="BR48" s="516"/>
      <c r="BS48" s="516"/>
      <c r="BT48" s="516"/>
      <c r="BU48" s="516"/>
      <c r="BV48" s="516"/>
      <c r="BW48" s="516"/>
      <c r="BX48" s="516"/>
      <c r="BY48" s="516"/>
      <c r="BZ48" s="516"/>
      <c r="CA48" s="516"/>
      <c r="CB48" s="516"/>
      <c r="CC48" s="516"/>
      <c r="CD48" s="516"/>
      <c r="CE48" s="516"/>
      <c r="CF48" s="516"/>
      <c r="CG48" s="516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518"/>
      <c r="C49" s="518"/>
      <c r="D49" s="518"/>
      <c r="E49" s="518"/>
      <c r="F49" s="518"/>
      <c r="G49" s="518"/>
      <c r="H49" s="518"/>
      <c r="I49" s="518"/>
      <c r="J49" s="518"/>
      <c r="K49" s="518"/>
      <c r="L49" s="518"/>
      <c r="M49" s="518"/>
      <c r="N49" s="518"/>
      <c r="O49" s="518"/>
      <c r="P49" s="518"/>
      <c r="Q49" s="518"/>
      <c r="R49" s="518"/>
      <c r="S49" s="518"/>
      <c r="T49" s="518"/>
      <c r="U49" s="518"/>
      <c r="V49" s="518"/>
      <c r="W49" s="518"/>
      <c r="X49" s="518"/>
      <c r="Y49" s="518"/>
      <c r="Z49" s="518"/>
      <c r="AA49" s="518"/>
      <c r="AB49" s="518"/>
      <c r="AC49" s="518"/>
      <c r="AD49" s="518"/>
      <c r="AE49" s="518"/>
      <c r="AF49" s="518"/>
      <c r="AG49" s="518"/>
      <c r="AH49" s="518"/>
      <c r="AI49" s="518"/>
      <c r="AJ49" s="518"/>
      <c r="AK49" s="518"/>
      <c r="AL49" s="518"/>
      <c r="AM49" s="518"/>
      <c r="AN49" s="518"/>
      <c r="AO49" s="518"/>
      <c r="AP49" s="128"/>
      <c r="AQ49" s="2"/>
      <c r="AR49" s="2"/>
      <c r="AS49" s="127"/>
      <c r="AT49" s="516"/>
      <c r="AU49" s="516"/>
      <c r="AV49" s="516"/>
      <c r="AW49" s="516"/>
      <c r="AX49" s="516"/>
      <c r="AY49" s="516"/>
      <c r="AZ49" s="516"/>
      <c r="BA49" s="516"/>
      <c r="BB49" s="516"/>
      <c r="BC49" s="516"/>
      <c r="BD49" s="516"/>
      <c r="BE49" s="516"/>
      <c r="BF49" s="516"/>
      <c r="BG49" s="516"/>
      <c r="BH49" s="516"/>
      <c r="BI49" s="516"/>
      <c r="BJ49" s="516"/>
      <c r="BK49" s="516"/>
      <c r="BL49" s="516"/>
      <c r="BM49" s="516"/>
      <c r="BN49" s="516"/>
      <c r="BO49" s="516"/>
      <c r="BP49" s="516"/>
      <c r="BQ49" s="516"/>
      <c r="BR49" s="516"/>
      <c r="BS49" s="516"/>
      <c r="BT49" s="516"/>
      <c r="BU49" s="516"/>
      <c r="BV49" s="516"/>
      <c r="BW49" s="516"/>
      <c r="BX49" s="516"/>
      <c r="BY49" s="516"/>
      <c r="BZ49" s="516"/>
      <c r="CA49" s="516"/>
      <c r="CB49" s="516"/>
      <c r="CC49" s="516"/>
      <c r="CD49" s="516"/>
      <c r="CE49" s="516"/>
      <c r="CF49" s="516"/>
      <c r="CG49" s="516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518"/>
      <c r="C50" s="518"/>
      <c r="D50" s="518"/>
      <c r="E50" s="518"/>
      <c r="F50" s="518"/>
      <c r="G50" s="518"/>
      <c r="H50" s="518"/>
      <c r="I50" s="518"/>
      <c r="J50" s="518"/>
      <c r="K50" s="518"/>
      <c r="L50" s="518"/>
      <c r="M50" s="518"/>
      <c r="N50" s="518"/>
      <c r="O50" s="518"/>
      <c r="P50" s="518"/>
      <c r="Q50" s="518"/>
      <c r="R50" s="518"/>
      <c r="S50" s="518"/>
      <c r="T50" s="518"/>
      <c r="U50" s="518"/>
      <c r="V50" s="518"/>
      <c r="W50" s="518"/>
      <c r="X50" s="518"/>
      <c r="Y50" s="518"/>
      <c r="Z50" s="518"/>
      <c r="AA50" s="518"/>
      <c r="AB50" s="518"/>
      <c r="AC50" s="518"/>
      <c r="AD50" s="518"/>
      <c r="AE50" s="518"/>
      <c r="AF50" s="518"/>
      <c r="AG50" s="518"/>
      <c r="AH50" s="518"/>
      <c r="AI50" s="518"/>
      <c r="AJ50" s="518"/>
      <c r="AK50" s="518"/>
      <c r="AL50" s="518"/>
      <c r="AM50" s="518"/>
      <c r="AN50" s="518"/>
      <c r="AO50" s="518"/>
      <c r="AP50" s="128"/>
      <c r="AQ50" s="2"/>
      <c r="AR50" s="2"/>
      <c r="AS50" s="127"/>
      <c r="AT50" s="516"/>
      <c r="AU50" s="516"/>
      <c r="AV50" s="516"/>
      <c r="AW50" s="516"/>
      <c r="AX50" s="516"/>
      <c r="AY50" s="516"/>
      <c r="AZ50" s="516"/>
      <c r="BA50" s="516"/>
      <c r="BB50" s="516"/>
      <c r="BC50" s="516"/>
      <c r="BD50" s="516"/>
      <c r="BE50" s="516"/>
      <c r="BF50" s="516"/>
      <c r="BG50" s="516"/>
      <c r="BH50" s="516"/>
      <c r="BI50" s="516"/>
      <c r="BJ50" s="516"/>
      <c r="BK50" s="516"/>
      <c r="BL50" s="516"/>
      <c r="BM50" s="516"/>
      <c r="BN50" s="516"/>
      <c r="BO50" s="516"/>
      <c r="BP50" s="516"/>
      <c r="BQ50" s="516"/>
      <c r="BR50" s="516"/>
      <c r="BS50" s="516"/>
      <c r="BT50" s="516"/>
      <c r="BU50" s="516"/>
      <c r="BV50" s="516"/>
      <c r="BW50" s="516"/>
      <c r="BX50" s="516"/>
      <c r="BY50" s="516"/>
      <c r="BZ50" s="516"/>
      <c r="CA50" s="516"/>
      <c r="CB50" s="516"/>
      <c r="CC50" s="516"/>
      <c r="CD50" s="516"/>
      <c r="CE50" s="516"/>
      <c r="CF50" s="516"/>
      <c r="CG50" s="516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518"/>
      <c r="C51" s="518"/>
      <c r="D51" s="518"/>
      <c r="E51" s="518"/>
      <c r="F51" s="518"/>
      <c r="G51" s="518"/>
      <c r="H51" s="518"/>
      <c r="I51" s="518"/>
      <c r="J51" s="518"/>
      <c r="K51" s="518"/>
      <c r="L51" s="518"/>
      <c r="M51" s="518"/>
      <c r="N51" s="518"/>
      <c r="O51" s="518"/>
      <c r="P51" s="518"/>
      <c r="Q51" s="518"/>
      <c r="R51" s="518"/>
      <c r="S51" s="518"/>
      <c r="T51" s="518"/>
      <c r="U51" s="518"/>
      <c r="V51" s="518"/>
      <c r="W51" s="518"/>
      <c r="X51" s="518"/>
      <c r="Y51" s="518"/>
      <c r="Z51" s="518"/>
      <c r="AA51" s="518"/>
      <c r="AB51" s="518"/>
      <c r="AC51" s="518"/>
      <c r="AD51" s="518"/>
      <c r="AE51" s="518"/>
      <c r="AF51" s="518"/>
      <c r="AG51" s="518"/>
      <c r="AH51" s="518"/>
      <c r="AI51" s="518"/>
      <c r="AJ51" s="518"/>
      <c r="AK51" s="518"/>
      <c r="AL51" s="518"/>
      <c r="AM51" s="518"/>
      <c r="AN51" s="518"/>
      <c r="AO51" s="518"/>
      <c r="AP51" s="128"/>
      <c r="AQ51" s="2"/>
      <c r="AR51" s="2"/>
      <c r="AS51" s="127"/>
      <c r="AT51" s="516"/>
      <c r="AU51" s="516"/>
      <c r="AV51" s="516"/>
      <c r="AW51" s="516"/>
      <c r="AX51" s="516"/>
      <c r="AY51" s="516"/>
      <c r="AZ51" s="516"/>
      <c r="BA51" s="516"/>
      <c r="BB51" s="516"/>
      <c r="BC51" s="516"/>
      <c r="BD51" s="516"/>
      <c r="BE51" s="516"/>
      <c r="BF51" s="516"/>
      <c r="BG51" s="516"/>
      <c r="BH51" s="516"/>
      <c r="BI51" s="516"/>
      <c r="BJ51" s="516"/>
      <c r="BK51" s="516"/>
      <c r="BL51" s="516"/>
      <c r="BM51" s="516"/>
      <c r="BN51" s="516"/>
      <c r="BO51" s="516"/>
      <c r="BP51" s="516"/>
      <c r="BQ51" s="516"/>
      <c r="BR51" s="516"/>
      <c r="BS51" s="516"/>
      <c r="BT51" s="516"/>
      <c r="BU51" s="516"/>
      <c r="BV51" s="516"/>
      <c r="BW51" s="516"/>
      <c r="BX51" s="516"/>
      <c r="BY51" s="516"/>
      <c r="BZ51" s="516"/>
      <c r="CA51" s="516"/>
      <c r="CB51" s="516"/>
      <c r="CC51" s="516"/>
      <c r="CD51" s="516"/>
      <c r="CE51" s="516"/>
      <c r="CF51" s="516"/>
      <c r="CG51" s="516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518"/>
      <c r="C52" s="518"/>
      <c r="D52" s="518"/>
      <c r="E52" s="518"/>
      <c r="F52" s="518"/>
      <c r="G52" s="518"/>
      <c r="H52" s="518"/>
      <c r="I52" s="518"/>
      <c r="J52" s="518"/>
      <c r="K52" s="518"/>
      <c r="L52" s="518"/>
      <c r="M52" s="518"/>
      <c r="N52" s="518"/>
      <c r="O52" s="518"/>
      <c r="P52" s="518"/>
      <c r="Q52" s="518"/>
      <c r="R52" s="518"/>
      <c r="S52" s="518"/>
      <c r="T52" s="518"/>
      <c r="U52" s="518"/>
      <c r="V52" s="518"/>
      <c r="W52" s="518"/>
      <c r="X52" s="518"/>
      <c r="Y52" s="518"/>
      <c r="Z52" s="518"/>
      <c r="AA52" s="518"/>
      <c r="AB52" s="518"/>
      <c r="AC52" s="518"/>
      <c r="AD52" s="518"/>
      <c r="AE52" s="518"/>
      <c r="AF52" s="518"/>
      <c r="AG52" s="518"/>
      <c r="AH52" s="518"/>
      <c r="AI52" s="518"/>
      <c r="AJ52" s="518"/>
      <c r="AK52" s="518"/>
      <c r="AL52" s="518"/>
      <c r="AM52" s="518"/>
      <c r="AN52" s="518"/>
      <c r="AO52" s="518"/>
      <c r="AP52" s="128"/>
      <c r="AQ52" s="2"/>
      <c r="AR52" s="2"/>
      <c r="AS52" s="127"/>
      <c r="AT52" s="516"/>
      <c r="AU52" s="516"/>
      <c r="AV52" s="516"/>
      <c r="AW52" s="516"/>
      <c r="AX52" s="516"/>
      <c r="AY52" s="516"/>
      <c r="AZ52" s="516"/>
      <c r="BA52" s="516"/>
      <c r="BB52" s="516"/>
      <c r="BC52" s="516"/>
      <c r="BD52" s="516"/>
      <c r="BE52" s="516"/>
      <c r="BF52" s="516"/>
      <c r="BG52" s="516"/>
      <c r="BH52" s="516"/>
      <c r="BI52" s="516"/>
      <c r="BJ52" s="516"/>
      <c r="BK52" s="516"/>
      <c r="BL52" s="516"/>
      <c r="BM52" s="516"/>
      <c r="BN52" s="516"/>
      <c r="BO52" s="516"/>
      <c r="BP52" s="516"/>
      <c r="BQ52" s="516"/>
      <c r="BR52" s="516"/>
      <c r="BS52" s="516"/>
      <c r="BT52" s="516"/>
      <c r="BU52" s="516"/>
      <c r="BV52" s="516"/>
      <c r="BW52" s="516"/>
      <c r="BX52" s="516"/>
      <c r="BY52" s="516"/>
      <c r="BZ52" s="516"/>
      <c r="CA52" s="516"/>
      <c r="CB52" s="516"/>
      <c r="CC52" s="516"/>
      <c r="CD52" s="516"/>
      <c r="CE52" s="516"/>
      <c r="CF52" s="516"/>
      <c r="CG52" s="516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518"/>
      <c r="C53" s="518"/>
      <c r="D53" s="518"/>
      <c r="E53" s="518"/>
      <c r="F53" s="518"/>
      <c r="G53" s="518"/>
      <c r="H53" s="518"/>
      <c r="I53" s="518"/>
      <c r="J53" s="518"/>
      <c r="K53" s="518"/>
      <c r="L53" s="518"/>
      <c r="M53" s="518"/>
      <c r="N53" s="518"/>
      <c r="O53" s="518"/>
      <c r="P53" s="518"/>
      <c r="Q53" s="518"/>
      <c r="R53" s="518"/>
      <c r="S53" s="518"/>
      <c r="T53" s="518"/>
      <c r="U53" s="518"/>
      <c r="V53" s="518"/>
      <c r="W53" s="518"/>
      <c r="X53" s="518"/>
      <c r="Y53" s="518"/>
      <c r="Z53" s="518"/>
      <c r="AA53" s="518"/>
      <c r="AB53" s="518"/>
      <c r="AC53" s="518"/>
      <c r="AD53" s="518"/>
      <c r="AE53" s="518"/>
      <c r="AF53" s="518"/>
      <c r="AG53" s="518"/>
      <c r="AH53" s="518"/>
      <c r="AI53" s="518"/>
      <c r="AJ53" s="518"/>
      <c r="AK53" s="518"/>
      <c r="AL53" s="518"/>
      <c r="AM53" s="518"/>
      <c r="AN53" s="518"/>
      <c r="AO53" s="518"/>
      <c r="AP53" s="128"/>
      <c r="AQ53" s="2"/>
      <c r="AR53" s="2"/>
      <c r="AS53" s="127"/>
      <c r="AT53" s="516"/>
      <c r="AU53" s="516"/>
      <c r="AV53" s="516"/>
      <c r="AW53" s="516"/>
      <c r="AX53" s="516"/>
      <c r="AY53" s="516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6"/>
      <c r="BQ53" s="516"/>
      <c r="BR53" s="516"/>
      <c r="BS53" s="516"/>
      <c r="BT53" s="516"/>
      <c r="BU53" s="516"/>
      <c r="BV53" s="516"/>
      <c r="BW53" s="516"/>
      <c r="BX53" s="516"/>
      <c r="BY53" s="516"/>
      <c r="BZ53" s="516"/>
      <c r="CA53" s="516"/>
      <c r="CB53" s="516"/>
      <c r="CC53" s="516"/>
      <c r="CD53" s="516"/>
      <c r="CE53" s="516"/>
      <c r="CF53" s="516"/>
      <c r="CG53" s="516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518"/>
      <c r="C54" s="518"/>
      <c r="D54" s="518"/>
      <c r="E54" s="518"/>
      <c r="F54" s="518"/>
      <c r="G54" s="518"/>
      <c r="H54" s="518"/>
      <c r="I54" s="518"/>
      <c r="J54" s="518"/>
      <c r="K54" s="518"/>
      <c r="L54" s="518"/>
      <c r="M54" s="518"/>
      <c r="N54" s="518"/>
      <c r="O54" s="518"/>
      <c r="P54" s="518"/>
      <c r="Q54" s="518"/>
      <c r="R54" s="518"/>
      <c r="S54" s="518"/>
      <c r="T54" s="518"/>
      <c r="U54" s="518"/>
      <c r="V54" s="518"/>
      <c r="W54" s="518"/>
      <c r="X54" s="518"/>
      <c r="Y54" s="518"/>
      <c r="Z54" s="518"/>
      <c r="AA54" s="518"/>
      <c r="AB54" s="518"/>
      <c r="AC54" s="518"/>
      <c r="AD54" s="518"/>
      <c r="AE54" s="518"/>
      <c r="AF54" s="518"/>
      <c r="AG54" s="518"/>
      <c r="AH54" s="518"/>
      <c r="AI54" s="518"/>
      <c r="AJ54" s="518"/>
      <c r="AK54" s="518"/>
      <c r="AL54" s="518"/>
      <c r="AM54" s="518"/>
      <c r="AN54" s="518"/>
      <c r="AO54" s="518"/>
      <c r="AP54" s="128"/>
      <c r="AQ54" s="2"/>
      <c r="AR54" s="2"/>
      <c r="AS54" s="127"/>
      <c r="AT54" s="516"/>
      <c r="AU54" s="516"/>
      <c r="AV54" s="516"/>
      <c r="AW54" s="516"/>
      <c r="AX54" s="516"/>
      <c r="AY54" s="516"/>
      <c r="AZ54" s="516"/>
      <c r="BA54" s="516"/>
      <c r="BB54" s="516"/>
      <c r="BC54" s="516"/>
      <c r="BD54" s="516"/>
      <c r="BE54" s="516"/>
      <c r="BF54" s="516"/>
      <c r="BG54" s="516"/>
      <c r="BH54" s="516"/>
      <c r="BI54" s="516"/>
      <c r="BJ54" s="516"/>
      <c r="BK54" s="516"/>
      <c r="BL54" s="516"/>
      <c r="BM54" s="516"/>
      <c r="BN54" s="516"/>
      <c r="BO54" s="516"/>
      <c r="BP54" s="516"/>
      <c r="BQ54" s="516"/>
      <c r="BR54" s="516"/>
      <c r="BS54" s="516"/>
      <c r="BT54" s="516"/>
      <c r="BU54" s="516"/>
      <c r="BV54" s="516"/>
      <c r="BW54" s="516"/>
      <c r="BX54" s="516"/>
      <c r="BY54" s="516"/>
      <c r="BZ54" s="516"/>
      <c r="CA54" s="516"/>
      <c r="CB54" s="516"/>
      <c r="CC54" s="516"/>
      <c r="CD54" s="516"/>
      <c r="CE54" s="516"/>
      <c r="CF54" s="516"/>
      <c r="CG54" s="516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518"/>
      <c r="C55" s="518"/>
      <c r="D55" s="518"/>
      <c r="E55" s="518"/>
      <c r="F55" s="518"/>
      <c r="G55" s="518"/>
      <c r="H55" s="518"/>
      <c r="I55" s="518"/>
      <c r="J55" s="518"/>
      <c r="K55" s="518"/>
      <c r="L55" s="518"/>
      <c r="M55" s="518"/>
      <c r="N55" s="518"/>
      <c r="O55" s="518"/>
      <c r="P55" s="518"/>
      <c r="Q55" s="518"/>
      <c r="R55" s="518"/>
      <c r="S55" s="518"/>
      <c r="T55" s="518"/>
      <c r="U55" s="518"/>
      <c r="V55" s="518"/>
      <c r="W55" s="518"/>
      <c r="X55" s="518"/>
      <c r="Y55" s="518"/>
      <c r="Z55" s="518"/>
      <c r="AA55" s="518"/>
      <c r="AB55" s="518"/>
      <c r="AC55" s="518"/>
      <c r="AD55" s="518"/>
      <c r="AE55" s="518"/>
      <c r="AF55" s="518"/>
      <c r="AG55" s="518"/>
      <c r="AH55" s="518"/>
      <c r="AI55" s="518"/>
      <c r="AJ55" s="518"/>
      <c r="AK55" s="518"/>
      <c r="AL55" s="518"/>
      <c r="AM55" s="518"/>
      <c r="AN55" s="518"/>
      <c r="AO55" s="518"/>
      <c r="AP55" s="128"/>
      <c r="AQ55" s="2"/>
      <c r="AR55" s="2"/>
      <c r="AS55" s="127"/>
      <c r="AT55" s="516"/>
      <c r="AU55" s="516"/>
      <c r="AV55" s="516"/>
      <c r="AW55" s="516"/>
      <c r="AX55" s="516"/>
      <c r="AY55" s="516"/>
      <c r="AZ55" s="516"/>
      <c r="BA55" s="516"/>
      <c r="BB55" s="516"/>
      <c r="BC55" s="516"/>
      <c r="BD55" s="516"/>
      <c r="BE55" s="516"/>
      <c r="BF55" s="516"/>
      <c r="BG55" s="516"/>
      <c r="BH55" s="516"/>
      <c r="BI55" s="516"/>
      <c r="BJ55" s="516"/>
      <c r="BK55" s="516"/>
      <c r="BL55" s="516"/>
      <c r="BM55" s="516"/>
      <c r="BN55" s="516"/>
      <c r="BO55" s="516"/>
      <c r="BP55" s="516"/>
      <c r="BQ55" s="516"/>
      <c r="BR55" s="516"/>
      <c r="BS55" s="516"/>
      <c r="BT55" s="516"/>
      <c r="BU55" s="516"/>
      <c r="BV55" s="516"/>
      <c r="BW55" s="516"/>
      <c r="BX55" s="516"/>
      <c r="BY55" s="516"/>
      <c r="BZ55" s="516"/>
      <c r="CA55" s="516"/>
      <c r="CB55" s="516"/>
      <c r="CC55" s="516"/>
      <c r="CD55" s="516"/>
      <c r="CE55" s="516"/>
      <c r="CF55" s="516"/>
      <c r="CG55" s="516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518"/>
      <c r="C56" s="518"/>
      <c r="D56" s="518"/>
      <c r="E56" s="518"/>
      <c r="F56" s="518"/>
      <c r="G56" s="518"/>
      <c r="H56" s="518"/>
      <c r="I56" s="518"/>
      <c r="J56" s="518"/>
      <c r="K56" s="518"/>
      <c r="L56" s="518"/>
      <c r="M56" s="518"/>
      <c r="N56" s="518"/>
      <c r="O56" s="518"/>
      <c r="P56" s="518"/>
      <c r="Q56" s="518"/>
      <c r="R56" s="518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518"/>
      <c r="AJ56" s="518"/>
      <c r="AK56" s="518"/>
      <c r="AL56" s="518"/>
      <c r="AM56" s="518"/>
      <c r="AN56" s="518"/>
      <c r="AO56" s="518"/>
      <c r="AP56" s="128"/>
      <c r="AQ56" s="2"/>
      <c r="AR56" s="2"/>
      <c r="AS56" s="127"/>
      <c r="AT56" s="516"/>
      <c r="AU56" s="516"/>
      <c r="AV56" s="516"/>
      <c r="AW56" s="516"/>
      <c r="AX56" s="516"/>
      <c r="AY56" s="516"/>
      <c r="AZ56" s="516"/>
      <c r="BA56" s="516"/>
      <c r="BB56" s="516"/>
      <c r="BC56" s="516"/>
      <c r="BD56" s="516"/>
      <c r="BE56" s="516"/>
      <c r="BF56" s="516"/>
      <c r="BG56" s="516"/>
      <c r="BH56" s="516"/>
      <c r="BI56" s="516"/>
      <c r="BJ56" s="516"/>
      <c r="BK56" s="516"/>
      <c r="BL56" s="516"/>
      <c r="BM56" s="516"/>
      <c r="BN56" s="516"/>
      <c r="BO56" s="516"/>
      <c r="BP56" s="516"/>
      <c r="BQ56" s="516"/>
      <c r="BR56" s="516"/>
      <c r="BS56" s="516"/>
      <c r="BT56" s="516"/>
      <c r="BU56" s="516"/>
      <c r="BV56" s="516"/>
      <c r="BW56" s="516"/>
      <c r="BX56" s="516"/>
      <c r="BY56" s="516"/>
      <c r="BZ56" s="516"/>
      <c r="CA56" s="516"/>
      <c r="CB56" s="516"/>
      <c r="CC56" s="516"/>
      <c r="CD56" s="516"/>
      <c r="CE56" s="516"/>
      <c r="CF56" s="516"/>
      <c r="CG56" s="516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518"/>
      <c r="C57" s="518"/>
      <c r="D57" s="518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18"/>
      <c r="S57" s="518"/>
      <c r="T57" s="518"/>
      <c r="U57" s="518"/>
      <c r="V57" s="518"/>
      <c r="W57" s="518"/>
      <c r="X57" s="518"/>
      <c r="Y57" s="518"/>
      <c r="Z57" s="518"/>
      <c r="AA57" s="518"/>
      <c r="AB57" s="518"/>
      <c r="AC57" s="518"/>
      <c r="AD57" s="518"/>
      <c r="AE57" s="518"/>
      <c r="AF57" s="518"/>
      <c r="AG57" s="518"/>
      <c r="AH57" s="518"/>
      <c r="AI57" s="518"/>
      <c r="AJ57" s="518"/>
      <c r="AK57" s="518"/>
      <c r="AL57" s="518"/>
      <c r="AM57" s="518"/>
      <c r="AN57" s="518"/>
      <c r="AO57" s="518"/>
      <c r="AP57" s="128"/>
      <c r="AQ57" s="2"/>
      <c r="AR57" s="2"/>
      <c r="AS57" s="127"/>
      <c r="AT57" s="516"/>
      <c r="AU57" s="516"/>
      <c r="AV57" s="516"/>
      <c r="AW57" s="516"/>
      <c r="AX57" s="516"/>
      <c r="AY57" s="516"/>
      <c r="AZ57" s="516"/>
      <c r="BA57" s="516"/>
      <c r="BB57" s="516"/>
      <c r="BC57" s="516"/>
      <c r="BD57" s="516"/>
      <c r="BE57" s="516"/>
      <c r="BF57" s="516"/>
      <c r="BG57" s="516"/>
      <c r="BH57" s="516"/>
      <c r="BI57" s="516"/>
      <c r="BJ57" s="516"/>
      <c r="BK57" s="516"/>
      <c r="BL57" s="516"/>
      <c r="BM57" s="516"/>
      <c r="BN57" s="516"/>
      <c r="BO57" s="516"/>
      <c r="BP57" s="516"/>
      <c r="BQ57" s="516"/>
      <c r="BR57" s="516"/>
      <c r="BS57" s="516"/>
      <c r="BT57" s="516"/>
      <c r="BU57" s="516"/>
      <c r="BV57" s="516"/>
      <c r="BW57" s="516"/>
      <c r="BX57" s="516"/>
      <c r="BY57" s="516"/>
      <c r="BZ57" s="516"/>
      <c r="CA57" s="516"/>
      <c r="CB57" s="516"/>
      <c r="CC57" s="516"/>
      <c r="CD57" s="516"/>
      <c r="CE57" s="516"/>
      <c r="CF57" s="516"/>
      <c r="CG57" s="516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128"/>
      <c r="AQ58" s="2"/>
      <c r="AR58" s="2"/>
      <c r="AS58" s="127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  <c r="CD58" s="516"/>
      <c r="CE58" s="516"/>
      <c r="CF58" s="516"/>
      <c r="CG58" s="516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518"/>
      <c r="C59" s="518"/>
      <c r="D59" s="518"/>
      <c r="E59" s="518"/>
      <c r="F59" s="518"/>
      <c r="G59" s="518"/>
      <c r="H59" s="518"/>
      <c r="I59" s="518"/>
      <c r="J59" s="518"/>
      <c r="K59" s="518"/>
      <c r="L59" s="518"/>
      <c r="M59" s="518"/>
      <c r="N59" s="518"/>
      <c r="O59" s="518"/>
      <c r="P59" s="518"/>
      <c r="Q59" s="518"/>
      <c r="R59" s="518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8"/>
      <c r="AN59" s="518"/>
      <c r="AO59" s="518"/>
      <c r="AP59" s="128"/>
      <c r="AQ59" s="2"/>
      <c r="AR59" s="2"/>
      <c r="AS59" s="127"/>
      <c r="AT59" s="516"/>
      <c r="AU59" s="516"/>
      <c r="AV59" s="516"/>
      <c r="AW59" s="516"/>
      <c r="AX59" s="516"/>
      <c r="AY59" s="516"/>
      <c r="AZ59" s="516"/>
      <c r="BA59" s="516"/>
      <c r="BB59" s="516"/>
      <c r="BC59" s="516"/>
      <c r="BD59" s="516"/>
      <c r="BE59" s="516"/>
      <c r="BF59" s="516"/>
      <c r="BG59" s="516"/>
      <c r="BH59" s="516"/>
      <c r="BI59" s="516"/>
      <c r="BJ59" s="516"/>
      <c r="BK59" s="516"/>
      <c r="BL59" s="516"/>
      <c r="BM59" s="516"/>
      <c r="BN59" s="516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  <c r="CD59" s="516"/>
      <c r="CE59" s="516"/>
      <c r="CF59" s="516"/>
      <c r="CG59" s="516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518"/>
      <c r="C60" s="518"/>
      <c r="D60" s="518"/>
      <c r="E60" s="518"/>
      <c r="F60" s="518"/>
      <c r="G60" s="518"/>
      <c r="H60" s="518"/>
      <c r="I60" s="518"/>
      <c r="J60" s="518"/>
      <c r="K60" s="518"/>
      <c r="L60" s="518"/>
      <c r="M60" s="518"/>
      <c r="N60" s="518"/>
      <c r="O60" s="518"/>
      <c r="P60" s="518"/>
      <c r="Q60" s="518"/>
      <c r="R60" s="518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8"/>
      <c r="AN60" s="518"/>
      <c r="AO60" s="518"/>
      <c r="AP60" s="128"/>
      <c r="AQ60" s="2"/>
      <c r="AR60" s="2"/>
      <c r="AS60" s="127"/>
      <c r="AT60" s="516"/>
      <c r="AU60" s="516"/>
      <c r="AV60" s="516"/>
      <c r="AW60" s="516"/>
      <c r="AX60" s="516"/>
      <c r="AY60" s="516"/>
      <c r="AZ60" s="516"/>
      <c r="BA60" s="516"/>
      <c r="BB60" s="516"/>
      <c r="BC60" s="516"/>
      <c r="BD60" s="516"/>
      <c r="BE60" s="516"/>
      <c r="BF60" s="516"/>
      <c r="BG60" s="516"/>
      <c r="BH60" s="516"/>
      <c r="BI60" s="516"/>
      <c r="BJ60" s="516"/>
      <c r="BK60" s="516"/>
      <c r="BL60" s="516"/>
      <c r="BM60" s="516"/>
      <c r="BN60" s="516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  <c r="CD60" s="516"/>
      <c r="CE60" s="516"/>
      <c r="CF60" s="516"/>
      <c r="CG60" s="516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518"/>
      <c r="C61" s="518"/>
      <c r="D61" s="518"/>
      <c r="E61" s="518"/>
      <c r="F61" s="518"/>
      <c r="G61" s="518"/>
      <c r="H61" s="518"/>
      <c r="I61" s="518"/>
      <c r="J61" s="518"/>
      <c r="K61" s="518"/>
      <c r="L61" s="518"/>
      <c r="M61" s="518"/>
      <c r="N61" s="518"/>
      <c r="O61" s="518"/>
      <c r="P61" s="518"/>
      <c r="Q61" s="518"/>
      <c r="R61" s="518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8"/>
      <c r="AN61" s="518"/>
      <c r="AO61" s="518"/>
      <c r="AP61" s="128"/>
      <c r="AQ61" s="2"/>
      <c r="AR61" s="2"/>
      <c r="AS61" s="127"/>
      <c r="AT61" s="516"/>
      <c r="AU61" s="516"/>
      <c r="AV61" s="516"/>
      <c r="AW61" s="516"/>
      <c r="AX61" s="516"/>
      <c r="AY61" s="516"/>
      <c r="AZ61" s="516"/>
      <c r="BA61" s="516"/>
      <c r="BB61" s="516"/>
      <c r="BC61" s="516"/>
      <c r="BD61" s="516"/>
      <c r="BE61" s="516"/>
      <c r="BF61" s="516"/>
      <c r="BG61" s="516"/>
      <c r="BH61" s="516"/>
      <c r="BI61" s="516"/>
      <c r="BJ61" s="516"/>
      <c r="BK61" s="516"/>
      <c r="BL61" s="516"/>
      <c r="BM61" s="516"/>
      <c r="BN61" s="516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  <c r="CD61" s="516"/>
      <c r="CE61" s="516"/>
      <c r="CF61" s="516"/>
      <c r="CG61" s="516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518"/>
      <c r="C62" s="518"/>
      <c r="D62" s="518"/>
      <c r="E62" s="518"/>
      <c r="F62" s="518"/>
      <c r="G62" s="518"/>
      <c r="H62" s="518"/>
      <c r="I62" s="518"/>
      <c r="J62" s="518"/>
      <c r="K62" s="518"/>
      <c r="L62" s="518"/>
      <c r="M62" s="518"/>
      <c r="N62" s="518"/>
      <c r="O62" s="518"/>
      <c r="P62" s="518"/>
      <c r="Q62" s="518"/>
      <c r="R62" s="518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8"/>
      <c r="AN62" s="518"/>
      <c r="AO62" s="518"/>
      <c r="AP62" s="128"/>
      <c r="AQ62" s="2"/>
      <c r="AR62" s="2"/>
      <c r="AS62" s="129"/>
      <c r="AT62" s="516"/>
      <c r="AU62" s="516"/>
      <c r="AV62" s="516"/>
      <c r="AW62" s="516"/>
      <c r="AX62" s="516"/>
      <c r="AY62" s="516"/>
      <c r="AZ62" s="516"/>
      <c r="BA62" s="516"/>
      <c r="BB62" s="516"/>
      <c r="BC62" s="516"/>
      <c r="BD62" s="516"/>
      <c r="BE62" s="516"/>
      <c r="BF62" s="516"/>
      <c r="BG62" s="516"/>
      <c r="BH62" s="516"/>
      <c r="BI62" s="516"/>
      <c r="BJ62" s="516"/>
      <c r="BK62" s="516"/>
      <c r="BL62" s="516"/>
      <c r="BM62" s="516"/>
      <c r="BN62" s="516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  <c r="CD62" s="516"/>
      <c r="CE62" s="516"/>
      <c r="CF62" s="516"/>
      <c r="CG62" s="516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518"/>
      <c r="C63" s="518"/>
      <c r="D63" s="518"/>
      <c r="E63" s="518"/>
      <c r="F63" s="518"/>
      <c r="G63" s="518"/>
      <c r="H63" s="518"/>
      <c r="I63" s="518"/>
      <c r="J63" s="518"/>
      <c r="K63" s="518"/>
      <c r="L63" s="518"/>
      <c r="M63" s="518"/>
      <c r="N63" s="518"/>
      <c r="O63" s="518"/>
      <c r="P63" s="518"/>
      <c r="Q63" s="518"/>
      <c r="R63" s="518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8"/>
      <c r="AN63" s="518"/>
      <c r="AO63" s="518"/>
      <c r="AP63" s="128"/>
      <c r="AQ63" s="2"/>
      <c r="AR63" s="2"/>
      <c r="AS63" s="129"/>
      <c r="AT63" s="516"/>
      <c r="AU63" s="516"/>
      <c r="AV63" s="516"/>
      <c r="AW63" s="516"/>
      <c r="AX63" s="516"/>
      <c r="AY63" s="516"/>
      <c r="AZ63" s="516"/>
      <c r="BA63" s="516"/>
      <c r="BB63" s="516"/>
      <c r="BC63" s="516"/>
      <c r="BD63" s="516"/>
      <c r="BE63" s="516"/>
      <c r="BF63" s="516"/>
      <c r="BG63" s="516"/>
      <c r="BH63" s="516"/>
      <c r="BI63" s="516"/>
      <c r="BJ63" s="516"/>
      <c r="BK63" s="516"/>
      <c r="BL63" s="516"/>
      <c r="BM63" s="516"/>
      <c r="BN63" s="516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  <c r="CD63" s="516"/>
      <c r="CE63" s="516"/>
      <c r="CF63" s="516"/>
      <c r="CG63" s="516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518"/>
      <c r="C64" s="518"/>
      <c r="D64" s="518"/>
      <c r="E64" s="518"/>
      <c r="F64" s="518"/>
      <c r="G64" s="518"/>
      <c r="H64" s="518"/>
      <c r="I64" s="518"/>
      <c r="J64" s="518"/>
      <c r="K64" s="518"/>
      <c r="L64" s="518"/>
      <c r="M64" s="518"/>
      <c r="N64" s="518"/>
      <c r="O64" s="518"/>
      <c r="P64" s="518"/>
      <c r="Q64" s="518"/>
      <c r="R64" s="518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8"/>
      <c r="AN64" s="518"/>
      <c r="AO64" s="518"/>
      <c r="AP64" s="128"/>
      <c r="AQ64" s="2"/>
      <c r="AR64" s="2"/>
      <c r="AS64" s="127"/>
      <c r="AT64" s="516"/>
      <c r="AU64" s="516"/>
      <c r="AV64" s="516"/>
      <c r="AW64" s="516"/>
      <c r="AX64" s="516"/>
      <c r="AY64" s="516"/>
      <c r="AZ64" s="516"/>
      <c r="BA64" s="516"/>
      <c r="BB64" s="516"/>
      <c r="BC64" s="516"/>
      <c r="BD64" s="516"/>
      <c r="BE64" s="516"/>
      <c r="BF64" s="516"/>
      <c r="BG64" s="516"/>
      <c r="BH64" s="516"/>
      <c r="BI64" s="516"/>
      <c r="BJ64" s="516"/>
      <c r="BK64" s="516"/>
      <c r="BL64" s="516"/>
      <c r="BM64" s="516"/>
      <c r="BN64" s="516"/>
      <c r="BO64" s="516"/>
      <c r="BP64" s="516"/>
      <c r="BQ64" s="516"/>
      <c r="BR64" s="516"/>
      <c r="BS64" s="516"/>
      <c r="BT64" s="516"/>
      <c r="BU64" s="516"/>
      <c r="BV64" s="516"/>
      <c r="BW64" s="516"/>
      <c r="BX64" s="516"/>
      <c r="BY64" s="516"/>
      <c r="BZ64" s="516"/>
      <c r="CA64" s="516"/>
      <c r="CB64" s="516"/>
      <c r="CC64" s="516"/>
      <c r="CD64" s="516"/>
      <c r="CE64" s="516"/>
      <c r="CF64" s="516"/>
      <c r="CG64" s="516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518"/>
      <c r="C65" s="518"/>
      <c r="D65" s="518"/>
      <c r="E65" s="518"/>
      <c r="F65" s="518"/>
      <c r="G65" s="518"/>
      <c r="H65" s="518"/>
      <c r="I65" s="518"/>
      <c r="J65" s="518"/>
      <c r="K65" s="518"/>
      <c r="L65" s="518"/>
      <c r="M65" s="518"/>
      <c r="N65" s="518"/>
      <c r="O65" s="518"/>
      <c r="P65" s="518"/>
      <c r="Q65" s="518"/>
      <c r="R65" s="518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8"/>
      <c r="AN65" s="518"/>
      <c r="AO65" s="518"/>
      <c r="AP65" s="128"/>
      <c r="AQ65" s="2"/>
      <c r="AR65" s="2"/>
      <c r="AS65" s="127"/>
      <c r="AT65" s="516"/>
      <c r="AU65" s="516"/>
      <c r="AV65" s="516"/>
      <c r="AW65" s="516"/>
      <c r="AX65" s="516"/>
      <c r="AY65" s="516"/>
      <c r="AZ65" s="516"/>
      <c r="BA65" s="516"/>
      <c r="BB65" s="516"/>
      <c r="BC65" s="516"/>
      <c r="BD65" s="516"/>
      <c r="BE65" s="516"/>
      <c r="BF65" s="516"/>
      <c r="BG65" s="516"/>
      <c r="BH65" s="516"/>
      <c r="BI65" s="516"/>
      <c r="BJ65" s="516"/>
      <c r="BK65" s="516"/>
      <c r="BL65" s="516"/>
      <c r="BM65" s="516"/>
      <c r="BN65" s="516"/>
      <c r="BO65" s="516"/>
      <c r="BP65" s="516"/>
      <c r="BQ65" s="516"/>
      <c r="BR65" s="516"/>
      <c r="BS65" s="516"/>
      <c r="BT65" s="516"/>
      <c r="BU65" s="516"/>
      <c r="BV65" s="516"/>
      <c r="BW65" s="516"/>
      <c r="BX65" s="516"/>
      <c r="BY65" s="516"/>
      <c r="BZ65" s="516"/>
      <c r="CA65" s="516"/>
      <c r="CB65" s="516"/>
      <c r="CC65" s="516"/>
      <c r="CD65" s="516"/>
      <c r="CE65" s="516"/>
      <c r="CF65" s="516"/>
      <c r="CG65" s="516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518"/>
      <c r="C66" s="518"/>
      <c r="D66" s="518"/>
      <c r="E66" s="518"/>
      <c r="F66" s="518"/>
      <c r="G66" s="518"/>
      <c r="H66" s="518"/>
      <c r="I66" s="518"/>
      <c r="J66" s="518"/>
      <c r="K66" s="518"/>
      <c r="L66" s="518"/>
      <c r="M66" s="518"/>
      <c r="N66" s="518"/>
      <c r="O66" s="518"/>
      <c r="P66" s="518"/>
      <c r="Q66" s="518"/>
      <c r="R66" s="518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8"/>
      <c r="AN66" s="518"/>
      <c r="AO66" s="518"/>
      <c r="AP66" s="128"/>
      <c r="AQ66" s="2"/>
      <c r="AR66" s="2"/>
      <c r="AS66" s="127"/>
      <c r="AT66" s="516"/>
      <c r="AU66" s="516"/>
      <c r="AV66" s="516"/>
      <c r="AW66" s="516"/>
      <c r="AX66" s="516"/>
      <c r="AY66" s="516"/>
      <c r="AZ66" s="516"/>
      <c r="BA66" s="516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518"/>
      <c r="C67" s="518"/>
      <c r="D67" s="518"/>
      <c r="E67" s="518"/>
      <c r="F67" s="518"/>
      <c r="G67" s="518"/>
      <c r="H67" s="518"/>
      <c r="I67" s="518"/>
      <c r="J67" s="518"/>
      <c r="K67" s="518"/>
      <c r="L67" s="518"/>
      <c r="M67" s="518"/>
      <c r="N67" s="518"/>
      <c r="O67" s="518"/>
      <c r="P67" s="518"/>
      <c r="Q67" s="518"/>
      <c r="R67" s="518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8"/>
      <c r="AN67" s="518"/>
      <c r="AO67" s="518"/>
      <c r="AP67" s="130"/>
      <c r="AQ67" s="2"/>
      <c r="AR67" s="2"/>
      <c r="AS67" s="127"/>
      <c r="AT67" s="516"/>
      <c r="AU67" s="516"/>
      <c r="AV67" s="516"/>
      <c r="AW67" s="516"/>
      <c r="AX67" s="516"/>
      <c r="AY67" s="516"/>
      <c r="AZ67" s="516"/>
      <c r="BA67" s="516"/>
      <c r="BB67" s="516"/>
      <c r="BC67" s="516"/>
      <c r="BD67" s="516"/>
      <c r="BE67" s="516"/>
      <c r="BF67" s="516"/>
      <c r="BG67" s="516"/>
      <c r="BH67" s="516"/>
      <c r="BI67" s="516"/>
      <c r="BJ67" s="516"/>
      <c r="BK67" s="516"/>
      <c r="BL67" s="516"/>
      <c r="BM67" s="516"/>
      <c r="BN67" s="516"/>
      <c r="BO67" s="516"/>
      <c r="BP67" s="516"/>
      <c r="BQ67" s="516"/>
      <c r="BR67" s="516"/>
      <c r="BS67" s="516"/>
      <c r="BT67" s="516"/>
      <c r="BU67" s="516"/>
      <c r="BV67" s="516"/>
      <c r="BW67" s="516"/>
      <c r="BX67" s="516"/>
      <c r="BY67" s="516"/>
      <c r="BZ67" s="516"/>
      <c r="CA67" s="516"/>
      <c r="CB67" s="516"/>
      <c r="CC67" s="516"/>
      <c r="CD67" s="516"/>
      <c r="CE67" s="516"/>
      <c r="CF67" s="516"/>
      <c r="CG67" s="516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518"/>
      <c r="C68" s="518"/>
      <c r="D68" s="518"/>
      <c r="E68" s="518"/>
      <c r="F68" s="518"/>
      <c r="G68" s="518"/>
      <c r="H68" s="518"/>
      <c r="I68" s="518"/>
      <c r="J68" s="518"/>
      <c r="K68" s="518"/>
      <c r="L68" s="518"/>
      <c r="M68" s="518"/>
      <c r="N68" s="518"/>
      <c r="O68" s="518"/>
      <c r="P68" s="518"/>
      <c r="Q68" s="518"/>
      <c r="R68" s="518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8"/>
      <c r="AN68" s="518"/>
      <c r="AO68" s="518"/>
      <c r="AP68" s="130"/>
      <c r="AQ68" s="2"/>
      <c r="AR68" s="2"/>
      <c r="AS68" s="127"/>
      <c r="AT68" s="516"/>
      <c r="AU68" s="516"/>
      <c r="AV68" s="516"/>
      <c r="AW68" s="516"/>
      <c r="AX68" s="516"/>
      <c r="AY68" s="516"/>
      <c r="AZ68" s="516"/>
      <c r="BA68" s="516"/>
      <c r="BB68" s="516"/>
      <c r="BC68" s="516"/>
      <c r="BD68" s="516"/>
      <c r="BE68" s="516"/>
      <c r="BF68" s="516"/>
      <c r="BG68" s="516"/>
      <c r="BH68" s="516"/>
      <c r="BI68" s="516"/>
      <c r="BJ68" s="516"/>
      <c r="BK68" s="516"/>
      <c r="BL68" s="516"/>
      <c r="BM68" s="516"/>
      <c r="BN68" s="516"/>
      <c r="BO68" s="516"/>
      <c r="BP68" s="516"/>
      <c r="BQ68" s="516"/>
      <c r="BR68" s="516"/>
      <c r="BS68" s="516"/>
      <c r="BT68" s="516"/>
      <c r="BU68" s="516"/>
      <c r="BV68" s="516"/>
      <c r="BW68" s="516"/>
      <c r="BX68" s="516"/>
      <c r="BY68" s="516"/>
      <c r="BZ68" s="516"/>
      <c r="CA68" s="516"/>
      <c r="CB68" s="516"/>
      <c r="CC68" s="516"/>
      <c r="CD68" s="516"/>
      <c r="CE68" s="516"/>
      <c r="CF68" s="516"/>
      <c r="CG68" s="516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518"/>
      <c r="C69" s="518"/>
      <c r="D69" s="518"/>
      <c r="E69" s="518"/>
      <c r="F69" s="518"/>
      <c r="G69" s="518"/>
      <c r="H69" s="518"/>
      <c r="I69" s="518"/>
      <c r="J69" s="518"/>
      <c r="K69" s="518"/>
      <c r="L69" s="518"/>
      <c r="M69" s="518"/>
      <c r="N69" s="518"/>
      <c r="O69" s="518"/>
      <c r="P69" s="518"/>
      <c r="Q69" s="518"/>
      <c r="R69" s="518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8"/>
      <c r="AN69" s="518"/>
      <c r="AO69" s="518"/>
      <c r="AP69" s="130"/>
      <c r="AQ69" s="5"/>
      <c r="AR69" s="5"/>
      <c r="AS69" s="131"/>
      <c r="AT69" s="516"/>
      <c r="AU69" s="516"/>
      <c r="AV69" s="516"/>
      <c r="AW69" s="516"/>
      <c r="AX69" s="516"/>
      <c r="AY69" s="516"/>
      <c r="AZ69" s="516"/>
      <c r="BA69" s="516"/>
      <c r="BB69" s="516"/>
      <c r="BC69" s="516"/>
      <c r="BD69" s="516"/>
      <c r="BE69" s="516"/>
      <c r="BF69" s="516"/>
      <c r="BG69" s="516"/>
      <c r="BH69" s="516"/>
      <c r="BI69" s="516"/>
      <c r="BJ69" s="516"/>
      <c r="BK69" s="516"/>
      <c r="BL69" s="516"/>
      <c r="BM69" s="516"/>
      <c r="BN69" s="516"/>
      <c r="BO69" s="516"/>
      <c r="BP69" s="516"/>
      <c r="BQ69" s="516"/>
      <c r="BR69" s="516"/>
      <c r="BS69" s="516"/>
      <c r="BT69" s="516"/>
      <c r="BU69" s="516"/>
      <c r="BV69" s="516"/>
      <c r="BW69" s="516"/>
      <c r="BX69" s="516"/>
      <c r="BY69" s="516"/>
      <c r="BZ69" s="516"/>
      <c r="CA69" s="516"/>
      <c r="CB69" s="516"/>
      <c r="CC69" s="516"/>
      <c r="CD69" s="516"/>
      <c r="CE69" s="516"/>
      <c r="CF69" s="516"/>
      <c r="CG69" s="516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518"/>
      <c r="C70" s="518"/>
      <c r="D70" s="518"/>
      <c r="E70" s="518"/>
      <c r="F70" s="518"/>
      <c r="G70" s="518"/>
      <c r="H70" s="518"/>
      <c r="I70" s="518"/>
      <c r="J70" s="518"/>
      <c r="K70" s="518"/>
      <c r="L70" s="518"/>
      <c r="M70" s="518"/>
      <c r="N70" s="518"/>
      <c r="O70" s="518"/>
      <c r="P70" s="518"/>
      <c r="Q70" s="518"/>
      <c r="R70" s="518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8"/>
      <c r="AN70" s="518"/>
      <c r="AO70" s="518"/>
      <c r="AP70" s="130"/>
      <c r="AQ70" s="5"/>
      <c r="AR70" s="5"/>
      <c r="AS70" s="131"/>
      <c r="AT70" s="516"/>
      <c r="AU70" s="516"/>
      <c r="AV70" s="516"/>
      <c r="AW70" s="516"/>
      <c r="AX70" s="516"/>
      <c r="AY70" s="516"/>
      <c r="AZ70" s="516"/>
      <c r="BA70" s="516"/>
      <c r="BB70" s="516"/>
      <c r="BC70" s="516"/>
      <c r="BD70" s="516"/>
      <c r="BE70" s="516"/>
      <c r="BF70" s="516"/>
      <c r="BG70" s="516"/>
      <c r="BH70" s="516"/>
      <c r="BI70" s="516"/>
      <c r="BJ70" s="516"/>
      <c r="BK70" s="516"/>
      <c r="BL70" s="516"/>
      <c r="BM70" s="516"/>
      <c r="BN70" s="516"/>
      <c r="BO70" s="516"/>
      <c r="BP70" s="516"/>
      <c r="BQ70" s="516"/>
      <c r="BR70" s="516"/>
      <c r="BS70" s="516"/>
      <c r="BT70" s="516"/>
      <c r="BU70" s="516"/>
      <c r="BV70" s="516"/>
      <c r="BW70" s="516"/>
      <c r="BX70" s="516"/>
      <c r="BY70" s="516"/>
      <c r="BZ70" s="516"/>
      <c r="CA70" s="516"/>
      <c r="CB70" s="516"/>
      <c r="CC70" s="516"/>
      <c r="CD70" s="516"/>
      <c r="CE70" s="516"/>
      <c r="CF70" s="516"/>
      <c r="CG70" s="516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518"/>
      <c r="C71" s="518"/>
      <c r="D71" s="518"/>
      <c r="E71" s="518"/>
      <c r="F71" s="518"/>
      <c r="G71" s="518"/>
      <c r="H71" s="518"/>
      <c r="I71" s="518"/>
      <c r="J71" s="518"/>
      <c r="K71" s="518"/>
      <c r="L71" s="518"/>
      <c r="M71" s="518"/>
      <c r="N71" s="518"/>
      <c r="O71" s="518"/>
      <c r="P71" s="518"/>
      <c r="Q71" s="518"/>
      <c r="R71" s="518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8"/>
      <c r="AN71" s="518"/>
      <c r="AO71" s="518"/>
      <c r="AP71" s="130"/>
      <c r="AQ71" s="5"/>
      <c r="AR71" s="5"/>
      <c r="AS71" s="131"/>
      <c r="AT71" s="516"/>
      <c r="AU71" s="516"/>
      <c r="AV71" s="516"/>
      <c r="AW71" s="516"/>
      <c r="AX71" s="516"/>
      <c r="AY71" s="516"/>
      <c r="AZ71" s="516"/>
      <c r="BA71" s="516"/>
      <c r="BB71" s="516"/>
      <c r="BC71" s="516"/>
      <c r="BD71" s="516"/>
      <c r="BE71" s="516"/>
      <c r="BF71" s="516"/>
      <c r="BG71" s="516"/>
      <c r="BH71" s="516"/>
      <c r="BI71" s="516"/>
      <c r="BJ71" s="516"/>
      <c r="BK71" s="516"/>
      <c r="BL71" s="516"/>
      <c r="BM71" s="516"/>
      <c r="BN71" s="516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518"/>
      <c r="C72" s="518"/>
      <c r="D72" s="518"/>
      <c r="E72" s="518"/>
      <c r="F72" s="518"/>
      <c r="G72" s="518"/>
      <c r="H72" s="518"/>
      <c r="I72" s="518"/>
      <c r="J72" s="518"/>
      <c r="K72" s="518"/>
      <c r="L72" s="518"/>
      <c r="M72" s="518"/>
      <c r="N72" s="518"/>
      <c r="O72" s="518"/>
      <c r="P72" s="518"/>
      <c r="Q72" s="518"/>
      <c r="R72" s="518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8"/>
      <c r="AN72" s="518"/>
      <c r="AO72" s="518"/>
      <c r="AP72" s="130"/>
      <c r="AQ72" s="5"/>
      <c r="AR72" s="5"/>
      <c r="AS72" s="131"/>
      <c r="AT72" s="516"/>
      <c r="AU72" s="516"/>
      <c r="AV72" s="516"/>
      <c r="AW72" s="516"/>
      <c r="AX72" s="516"/>
      <c r="AY72" s="516"/>
      <c r="AZ72" s="516"/>
      <c r="BA72" s="516"/>
      <c r="BB72" s="516"/>
      <c r="BC72" s="516"/>
      <c r="BD72" s="516"/>
      <c r="BE72" s="516"/>
      <c r="BF72" s="516"/>
      <c r="BG72" s="516"/>
      <c r="BH72" s="516"/>
      <c r="BI72" s="516"/>
      <c r="BJ72" s="516"/>
      <c r="BK72" s="516"/>
      <c r="BL72" s="516"/>
      <c r="BM72" s="516"/>
      <c r="BN72" s="516"/>
      <c r="BO72" s="516"/>
      <c r="BP72" s="516"/>
      <c r="BQ72" s="516"/>
      <c r="BR72" s="516"/>
      <c r="BS72" s="516"/>
      <c r="BT72" s="516"/>
      <c r="BU72" s="516"/>
      <c r="BV72" s="516"/>
      <c r="BW72" s="516"/>
      <c r="BX72" s="516"/>
      <c r="BY72" s="516"/>
      <c r="BZ72" s="516"/>
      <c r="CA72" s="516"/>
      <c r="CB72" s="516"/>
      <c r="CC72" s="516"/>
      <c r="CD72" s="516"/>
      <c r="CE72" s="516"/>
      <c r="CF72" s="516"/>
      <c r="CG72" s="516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518"/>
      <c r="C73" s="518"/>
      <c r="D73" s="518"/>
      <c r="E73" s="518"/>
      <c r="F73" s="518"/>
      <c r="G73" s="518"/>
      <c r="H73" s="518"/>
      <c r="I73" s="518"/>
      <c r="J73" s="518"/>
      <c r="K73" s="518"/>
      <c r="L73" s="518"/>
      <c r="M73" s="518"/>
      <c r="N73" s="518"/>
      <c r="O73" s="518"/>
      <c r="P73" s="518"/>
      <c r="Q73" s="518"/>
      <c r="R73" s="518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8"/>
      <c r="AN73" s="518"/>
      <c r="AO73" s="518"/>
      <c r="AP73" s="130"/>
      <c r="AQ73" s="5"/>
      <c r="AR73" s="5"/>
      <c r="AS73" s="131"/>
      <c r="AT73" s="516"/>
      <c r="AU73" s="516"/>
      <c r="AV73" s="516"/>
      <c r="AW73" s="516"/>
      <c r="AX73" s="516"/>
      <c r="AY73" s="516"/>
      <c r="AZ73" s="516"/>
      <c r="BA73" s="516"/>
      <c r="BB73" s="516"/>
      <c r="BC73" s="516"/>
      <c r="BD73" s="516"/>
      <c r="BE73" s="516"/>
      <c r="BF73" s="516"/>
      <c r="BG73" s="516"/>
      <c r="BH73" s="516"/>
      <c r="BI73" s="516"/>
      <c r="BJ73" s="516"/>
      <c r="BK73" s="516"/>
      <c r="BL73" s="516"/>
      <c r="BM73" s="516"/>
      <c r="BN73" s="516"/>
      <c r="BO73" s="516"/>
      <c r="BP73" s="516"/>
      <c r="BQ73" s="516"/>
      <c r="BR73" s="516"/>
      <c r="BS73" s="516"/>
      <c r="BT73" s="516"/>
      <c r="BU73" s="516"/>
      <c r="BV73" s="516"/>
      <c r="BW73" s="516"/>
      <c r="BX73" s="516"/>
      <c r="BY73" s="516"/>
      <c r="BZ73" s="516"/>
      <c r="CA73" s="516"/>
      <c r="CB73" s="516"/>
      <c r="CC73" s="516"/>
      <c r="CD73" s="516"/>
      <c r="CE73" s="516"/>
      <c r="CF73" s="516"/>
      <c r="CG73" s="516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518"/>
      <c r="C74" s="518"/>
      <c r="D74" s="518"/>
      <c r="E74" s="518"/>
      <c r="F74" s="518"/>
      <c r="G74" s="518"/>
      <c r="H74" s="518"/>
      <c r="I74" s="518"/>
      <c r="J74" s="518"/>
      <c r="K74" s="518"/>
      <c r="L74" s="518"/>
      <c r="M74" s="518"/>
      <c r="N74" s="518"/>
      <c r="O74" s="518"/>
      <c r="P74" s="518"/>
      <c r="Q74" s="518"/>
      <c r="R74" s="518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8"/>
      <c r="AN74" s="518"/>
      <c r="AO74" s="518"/>
      <c r="AP74" s="126"/>
      <c r="AQ74" s="5"/>
      <c r="AR74" s="5"/>
      <c r="AS74" s="131"/>
      <c r="AT74" s="516"/>
      <c r="AU74" s="516"/>
      <c r="AV74" s="516"/>
      <c r="AW74" s="516"/>
      <c r="AX74" s="516"/>
      <c r="AY74" s="516"/>
      <c r="AZ74" s="516"/>
      <c r="BA74" s="516"/>
      <c r="BB74" s="516"/>
      <c r="BC74" s="516"/>
      <c r="BD74" s="516"/>
      <c r="BE74" s="516"/>
      <c r="BF74" s="516"/>
      <c r="BG74" s="516"/>
      <c r="BH74" s="516"/>
      <c r="BI74" s="516"/>
      <c r="BJ74" s="516"/>
      <c r="BK74" s="516"/>
      <c r="BL74" s="516"/>
      <c r="BM74" s="516"/>
      <c r="BN74" s="516"/>
      <c r="BO74" s="516"/>
      <c r="BP74" s="516"/>
      <c r="BQ74" s="516"/>
      <c r="BR74" s="516"/>
      <c r="BS74" s="516"/>
      <c r="BT74" s="516"/>
      <c r="BU74" s="516"/>
      <c r="BV74" s="516"/>
      <c r="BW74" s="516"/>
      <c r="BX74" s="516"/>
      <c r="BY74" s="516"/>
      <c r="BZ74" s="516"/>
      <c r="CA74" s="516"/>
      <c r="CB74" s="516"/>
      <c r="CC74" s="516"/>
      <c r="CD74" s="516"/>
      <c r="CE74" s="516"/>
      <c r="CF74" s="516"/>
      <c r="CG74" s="516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518"/>
      <c r="C75" s="518"/>
      <c r="D75" s="518"/>
      <c r="E75" s="518"/>
      <c r="F75" s="518"/>
      <c r="G75" s="518"/>
      <c r="H75" s="518"/>
      <c r="I75" s="518"/>
      <c r="J75" s="518"/>
      <c r="K75" s="518"/>
      <c r="L75" s="518"/>
      <c r="M75" s="518"/>
      <c r="N75" s="518"/>
      <c r="O75" s="518"/>
      <c r="P75" s="518"/>
      <c r="Q75" s="518"/>
      <c r="R75" s="518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8"/>
      <c r="AN75" s="518"/>
      <c r="AO75" s="518"/>
      <c r="AP75" s="130"/>
      <c r="AQ75" s="5"/>
      <c r="AR75" s="5"/>
      <c r="AS75" s="131"/>
      <c r="AT75" s="516"/>
      <c r="AU75" s="516"/>
      <c r="AV75" s="516"/>
      <c r="AW75" s="516"/>
      <c r="AX75" s="516"/>
      <c r="AY75" s="516"/>
      <c r="AZ75" s="516"/>
      <c r="BA75" s="516"/>
      <c r="BB75" s="516"/>
      <c r="BC75" s="516"/>
      <c r="BD75" s="516"/>
      <c r="BE75" s="516"/>
      <c r="BF75" s="516"/>
      <c r="BG75" s="516"/>
      <c r="BH75" s="516"/>
      <c r="BI75" s="516"/>
      <c r="BJ75" s="516"/>
      <c r="BK75" s="516"/>
      <c r="BL75" s="516"/>
      <c r="BM75" s="516"/>
      <c r="BN75" s="516"/>
      <c r="BO75" s="516"/>
      <c r="BP75" s="516"/>
      <c r="BQ75" s="516"/>
      <c r="BR75" s="516"/>
      <c r="BS75" s="516"/>
      <c r="BT75" s="516"/>
      <c r="BU75" s="516"/>
      <c r="BV75" s="516"/>
      <c r="BW75" s="516"/>
      <c r="BX75" s="516"/>
      <c r="BY75" s="516"/>
      <c r="BZ75" s="516"/>
      <c r="CA75" s="516"/>
      <c r="CB75" s="516"/>
      <c r="CC75" s="516"/>
      <c r="CD75" s="516"/>
      <c r="CE75" s="516"/>
      <c r="CF75" s="516"/>
      <c r="CG75" s="516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518"/>
      <c r="C76" s="518"/>
      <c r="D76" s="518"/>
      <c r="E76" s="518"/>
      <c r="F76" s="518"/>
      <c r="G76" s="518"/>
      <c r="H76" s="518"/>
      <c r="I76" s="518"/>
      <c r="J76" s="518"/>
      <c r="K76" s="518"/>
      <c r="L76" s="518"/>
      <c r="M76" s="518"/>
      <c r="N76" s="518"/>
      <c r="O76" s="518"/>
      <c r="P76" s="518"/>
      <c r="Q76" s="518"/>
      <c r="R76" s="518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8"/>
      <c r="AN76" s="518"/>
      <c r="AO76" s="518"/>
      <c r="AP76" s="130"/>
      <c r="AQ76" s="5"/>
      <c r="AR76" s="5"/>
      <c r="AS76" s="131"/>
      <c r="AT76" s="516"/>
      <c r="AU76" s="516"/>
      <c r="AV76" s="516"/>
      <c r="AW76" s="516"/>
      <c r="AX76" s="516"/>
      <c r="AY76" s="516"/>
      <c r="AZ76" s="516"/>
      <c r="BA76" s="516"/>
      <c r="BB76" s="516"/>
      <c r="BC76" s="516"/>
      <c r="BD76" s="516"/>
      <c r="BE76" s="516"/>
      <c r="BF76" s="516"/>
      <c r="BG76" s="516"/>
      <c r="BH76" s="516"/>
      <c r="BI76" s="516"/>
      <c r="BJ76" s="516"/>
      <c r="BK76" s="516"/>
      <c r="BL76" s="516"/>
      <c r="BM76" s="516"/>
      <c r="BN76" s="516"/>
      <c r="BO76" s="516"/>
      <c r="BP76" s="516"/>
      <c r="BQ76" s="516"/>
      <c r="BR76" s="516"/>
      <c r="BS76" s="516"/>
      <c r="BT76" s="516"/>
      <c r="BU76" s="516"/>
      <c r="BV76" s="516"/>
      <c r="BW76" s="516"/>
      <c r="BX76" s="516"/>
      <c r="BY76" s="516"/>
      <c r="BZ76" s="516"/>
      <c r="CA76" s="516"/>
      <c r="CB76" s="516"/>
      <c r="CC76" s="516"/>
      <c r="CD76" s="516"/>
      <c r="CE76" s="516"/>
      <c r="CF76" s="516"/>
      <c r="CG76" s="516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518"/>
      <c r="C77" s="518"/>
      <c r="D77" s="518"/>
      <c r="E77" s="518"/>
      <c r="F77" s="518"/>
      <c r="G77" s="518"/>
      <c r="H77" s="518"/>
      <c r="I77" s="518"/>
      <c r="J77" s="518"/>
      <c r="K77" s="518"/>
      <c r="L77" s="518"/>
      <c r="M77" s="518"/>
      <c r="N77" s="518"/>
      <c r="O77" s="518"/>
      <c r="P77" s="518"/>
      <c r="Q77" s="518"/>
      <c r="R77" s="518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8"/>
      <c r="AN77" s="518"/>
      <c r="AO77" s="518"/>
      <c r="AP77" s="130"/>
      <c r="AQ77" s="5"/>
      <c r="AR77" s="5"/>
      <c r="AS77" s="131"/>
      <c r="AT77" s="516"/>
      <c r="AU77" s="516"/>
      <c r="AV77" s="516"/>
      <c r="AW77" s="516"/>
      <c r="AX77" s="516"/>
      <c r="AY77" s="516"/>
      <c r="AZ77" s="516"/>
      <c r="BA77" s="516"/>
      <c r="BB77" s="516"/>
      <c r="BC77" s="516"/>
      <c r="BD77" s="516"/>
      <c r="BE77" s="516"/>
      <c r="BF77" s="516"/>
      <c r="BG77" s="516"/>
      <c r="BH77" s="516"/>
      <c r="BI77" s="516"/>
      <c r="BJ77" s="516"/>
      <c r="BK77" s="516"/>
      <c r="BL77" s="516"/>
      <c r="BM77" s="516"/>
      <c r="BN77" s="516"/>
      <c r="BO77" s="516"/>
      <c r="BP77" s="516"/>
      <c r="BQ77" s="516"/>
      <c r="BR77" s="516"/>
      <c r="BS77" s="516"/>
      <c r="BT77" s="516"/>
      <c r="BU77" s="516"/>
      <c r="BV77" s="516"/>
      <c r="BW77" s="516"/>
      <c r="BX77" s="516"/>
      <c r="BY77" s="516"/>
      <c r="BZ77" s="516"/>
      <c r="CA77" s="516"/>
      <c r="CB77" s="516"/>
      <c r="CC77" s="516"/>
      <c r="CD77" s="516"/>
      <c r="CE77" s="516"/>
      <c r="CF77" s="516"/>
      <c r="CG77" s="516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518"/>
      <c r="C78" s="518"/>
      <c r="D78" s="518"/>
      <c r="E78" s="518"/>
      <c r="F78" s="518"/>
      <c r="G78" s="518"/>
      <c r="H78" s="518"/>
      <c r="I78" s="518"/>
      <c r="J78" s="518"/>
      <c r="K78" s="518"/>
      <c r="L78" s="518"/>
      <c r="M78" s="518"/>
      <c r="N78" s="518"/>
      <c r="O78" s="518"/>
      <c r="P78" s="518"/>
      <c r="Q78" s="518"/>
      <c r="R78" s="518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8"/>
      <c r="AN78" s="518"/>
      <c r="AO78" s="518"/>
      <c r="AP78" s="130"/>
      <c r="AQ78" s="5"/>
      <c r="AR78" s="5"/>
      <c r="AS78" s="131"/>
      <c r="AT78" s="516"/>
      <c r="AU78" s="516"/>
      <c r="AV78" s="516"/>
      <c r="AW78" s="516"/>
      <c r="AX78" s="516"/>
      <c r="AY78" s="516"/>
      <c r="AZ78" s="516"/>
      <c r="BA78" s="516"/>
      <c r="BB78" s="516"/>
      <c r="BC78" s="516"/>
      <c r="BD78" s="516"/>
      <c r="BE78" s="516"/>
      <c r="BF78" s="516"/>
      <c r="BG78" s="516"/>
      <c r="BH78" s="516"/>
      <c r="BI78" s="516"/>
      <c r="BJ78" s="516"/>
      <c r="BK78" s="516"/>
      <c r="BL78" s="516"/>
      <c r="BM78" s="516"/>
      <c r="BN78" s="516"/>
      <c r="BO78" s="516"/>
      <c r="BP78" s="516"/>
      <c r="BQ78" s="516"/>
      <c r="BR78" s="516"/>
      <c r="BS78" s="516"/>
      <c r="BT78" s="516"/>
      <c r="BU78" s="516"/>
      <c r="BV78" s="516"/>
      <c r="BW78" s="516"/>
      <c r="BX78" s="516"/>
      <c r="BY78" s="516"/>
      <c r="BZ78" s="516"/>
      <c r="CA78" s="516"/>
      <c r="CB78" s="516"/>
      <c r="CC78" s="516"/>
      <c r="CD78" s="516"/>
      <c r="CE78" s="516"/>
      <c r="CF78" s="516"/>
      <c r="CG78" s="516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518"/>
      <c r="C79" s="518"/>
      <c r="D79" s="518"/>
      <c r="E79" s="518"/>
      <c r="F79" s="518"/>
      <c r="G79" s="518"/>
      <c r="H79" s="518"/>
      <c r="I79" s="518"/>
      <c r="J79" s="518"/>
      <c r="K79" s="518"/>
      <c r="L79" s="518"/>
      <c r="M79" s="518"/>
      <c r="N79" s="518"/>
      <c r="O79" s="518"/>
      <c r="P79" s="518"/>
      <c r="Q79" s="518"/>
      <c r="R79" s="518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8"/>
      <c r="AN79" s="518"/>
      <c r="AO79" s="518"/>
      <c r="AP79" s="130"/>
      <c r="AQ79" s="5"/>
      <c r="AR79" s="5"/>
      <c r="AS79" s="131"/>
      <c r="AT79" s="516"/>
      <c r="AU79" s="516"/>
      <c r="AV79" s="516"/>
      <c r="AW79" s="516"/>
      <c r="AX79" s="516"/>
      <c r="AY79" s="516"/>
      <c r="AZ79" s="516"/>
      <c r="BA79" s="516"/>
      <c r="BB79" s="516"/>
      <c r="BC79" s="516"/>
      <c r="BD79" s="516"/>
      <c r="BE79" s="516"/>
      <c r="BF79" s="516"/>
      <c r="BG79" s="516"/>
      <c r="BH79" s="516"/>
      <c r="BI79" s="516"/>
      <c r="BJ79" s="516"/>
      <c r="BK79" s="516"/>
      <c r="BL79" s="516"/>
      <c r="BM79" s="516"/>
      <c r="BN79" s="516"/>
      <c r="BO79" s="516"/>
      <c r="BP79" s="516"/>
      <c r="BQ79" s="516"/>
      <c r="BR79" s="516"/>
      <c r="BS79" s="516"/>
      <c r="BT79" s="516"/>
      <c r="BU79" s="516"/>
      <c r="BV79" s="516"/>
      <c r="BW79" s="516"/>
      <c r="BX79" s="516"/>
      <c r="BY79" s="516"/>
      <c r="BZ79" s="516"/>
      <c r="CA79" s="516"/>
      <c r="CB79" s="516"/>
      <c r="CC79" s="516"/>
      <c r="CD79" s="516"/>
      <c r="CE79" s="516"/>
      <c r="CF79" s="516"/>
      <c r="CG79" s="516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518"/>
      <c r="C80" s="518"/>
      <c r="D80" s="518"/>
      <c r="E80" s="518"/>
      <c r="F80" s="518"/>
      <c r="G80" s="518"/>
      <c r="H80" s="518"/>
      <c r="I80" s="518"/>
      <c r="J80" s="518"/>
      <c r="K80" s="518"/>
      <c r="L80" s="518"/>
      <c r="M80" s="518"/>
      <c r="N80" s="518"/>
      <c r="O80" s="518"/>
      <c r="P80" s="518"/>
      <c r="Q80" s="518"/>
      <c r="R80" s="518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8"/>
      <c r="AN80" s="518"/>
      <c r="AO80" s="518"/>
      <c r="AP80" s="130"/>
      <c r="AQ80" s="5"/>
      <c r="AR80" s="5"/>
      <c r="AS80" s="131"/>
      <c r="AT80" s="516"/>
      <c r="AU80" s="516"/>
      <c r="AV80" s="516"/>
      <c r="AW80" s="516"/>
      <c r="AX80" s="516"/>
      <c r="AY80" s="516"/>
      <c r="AZ80" s="516"/>
      <c r="BA80" s="516"/>
      <c r="BB80" s="516"/>
      <c r="BC80" s="516"/>
      <c r="BD80" s="516"/>
      <c r="BE80" s="516"/>
      <c r="BF80" s="516"/>
      <c r="BG80" s="516"/>
      <c r="BH80" s="516"/>
      <c r="BI80" s="516"/>
      <c r="BJ80" s="516"/>
      <c r="BK80" s="516"/>
      <c r="BL80" s="516"/>
      <c r="BM80" s="516"/>
      <c r="BN80" s="516"/>
      <c r="BO80" s="516"/>
      <c r="BP80" s="516"/>
      <c r="BQ80" s="516"/>
      <c r="BR80" s="516"/>
      <c r="BS80" s="516"/>
      <c r="BT80" s="516"/>
      <c r="BU80" s="516"/>
      <c r="BV80" s="516"/>
      <c r="BW80" s="516"/>
      <c r="BX80" s="516"/>
      <c r="BY80" s="516"/>
      <c r="BZ80" s="516"/>
      <c r="CA80" s="516"/>
      <c r="CB80" s="516"/>
      <c r="CC80" s="516"/>
      <c r="CD80" s="516"/>
      <c r="CE80" s="516"/>
      <c r="CF80" s="516"/>
      <c r="CG80" s="516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518"/>
      <c r="C81" s="518"/>
      <c r="D81" s="518"/>
      <c r="E81" s="518"/>
      <c r="F81" s="518"/>
      <c r="G81" s="518"/>
      <c r="H81" s="518"/>
      <c r="I81" s="518"/>
      <c r="J81" s="518"/>
      <c r="K81" s="518"/>
      <c r="L81" s="518"/>
      <c r="M81" s="518"/>
      <c r="N81" s="518"/>
      <c r="O81" s="518"/>
      <c r="P81" s="518"/>
      <c r="Q81" s="518"/>
      <c r="R81" s="518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8"/>
      <c r="AN81" s="518"/>
      <c r="AO81" s="518"/>
      <c r="AP81" s="130"/>
      <c r="AQ81" s="5"/>
      <c r="AR81" s="5"/>
      <c r="AS81" s="131"/>
      <c r="AT81" s="516"/>
      <c r="AU81" s="516"/>
      <c r="AV81" s="516"/>
      <c r="AW81" s="516"/>
      <c r="AX81" s="516"/>
      <c r="AY81" s="516"/>
      <c r="AZ81" s="516"/>
      <c r="BA81" s="516"/>
      <c r="BB81" s="516"/>
      <c r="BC81" s="516"/>
      <c r="BD81" s="516"/>
      <c r="BE81" s="516"/>
      <c r="BF81" s="516"/>
      <c r="BG81" s="516"/>
      <c r="BH81" s="516"/>
      <c r="BI81" s="516"/>
      <c r="BJ81" s="516"/>
      <c r="BK81" s="516"/>
      <c r="BL81" s="516"/>
      <c r="BM81" s="516"/>
      <c r="BN81" s="516"/>
      <c r="BO81" s="516"/>
      <c r="BP81" s="516"/>
      <c r="BQ81" s="516"/>
      <c r="BR81" s="516"/>
      <c r="BS81" s="516"/>
      <c r="BT81" s="516"/>
      <c r="BU81" s="516"/>
      <c r="BV81" s="516"/>
      <c r="BW81" s="516"/>
      <c r="BX81" s="516"/>
      <c r="BY81" s="516"/>
      <c r="BZ81" s="516"/>
      <c r="CA81" s="516"/>
      <c r="CB81" s="516"/>
      <c r="CC81" s="516"/>
      <c r="CD81" s="516"/>
      <c r="CE81" s="516"/>
      <c r="CF81" s="516"/>
      <c r="CG81" s="516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518"/>
      <c r="C82" s="518"/>
      <c r="D82" s="518"/>
      <c r="E82" s="518"/>
      <c r="F82" s="518"/>
      <c r="G82" s="518"/>
      <c r="H82" s="518"/>
      <c r="I82" s="518"/>
      <c r="J82" s="518"/>
      <c r="K82" s="518"/>
      <c r="L82" s="518"/>
      <c r="M82" s="518"/>
      <c r="N82" s="518"/>
      <c r="O82" s="518"/>
      <c r="P82" s="518"/>
      <c r="Q82" s="518"/>
      <c r="R82" s="518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8"/>
      <c r="AN82" s="518"/>
      <c r="AO82" s="518"/>
      <c r="AP82" s="128"/>
      <c r="AQ82" s="5"/>
      <c r="AR82" s="5"/>
      <c r="AS82" s="131"/>
      <c r="AT82" s="516"/>
      <c r="AU82" s="516"/>
      <c r="AV82" s="516"/>
      <c r="AW82" s="516"/>
      <c r="AX82" s="516"/>
      <c r="AY82" s="516"/>
      <c r="AZ82" s="516"/>
      <c r="BA82" s="516"/>
      <c r="BB82" s="516"/>
      <c r="BC82" s="516"/>
      <c r="BD82" s="516"/>
      <c r="BE82" s="516"/>
      <c r="BF82" s="516"/>
      <c r="BG82" s="516"/>
      <c r="BH82" s="516"/>
      <c r="BI82" s="516"/>
      <c r="BJ82" s="516"/>
      <c r="BK82" s="516"/>
      <c r="BL82" s="516"/>
      <c r="BM82" s="516"/>
      <c r="BN82" s="516"/>
      <c r="BO82" s="516"/>
      <c r="BP82" s="516"/>
      <c r="BQ82" s="516"/>
      <c r="BR82" s="516"/>
      <c r="BS82" s="516"/>
      <c r="BT82" s="516"/>
      <c r="BU82" s="516"/>
      <c r="BV82" s="516"/>
      <c r="BW82" s="516"/>
      <c r="BX82" s="516"/>
      <c r="BY82" s="516"/>
      <c r="BZ82" s="516"/>
      <c r="CA82" s="516"/>
      <c r="CB82" s="516"/>
      <c r="CC82" s="516"/>
      <c r="CD82" s="516"/>
      <c r="CE82" s="516"/>
      <c r="CF82" s="516"/>
      <c r="CG82" s="516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518"/>
      <c r="C83" s="518"/>
      <c r="D83" s="518"/>
      <c r="E83" s="518"/>
      <c r="F83" s="518"/>
      <c r="G83" s="518"/>
      <c r="H83" s="518"/>
      <c r="I83" s="518"/>
      <c r="J83" s="518"/>
      <c r="K83" s="518"/>
      <c r="L83" s="518"/>
      <c r="M83" s="518"/>
      <c r="N83" s="518"/>
      <c r="O83" s="518"/>
      <c r="P83" s="518"/>
      <c r="Q83" s="518"/>
      <c r="R83" s="518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8"/>
      <c r="AN83" s="518"/>
      <c r="AO83" s="518"/>
      <c r="AP83" s="130"/>
      <c r="AQ83" s="5"/>
      <c r="AR83" s="5"/>
      <c r="AS83" s="131"/>
      <c r="AT83" s="516"/>
      <c r="AU83" s="516"/>
      <c r="AV83" s="516"/>
      <c r="AW83" s="516"/>
      <c r="AX83" s="516"/>
      <c r="AY83" s="516"/>
      <c r="AZ83" s="516"/>
      <c r="BA83" s="516"/>
      <c r="BB83" s="516"/>
      <c r="BC83" s="516"/>
      <c r="BD83" s="516"/>
      <c r="BE83" s="516"/>
      <c r="BF83" s="516"/>
      <c r="BG83" s="516"/>
      <c r="BH83" s="516"/>
      <c r="BI83" s="516"/>
      <c r="BJ83" s="516"/>
      <c r="BK83" s="516"/>
      <c r="BL83" s="516"/>
      <c r="BM83" s="516"/>
      <c r="BN83" s="516"/>
      <c r="BO83" s="516"/>
      <c r="BP83" s="516"/>
      <c r="BQ83" s="516"/>
      <c r="BR83" s="516"/>
      <c r="BS83" s="516"/>
      <c r="BT83" s="516"/>
      <c r="BU83" s="516"/>
      <c r="BV83" s="516"/>
      <c r="BW83" s="516"/>
      <c r="BX83" s="516"/>
      <c r="BY83" s="516"/>
      <c r="BZ83" s="516"/>
      <c r="CA83" s="516"/>
      <c r="CB83" s="516"/>
      <c r="CC83" s="516"/>
      <c r="CD83" s="516"/>
      <c r="CE83" s="516"/>
      <c r="CF83" s="516"/>
      <c r="CG83" s="516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518"/>
      <c r="C84" s="518"/>
      <c r="D84" s="518"/>
      <c r="E84" s="518"/>
      <c r="F84" s="518"/>
      <c r="G84" s="518"/>
      <c r="H84" s="518"/>
      <c r="I84" s="518"/>
      <c r="J84" s="518"/>
      <c r="K84" s="518"/>
      <c r="L84" s="518"/>
      <c r="M84" s="518"/>
      <c r="N84" s="518"/>
      <c r="O84" s="518"/>
      <c r="P84" s="518"/>
      <c r="Q84" s="518"/>
      <c r="R84" s="518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8"/>
      <c r="AN84" s="518"/>
      <c r="AO84" s="518"/>
      <c r="AP84" s="130"/>
      <c r="AQ84" s="5"/>
      <c r="AR84" s="5"/>
      <c r="AS84" s="131"/>
      <c r="AT84" s="516"/>
      <c r="AU84" s="516"/>
      <c r="AV84" s="516"/>
      <c r="AW84" s="516"/>
      <c r="AX84" s="516"/>
      <c r="AY84" s="516"/>
      <c r="AZ84" s="516"/>
      <c r="BA84" s="516"/>
      <c r="BB84" s="516"/>
      <c r="BC84" s="516"/>
      <c r="BD84" s="516"/>
      <c r="BE84" s="516"/>
      <c r="BF84" s="516"/>
      <c r="BG84" s="516"/>
      <c r="BH84" s="516"/>
      <c r="BI84" s="516"/>
      <c r="BJ84" s="516"/>
      <c r="BK84" s="516"/>
      <c r="BL84" s="516"/>
      <c r="BM84" s="516"/>
      <c r="BN84" s="516"/>
      <c r="BO84" s="516"/>
      <c r="BP84" s="516"/>
      <c r="BQ84" s="516"/>
      <c r="BR84" s="516"/>
      <c r="BS84" s="516"/>
      <c r="BT84" s="516"/>
      <c r="BU84" s="516"/>
      <c r="BV84" s="516"/>
      <c r="BW84" s="516"/>
      <c r="BX84" s="516"/>
      <c r="BY84" s="516"/>
      <c r="BZ84" s="516"/>
      <c r="CA84" s="516"/>
      <c r="CB84" s="516"/>
      <c r="CC84" s="516"/>
      <c r="CD84" s="516"/>
      <c r="CE84" s="516"/>
      <c r="CF84" s="516"/>
      <c r="CG84" s="516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130"/>
      <c r="AQ85" s="5"/>
      <c r="AR85" s="5"/>
      <c r="AS85" s="131"/>
      <c r="AT85" s="516"/>
      <c r="AU85" s="516"/>
      <c r="AV85" s="516"/>
      <c r="AW85" s="516"/>
      <c r="AX85" s="516"/>
      <c r="AY85" s="516"/>
      <c r="AZ85" s="516"/>
      <c r="BA85" s="516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6"/>
      <c r="BU85" s="516"/>
      <c r="BV85" s="516"/>
      <c r="BW85" s="516"/>
      <c r="BX85" s="516"/>
      <c r="BY85" s="516"/>
      <c r="BZ85" s="516"/>
      <c r="CA85" s="516"/>
      <c r="CB85" s="516"/>
      <c r="CC85" s="516"/>
      <c r="CD85" s="516"/>
      <c r="CE85" s="516"/>
      <c r="CF85" s="516"/>
      <c r="CG85" s="516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130"/>
      <c r="AQ86" s="5"/>
      <c r="AR86" s="5"/>
      <c r="AS86" s="131"/>
      <c r="AT86" s="516"/>
      <c r="AU86" s="516"/>
      <c r="AV86" s="516"/>
      <c r="AW86" s="516"/>
      <c r="AX86" s="516"/>
      <c r="AY86" s="516"/>
      <c r="AZ86" s="516"/>
      <c r="BA86" s="516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6"/>
      <c r="BU86" s="516"/>
      <c r="BV86" s="516"/>
      <c r="BW86" s="516"/>
      <c r="BX86" s="516"/>
      <c r="BY86" s="516"/>
      <c r="BZ86" s="516"/>
      <c r="CA86" s="516"/>
      <c r="CB86" s="516"/>
      <c r="CC86" s="516"/>
      <c r="CD86" s="516"/>
      <c r="CE86" s="516"/>
      <c r="CF86" s="516"/>
      <c r="CG86" s="516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130"/>
      <c r="AQ87" s="5"/>
      <c r="AR87" s="5"/>
      <c r="AS87" s="131"/>
      <c r="AT87" s="516"/>
      <c r="AU87" s="516"/>
      <c r="AV87" s="516"/>
      <c r="AW87" s="516"/>
      <c r="AX87" s="516"/>
      <c r="AY87" s="516"/>
      <c r="AZ87" s="516"/>
      <c r="BA87" s="516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6"/>
      <c r="BU87" s="516"/>
      <c r="BV87" s="516"/>
      <c r="BW87" s="516"/>
      <c r="BX87" s="516"/>
      <c r="BY87" s="516"/>
      <c r="BZ87" s="516"/>
      <c r="CA87" s="516"/>
      <c r="CB87" s="516"/>
      <c r="CC87" s="516"/>
      <c r="CD87" s="516"/>
      <c r="CE87" s="516"/>
      <c r="CF87" s="516"/>
      <c r="CG87" s="516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130"/>
      <c r="AQ88" s="5"/>
      <c r="AR88" s="5"/>
      <c r="AS88" s="131"/>
      <c r="AT88" s="516"/>
      <c r="AU88" s="516"/>
      <c r="AV88" s="516"/>
      <c r="AW88" s="516"/>
      <c r="AX88" s="516"/>
      <c r="AY88" s="516"/>
      <c r="AZ88" s="516"/>
      <c r="BA88" s="516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6"/>
      <c r="BU88" s="516"/>
      <c r="BV88" s="516"/>
      <c r="BW88" s="516"/>
      <c r="BX88" s="516"/>
      <c r="BY88" s="516"/>
      <c r="BZ88" s="516"/>
      <c r="CA88" s="516"/>
      <c r="CB88" s="516"/>
      <c r="CC88" s="516"/>
      <c r="CD88" s="516"/>
      <c r="CE88" s="516"/>
      <c r="CF88" s="516"/>
      <c r="CG88" s="516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130"/>
      <c r="AQ89" s="5"/>
      <c r="AR89" s="5"/>
      <c r="AS89" s="131"/>
      <c r="AT89" s="516"/>
      <c r="AU89" s="516"/>
      <c r="AV89" s="516"/>
      <c r="AW89" s="516"/>
      <c r="AX89" s="516"/>
      <c r="AY89" s="516"/>
      <c r="AZ89" s="516"/>
      <c r="BA89" s="516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6"/>
      <c r="BU89" s="516"/>
      <c r="BV89" s="516"/>
      <c r="BW89" s="516"/>
      <c r="BX89" s="516"/>
      <c r="BY89" s="516"/>
      <c r="BZ89" s="516"/>
      <c r="CA89" s="516"/>
      <c r="CB89" s="516"/>
      <c r="CC89" s="516"/>
      <c r="CD89" s="516"/>
      <c r="CE89" s="516"/>
      <c r="CF89" s="516"/>
      <c r="CG89" s="516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132"/>
      <c r="AQ90" s="5"/>
      <c r="AR90" s="5"/>
      <c r="AS90" s="131"/>
      <c r="AT90" s="516"/>
      <c r="AU90" s="516"/>
      <c r="AV90" s="516"/>
      <c r="AW90" s="516"/>
      <c r="AX90" s="516"/>
      <c r="AY90" s="516"/>
      <c r="AZ90" s="516"/>
      <c r="BA90" s="516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6"/>
      <c r="BU90" s="516"/>
      <c r="BV90" s="516"/>
      <c r="BW90" s="516"/>
      <c r="BX90" s="516"/>
      <c r="BY90" s="516"/>
      <c r="BZ90" s="516"/>
      <c r="CA90" s="516"/>
      <c r="CB90" s="516"/>
      <c r="CC90" s="516"/>
      <c r="CD90" s="516"/>
      <c r="CE90" s="516"/>
      <c r="CF90" s="516"/>
      <c r="CG90" s="516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132"/>
      <c r="AQ91" s="5"/>
      <c r="AR91" s="5"/>
      <c r="AS91" s="131"/>
      <c r="AT91" s="516"/>
      <c r="AU91" s="516"/>
      <c r="AV91" s="516"/>
      <c r="AW91" s="516"/>
      <c r="AX91" s="516"/>
      <c r="AY91" s="516"/>
      <c r="AZ91" s="516"/>
      <c r="BA91" s="516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6"/>
      <c r="BU91" s="516"/>
      <c r="BV91" s="516"/>
      <c r="BW91" s="516"/>
      <c r="BX91" s="516"/>
      <c r="BY91" s="516"/>
      <c r="BZ91" s="516"/>
      <c r="CA91" s="516"/>
      <c r="CB91" s="516"/>
      <c r="CC91" s="516"/>
      <c r="CD91" s="516"/>
      <c r="CE91" s="516"/>
      <c r="CF91" s="516"/>
      <c r="CG91" s="516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130"/>
      <c r="AQ92" s="5"/>
      <c r="AR92" s="5"/>
      <c r="AS92" s="131"/>
      <c r="AT92" s="516"/>
      <c r="AU92" s="516"/>
      <c r="AV92" s="516"/>
      <c r="AW92" s="516"/>
      <c r="AX92" s="516"/>
      <c r="AY92" s="516"/>
      <c r="AZ92" s="516"/>
      <c r="BA92" s="516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6"/>
      <c r="BU92" s="516"/>
      <c r="BV92" s="516"/>
      <c r="BW92" s="516"/>
      <c r="BX92" s="516"/>
      <c r="BY92" s="516"/>
      <c r="BZ92" s="516"/>
      <c r="CA92" s="516"/>
      <c r="CB92" s="516"/>
      <c r="CC92" s="516"/>
      <c r="CD92" s="516"/>
      <c r="CE92" s="516"/>
      <c r="CF92" s="516"/>
      <c r="CG92" s="516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130"/>
      <c r="AQ93" s="5"/>
      <c r="AR93" s="5"/>
      <c r="AS93" s="131"/>
      <c r="AT93" s="516"/>
      <c r="AU93" s="516"/>
      <c r="AV93" s="516"/>
      <c r="AW93" s="516"/>
      <c r="AX93" s="516"/>
      <c r="AY93" s="516"/>
      <c r="AZ93" s="516"/>
      <c r="BA93" s="516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6"/>
      <c r="BU93" s="516"/>
      <c r="BV93" s="516"/>
      <c r="BW93" s="516"/>
      <c r="BX93" s="516"/>
      <c r="BY93" s="516"/>
      <c r="BZ93" s="516"/>
      <c r="CA93" s="516"/>
      <c r="CB93" s="516"/>
      <c r="CC93" s="516"/>
      <c r="CD93" s="516"/>
      <c r="CE93" s="516"/>
      <c r="CF93" s="516"/>
      <c r="CG93" s="516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130"/>
      <c r="AQ94" s="5"/>
      <c r="AR94" s="5"/>
      <c r="AS94" s="131"/>
      <c r="AT94" s="516"/>
      <c r="AU94" s="516"/>
      <c r="AV94" s="516"/>
      <c r="AW94" s="516"/>
      <c r="AX94" s="516"/>
      <c r="AY94" s="516"/>
      <c r="AZ94" s="516"/>
      <c r="BA94" s="516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6"/>
      <c r="BU94" s="516"/>
      <c r="BV94" s="516"/>
      <c r="BW94" s="516"/>
      <c r="BX94" s="516"/>
      <c r="BY94" s="516"/>
      <c r="BZ94" s="516"/>
      <c r="CA94" s="516"/>
      <c r="CB94" s="516"/>
      <c r="CC94" s="516"/>
      <c r="CD94" s="516"/>
      <c r="CE94" s="516"/>
      <c r="CF94" s="516"/>
      <c r="CG94" s="516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130"/>
      <c r="AQ95" s="5"/>
      <c r="AR95" s="5"/>
      <c r="AS95" s="131"/>
      <c r="AT95" s="516"/>
      <c r="AU95" s="516"/>
      <c r="AV95" s="516"/>
      <c r="AW95" s="516"/>
      <c r="AX95" s="516"/>
      <c r="AY95" s="516"/>
      <c r="AZ95" s="516"/>
      <c r="BA95" s="516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6"/>
      <c r="BU95" s="516"/>
      <c r="BV95" s="516"/>
      <c r="BW95" s="516"/>
      <c r="BX95" s="516"/>
      <c r="BY95" s="516"/>
      <c r="BZ95" s="516"/>
      <c r="CA95" s="516"/>
      <c r="CB95" s="516"/>
      <c r="CC95" s="516"/>
      <c r="CD95" s="516"/>
      <c r="CE95" s="516"/>
      <c r="CF95" s="516"/>
      <c r="CG95" s="516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130"/>
      <c r="AQ96" s="5"/>
      <c r="AR96" s="5"/>
      <c r="AS96" s="131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516"/>
      <c r="BY96" s="516"/>
      <c r="BZ96" s="516"/>
      <c r="CA96" s="516"/>
      <c r="CB96" s="516"/>
      <c r="CC96" s="516"/>
      <c r="CD96" s="516"/>
      <c r="CE96" s="516"/>
      <c r="CF96" s="516"/>
      <c r="CG96" s="516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130"/>
      <c r="AQ97" s="5"/>
      <c r="AR97" s="5"/>
      <c r="AS97" s="131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516"/>
      <c r="BY97" s="516"/>
      <c r="BZ97" s="516"/>
      <c r="CA97" s="516"/>
      <c r="CB97" s="516"/>
      <c r="CC97" s="516"/>
      <c r="CD97" s="516"/>
      <c r="CE97" s="516"/>
      <c r="CF97" s="516"/>
      <c r="CG97" s="516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128"/>
      <c r="AQ98" s="5"/>
      <c r="AR98" s="5"/>
      <c r="AS98" s="131"/>
      <c r="AT98" s="516"/>
      <c r="AU98" s="516"/>
      <c r="AV98" s="516"/>
      <c r="AW98" s="516"/>
      <c r="AX98" s="516"/>
      <c r="AY98" s="516"/>
      <c r="AZ98" s="516"/>
      <c r="BA98" s="516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6"/>
      <c r="BU98" s="516"/>
      <c r="BV98" s="516"/>
      <c r="BW98" s="516"/>
      <c r="BX98" s="516"/>
      <c r="BY98" s="516"/>
      <c r="BZ98" s="516"/>
      <c r="CA98" s="516"/>
      <c r="CB98" s="516"/>
      <c r="CC98" s="516"/>
      <c r="CD98" s="516"/>
      <c r="CE98" s="516"/>
      <c r="CF98" s="516"/>
      <c r="CG98" s="516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128"/>
      <c r="AQ99" s="5"/>
      <c r="AR99" s="5"/>
      <c r="AS99" s="131"/>
      <c r="AT99" s="516"/>
      <c r="AU99" s="516"/>
      <c r="AV99" s="516"/>
      <c r="AW99" s="516"/>
      <c r="AX99" s="516"/>
      <c r="AY99" s="516"/>
      <c r="AZ99" s="516"/>
      <c r="BA99" s="516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6"/>
      <c r="BU99" s="516"/>
      <c r="BV99" s="516"/>
      <c r="BW99" s="516"/>
      <c r="BX99" s="516"/>
      <c r="BY99" s="516"/>
      <c r="BZ99" s="516"/>
      <c r="CA99" s="516"/>
      <c r="CB99" s="516"/>
      <c r="CC99" s="516"/>
      <c r="CD99" s="516"/>
      <c r="CE99" s="516"/>
      <c r="CF99" s="516"/>
      <c r="CG99" s="516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128"/>
      <c r="AQ100" s="5"/>
      <c r="AR100" s="5"/>
      <c r="AS100" s="131"/>
      <c r="AT100" s="516"/>
      <c r="AU100" s="516"/>
      <c r="AV100" s="516"/>
      <c r="AW100" s="516"/>
      <c r="AX100" s="516"/>
      <c r="AY100" s="516"/>
      <c r="AZ100" s="516"/>
      <c r="BA100" s="516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6"/>
      <c r="BU100" s="516"/>
      <c r="BV100" s="516"/>
      <c r="BW100" s="516"/>
      <c r="BX100" s="516"/>
      <c r="BY100" s="516"/>
      <c r="BZ100" s="516"/>
      <c r="CA100" s="516"/>
      <c r="CB100" s="516"/>
      <c r="CC100" s="516"/>
      <c r="CD100" s="516"/>
      <c r="CE100" s="516"/>
      <c r="CF100" s="516"/>
      <c r="CG100" s="516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128"/>
      <c r="AQ101" s="5"/>
      <c r="AR101" s="5"/>
      <c r="AS101" s="131"/>
      <c r="AT101" s="516"/>
      <c r="AU101" s="516"/>
      <c r="AV101" s="516"/>
      <c r="AW101" s="516"/>
      <c r="AX101" s="516"/>
      <c r="AY101" s="516"/>
      <c r="AZ101" s="516"/>
      <c r="BA101" s="516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6"/>
      <c r="BU101" s="516"/>
      <c r="BV101" s="516"/>
      <c r="BW101" s="516"/>
      <c r="BX101" s="516"/>
      <c r="BY101" s="516"/>
      <c r="BZ101" s="516"/>
      <c r="CA101" s="516"/>
      <c r="CB101" s="516"/>
      <c r="CC101" s="516"/>
      <c r="CD101" s="516"/>
      <c r="CE101" s="516"/>
      <c r="CF101" s="516"/>
      <c r="CG101" s="516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128"/>
      <c r="AQ102" s="5"/>
      <c r="AR102" s="5"/>
      <c r="AS102" s="131"/>
      <c r="AT102" s="516"/>
      <c r="AU102" s="516"/>
      <c r="AV102" s="516"/>
      <c r="AW102" s="516"/>
      <c r="AX102" s="516"/>
      <c r="AY102" s="516"/>
      <c r="AZ102" s="516"/>
      <c r="BA102" s="516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6"/>
      <c r="BU102" s="516"/>
      <c r="BV102" s="516"/>
      <c r="BW102" s="516"/>
      <c r="BX102" s="516"/>
      <c r="BY102" s="516"/>
      <c r="BZ102" s="516"/>
      <c r="CA102" s="516"/>
      <c r="CB102" s="516"/>
      <c r="CC102" s="516"/>
      <c r="CD102" s="516"/>
      <c r="CE102" s="516"/>
      <c r="CF102" s="516"/>
      <c r="CG102" s="516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128"/>
      <c r="AQ103" s="5"/>
      <c r="AR103" s="5"/>
      <c r="AS103" s="131"/>
      <c r="AT103" s="516"/>
      <c r="AU103" s="516"/>
      <c r="AV103" s="516"/>
      <c r="AW103" s="516"/>
      <c r="AX103" s="516"/>
      <c r="AY103" s="516"/>
      <c r="AZ103" s="516"/>
      <c r="BA103" s="516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6"/>
      <c r="BU103" s="516"/>
      <c r="BV103" s="516"/>
      <c r="BW103" s="516"/>
      <c r="BX103" s="516"/>
      <c r="BY103" s="516"/>
      <c r="BZ103" s="516"/>
      <c r="CA103" s="516"/>
      <c r="CB103" s="516"/>
      <c r="CC103" s="516"/>
      <c r="CD103" s="516"/>
      <c r="CE103" s="516"/>
      <c r="CF103" s="516"/>
      <c r="CG103" s="516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128"/>
      <c r="AQ104" s="5"/>
      <c r="AR104" s="5"/>
      <c r="AS104" s="131"/>
      <c r="AT104" s="516"/>
      <c r="AU104" s="516"/>
      <c r="AV104" s="516"/>
      <c r="AW104" s="516"/>
      <c r="AX104" s="516"/>
      <c r="AY104" s="516"/>
      <c r="AZ104" s="516"/>
      <c r="BA104" s="516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6"/>
      <c r="BU104" s="516"/>
      <c r="BV104" s="516"/>
      <c r="BW104" s="516"/>
      <c r="BX104" s="516"/>
      <c r="BY104" s="516"/>
      <c r="BZ104" s="516"/>
      <c r="CA104" s="516"/>
      <c r="CB104" s="516"/>
      <c r="CC104" s="516"/>
      <c r="CD104" s="516"/>
      <c r="CE104" s="516"/>
      <c r="CF104" s="516"/>
      <c r="CG104" s="516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126"/>
      <c r="AQ105" s="5"/>
      <c r="AR105" s="5"/>
      <c r="AS105" s="131"/>
      <c r="AT105" s="516"/>
      <c r="AU105" s="516"/>
      <c r="AV105" s="516"/>
      <c r="AW105" s="516"/>
      <c r="AX105" s="516"/>
      <c r="AY105" s="516"/>
      <c r="AZ105" s="516"/>
      <c r="BA105" s="516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6"/>
      <c r="BU105" s="516"/>
      <c r="BV105" s="516"/>
      <c r="BW105" s="516"/>
      <c r="BX105" s="516"/>
      <c r="BY105" s="516"/>
      <c r="BZ105" s="516"/>
      <c r="CA105" s="516"/>
      <c r="CB105" s="516"/>
      <c r="CC105" s="516"/>
      <c r="CD105" s="516"/>
      <c r="CE105" s="516"/>
      <c r="CF105" s="516"/>
      <c r="CG105" s="516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126"/>
      <c r="AQ106" s="5"/>
      <c r="AR106" s="5"/>
      <c r="AS106" s="131"/>
      <c r="AT106" s="516"/>
      <c r="AU106" s="516"/>
      <c r="AV106" s="516"/>
      <c r="AW106" s="516"/>
      <c r="AX106" s="516"/>
      <c r="AY106" s="516"/>
      <c r="AZ106" s="516"/>
      <c r="BA106" s="516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6"/>
      <c r="BU106" s="516"/>
      <c r="BV106" s="516"/>
      <c r="BW106" s="516"/>
      <c r="BX106" s="516"/>
      <c r="BY106" s="516"/>
      <c r="BZ106" s="516"/>
      <c r="CA106" s="516"/>
      <c r="CB106" s="516"/>
      <c r="CC106" s="516"/>
      <c r="CD106" s="516"/>
      <c r="CE106" s="516"/>
      <c r="CF106" s="516"/>
      <c r="CG106" s="516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128"/>
      <c r="AQ107" s="5"/>
      <c r="AR107" s="5"/>
      <c r="AS107" s="131"/>
      <c r="AT107" s="516"/>
      <c r="AU107" s="516"/>
      <c r="AV107" s="516"/>
      <c r="AW107" s="516"/>
      <c r="AX107" s="516"/>
      <c r="AY107" s="516"/>
      <c r="AZ107" s="516"/>
      <c r="BA107" s="516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6"/>
      <c r="BU107" s="516"/>
      <c r="BV107" s="516"/>
      <c r="BW107" s="516"/>
      <c r="BX107" s="516"/>
      <c r="BY107" s="516"/>
      <c r="BZ107" s="516"/>
      <c r="CA107" s="516"/>
      <c r="CB107" s="516"/>
      <c r="CC107" s="516"/>
      <c r="CD107" s="516"/>
      <c r="CE107" s="516"/>
      <c r="CF107" s="516"/>
      <c r="CG107" s="516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126"/>
      <c r="AQ108" s="5"/>
      <c r="AR108" s="5"/>
      <c r="AS108" s="131"/>
      <c r="AT108" s="516"/>
      <c r="AU108" s="516"/>
      <c r="AV108" s="516"/>
      <c r="AW108" s="516"/>
      <c r="AX108" s="516"/>
      <c r="AY108" s="516"/>
      <c r="AZ108" s="516"/>
      <c r="BA108" s="516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6"/>
      <c r="BU108" s="516"/>
      <c r="BV108" s="516"/>
      <c r="BW108" s="516"/>
      <c r="BX108" s="516"/>
      <c r="BY108" s="516"/>
      <c r="BZ108" s="516"/>
      <c r="CA108" s="516"/>
      <c r="CB108" s="516"/>
      <c r="CC108" s="516"/>
      <c r="CD108" s="516"/>
      <c r="CE108" s="516"/>
      <c r="CF108" s="516"/>
      <c r="CG108" s="516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126"/>
      <c r="AQ109" s="5"/>
      <c r="AR109" s="5"/>
      <c r="AS109" s="131"/>
      <c r="AT109" s="516"/>
      <c r="AU109" s="516"/>
      <c r="AV109" s="516"/>
      <c r="AW109" s="516"/>
      <c r="AX109" s="516"/>
      <c r="AY109" s="516"/>
      <c r="AZ109" s="516"/>
      <c r="BA109" s="516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6"/>
      <c r="BU109" s="516"/>
      <c r="BV109" s="516"/>
      <c r="BW109" s="516"/>
      <c r="BX109" s="516"/>
      <c r="BY109" s="516"/>
      <c r="BZ109" s="516"/>
      <c r="CA109" s="516"/>
      <c r="CB109" s="516"/>
      <c r="CC109" s="516"/>
      <c r="CD109" s="516"/>
      <c r="CE109" s="516"/>
      <c r="CF109" s="516"/>
      <c r="CG109" s="516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128"/>
      <c r="AQ110" s="5"/>
      <c r="AR110" s="5"/>
      <c r="AS110" s="131"/>
      <c r="AT110" s="516"/>
      <c r="AU110" s="516"/>
      <c r="AV110" s="516"/>
      <c r="AW110" s="516"/>
      <c r="AX110" s="516"/>
      <c r="AY110" s="516"/>
      <c r="AZ110" s="516"/>
      <c r="BA110" s="516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6"/>
      <c r="BU110" s="516"/>
      <c r="BV110" s="516"/>
      <c r="BW110" s="516"/>
      <c r="BX110" s="516"/>
      <c r="BY110" s="516"/>
      <c r="BZ110" s="516"/>
      <c r="CA110" s="516"/>
      <c r="CB110" s="516"/>
      <c r="CC110" s="516"/>
      <c r="CD110" s="516"/>
      <c r="CE110" s="516"/>
      <c r="CF110" s="516"/>
      <c r="CG110" s="516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126"/>
      <c r="AQ111" s="5"/>
      <c r="AR111" s="5"/>
      <c r="AS111" s="131"/>
      <c r="AT111" s="516"/>
      <c r="AU111" s="516"/>
      <c r="AV111" s="516"/>
      <c r="AW111" s="516"/>
      <c r="AX111" s="516"/>
      <c r="AY111" s="516"/>
      <c r="AZ111" s="516"/>
      <c r="BA111" s="516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6"/>
      <c r="BU111" s="516"/>
      <c r="BV111" s="516"/>
      <c r="BW111" s="516"/>
      <c r="BX111" s="516"/>
      <c r="BY111" s="516"/>
      <c r="BZ111" s="516"/>
      <c r="CA111" s="516"/>
      <c r="CB111" s="516"/>
      <c r="CC111" s="516"/>
      <c r="CD111" s="516"/>
      <c r="CE111" s="516"/>
      <c r="CF111" s="516"/>
      <c r="CG111" s="516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126"/>
      <c r="AQ112" s="5"/>
      <c r="AR112" s="5"/>
      <c r="AS112" s="131"/>
      <c r="AT112" s="516"/>
      <c r="AU112" s="516"/>
      <c r="AV112" s="516"/>
      <c r="AW112" s="516"/>
      <c r="AX112" s="516"/>
      <c r="AY112" s="516"/>
      <c r="AZ112" s="516"/>
      <c r="BA112" s="516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6"/>
      <c r="BU112" s="516"/>
      <c r="BV112" s="516"/>
      <c r="BW112" s="516"/>
      <c r="BX112" s="516"/>
      <c r="BY112" s="516"/>
      <c r="BZ112" s="516"/>
      <c r="CA112" s="516"/>
      <c r="CB112" s="516"/>
      <c r="CC112" s="516"/>
      <c r="CD112" s="516"/>
      <c r="CE112" s="516"/>
      <c r="CF112" s="516"/>
      <c r="CG112" s="516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128"/>
      <c r="AQ113" s="5"/>
      <c r="AR113" s="5"/>
      <c r="AS113" s="131"/>
      <c r="AT113" s="516"/>
      <c r="AU113" s="516"/>
      <c r="AV113" s="516"/>
      <c r="AW113" s="516"/>
      <c r="AX113" s="516"/>
      <c r="AY113" s="516"/>
      <c r="AZ113" s="516"/>
      <c r="BA113" s="516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6"/>
      <c r="BU113" s="516"/>
      <c r="BV113" s="516"/>
      <c r="BW113" s="516"/>
      <c r="BX113" s="516"/>
      <c r="BY113" s="516"/>
      <c r="BZ113" s="516"/>
      <c r="CA113" s="516"/>
      <c r="CB113" s="516"/>
      <c r="CC113" s="516"/>
      <c r="CD113" s="516"/>
      <c r="CE113" s="516"/>
      <c r="CF113" s="516"/>
      <c r="CG113" s="516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126"/>
      <c r="AQ114" s="5"/>
      <c r="AR114" s="5"/>
      <c r="AS114" s="131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6"/>
      <c r="BU114" s="516"/>
      <c r="BV114" s="516"/>
      <c r="BW114" s="516"/>
      <c r="BX114" s="516"/>
      <c r="BY114" s="516"/>
      <c r="BZ114" s="516"/>
      <c r="CA114" s="516"/>
      <c r="CB114" s="516"/>
      <c r="CC114" s="516"/>
      <c r="CD114" s="516"/>
      <c r="CE114" s="516"/>
      <c r="CF114" s="516"/>
      <c r="CG114" s="516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126"/>
      <c r="AQ115" s="5"/>
      <c r="AR115" s="5"/>
      <c r="AS115" s="131"/>
      <c r="AT115" s="516"/>
      <c r="AU115" s="516"/>
      <c r="AV115" s="516"/>
      <c r="AW115" s="516"/>
      <c r="AX115" s="516"/>
      <c r="AY115" s="516"/>
      <c r="AZ115" s="516"/>
      <c r="BA115" s="516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6"/>
      <c r="BU115" s="516"/>
      <c r="BV115" s="516"/>
      <c r="BW115" s="516"/>
      <c r="BX115" s="516"/>
      <c r="BY115" s="516"/>
      <c r="BZ115" s="516"/>
      <c r="CA115" s="516"/>
      <c r="CB115" s="516"/>
      <c r="CC115" s="516"/>
      <c r="CD115" s="516"/>
      <c r="CE115" s="516"/>
      <c r="CF115" s="516"/>
      <c r="CG115" s="516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128"/>
      <c r="AQ116" s="5"/>
      <c r="AR116" s="5"/>
      <c r="AS116" s="131"/>
      <c r="AT116" s="516"/>
      <c r="AU116" s="516"/>
      <c r="AV116" s="516"/>
      <c r="AW116" s="516"/>
      <c r="AX116" s="516"/>
      <c r="AY116" s="516"/>
      <c r="AZ116" s="516"/>
      <c r="BA116" s="516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6"/>
      <c r="BU116" s="516"/>
      <c r="BV116" s="516"/>
      <c r="BW116" s="516"/>
      <c r="BX116" s="516"/>
      <c r="BY116" s="516"/>
      <c r="BZ116" s="516"/>
      <c r="CA116" s="516"/>
      <c r="CB116" s="516"/>
      <c r="CC116" s="516"/>
      <c r="CD116" s="516"/>
      <c r="CE116" s="516"/>
      <c r="CF116" s="516"/>
      <c r="CG116" s="516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126"/>
      <c r="AQ117" s="5"/>
      <c r="AR117" s="5"/>
      <c r="AS117" s="131"/>
      <c r="AT117" s="516"/>
      <c r="AU117" s="516"/>
      <c r="AV117" s="516"/>
      <c r="AW117" s="516"/>
      <c r="AX117" s="516"/>
      <c r="AY117" s="516"/>
      <c r="AZ117" s="516"/>
      <c r="BA117" s="516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6"/>
      <c r="BU117" s="516"/>
      <c r="BV117" s="516"/>
      <c r="BW117" s="516"/>
      <c r="BX117" s="516"/>
      <c r="BY117" s="516"/>
      <c r="BZ117" s="516"/>
      <c r="CA117" s="516"/>
      <c r="CB117" s="516"/>
      <c r="CC117" s="516"/>
      <c r="CD117" s="516"/>
      <c r="CE117" s="516"/>
      <c r="CF117" s="516"/>
      <c r="CG117" s="516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126"/>
      <c r="AQ118" s="5"/>
      <c r="AR118" s="5"/>
      <c r="AS118" s="131"/>
      <c r="AT118" s="516"/>
      <c r="AU118" s="516"/>
      <c r="AV118" s="516"/>
      <c r="AW118" s="516"/>
      <c r="AX118" s="516"/>
      <c r="AY118" s="516"/>
      <c r="AZ118" s="516"/>
      <c r="BA118" s="516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6"/>
      <c r="BU118" s="516"/>
      <c r="BV118" s="516"/>
      <c r="BW118" s="516"/>
      <c r="BX118" s="516"/>
      <c r="BY118" s="516"/>
      <c r="BZ118" s="516"/>
      <c r="CA118" s="516"/>
      <c r="CB118" s="516"/>
      <c r="CC118" s="516"/>
      <c r="CD118" s="516"/>
      <c r="CE118" s="516"/>
      <c r="CF118" s="516"/>
      <c r="CG118" s="516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6">
    <mergeCell ref="A1:AP2"/>
    <mergeCell ref="AS1:CH2"/>
    <mergeCell ref="AT4:CG118"/>
    <mergeCell ref="B4:AO26"/>
    <mergeCell ref="B28:AO29"/>
    <mergeCell ref="B31:AO118"/>
  </mergeCells>
  <pageMargins left="0.5" right="0.5" top="0.5" bottom="0.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CQ132"/>
  <sheetViews>
    <sheetView zoomScaleNormal="100" workbookViewId="0">
      <selection activeCell="B4" sqref="B4:AO118"/>
    </sheetView>
  </sheetViews>
  <sheetFormatPr defaultColWidth="1.109375" defaultRowHeight="6" customHeight="1" x14ac:dyDescent="0.3"/>
  <sheetData>
    <row r="1" spans="1:95" ht="6" customHeight="1" x14ac:dyDescent="0.3">
      <c r="A1" s="357" t="s">
        <v>87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F1" s="358"/>
      <c r="AG1" s="358"/>
      <c r="AH1" s="358"/>
      <c r="AI1" s="358"/>
      <c r="AJ1" s="358"/>
      <c r="AK1" s="358"/>
      <c r="AL1" s="358"/>
      <c r="AM1" s="358"/>
      <c r="AN1" s="358"/>
      <c r="AO1" s="358"/>
      <c r="AP1" s="359"/>
      <c r="AQ1" s="4"/>
      <c r="AR1" s="4"/>
      <c r="AS1" s="357" t="s">
        <v>87</v>
      </c>
      <c r="AT1" s="358"/>
      <c r="AU1" s="358"/>
      <c r="AV1" s="358"/>
      <c r="AW1" s="358"/>
      <c r="AX1" s="358"/>
      <c r="AY1" s="358"/>
      <c r="AZ1" s="358"/>
      <c r="BA1" s="358"/>
      <c r="BB1" s="358"/>
      <c r="BC1" s="358"/>
      <c r="BD1" s="358"/>
      <c r="BE1" s="358"/>
      <c r="BF1" s="358"/>
      <c r="BG1" s="358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9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86"/>
      <c r="B2" s="387"/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N2" s="387"/>
      <c r="AO2" s="387"/>
      <c r="AP2" s="388"/>
      <c r="AQ2" s="4"/>
      <c r="AR2" s="4"/>
      <c r="AS2" s="386"/>
      <c r="AT2" s="387"/>
      <c r="AU2" s="387"/>
      <c r="AV2" s="387"/>
      <c r="AW2" s="387"/>
      <c r="AX2" s="387"/>
      <c r="AY2" s="387"/>
      <c r="AZ2" s="387"/>
      <c r="BA2" s="387"/>
      <c r="BB2" s="387"/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  <c r="BN2" s="387"/>
      <c r="BO2" s="387"/>
      <c r="BP2" s="387"/>
      <c r="BQ2" s="387"/>
      <c r="BR2" s="387"/>
      <c r="BS2" s="387"/>
      <c r="BT2" s="387"/>
      <c r="BU2" s="387"/>
      <c r="BV2" s="387"/>
      <c r="BW2" s="387"/>
      <c r="BX2" s="387"/>
      <c r="BY2" s="387"/>
      <c r="BZ2" s="387"/>
      <c r="CA2" s="387"/>
      <c r="CB2" s="387"/>
      <c r="CC2" s="387"/>
      <c r="CD2" s="387"/>
      <c r="CE2" s="387"/>
      <c r="CF2" s="387"/>
      <c r="CG2" s="387"/>
      <c r="CH2" s="388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515"/>
      <c r="C4" s="519"/>
      <c r="D4" s="519"/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19"/>
      <c r="P4" s="519"/>
      <c r="Q4" s="519"/>
      <c r="R4" s="519"/>
      <c r="S4" s="519"/>
      <c r="T4" s="519"/>
      <c r="U4" s="519"/>
      <c r="V4" s="519"/>
      <c r="W4" s="519"/>
      <c r="X4" s="519"/>
      <c r="Y4" s="519"/>
      <c r="Z4" s="519"/>
      <c r="AA4" s="519"/>
      <c r="AB4" s="519"/>
      <c r="AC4" s="519"/>
      <c r="AD4" s="519"/>
      <c r="AE4" s="519"/>
      <c r="AF4" s="519"/>
      <c r="AG4" s="519"/>
      <c r="AH4" s="519"/>
      <c r="AI4" s="519"/>
      <c r="AJ4" s="519"/>
      <c r="AK4" s="519"/>
      <c r="AL4" s="519"/>
      <c r="AM4" s="519"/>
      <c r="AN4" s="519"/>
      <c r="AO4" s="519"/>
      <c r="AP4" s="126"/>
      <c r="AQ4" s="4"/>
      <c r="AR4" s="4"/>
      <c r="AS4" s="124"/>
      <c r="AT4" s="520"/>
      <c r="AU4" s="521"/>
      <c r="AV4" s="521"/>
      <c r="AW4" s="521"/>
      <c r="AX4" s="521"/>
      <c r="AY4" s="521"/>
      <c r="AZ4" s="521"/>
      <c r="BA4" s="521"/>
      <c r="BB4" s="521"/>
      <c r="BC4" s="521"/>
      <c r="BD4" s="521"/>
      <c r="BE4" s="521"/>
      <c r="BF4" s="521"/>
      <c r="BG4" s="521"/>
      <c r="BH4" s="521"/>
      <c r="BI4" s="521"/>
      <c r="BJ4" s="521"/>
      <c r="BK4" s="521"/>
      <c r="BL4" s="521"/>
      <c r="BM4" s="521"/>
      <c r="BN4" s="521"/>
      <c r="BO4" s="521"/>
      <c r="BP4" s="521"/>
      <c r="BQ4" s="521"/>
      <c r="BR4" s="521"/>
      <c r="BS4" s="521"/>
      <c r="BT4" s="521"/>
      <c r="BU4" s="521"/>
      <c r="BV4" s="521"/>
      <c r="BW4" s="521"/>
      <c r="BX4" s="521"/>
      <c r="BY4" s="521"/>
      <c r="BZ4" s="521"/>
      <c r="CA4" s="521"/>
      <c r="CB4" s="521"/>
      <c r="CC4" s="521"/>
      <c r="CD4" s="521"/>
      <c r="CE4" s="521"/>
      <c r="CF4" s="521"/>
      <c r="CG4" s="521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519"/>
      <c r="C5" s="519"/>
      <c r="D5" s="519"/>
      <c r="E5" s="519"/>
      <c r="F5" s="519"/>
      <c r="G5" s="519"/>
      <c r="H5" s="519"/>
      <c r="I5" s="519"/>
      <c r="J5" s="519"/>
      <c r="K5" s="519"/>
      <c r="L5" s="519"/>
      <c r="M5" s="519"/>
      <c r="N5" s="519"/>
      <c r="O5" s="519"/>
      <c r="P5" s="519"/>
      <c r="Q5" s="519"/>
      <c r="R5" s="519"/>
      <c r="S5" s="519"/>
      <c r="T5" s="519"/>
      <c r="U5" s="519"/>
      <c r="V5" s="519"/>
      <c r="W5" s="519"/>
      <c r="X5" s="519"/>
      <c r="Y5" s="519"/>
      <c r="Z5" s="519"/>
      <c r="AA5" s="519"/>
      <c r="AB5" s="519"/>
      <c r="AC5" s="519"/>
      <c r="AD5" s="519"/>
      <c r="AE5" s="519"/>
      <c r="AF5" s="519"/>
      <c r="AG5" s="519"/>
      <c r="AH5" s="519"/>
      <c r="AI5" s="519"/>
      <c r="AJ5" s="519"/>
      <c r="AK5" s="519"/>
      <c r="AL5" s="519"/>
      <c r="AM5" s="519"/>
      <c r="AN5" s="519"/>
      <c r="AO5" s="519"/>
      <c r="AP5" s="128"/>
      <c r="AQ5" s="2"/>
      <c r="AR5" s="2"/>
      <c r="AS5" s="127"/>
      <c r="AT5" s="521"/>
      <c r="AU5" s="521"/>
      <c r="AV5" s="521"/>
      <c r="AW5" s="521"/>
      <c r="AX5" s="521"/>
      <c r="AY5" s="521"/>
      <c r="AZ5" s="521"/>
      <c r="BA5" s="521"/>
      <c r="BB5" s="521"/>
      <c r="BC5" s="521"/>
      <c r="BD5" s="521"/>
      <c r="BE5" s="521"/>
      <c r="BF5" s="521"/>
      <c r="BG5" s="521"/>
      <c r="BH5" s="521"/>
      <c r="BI5" s="521"/>
      <c r="BJ5" s="521"/>
      <c r="BK5" s="521"/>
      <c r="BL5" s="521"/>
      <c r="BM5" s="521"/>
      <c r="BN5" s="521"/>
      <c r="BO5" s="521"/>
      <c r="BP5" s="521"/>
      <c r="BQ5" s="521"/>
      <c r="BR5" s="521"/>
      <c r="BS5" s="521"/>
      <c r="BT5" s="521"/>
      <c r="BU5" s="521"/>
      <c r="BV5" s="521"/>
      <c r="BW5" s="521"/>
      <c r="BX5" s="521"/>
      <c r="BY5" s="521"/>
      <c r="BZ5" s="521"/>
      <c r="CA5" s="521"/>
      <c r="CB5" s="521"/>
      <c r="CC5" s="521"/>
      <c r="CD5" s="521"/>
      <c r="CE5" s="521"/>
      <c r="CF5" s="521"/>
      <c r="CG5" s="521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519"/>
      <c r="C6" s="519"/>
      <c r="D6" s="519"/>
      <c r="E6" s="519"/>
      <c r="F6" s="519"/>
      <c r="G6" s="519"/>
      <c r="H6" s="519"/>
      <c r="I6" s="519"/>
      <c r="J6" s="519"/>
      <c r="K6" s="519"/>
      <c r="L6" s="519"/>
      <c r="M6" s="519"/>
      <c r="N6" s="519"/>
      <c r="O6" s="519"/>
      <c r="P6" s="519"/>
      <c r="Q6" s="519"/>
      <c r="R6" s="519"/>
      <c r="S6" s="519"/>
      <c r="T6" s="519"/>
      <c r="U6" s="519"/>
      <c r="V6" s="519"/>
      <c r="W6" s="519"/>
      <c r="X6" s="519"/>
      <c r="Y6" s="519"/>
      <c r="Z6" s="519"/>
      <c r="AA6" s="519"/>
      <c r="AB6" s="519"/>
      <c r="AC6" s="519"/>
      <c r="AD6" s="519"/>
      <c r="AE6" s="519"/>
      <c r="AF6" s="519"/>
      <c r="AG6" s="519"/>
      <c r="AH6" s="519"/>
      <c r="AI6" s="519"/>
      <c r="AJ6" s="519"/>
      <c r="AK6" s="519"/>
      <c r="AL6" s="519"/>
      <c r="AM6" s="519"/>
      <c r="AN6" s="519"/>
      <c r="AO6" s="519"/>
      <c r="AP6" s="128"/>
      <c r="AQ6" s="2"/>
      <c r="AR6" s="2"/>
      <c r="AS6" s="127"/>
      <c r="AT6" s="521"/>
      <c r="AU6" s="521"/>
      <c r="AV6" s="521"/>
      <c r="AW6" s="521"/>
      <c r="AX6" s="521"/>
      <c r="AY6" s="521"/>
      <c r="AZ6" s="521"/>
      <c r="BA6" s="521"/>
      <c r="BB6" s="521"/>
      <c r="BC6" s="521"/>
      <c r="BD6" s="521"/>
      <c r="BE6" s="521"/>
      <c r="BF6" s="521"/>
      <c r="BG6" s="521"/>
      <c r="BH6" s="521"/>
      <c r="BI6" s="521"/>
      <c r="BJ6" s="521"/>
      <c r="BK6" s="521"/>
      <c r="BL6" s="521"/>
      <c r="BM6" s="521"/>
      <c r="BN6" s="521"/>
      <c r="BO6" s="521"/>
      <c r="BP6" s="521"/>
      <c r="BQ6" s="521"/>
      <c r="BR6" s="521"/>
      <c r="BS6" s="521"/>
      <c r="BT6" s="521"/>
      <c r="BU6" s="521"/>
      <c r="BV6" s="521"/>
      <c r="BW6" s="521"/>
      <c r="BX6" s="521"/>
      <c r="BY6" s="521"/>
      <c r="BZ6" s="521"/>
      <c r="CA6" s="521"/>
      <c r="CB6" s="521"/>
      <c r="CC6" s="521"/>
      <c r="CD6" s="521"/>
      <c r="CE6" s="521"/>
      <c r="CF6" s="521"/>
      <c r="CG6" s="521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519"/>
      <c r="C7" s="519"/>
      <c r="D7" s="519"/>
      <c r="E7" s="519"/>
      <c r="F7" s="519"/>
      <c r="G7" s="519"/>
      <c r="H7" s="519"/>
      <c r="I7" s="519"/>
      <c r="J7" s="519"/>
      <c r="K7" s="519"/>
      <c r="L7" s="519"/>
      <c r="M7" s="519"/>
      <c r="N7" s="519"/>
      <c r="O7" s="519"/>
      <c r="P7" s="519"/>
      <c r="Q7" s="519"/>
      <c r="R7" s="519"/>
      <c r="S7" s="519"/>
      <c r="T7" s="519"/>
      <c r="U7" s="519"/>
      <c r="V7" s="519"/>
      <c r="W7" s="519"/>
      <c r="X7" s="519"/>
      <c r="Y7" s="519"/>
      <c r="Z7" s="519"/>
      <c r="AA7" s="519"/>
      <c r="AB7" s="519"/>
      <c r="AC7" s="519"/>
      <c r="AD7" s="519"/>
      <c r="AE7" s="519"/>
      <c r="AF7" s="519"/>
      <c r="AG7" s="519"/>
      <c r="AH7" s="519"/>
      <c r="AI7" s="519"/>
      <c r="AJ7" s="519"/>
      <c r="AK7" s="519"/>
      <c r="AL7" s="519"/>
      <c r="AM7" s="519"/>
      <c r="AN7" s="519"/>
      <c r="AO7" s="519"/>
      <c r="AP7" s="128"/>
      <c r="AQ7" s="2"/>
      <c r="AR7" s="2"/>
      <c r="AS7" s="127"/>
      <c r="AT7" s="521"/>
      <c r="AU7" s="521"/>
      <c r="AV7" s="521"/>
      <c r="AW7" s="521"/>
      <c r="AX7" s="521"/>
      <c r="AY7" s="521"/>
      <c r="AZ7" s="521"/>
      <c r="BA7" s="521"/>
      <c r="BB7" s="521"/>
      <c r="BC7" s="521"/>
      <c r="BD7" s="521"/>
      <c r="BE7" s="521"/>
      <c r="BF7" s="521"/>
      <c r="BG7" s="521"/>
      <c r="BH7" s="521"/>
      <c r="BI7" s="521"/>
      <c r="BJ7" s="521"/>
      <c r="BK7" s="521"/>
      <c r="BL7" s="521"/>
      <c r="BM7" s="521"/>
      <c r="BN7" s="521"/>
      <c r="BO7" s="521"/>
      <c r="BP7" s="521"/>
      <c r="BQ7" s="521"/>
      <c r="BR7" s="521"/>
      <c r="BS7" s="521"/>
      <c r="BT7" s="521"/>
      <c r="BU7" s="521"/>
      <c r="BV7" s="521"/>
      <c r="BW7" s="521"/>
      <c r="BX7" s="521"/>
      <c r="BY7" s="521"/>
      <c r="BZ7" s="521"/>
      <c r="CA7" s="521"/>
      <c r="CB7" s="521"/>
      <c r="CC7" s="521"/>
      <c r="CD7" s="521"/>
      <c r="CE7" s="521"/>
      <c r="CF7" s="521"/>
      <c r="CG7" s="521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519"/>
      <c r="C8" s="519"/>
      <c r="D8" s="519"/>
      <c r="E8" s="519"/>
      <c r="F8" s="519"/>
      <c r="G8" s="519"/>
      <c r="H8" s="519"/>
      <c r="I8" s="519"/>
      <c r="J8" s="519"/>
      <c r="K8" s="519"/>
      <c r="L8" s="519"/>
      <c r="M8" s="519"/>
      <c r="N8" s="519"/>
      <c r="O8" s="519"/>
      <c r="P8" s="519"/>
      <c r="Q8" s="519"/>
      <c r="R8" s="519"/>
      <c r="S8" s="519"/>
      <c r="T8" s="519"/>
      <c r="U8" s="519"/>
      <c r="V8" s="519"/>
      <c r="W8" s="519"/>
      <c r="X8" s="519"/>
      <c r="Y8" s="519"/>
      <c r="Z8" s="519"/>
      <c r="AA8" s="519"/>
      <c r="AB8" s="519"/>
      <c r="AC8" s="519"/>
      <c r="AD8" s="519"/>
      <c r="AE8" s="519"/>
      <c r="AF8" s="519"/>
      <c r="AG8" s="519"/>
      <c r="AH8" s="519"/>
      <c r="AI8" s="519"/>
      <c r="AJ8" s="519"/>
      <c r="AK8" s="519"/>
      <c r="AL8" s="519"/>
      <c r="AM8" s="519"/>
      <c r="AN8" s="519"/>
      <c r="AO8" s="519"/>
      <c r="AP8" s="128"/>
      <c r="AQ8" s="4"/>
      <c r="AR8" s="4"/>
      <c r="AS8" s="124"/>
      <c r="AT8" s="521"/>
      <c r="AU8" s="521"/>
      <c r="AV8" s="521"/>
      <c r="AW8" s="521"/>
      <c r="AX8" s="521"/>
      <c r="AY8" s="521"/>
      <c r="AZ8" s="521"/>
      <c r="BA8" s="521"/>
      <c r="BB8" s="521"/>
      <c r="BC8" s="521"/>
      <c r="BD8" s="521"/>
      <c r="BE8" s="521"/>
      <c r="BF8" s="521"/>
      <c r="BG8" s="521"/>
      <c r="BH8" s="521"/>
      <c r="BI8" s="521"/>
      <c r="BJ8" s="521"/>
      <c r="BK8" s="521"/>
      <c r="BL8" s="521"/>
      <c r="BM8" s="521"/>
      <c r="BN8" s="521"/>
      <c r="BO8" s="521"/>
      <c r="BP8" s="521"/>
      <c r="BQ8" s="521"/>
      <c r="BR8" s="521"/>
      <c r="BS8" s="521"/>
      <c r="BT8" s="521"/>
      <c r="BU8" s="521"/>
      <c r="BV8" s="521"/>
      <c r="BW8" s="521"/>
      <c r="BX8" s="521"/>
      <c r="BY8" s="521"/>
      <c r="BZ8" s="521"/>
      <c r="CA8" s="521"/>
      <c r="CB8" s="521"/>
      <c r="CC8" s="521"/>
      <c r="CD8" s="521"/>
      <c r="CE8" s="521"/>
      <c r="CF8" s="521"/>
      <c r="CG8" s="521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519"/>
      <c r="C9" s="519"/>
      <c r="D9" s="519"/>
      <c r="E9" s="519"/>
      <c r="F9" s="519"/>
      <c r="G9" s="519"/>
      <c r="H9" s="519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519"/>
      <c r="U9" s="519"/>
      <c r="V9" s="519"/>
      <c r="W9" s="519"/>
      <c r="X9" s="519"/>
      <c r="Y9" s="519"/>
      <c r="Z9" s="519"/>
      <c r="AA9" s="519"/>
      <c r="AB9" s="519"/>
      <c r="AC9" s="519"/>
      <c r="AD9" s="519"/>
      <c r="AE9" s="519"/>
      <c r="AF9" s="519"/>
      <c r="AG9" s="519"/>
      <c r="AH9" s="519"/>
      <c r="AI9" s="519"/>
      <c r="AJ9" s="519"/>
      <c r="AK9" s="519"/>
      <c r="AL9" s="519"/>
      <c r="AM9" s="519"/>
      <c r="AN9" s="519"/>
      <c r="AO9" s="519"/>
      <c r="AP9" s="128"/>
      <c r="AQ9" s="4"/>
      <c r="AR9" s="4"/>
      <c r="AS9" s="124"/>
      <c r="AT9" s="521"/>
      <c r="AU9" s="521"/>
      <c r="AV9" s="521"/>
      <c r="AW9" s="521"/>
      <c r="AX9" s="521"/>
      <c r="AY9" s="521"/>
      <c r="AZ9" s="521"/>
      <c r="BA9" s="521"/>
      <c r="BB9" s="521"/>
      <c r="BC9" s="521"/>
      <c r="BD9" s="521"/>
      <c r="BE9" s="521"/>
      <c r="BF9" s="521"/>
      <c r="BG9" s="521"/>
      <c r="BH9" s="521"/>
      <c r="BI9" s="521"/>
      <c r="BJ9" s="521"/>
      <c r="BK9" s="521"/>
      <c r="BL9" s="521"/>
      <c r="BM9" s="521"/>
      <c r="BN9" s="521"/>
      <c r="BO9" s="521"/>
      <c r="BP9" s="521"/>
      <c r="BQ9" s="521"/>
      <c r="BR9" s="521"/>
      <c r="BS9" s="521"/>
      <c r="BT9" s="521"/>
      <c r="BU9" s="521"/>
      <c r="BV9" s="521"/>
      <c r="BW9" s="521"/>
      <c r="BX9" s="521"/>
      <c r="BY9" s="521"/>
      <c r="BZ9" s="521"/>
      <c r="CA9" s="521"/>
      <c r="CB9" s="521"/>
      <c r="CC9" s="521"/>
      <c r="CD9" s="521"/>
      <c r="CE9" s="521"/>
      <c r="CF9" s="521"/>
      <c r="CG9" s="521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519"/>
      <c r="C10" s="519"/>
      <c r="D10" s="519"/>
      <c r="E10" s="519"/>
      <c r="F10" s="519"/>
      <c r="G10" s="519"/>
      <c r="H10" s="519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519"/>
      <c r="V10" s="519"/>
      <c r="W10" s="519"/>
      <c r="X10" s="519"/>
      <c r="Y10" s="519"/>
      <c r="Z10" s="519"/>
      <c r="AA10" s="519"/>
      <c r="AB10" s="519"/>
      <c r="AC10" s="519"/>
      <c r="AD10" s="519"/>
      <c r="AE10" s="519"/>
      <c r="AF10" s="519"/>
      <c r="AG10" s="519"/>
      <c r="AH10" s="519"/>
      <c r="AI10" s="519"/>
      <c r="AJ10" s="519"/>
      <c r="AK10" s="519"/>
      <c r="AL10" s="519"/>
      <c r="AM10" s="519"/>
      <c r="AN10" s="519"/>
      <c r="AO10" s="519"/>
      <c r="AP10" s="128"/>
      <c r="AQ10" s="4"/>
      <c r="AR10" s="4"/>
      <c r="AS10" s="124"/>
      <c r="AT10" s="521"/>
      <c r="AU10" s="521"/>
      <c r="AV10" s="521"/>
      <c r="AW10" s="521"/>
      <c r="AX10" s="521"/>
      <c r="AY10" s="521"/>
      <c r="AZ10" s="521"/>
      <c r="BA10" s="521"/>
      <c r="BB10" s="521"/>
      <c r="BC10" s="521"/>
      <c r="BD10" s="521"/>
      <c r="BE10" s="521"/>
      <c r="BF10" s="521"/>
      <c r="BG10" s="521"/>
      <c r="BH10" s="521"/>
      <c r="BI10" s="521"/>
      <c r="BJ10" s="521"/>
      <c r="BK10" s="521"/>
      <c r="BL10" s="521"/>
      <c r="BM10" s="521"/>
      <c r="BN10" s="521"/>
      <c r="BO10" s="521"/>
      <c r="BP10" s="521"/>
      <c r="BQ10" s="521"/>
      <c r="BR10" s="521"/>
      <c r="BS10" s="521"/>
      <c r="BT10" s="521"/>
      <c r="BU10" s="521"/>
      <c r="BV10" s="521"/>
      <c r="BW10" s="521"/>
      <c r="BX10" s="521"/>
      <c r="BY10" s="521"/>
      <c r="BZ10" s="521"/>
      <c r="CA10" s="521"/>
      <c r="CB10" s="521"/>
      <c r="CC10" s="521"/>
      <c r="CD10" s="521"/>
      <c r="CE10" s="521"/>
      <c r="CF10" s="521"/>
      <c r="CG10" s="521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519"/>
      <c r="C11" s="519"/>
      <c r="D11" s="519"/>
      <c r="E11" s="519"/>
      <c r="F11" s="519"/>
      <c r="G11" s="519"/>
      <c r="H11" s="519"/>
      <c r="I11" s="519"/>
      <c r="J11" s="519"/>
      <c r="K11" s="519"/>
      <c r="L11" s="519"/>
      <c r="M11" s="519"/>
      <c r="N11" s="519"/>
      <c r="O11" s="519"/>
      <c r="P11" s="519"/>
      <c r="Q11" s="519"/>
      <c r="R11" s="519"/>
      <c r="S11" s="519"/>
      <c r="T11" s="519"/>
      <c r="U11" s="519"/>
      <c r="V11" s="519"/>
      <c r="W11" s="519"/>
      <c r="X11" s="519"/>
      <c r="Y11" s="519"/>
      <c r="Z11" s="519"/>
      <c r="AA11" s="519"/>
      <c r="AB11" s="519"/>
      <c r="AC11" s="519"/>
      <c r="AD11" s="519"/>
      <c r="AE11" s="519"/>
      <c r="AF11" s="519"/>
      <c r="AG11" s="519"/>
      <c r="AH11" s="519"/>
      <c r="AI11" s="519"/>
      <c r="AJ11" s="519"/>
      <c r="AK11" s="519"/>
      <c r="AL11" s="519"/>
      <c r="AM11" s="519"/>
      <c r="AN11" s="519"/>
      <c r="AO11" s="519"/>
      <c r="AP11" s="128"/>
      <c r="AQ11" s="4"/>
      <c r="AR11" s="4"/>
      <c r="AS11" s="124"/>
      <c r="AT11" s="521"/>
      <c r="AU11" s="521"/>
      <c r="AV11" s="521"/>
      <c r="AW11" s="521"/>
      <c r="AX11" s="521"/>
      <c r="AY11" s="521"/>
      <c r="AZ11" s="521"/>
      <c r="BA11" s="521"/>
      <c r="BB11" s="521"/>
      <c r="BC11" s="521"/>
      <c r="BD11" s="521"/>
      <c r="BE11" s="521"/>
      <c r="BF11" s="521"/>
      <c r="BG11" s="521"/>
      <c r="BH11" s="521"/>
      <c r="BI11" s="521"/>
      <c r="BJ11" s="521"/>
      <c r="BK11" s="521"/>
      <c r="BL11" s="521"/>
      <c r="BM11" s="521"/>
      <c r="BN11" s="521"/>
      <c r="BO11" s="521"/>
      <c r="BP11" s="521"/>
      <c r="BQ11" s="521"/>
      <c r="BR11" s="521"/>
      <c r="BS11" s="521"/>
      <c r="BT11" s="521"/>
      <c r="BU11" s="521"/>
      <c r="BV11" s="521"/>
      <c r="BW11" s="521"/>
      <c r="BX11" s="521"/>
      <c r="BY11" s="521"/>
      <c r="BZ11" s="521"/>
      <c r="CA11" s="521"/>
      <c r="CB11" s="521"/>
      <c r="CC11" s="521"/>
      <c r="CD11" s="521"/>
      <c r="CE11" s="521"/>
      <c r="CF11" s="521"/>
      <c r="CG11" s="521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519"/>
      <c r="C12" s="519"/>
      <c r="D12" s="519"/>
      <c r="E12" s="519"/>
      <c r="F12" s="519"/>
      <c r="G12" s="519"/>
      <c r="H12" s="519"/>
      <c r="I12" s="519"/>
      <c r="J12" s="519"/>
      <c r="K12" s="519"/>
      <c r="L12" s="519"/>
      <c r="M12" s="519"/>
      <c r="N12" s="519"/>
      <c r="O12" s="519"/>
      <c r="P12" s="519"/>
      <c r="Q12" s="519"/>
      <c r="R12" s="519"/>
      <c r="S12" s="519"/>
      <c r="T12" s="519"/>
      <c r="U12" s="519"/>
      <c r="V12" s="519"/>
      <c r="W12" s="519"/>
      <c r="X12" s="519"/>
      <c r="Y12" s="519"/>
      <c r="Z12" s="519"/>
      <c r="AA12" s="519"/>
      <c r="AB12" s="519"/>
      <c r="AC12" s="519"/>
      <c r="AD12" s="519"/>
      <c r="AE12" s="519"/>
      <c r="AF12" s="519"/>
      <c r="AG12" s="519"/>
      <c r="AH12" s="519"/>
      <c r="AI12" s="519"/>
      <c r="AJ12" s="519"/>
      <c r="AK12" s="519"/>
      <c r="AL12" s="519"/>
      <c r="AM12" s="519"/>
      <c r="AN12" s="519"/>
      <c r="AO12" s="519"/>
      <c r="AP12" s="128"/>
      <c r="AQ12" s="4"/>
      <c r="AR12" s="4"/>
      <c r="AS12" s="124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1"/>
      <c r="BG12" s="521"/>
      <c r="BH12" s="521"/>
      <c r="BI12" s="521"/>
      <c r="BJ12" s="521"/>
      <c r="BK12" s="521"/>
      <c r="BL12" s="521"/>
      <c r="BM12" s="521"/>
      <c r="BN12" s="521"/>
      <c r="BO12" s="521"/>
      <c r="BP12" s="521"/>
      <c r="BQ12" s="521"/>
      <c r="BR12" s="521"/>
      <c r="BS12" s="521"/>
      <c r="BT12" s="521"/>
      <c r="BU12" s="521"/>
      <c r="BV12" s="521"/>
      <c r="BW12" s="521"/>
      <c r="BX12" s="521"/>
      <c r="BY12" s="521"/>
      <c r="BZ12" s="521"/>
      <c r="CA12" s="521"/>
      <c r="CB12" s="521"/>
      <c r="CC12" s="521"/>
      <c r="CD12" s="521"/>
      <c r="CE12" s="521"/>
      <c r="CF12" s="521"/>
      <c r="CG12" s="521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519"/>
      <c r="C13" s="519"/>
      <c r="D13" s="519"/>
      <c r="E13" s="519"/>
      <c r="F13" s="519"/>
      <c r="G13" s="519"/>
      <c r="H13" s="519"/>
      <c r="I13" s="519"/>
      <c r="J13" s="519"/>
      <c r="K13" s="519"/>
      <c r="L13" s="519"/>
      <c r="M13" s="519"/>
      <c r="N13" s="519"/>
      <c r="O13" s="519"/>
      <c r="P13" s="519"/>
      <c r="Q13" s="519"/>
      <c r="R13" s="519"/>
      <c r="S13" s="519"/>
      <c r="T13" s="519"/>
      <c r="U13" s="519"/>
      <c r="V13" s="519"/>
      <c r="W13" s="519"/>
      <c r="X13" s="519"/>
      <c r="Y13" s="519"/>
      <c r="Z13" s="519"/>
      <c r="AA13" s="519"/>
      <c r="AB13" s="519"/>
      <c r="AC13" s="519"/>
      <c r="AD13" s="519"/>
      <c r="AE13" s="519"/>
      <c r="AF13" s="519"/>
      <c r="AG13" s="519"/>
      <c r="AH13" s="519"/>
      <c r="AI13" s="519"/>
      <c r="AJ13" s="519"/>
      <c r="AK13" s="519"/>
      <c r="AL13" s="519"/>
      <c r="AM13" s="519"/>
      <c r="AN13" s="519"/>
      <c r="AO13" s="519"/>
      <c r="AP13" s="128"/>
      <c r="AQ13" s="4"/>
      <c r="AR13" s="4"/>
      <c r="AS13" s="124"/>
      <c r="AT13" s="521"/>
      <c r="AU13" s="521"/>
      <c r="AV13" s="521"/>
      <c r="AW13" s="521"/>
      <c r="AX13" s="521"/>
      <c r="AY13" s="521"/>
      <c r="AZ13" s="521"/>
      <c r="BA13" s="521"/>
      <c r="BB13" s="521"/>
      <c r="BC13" s="521"/>
      <c r="BD13" s="521"/>
      <c r="BE13" s="521"/>
      <c r="BF13" s="521"/>
      <c r="BG13" s="521"/>
      <c r="BH13" s="521"/>
      <c r="BI13" s="521"/>
      <c r="BJ13" s="521"/>
      <c r="BK13" s="521"/>
      <c r="BL13" s="521"/>
      <c r="BM13" s="521"/>
      <c r="BN13" s="521"/>
      <c r="BO13" s="521"/>
      <c r="BP13" s="521"/>
      <c r="BQ13" s="521"/>
      <c r="BR13" s="521"/>
      <c r="BS13" s="521"/>
      <c r="BT13" s="521"/>
      <c r="BU13" s="521"/>
      <c r="BV13" s="521"/>
      <c r="BW13" s="521"/>
      <c r="BX13" s="521"/>
      <c r="BY13" s="521"/>
      <c r="BZ13" s="521"/>
      <c r="CA13" s="521"/>
      <c r="CB13" s="521"/>
      <c r="CC13" s="521"/>
      <c r="CD13" s="521"/>
      <c r="CE13" s="521"/>
      <c r="CF13" s="521"/>
      <c r="CG13" s="521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519"/>
      <c r="C14" s="519"/>
      <c r="D14" s="519"/>
      <c r="E14" s="519"/>
      <c r="F14" s="519"/>
      <c r="G14" s="519"/>
      <c r="H14" s="519"/>
      <c r="I14" s="519"/>
      <c r="J14" s="519"/>
      <c r="K14" s="519"/>
      <c r="L14" s="519"/>
      <c r="M14" s="519"/>
      <c r="N14" s="519"/>
      <c r="O14" s="519"/>
      <c r="P14" s="519"/>
      <c r="Q14" s="519"/>
      <c r="R14" s="519"/>
      <c r="S14" s="519"/>
      <c r="T14" s="519"/>
      <c r="U14" s="519"/>
      <c r="V14" s="519"/>
      <c r="W14" s="519"/>
      <c r="X14" s="519"/>
      <c r="Y14" s="519"/>
      <c r="Z14" s="519"/>
      <c r="AA14" s="519"/>
      <c r="AB14" s="519"/>
      <c r="AC14" s="519"/>
      <c r="AD14" s="519"/>
      <c r="AE14" s="519"/>
      <c r="AF14" s="519"/>
      <c r="AG14" s="519"/>
      <c r="AH14" s="519"/>
      <c r="AI14" s="519"/>
      <c r="AJ14" s="519"/>
      <c r="AK14" s="519"/>
      <c r="AL14" s="519"/>
      <c r="AM14" s="519"/>
      <c r="AN14" s="519"/>
      <c r="AO14" s="519"/>
      <c r="AP14" s="128"/>
      <c r="AQ14" s="4"/>
      <c r="AR14" s="4"/>
      <c r="AS14" s="124"/>
      <c r="AT14" s="521"/>
      <c r="AU14" s="521"/>
      <c r="AV14" s="521"/>
      <c r="AW14" s="521"/>
      <c r="AX14" s="521"/>
      <c r="AY14" s="521"/>
      <c r="AZ14" s="521"/>
      <c r="BA14" s="521"/>
      <c r="BB14" s="521"/>
      <c r="BC14" s="521"/>
      <c r="BD14" s="521"/>
      <c r="BE14" s="521"/>
      <c r="BF14" s="521"/>
      <c r="BG14" s="521"/>
      <c r="BH14" s="521"/>
      <c r="BI14" s="521"/>
      <c r="BJ14" s="521"/>
      <c r="BK14" s="521"/>
      <c r="BL14" s="521"/>
      <c r="BM14" s="521"/>
      <c r="BN14" s="521"/>
      <c r="BO14" s="521"/>
      <c r="BP14" s="521"/>
      <c r="BQ14" s="521"/>
      <c r="BR14" s="521"/>
      <c r="BS14" s="521"/>
      <c r="BT14" s="521"/>
      <c r="BU14" s="521"/>
      <c r="BV14" s="521"/>
      <c r="BW14" s="521"/>
      <c r="BX14" s="521"/>
      <c r="BY14" s="521"/>
      <c r="BZ14" s="521"/>
      <c r="CA14" s="521"/>
      <c r="CB14" s="521"/>
      <c r="CC14" s="521"/>
      <c r="CD14" s="521"/>
      <c r="CE14" s="521"/>
      <c r="CF14" s="521"/>
      <c r="CG14" s="521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519"/>
      <c r="C15" s="519"/>
      <c r="D15" s="519"/>
      <c r="E15" s="519"/>
      <c r="F15" s="519"/>
      <c r="G15" s="519"/>
      <c r="H15" s="519"/>
      <c r="I15" s="519"/>
      <c r="J15" s="519"/>
      <c r="K15" s="519"/>
      <c r="L15" s="519"/>
      <c r="M15" s="519"/>
      <c r="N15" s="519"/>
      <c r="O15" s="519"/>
      <c r="P15" s="519"/>
      <c r="Q15" s="519"/>
      <c r="R15" s="519"/>
      <c r="S15" s="519"/>
      <c r="T15" s="519"/>
      <c r="U15" s="519"/>
      <c r="V15" s="519"/>
      <c r="W15" s="519"/>
      <c r="X15" s="519"/>
      <c r="Y15" s="519"/>
      <c r="Z15" s="519"/>
      <c r="AA15" s="519"/>
      <c r="AB15" s="519"/>
      <c r="AC15" s="519"/>
      <c r="AD15" s="519"/>
      <c r="AE15" s="519"/>
      <c r="AF15" s="519"/>
      <c r="AG15" s="519"/>
      <c r="AH15" s="519"/>
      <c r="AI15" s="519"/>
      <c r="AJ15" s="519"/>
      <c r="AK15" s="519"/>
      <c r="AL15" s="519"/>
      <c r="AM15" s="519"/>
      <c r="AN15" s="519"/>
      <c r="AO15" s="519"/>
      <c r="AP15" s="128"/>
      <c r="AQ15" s="4"/>
      <c r="AR15" s="4"/>
      <c r="AS15" s="124"/>
      <c r="AT15" s="521"/>
      <c r="AU15" s="521"/>
      <c r="AV15" s="521"/>
      <c r="AW15" s="521"/>
      <c r="AX15" s="521"/>
      <c r="AY15" s="521"/>
      <c r="AZ15" s="521"/>
      <c r="BA15" s="521"/>
      <c r="BB15" s="521"/>
      <c r="BC15" s="521"/>
      <c r="BD15" s="521"/>
      <c r="BE15" s="521"/>
      <c r="BF15" s="521"/>
      <c r="BG15" s="521"/>
      <c r="BH15" s="521"/>
      <c r="BI15" s="521"/>
      <c r="BJ15" s="521"/>
      <c r="BK15" s="521"/>
      <c r="BL15" s="521"/>
      <c r="BM15" s="521"/>
      <c r="BN15" s="521"/>
      <c r="BO15" s="521"/>
      <c r="BP15" s="521"/>
      <c r="BQ15" s="521"/>
      <c r="BR15" s="521"/>
      <c r="BS15" s="521"/>
      <c r="BT15" s="521"/>
      <c r="BU15" s="521"/>
      <c r="BV15" s="521"/>
      <c r="BW15" s="521"/>
      <c r="BX15" s="521"/>
      <c r="BY15" s="521"/>
      <c r="BZ15" s="521"/>
      <c r="CA15" s="521"/>
      <c r="CB15" s="521"/>
      <c r="CC15" s="521"/>
      <c r="CD15" s="521"/>
      <c r="CE15" s="521"/>
      <c r="CF15" s="521"/>
      <c r="CG15" s="521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519"/>
      <c r="C16" s="519"/>
      <c r="D16" s="519"/>
      <c r="E16" s="519"/>
      <c r="F16" s="519"/>
      <c r="G16" s="519"/>
      <c r="H16" s="519"/>
      <c r="I16" s="519"/>
      <c r="J16" s="519"/>
      <c r="K16" s="519"/>
      <c r="L16" s="519"/>
      <c r="M16" s="519"/>
      <c r="N16" s="519"/>
      <c r="O16" s="519"/>
      <c r="P16" s="519"/>
      <c r="Q16" s="519"/>
      <c r="R16" s="519"/>
      <c r="S16" s="519"/>
      <c r="T16" s="519"/>
      <c r="U16" s="519"/>
      <c r="V16" s="519"/>
      <c r="W16" s="519"/>
      <c r="X16" s="519"/>
      <c r="Y16" s="519"/>
      <c r="Z16" s="519"/>
      <c r="AA16" s="519"/>
      <c r="AB16" s="519"/>
      <c r="AC16" s="519"/>
      <c r="AD16" s="519"/>
      <c r="AE16" s="519"/>
      <c r="AF16" s="519"/>
      <c r="AG16" s="519"/>
      <c r="AH16" s="519"/>
      <c r="AI16" s="519"/>
      <c r="AJ16" s="519"/>
      <c r="AK16" s="519"/>
      <c r="AL16" s="519"/>
      <c r="AM16" s="519"/>
      <c r="AN16" s="519"/>
      <c r="AO16" s="519"/>
      <c r="AP16" s="128"/>
      <c r="AQ16" s="4"/>
      <c r="AR16" s="4"/>
      <c r="AS16" s="124"/>
      <c r="AT16" s="521"/>
      <c r="AU16" s="521"/>
      <c r="AV16" s="521"/>
      <c r="AW16" s="521"/>
      <c r="AX16" s="521"/>
      <c r="AY16" s="521"/>
      <c r="AZ16" s="521"/>
      <c r="BA16" s="521"/>
      <c r="BB16" s="521"/>
      <c r="BC16" s="521"/>
      <c r="BD16" s="521"/>
      <c r="BE16" s="521"/>
      <c r="BF16" s="521"/>
      <c r="BG16" s="521"/>
      <c r="BH16" s="521"/>
      <c r="BI16" s="521"/>
      <c r="BJ16" s="521"/>
      <c r="BK16" s="521"/>
      <c r="BL16" s="521"/>
      <c r="BM16" s="521"/>
      <c r="BN16" s="521"/>
      <c r="BO16" s="521"/>
      <c r="BP16" s="521"/>
      <c r="BQ16" s="521"/>
      <c r="BR16" s="521"/>
      <c r="BS16" s="521"/>
      <c r="BT16" s="521"/>
      <c r="BU16" s="521"/>
      <c r="BV16" s="521"/>
      <c r="BW16" s="521"/>
      <c r="BX16" s="521"/>
      <c r="BY16" s="521"/>
      <c r="BZ16" s="521"/>
      <c r="CA16" s="521"/>
      <c r="CB16" s="521"/>
      <c r="CC16" s="521"/>
      <c r="CD16" s="521"/>
      <c r="CE16" s="521"/>
      <c r="CF16" s="521"/>
      <c r="CG16" s="521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519"/>
      <c r="C17" s="519"/>
      <c r="D17" s="519"/>
      <c r="E17" s="519"/>
      <c r="F17" s="519"/>
      <c r="G17" s="519"/>
      <c r="H17" s="519"/>
      <c r="I17" s="519"/>
      <c r="J17" s="519"/>
      <c r="K17" s="519"/>
      <c r="L17" s="519"/>
      <c r="M17" s="519"/>
      <c r="N17" s="519"/>
      <c r="O17" s="519"/>
      <c r="P17" s="519"/>
      <c r="Q17" s="519"/>
      <c r="R17" s="519"/>
      <c r="S17" s="519"/>
      <c r="T17" s="519"/>
      <c r="U17" s="519"/>
      <c r="V17" s="519"/>
      <c r="W17" s="519"/>
      <c r="X17" s="519"/>
      <c r="Y17" s="519"/>
      <c r="Z17" s="519"/>
      <c r="AA17" s="519"/>
      <c r="AB17" s="519"/>
      <c r="AC17" s="519"/>
      <c r="AD17" s="519"/>
      <c r="AE17" s="519"/>
      <c r="AF17" s="519"/>
      <c r="AG17" s="519"/>
      <c r="AH17" s="519"/>
      <c r="AI17" s="519"/>
      <c r="AJ17" s="519"/>
      <c r="AK17" s="519"/>
      <c r="AL17" s="519"/>
      <c r="AM17" s="519"/>
      <c r="AN17" s="519"/>
      <c r="AO17" s="519"/>
      <c r="AP17" s="128"/>
      <c r="AQ17" s="4"/>
      <c r="AR17" s="4"/>
      <c r="AS17" s="124"/>
      <c r="AT17" s="521"/>
      <c r="AU17" s="521"/>
      <c r="AV17" s="521"/>
      <c r="AW17" s="521"/>
      <c r="AX17" s="521"/>
      <c r="AY17" s="521"/>
      <c r="AZ17" s="521"/>
      <c r="BA17" s="521"/>
      <c r="BB17" s="521"/>
      <c r="BC17" s="521"/>
      <c r="BD17" s="521"/>
      <c r="BE17" s="521"/>
      <c r="BF17" s="521"/>
      <c r="BG17" s="521"/>
      <c r="BH17" s="521"/>
      <c r="BI17" s="521"/>
      <c r="BJ17" s="521"/>
      <c r="BK17" s="521"/>
      <c r="BL17" s="521"/>
      <c r="BM17" s="521"/>
      <c r="BN17" s="521"/>
      <c r="BO17" s="521"/>
      <c r="BP17" s="521"/>
      <c r="BQ17" s="521"/>
      <c r="BR17" s="521"/>
      <c r="BS17" s="521"/>
      <c r="BT17" s="521"/>
      <c r="BU17" s="521"/>
      <c r="BV17" s="521"/>
      <c r="BW17" s="521"/>
      <c r="BX17" s="521"/>
      <c r="BY17" s="521"/>
      <c r="BZ17" s="521"/>
      <c r="CA17" s="521"/>
      <c r="CB17" s="521"/>
      <c r="CC17" s="521"/>
      <c r="CD17" s="521"/>
      <c r="CE17" s="521"/>
      <c r="CF17" s="521"/>
      <c r="CG17" s="521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519"/>
      <c r="C18" s="519"/>
      <c r="D18" s="519"/>
      <c r="E18" s="519"/>
      <c r="F18" s="519"/>
      <c r="G18" s="519"/>
      <c r="H18" s="519"/>
      <c r="I18" s="519"/>
      <c r="J18" s="519"/>
      <c r="K18" s="519"/>
      <c r="L18" s="519"/>
      <c r="M18" s="519"/>
      <c r="N18" s="519"/>
      <c r="O18" s="519"/>
      <c r="P18" s="519"/>
      <c r="Q18" s="519"/>
      <c r="R18" s="519"/>
      <c r="S18" s="519"/>
      <c r="T18" s="519"/>
      <c r="U18" s="519"/>
      <c r="V18" s="519"/>
      <c r="W18" s="519"/>
      <c r="X18" s="519"/>
      <c r="Y18" s="519"/>
      <c r="Z18" s="519"/>
      <c r="AA18" s="519"/>
      <c r="AB18" s="519"/>
      <c r="AC18" s="519"/>
      <c r="AD18" s="519"/>
      <c r="AE18" s="519"/>
      <c r="AF18" s="519"/>
      <c r="AG18" s="519"/>
      <c r="AH18" s="519"/>
      <c r="AI18" s="519"/>
      <c r="AJ18" s="519"/>
      <c r="AK18" s="519"/>
      <c r="AL18" s="519"/>
      <c r="AM18" s="519"/>
      <c r="AN18" s="519"/>
      <c r="AO18" s="519"/>
      <c r="AP18" s="128"/>
      <c r="AQ18" s="4"/>
      <c r="AR18" s="4"/>
      <c r="AS18" s="124"/>
      <c r="AT18" s="521"/>
      <c r="AU18" s="521"/>
      <c r="AV18" s="521"/>
      <c r="AW18" s="521"/>
      <c r="AX18" s="521"/>
      <c r="AY18" s="521"/>
      <c r="AZ18" s="521"/>
      <c r="BA18" s="521"/>
      <c r="BB18" s="521"/>
      <c r="BC18" s="521"/>
      <c r="BD18" s="521"/>
      <c r="BE18" s="521"/>
      <c r="BF18" s="521"/>
      <c r="BG18" s="521"/>
      <c r="BH18" s="521"/>
      <c r="BI18" s="521"/>
      <c r="BJ18" s="521"/>
      <c r="BK18" s="521"/>
      <c r="BL18" s="521"/>
      <c r="BM18" s="521"/>
      <c r="BN18" s="521"/>
      <c r="BO18" s="521"/>
      <c r="BP18" s="521"/>
      <c r="BQ18" s="521"/>
      <c r="BR18" s="521"/>
      <c r="BS18" s="521"/>
      <c r="BT18" s="521"/>
      <c r="BU18" s="521"/>
      <c r="BV18" s="521"/>
      <c r="BW18" s="521"/>
      <c r="BX18" s="521"/>
      <c r="BY18" s="521"/>
      <c r="BZ18" s="521"/>
      <c r="CA18" s="521"/>
      <c r="CB18" s="521"/>
      <c r="CC18" s="521"/>
      <c r="CD18" s="521"/>
      <c r="CE18" s="521"/>
      <c r="CF18" s="521"/>
      <c r="CG18" s="521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519"/>
      <c r="C19" s="519"/>
      <c r="D19" s="519"/>
      <c r="E19" s="519"/>
      <c r="F19" s="519"/>
      <c r="G19" s="519"/>
      <c r="H19" s="519"/>
      <c r="I19" s="519"/>
      <c r="J19" s="519"/>
      <c r="K19" s="519"/>
      <c r="L19" s="519"/>
      <c r="M19" s="519"/>
      <c r="N19" s="519"/>
      <c r="O19" s="519"/>
      <c r="P19" s="519"/>
      <c r="Q19" s="519"/>
      <c r="R19" s="519"/>
      <c r="S19" s="519"/>
      <c r="T19" s="519"/>
      <c r="U19" s="519"/>
      <c r="V19" s="519"/>
      <c r="W19" s="519"/>
      <c r="X19" s="519"/>
      <c r="Y19" s="519"/>
      <c r="Z19" s="519"/>
      <c r="AA19" s="519"/>
      <c r="AB19" s="519"/>
      <c r="AC19" s="519"/>
      <c r="AD19" s="519"/>
      <c r="AE19" s="519"/>
      <c r="AF19" s="519"/>
      <c r="AG19" s="519"/>
      <c r="AH19" s="519"/>
      <c r="AI19" s="519"/>
      <c r="AJ19" s="519"/>
      <c r="AK19" s="519"/>
      <c r="AL19" s="519"/>
      <c r="AM19" s="519"/>
      <c r="AN19" s="519"/>
      <c r="AO19" s="519"/>
      <c r="AP19" s="128"/>
      <c r="AQ19" s="4"/>
      <c r="AR19" s="4"/>
      <c r="AS19" s="124"/>
      <c r="AT19" s="521"/>
      <c r="AU19" s="521"/>
      <c r="AV19" s="521"/>
      <c r="AW19" s="521"/>
      <c r="AX19" s="521"/>
      <c r="AY19" s="521"/>
      <c r="AZ19" s="521"/>
      <c r="BA19" s="521"/>
      <c r="BB19" s="521"/>
      <c r="BC19" s="521"/>
      <c r="BD19" s="521"/>
      <c r="BE19" s="521"/>
      <c r="BF19" s="521"/>
      <c r="BG19" s="521"/>
      <c r="BH19" s="521"/>
      <c r="BI19" s="521"/>
      <c r="BJ19" s="521"/>
      <c r="BK19" s="521"/>
      <c r="BL19" s="521"/>
      <c r="BM19" s="521"/>
      <c r="BN19" s="521"/>
      <c r="BO19" s="521"/>
      <c r="BP19" s="521"/>
      <c r="BQ19" s="521"/>
      <c r="BR19" s="521"/>
      <c r="BS19" s="521"/>
      <c r="BT19" s="521"/>
      <c r="BU19" s="521"/>
      <c r="BV19" s="521"/>
      <c r="BW19" s="521"/>
      <c r="BX19" s="521"/>
      <c r="BY19" s="521"/>
      <c r="BZ19" s="521"/>
      <c r="CA19" s="521"/>
      <c r="CB19" s="521"/>
      <c r="CC19" s="521"/>
      <c r="CD19" s="521"/>
      <c r="CE19" s="521"/>
      <c r="CF19" s="521"/>
      <c r="CG19" s="521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519"/>
      <c r="C20" s="519"/>
      <c r="D20" s="519"/>
      <c r="E20" s="519"/>
      <c r="F20" s="519"/>
      <c r="G20" s="519"/>
      <c r="H20" s="519"/>
      <c r="I20" s="519"/>
      <c r="J20" s="519"/>
      <c r="K20" s="519"/>
      <c r="L20" s="519"/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128"/>
      <c r="AQ20" s="4"/>
      <c r="AR20" s="4"/>
      <c r="AS20" s="124"/>
      <c r="AT20" s="521"/>
      <c r="AU20" s="521"/>
      <c r="AV20" s="521"/>
      <c r="AW20" s="521"/>
      <c r="AX20" s="521"/>
      <c r="AY20" s="521"/>
      <c r="AZ20" s="521"/>
      <c r="BA20" s="521"/>
      <c r="BB20" s="521"/>
      <c r="BC20" s="521"/>
      <c r="BD20" s="521"/>
      <c r="BE20" s="521"/>
      <c r="BF20" s="521"/>
      <c r="BG20" s="521"/>
      <c r="BH20" s="521"/>
      <c r="BI20" s="521"/>
      <c r="BJ20" s="521"/>
      <c r="BK20" s="521"/>
      <c r="BL20" s="521"/>
      <c r="BM20" s="521"/>
      <c r="BN20" s="521"/>
      <c r="BO20" s="521"/>
      <c r="BP20" s="521"/>
      <c r="BQ20" s="521"/>
      <c r="BR20" s="521"/>
      <c r="BS20" s="521"/>
      <c r="BT20" s="521"/>
      <c r="BU20" s="521"/>
      <c r="BV20" s="521"/>
      <c r="BW20" s="521"/>
      <c r="BX20" s="521"/>
      <c r="BY20" s="521"/>
      <c r="BZ20" s="521"/>
      <c r="CA20" s="521"/>
      <c r="CB20" s="521"/>
      <c r="CC20" s="521"/>
      <c r="CD20" s="521"/>
      <c r="CE20" s="521"/>
      <c r="CF20" s="521"/>
      <c r="CG20" s="521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519"/>
      <c r="C21" s="519"/>
      <c r="D21" s="519"/>
      <c r="E21" s="519"/>
      <c r="F21" s="519"/>
      <c r="G21" s="519"/>
      <c r="H21" s="519"/>
      <c r="I21" s="519"/>
      <c r="J21" s="519"/>
      <c r="K21" s="519"/>
      <c r="L21" s="519"/>
      <c r="M21" s="519"/>
      <c r="N21" s="519"/>
      <c r="O21" s="519"/>
      <c r="P21" s="519"/>
      <c r="Q21" s="519"/>
      <c r="R21" s="519"/>
      <c r="S21" s="519"/>
      <c r="T21" s="519"/>
      <c r="U21" s="519"/>
      <c r="V21" s="519"/>
      <c r="W21" s="519"/>
      <c r="X21" s="519"/>
      <c r="Y21" s="519"/>
      <c r="Z21" s="519"/>
      <c r="AA21" s="519"/>
      <c r="AB21" s="519"/>
      <c r="AC21" s="519"/>
      <c r="AD21" s="519"/>
      <c r="AE21" s="519"/>
      <c r="AF21" s="519"/>
      <c r="AG21" s="519"/>
      <c r="AH21" s="519"/>
      <c r="AI21" s="519"/>
      <c r="AJ21" s="519"/>
      <c r="AK21" s="519"/>
      <c r="AL21" s="519"/>
      <c r="AM21" s="519"/>
      <c r="AN21" s="519"/>
      <c r="AO21" s="519"/>
      <c r="AP21" s="128"/>
      <c r="AQ21" s="4"/>
      <c r="AR21" s="4"/>
      <c r="AS21" s="124"/>
      <c r="AT21" s="521"/>
      <c r="AU21" s="521"/>
      <c r="AV21" s="521"/>
      <c r="AW21" s="521"/>
      <c r="AX21" s="521"/>
      <c r="AY21" s="521"/>
      <c r="AZ21" s="521"/>
      <c r="BA21" s="521"/>
      <c r="BB21" s="521"/>
      <c r="BC21" s="521"/>
      <c r="BD21" s="521"/>
      <c r="BE21" s="521"/>
      <c r="BF21" s="521"/>
      <c r="BG21" s="521"/>
      <c r="BH21" s="521"/>
      <c r="BI21" s="521"/>
      <c r="BJ21" s="521"/>
      <c r="BK21" s="521"/>
      <c r="BL21" s="521"/>
      <c r="BM21" s="521"/>
      <c r="BN21" s="521"/>
      <c r="BO21" s="521"/>
      <c r="BP21" s="521"/>
      <c r="BQ21" s="521"/>
      <c r="BR21" s="521"/>
      <c r="BS21" s="521"/>
      <c r="BT21" s="521"/>
      <c r="BU21" s="521"/>
      <c r="BV21" s="521"/>
      <c r="BW21" s="521"/>
      <c r="BX21" s="521"/>
      <c r="BY21" s="521"/>
      <c r="BZ21" s="521"/>
      <c r="CA21" s="521"/>
      <c r="CB21" s="521"/>
      <c r="CC21" s="521"/>
      <c r="CD21" s="521"/>
      <c r="CE21" s="521"/>
      <c r="CF21" s="521"/>
      <c r="CG21" s="521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519"/>
      <c r="C22" s="519"/>
      <c r="D22" s="519"/>
      <c r="E22" s="519"/>
      <c r="F22" s="519"/>
      <c r="G22" s="519"/>
      <c r="H22" s="519"/>
      <c r="I22" s="519"/>
      <c r="J22" s="519"/>
      <c r="K22" s="519"/>
      <c r="L22" s="519"/>
      <c r="M22" s="519"/>
      <c r="N22" s="519"/>
      <c r="O22" s="519"/>
      <c r="P22" s="519"/>
      <c r="Q22" s="519"/>
      <c r="R22" s="519"/>
      <c r="S22" s="519"/>
      <c r="T22" s="519"/>
      <c r="U22" s="519"/>
      <c r="V22" s="519"/>
      <c r="W22" s="519"/>
      <c r="X22" s="519"/>
      <c r="Y22" s="519"/>
      <c r="Z22" s="519"/>
      <c r="AA22" s="519"/>
      <c r="AB22" s="519"/>
      <c r="AC22" s="519"/>
      <c r="AD22" s="519"/>
      <c r="AE22" s="519"/>
      <c r="AF22" s="519"/>
      <c r="AG22" s="519"/>
      <c r="AH22" s="519"/>
      <c r="AI22" s="519"/>
      <c r="AJ22" s="519"/>
      <c r="AK22" s="519"/>
      <c r="AL22" s="519"/>
      <c r="AM22" s="519"/>
      <c r="AN22" s="519"/>
      <c r="AO22" s="519"/>
      <c r="AP22" s="128"/>
      <c r="AQ22" s="4"/>
      <c r="AR22" s="4"/>
      <c r="AS22" s="124"/>
      <c r="AT22" s="521"/>
      <c r="AU22" s="521"/>
      <c r="AV22" s="521"/>
      <c r="AW22" s="521"/>
      <c r="AX22" s="521"/>
      <c r="AY22" s="521"/>
      <c r="AZ22" s="521"/>
      <c r="BA22" s="521"/>
      <c r="BB22" s="521"/>
      <c r="BC22" s="521"/>
      <c r="BD22" s="521"/>
      <c r="BE22" s="521"/>
      <c r="BF22" s="521"/>
      <c r="BG22" s="521"/>
      <c r="BH22" s="521"/>
      <c r="BI22" s="521"/>
      <c r="BJ22" s="521"/>
      <c r="BK22" s="521"/>
      <c r="BL22" s="521"/>
      <c r="BM22" s="521"/>
      <c r="BN22" s="521"/>
      <c r="BO22" s="521"/>
      <c r="BP22" s="521"/>
      <c r="BQ22" s="521"/>
      <c r="BR22" s="521"/>
      <c r="BS22" s="521"/>
      <c r="BT22" s="521"/>
      <c r="BU22" s="521"/>
      <c r="BV22" s="521"/>
      <c r="BW22" s="521"/>
      <c r="BX22" s="521"/>
      <c r="BY22" s="521"/>
      <c r="BZ22" s="521"/>
      <c r="CA22" s="521"/>
      <c r="CB22" s="521"/>
      <c r="CC22" s="521"/>
      <c r="CD22" s="521"/>
      <c r="CE22" s="521"/>
      <c r="CF22" s="521"/>
      <c r="CG22" s="521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519"/>
      <c r="C23" s="519"/>
      <c r="D23" s="519"/>
      <c r="E23" s="519"/>
      <c r="F23" s="519"/>
      <c r="G23" s="519"/>
      <c r="H23" s="519"/>
      <c r="I23" s="519"/>
      <c r="J23" s="519"/>
      <c r="K23" s="519"/>
      <c r="L23" s="519"/>
      <c r="M23" s="519"/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 s="128"/>
      <c r="AQ23" s="4"/>
      <c r="AR23" s="4"/>
      <c r="AS23" s="124"/>
      <c r="AT23" s="521"/>
      <c r="AU23" s="521"/>
      <c r="AV23" s="521"/>
      <c r="AW23" s="521"/>
      <c r="AX23" s="521"/>
      <c r="AY23" s="521"/>
      <c r="AZ23" s="521"/>
      <c r="BA23" s="521"/>
      <c r="BB23" s="521"/>
      <c r="BC23" s="521"/>
      <c r="BD23" s="521"/>
      <c r="BE23" s="521"/>
      <c r="BF23" s="521"/>
      <c r="BG23" s="521"/>
      <c r="BH23" s="521"/>
      <c r="BI23" s="521"/>
      <c r="BJ23" s="521"/>
      <c r="BK23" s="521"/>
      <c r="BL23" s="521"/>
      <c r="BM23" s="521"/>
      <c r="BN23" s="521"/>
      <c r="BO23" s="521"/>
      <c r="BP23" s="521"/>
      <c r="BQ23" s="521"/>
      <c r="BR23" s="521"/>
      <c r="BS23" s="521"/>
      <c r="BT23" s="521"/>
      <c r="BU23" s="521"/>
      <c r="BV23" s="521"/>
      <c r="BW23" s="521"/>
      <c r="BX23" s="521"/>
      <c r="BY23" s="521"/>
      <c r="BZ23" s="521"/>
      <c r="CA23" s="521"/>
      <c r="CB23" s="521"/>
      <c r="CC23" s="521"/>
      <c r="CD23" s="521"/>
      <c r="CE23" s="521"/>
      <c r="CF23" s="521"/>
      <c r="CG23" s="521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519"/>
      <c r="C24" s="519"/>
      <c r="D24" s="519"/>
      <c r="E24" s="519"/>
      <c r="F24" s="519"/>
      <c r="G24" s="519"/>
      <c r="H24" s="519"/>
      <c r="I24" s="519"/>
      <c r="J24" s="519"/>
      <c r="K24" s="519"/>
      <c r="L24" s="519"/>
      <c r="M24" s="519"/>
      <c r="N24" s="519"/>
      <c r="O24" s="519"/>
      <c r="P24" s="519"/>
      <c r="Q24" s="519"/>
      <c r="R24" s="519"/>
      <c r="S24" s="519"/>
      <c r="T24" s="519"/>
      <c r="U24" s="519"/>
      <c r="V24" s="519"/>
      <c r="W24" s="519"/>
      <c r="X24" s="519"/>
      <c r="Y24" s="519"/>
      <c r="Z24" s="519"/>
      <c r="AA24" s="519"/>
      <c r="AB24" s="519"/>
      <c r="AC24" s="519"/>
      <c r="AD24" s="519"/>
      <c r="AE24" s="519"/>
      <c r="AF24" s="519"/>
      <c r="AG24" s="519"/>
      <c r="AH24" s="519"/>
      <c r="AI24" s="519"/>
      <c r="AJ24" s="519"/>
      <c r="AK24" s="519"/>
      <c r="AL24" s="519"/>
      <c r="AM24" s="519"/>
      <c r="AN24" s="519"/>
      <c r="AO24" s="519"/>
      <c r="AP24" s="128"/>
      <c r="AQ24" s="2"/>
      <c r="AR24" s="2"/>
      <c r="AS24" s="127"/>
      <c r="AT24" s="521"/>
      <c r="AU24" s="521"/>
      <c r="AV24" s="521"/>
      <c r="AW24" s="521"/>
      <c r="AX24" s="521"/>
      <c r="AY24" s="521"/>
      <c r="AZ24" s="521"/>
      <c r="BA24" s="521"/>
      <c r="BB24" s="521"/>
      <c r="BC24" s="521"/>
      <c r="BD24" s="521"/>
      <c r="BE24" s="521"/>
      <c r="BF24" s="521"/>
      <c r="BG24" s="521"/>
      <c r="BH24" s="521"/>
      <c r="BI24" s="521"/>
      <c r="BJ24" s="521"/>
      <c r="BK24" s="521"/>
      <c r="BL24" s="521"/>
      <c r="BM24" s="521"/>
      <c r="BN24" s="521"/>
      <c r="BO24" s="521"/>
      <c r="BP24" s="521"/>
      <c r="BQ24" s="521"/>
      <c r="BR24" s="521"/>
      <c r="BS24" s="521"/>
      <c r="BT24" s="521"/>
      <c r="BU24" s="521"/>
      <c r="BV24" s="521"/>
      <c r="BW24" s="521"/>
      <c r="BX24" s="521"/>
      <c r="BY24" s="521"/>
      <c r="BZ24" s="521"/>
      <c r="CA24" s="521"/>
      <c r="CB24" s="521"/>
      <c r="CC24" s="521"/>
      <c r="CD24" s="521"/>
      <c r="CE24" s="521"/>
      <c r="CF24" s="521"/>
      <c r="CG24" s="521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519"/>
      <c r="C25" s="519"/>
      <c r="D25" s="519"/>
      <c r="E25" s="519"/>
      <c r="F25" s="519"/>
      <c r="G25" s="519"/>
      <c r="H25" s="519"/>
      <c r="I25" s="519"/>
      <c r="J25" s="519"/>
      <c r="K25" s="519"/>
      <c r="L25" s="519"/>
      <c r="M25" s="519"/>
      <c r="N25" s="519"/>
      <c r="O25" s="519"/>
      <c r="P25" s="519"/>
      <c r="Q25" s="519"/>
      <c r="R25" s="519"/>
      <c r="S25" s="519"/>
      <c r="T25" s="519"/>
      <c r="U25" s="519"/>
      <c r="V25" s="519"/>
      <c r="W25" s="519"/>
      <c r="X25" s="519"/>
      <c r="Y25" s="519"/>
      <c r="Z25" s="519"/>
      <c r="AA25" s="519"/>
      <c r="AB25" s="519"/>
      <c r="AC25" s="519"/>
      <c r="AD25" s="519"/>
      <c r="AE25" s="519"/>
      <c r="AF25" s="519"/>
      <c r="AG25" s="519"/>
      <c r="AH25" s="519"/>
      <c r="AI25" s="519"/>
      <c r="AJ25" s="519"/>
      <c r="AK25" s="519"/>
      <c r="AL25" s="519"/>
      <c r="AM25" s="519"/>
      <c r="AN25" s="519"/>
      <c r="AO25" s="519"/>
      <c r="AP25" s="128"/>
      <c r="AQ25" s="2"/>
      <c r="AR25" s="2"/>
      <c r="AS25" s="127"/>
      <c r="AT25" s="521"/>
      <c r="AU25" s="521"/>
      <c r="AV25" s="521"/>
      <c r="AW25" s="521"/>
      <c r="AX25" s="521"/>
      <c r="AY25" s="521"/>
      <c r="AZ25" s="521"/>
      <c r="BA25" s="521"/>
      <c r="BB25" s="521"/>
      <c r="BC25" s="521"/>
      <c r="BD25" s="521"/>
      <c r="BE25" s="521"/>
      <c r="BF25" s="521"/>
      <c r="BG25" s="521"/>
      <c r="BH25" s="521"/>
      <c r="BI25" s="521"/>
      <c r="BJ25" s="521"/>
      <c r="BK25" s="521"/>
      <c r="BL25" s="521"/>
      <c r="BM25" s="521"/>
      <c r="BN25" s="521"/>
      <c r="BO25" s="521"/>
      <c r="BP25" s="521"/>
      <c r="BQ25" s="521"/>
      <c r="BR25" s="521"/>
      <c r="BS25" s="521"/>
      <c r="BT25" s="521"/>
      <c r="BU25" s="521"/>
      <c r="BV25" s="521"/>
      <c r="BW25" s="521"/>
      <c r="BX25" s="521"/>
      <c r="BY25" s="521"/>
      <c r="BZ25" s="521"/>
      <c r="CA25" s="521"/>
      <c r="CB25" s="521"/>
      <c r="CC25" s="521"/>
      <c r="CD25" s="521"/>
      <c r="CE25" s="521"/>
      <c r="CF25" s="521"/>
      <c r="CG25" s="521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519"/>
      <c r="C26" s="519"/>
      <c r="D26" s="519"/>
      <c r="E26" s="519"/>
      <c r="F26" s="519"/>
      <c r="G26" s="519"/>
      <c r="H26" s="519"/>
      <c r="I26" s="519"/>
      <c r="J26" s="519"/>
      <c r="K26" s="519"/>
      <c r="L26" s="519"/>
      <c r="M26" s="519"/>
      <c r="N26" s="519"/>
      <c r="O26" s="519"/>
      <c r="P26" s="519"/>
      <c r="Q26" s="519"/>
      <c r="R26" s="519"/>
      <c r="S26" s="519"/>
      <c r="T26" s="519"/>
      <c r="U26" s="519"/>
      <c r="V26" s="519"/>
      <c r="W26" s="519"/>
      <c r="X26" s="519"/>
      <c r="Y26" s="519"/>
      <c r="Z26" s="519"/>
      <c r="AA26" s="519"/>
      <c r="AB26" s="519"/>
      <c r="AC26" s="519"/>
      <c r="AD26" s="519"/>
      <c r="AE26" s="519"/>
      <c r="AF26" s="519"/>
      <c r="AG26" s="519"/>
      <c r="AH26" s="519"/>
      <c r="AI26" s="519"/>
      <c r="AJ26" s="519"/>
      <c r="AK26" s="519"/>
      <c r="AL26" s="519"/>
      <c r="AM26" s="519"/>
      <c r="AN26" s="519"/>
      <c r="AO26" s="519"/>
      <c r="AP26" s="128"/>
      <c r="AQ26" s="2"/>
      <c r="AR26" s="2"/>
      <c r="AS26" s="127"/>
      <c r="AT26" s="521"/>
      <c r="AU26" s="521"/>
      <c r="AV26" s="521"/>
      <c r="AW26" s="521"/>
      <c r="AX26" s="521"/>
      <c r="AY26" s="521"/>
      <c r="AZ26" s="521"/>
      <c r="BA26" s="521"/>
      <c r="BB26" s="521"/>
      <c r="BC26" s="521"/>
      <c r="BD26" s="521"/>
      <c r="BE26" s="521"/>
      <c r="BF26" s="521"/>
      <c r="BG26" s="521"/>
      <c r="BH26" s="521"/>
      <c r="BI26" s="521"/>
      <c r="BJ26" s="521"/>
      <c r="BK26" s="521"/>
      <c r="BL26" s="521"/>
      <c r="BM26" s="521"/>
      <c r="BN26" s="521"/>
      <c r="BO26" s="521"/>
      <c r="BP26" s="521"/>
      <c r="BQ26" s="521"/>
      <c r="BR26" s="521"/>
      <c r="BS26" s="521"/>
      <c r="BT26" s="521"/>
      <c r="BU26" s="521"/>
      <c r="BV26" s="521"/>
      <c r="BW26" s="521"/>
      <c r="BX26" s="521"/>
      <c r="BY26" s="521"/>
      <c r="BZ26" s="521"/>
      <c r="CA26" s="521"/>
      <c r="CB26" s="521"/>
      <c r="CC26" s="521"/>
      <c r="CD26" s="521"/>
      <c r="CE26" s="521"/>
      <c r="CF26" s="521"/>
      <c r="CG26" s="521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519"/>
      <c r="C27" s="519"/>
      <c r="D27" s="519"/>
      <c r="E27" s="519"/>
      <c r="F27" s="519"/>
      <c r="G27" s="519"/>
      <c r="H27" s="519"/>
      <c r="I27" s="519"/>
      <c r="J27" s="519"/>
      <c r="K27" s="519"/>
      <c r="L27" s="519"/>
      <c r="M27" s="519"/>
      <c r="N27" s="519"/>
      <c r="O27" s="519"/>
      <c r="P27" s="519"/>
      <c r="Q27" s="519"/>
      <c r="R27" s="519"/>
      <c r="S27" s="519"/>
      <c r="T27" s="519"/>
      <c r="U27" s="519"/>
      <c r="V27" s="519"/>
      <c r="W27" s="519"/>
      <c r="X27" s="519"/>
      <c r="Y27" s="519"/>
      <c r="Z27" s="519"/>
      <c r="AA27" s="519"/>
      <c r="AB27" s="519"/>
      <c r="AC27" s="519"/>
      <c r="AD27" s="519"/>
      <c r="AE27" s="519"/>
      <c r="AF27" s="519"/>
      <c r="AG27" s="519"/>
      <c r="AH27" s="519"/>
      <c r="AI27" s="519"/>
      <c r="AJ27" s="519"/>
      <c r="AK27" s="519"/>
      <c r="AL27" s="519"/>
      <c r="AM27" s="519"/>
      <c r="AN27" s="519"/>
      <c r="AO27" s="519"/>
      <c r="AP27" s="128"/>
      <c r="AQ27" s="2"/>
      <c r="AR27" s="2"/>
      <c r="AS27" s="127"/>
      <c r="AT27" s="521"/>
      <c r="AU27" s="521"/>
      <c r="AV27" s="521"/>
      <c r="AW27" s="521"/>
      <c r="AX27" s="521"/>
      <c r="AY27" s="521"/>
      <c r="AZ27" s="521"/>
      <c r="BA27" s="521"/>
      <c r="BB27" s="521"/>
      <c r="BC27" s="521"/>
      <c r="BD27" s="521"/>
      <c r="BE27" s="521"/>
      <c r="BF27" s="521"/>
      <c r="BG27" s="521"/>
      <c r="BH27" s="521"/>
      <c r="BI27" s="521"/>
      <c r="BJ27" s="521"/>
      <c r="BK27" s="521"/>
      <c r="BL27" s="521"/>
      <c r="BM27" s="521"/>
      <c r="BN27" s="521"/>
      <c r="BO27" s="521"/>
      <c r="BP27" s="521"/>
      <c r="BQ27" s="521"/>
      <c r="BR27" s="521"/>
      <c r="BS27" s="521"/>
      <c r="BT27" s="521"/>
      <c r="BU27" s="521"/>
      <c r="BV27" s="521"/>
      <c r="BW27" s="521"/>
      <c r="BX27" s="521"/>
      <c r="BY27" s="521"/>
      <c r="BZ27" s="521"/>
      <c r="CA27" s="521"/>
      <c r="CB27" s="521"/>
      <c r="CC27" s="521"/>
      <c r="CD27" s="521"/>
      <c r="CE27" s="521"/>
      <c r="CF27" s="521"/>
      <c r="CG27" s="521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519"/>
      <c r="C28" s="519"/>
      <c r="D28" s="519"/>
      <c r="E28" s="519"/>
      <c r="F28" s="519"/>
      <c r="G28" s="519"/>
      <c r="H28" s="519"/>
      <c r="I28" s="519"/>
      <c r="J28" s="519"/>
      <c r="K28" s="519"/>
      <c r="L28" s="519"/>
      <c r="M28" s="519"/>
      <c r="N28" s="519"/>
      <c r="O28" s="519"/>
      <c r="P28" s="519"/>
      <c r="Q28" s="519"/>
      <c r="R28" s="519"/>
      <c r="S28" s="519"/>
      <c r="T28" s="519"/>
      <c r="U28" s="519"/>
      <c r="V28" s="519"/>
      <c r="W28" s="519"/>
      <c r="X28" s="519"/>
      <c r="Y28" s="519"/>
      <c r="Z28" s="519"/>
      <c r="AA28" s="519"/>
      <c r="AB28" s="519"/>
      <c r="AC28" s="519"/>
      <c r="AD28" s="519"/>
      <c r="AE28" s="519"/>
      <c r="AF28" s="519"/>
      <c r="AG28" s="519"/>
      <c r="AH28" s="519"/>
      <c r="AI28" s="519"/>
      <c r="AJ28" s="519"/>
      <c r="AK28" s="519"/>
      <c r="AL28" s="519"/>
      <c r="AM28" s="519"/>
      <c r="AN28" s="519"/>
      <c r="AO28" s="519"/>
      <c r="AP28" s="128"/>
      <c r="AQ28" s="2"/>
      <c r="AR28" s="2"/>
      <c r="AS28" s="127"/>
      <c r="AT28" s="521"/>
      <c r="AU28" s="521"/>
      <c r="AV28" s="521"/>
      <c r="AW28" s="521"/>
      <c r="AX28" s="521"/>
      <c r="AY28" s="521"/>
      <c r="AZ28" s="521"/>
      <c r="BA28" s="521"/>
      <c r="BB28" s="521"/>
      <c r="BC28" s="521"/>
      <c r="BD28" s="521"/>
      <c r="BE28" s="521"/>
      <c r="BF28" s="521"/>
      <c r="BG28" s="521"/>
      <c r="BH28" s="521"/>
      <c r="BI28" s="521"/>
      <c r="BJ28" s="521"/>
      <c r="BK28" s="521"/>
      <c r="BL28" s="521"/>
      <c r="BM28" s="521"/>
      <c r="BN28" s="521"/>
      <c r="BO28" s="521"/>
      <c r="BP28" s="521"/>
      <c r="BQ28" s="521"/>
      <c r="BR28" s="521"/>
      <c r="BS28" s="521"/>
      <c r="BT28" s="521"/>
      <c r="BU28" s="521"/>
      <c r="BV28" s="521"/>
      <c r="BW28" s="521"/>
      <c r="BX28" s="521"/>
      <c r="BY28" s="521"/>
      <c r="BZ28" s="521"/>
      <c r="CA28" s="521"/>
      <c r="CB28" s="521"/>
      <c r="CC28" s="521"/>
      <c r="CD28" s="521"/>
      <c r="CE28" s="521"/>
      <c r="CF28" s="521"/>
      <c r="CG28" s="521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519"/>
      <c r="C29" s="519"/>
      <c r="D29" s="519"/>
      <c r="E29" s="519"/>
      <c r="F29" s="519"/>
      <c r="G29" s="519"/>
      <c r="H29" s="519"/>
      <c r="I29" s="519"/>
      <c r="J29" s="519"/>
      <c r="K29" s="519"/>
      <c r="L29" s="519"/>
      <c r="M29" s="519"/>
      <c r="N29" s="519"/>
      <c r="O29" s="519"/>
      <c r="P29" s="519"/>
      <c r="Q29" s="519"/>
      <c r="R29" s="519"/>
      <c r="S29" s="519"/>
      <c r="T29" s="519"/>
      <c r="U29" s="519"/>
      <c r="V29" s="519"/>
      <c r="W29" s="519"/>
      <c r="X29" s="519"/>
      <c r="Y29" s="519"/>
      <c r="Z29" s="519"/>
      <c r="AA29" s="519"/>
      <c r="AB29" s="519"/>
      <c r="AC29" s="519"/>
      <c r="AD29" s="519"/>
      <c r="AE29" s="519"/>
      <c r="AF29" s="519"/>
      <c r="AG29" s="519"/>
      <c r="AH29" s="519"/>
      <c r="AI29" s="519"/>
      <c r="AJ29" s="519"/>
      <c r="AK29" s="519"/>
      <c r="AL29" s="519"/>
      <c r="AM29" s="519"/>
      <c r="AN29" s="519"/>
      <c r="AO29" s="519"/>
      <c r="AP29" s="128"/>
      <c r="AQ29" s="2"/>
      <c r="AR29" s="2"/>
      <c r="AS29" s="127"/>
      <c r="AT29" s="521"/>
      <c r="AU29" s="521"/>
      <c r="AV29" s="521"/>
      <c r="AW29" s="521"/>
      <c r="AX29" s="521"/>
      <c r="AY29" s="521"/>
      <c r="AZ29" s="521"/>
      <c r="BA29" s="521"/>
      <c r="BB29" s="521"/>
      <c r="BC29" s="521"/>
      <c r="BD29" s="521"/>
      <c r="BE29" s="521"/>
      <c r="BF29" s="521"/>
      <c r="BG29" s="521"/>
      <c r="BH29" s="521"/>
      <c r="BI29" s="521"/>
      <c r="BJ29" s="521"/>
      <c r="BK29" s="521"/>
      <c r="BL29" s="521"/>
      <c r="BM29" s="521"/>
      <c r="BN29" s="521"/>
      <c r="BO29" s="521"/>
      <c r="BP29" s="521"/>
      <c r="BQ29" s="521"/>
      <c r="BR29" s="521"/>
      <c r="BS29" s="521"/>
      <c r="BT29" s="521"/>
      <c r="BU29" s="521"/>
      <c r="BV29" s="521"/>
      <c r="BW29" s="521"/>
      <c r="BX29" s="521"/>
      <c r="BY29" s="521"/>
      <c r="BZ29" s="521"/>
      <c r="CA29" s="521"/>
      <c r="CB29" s="521"/>
      <c r="CC29" s="521"/>
      <c r="CD29" s="521"/>
      <c r="CE29" s="521"/>
      <c r="CF29" s="521"/>
      <c r="CG29" s="521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519"/>
      <c r="C30" s="519"/>
      <c r="D30" s="519"/>
      <c r="E30" s="519"/>
      <c r="F30" s="519"/>
      <c r="G30" s="519"/>
      <c r="H30" s="519"/>
      <c r="I30" s="519"/>
      <c r="J30" s="519"/>
      <c r="K30" s="519"/>
      <c r="L30" s="519"/>
      <c r="M30" s="519"/>
      <c r="N30" s="519"/>
      <c r="O30" s="519"/>
      <c r="P30" s="519"/>
      <c r="Q30" s="519"/>
      <c r="R30" s="519"/>
      <c r="S30" s="519"/>
      <c r="T30" s="519"/>
      <c r="U30" s="519"/>
      <c r="V30" s="519"/>
      <c r="W30" s="519"/>
      <c r="X30" s="519"/>
      <c r="Y30" s="519"/>
      <c r="Z30" s="519"/>
      <c r="AA30" s="519"/>
      <c r="AB30" s="519"/>
      <c r="AC30" s="519"/>
      <c r="AD30" s="519"/>
      <c r="AE30" s="519"/>
      <c r="AF30" s="519"/>
      <c r="AG30" s="519"/>
      <c r="AH30" s="519"/>
      <c r="AI30" s="519"/>
      <c r="AJ30" s="519"/>
      <c r="AK30" s="519"/>
      <c r="AL30" s="519"/>
      <c r="AM30" s="519"/>
      <c r="AN30" s="519"/>
      <c r="AO30" s="519"/>
      <c r="AP30" s="128"/>
      <c r="AQ30" s="2"/>
      <c r="AR30" s="2"/>
      <c r="AS30" s="127"/>
      <c r="AT30" s="521"/>
      <c r="AU30" s="521"/>
      <c r="AV30" s="521"/>
      <c r="AW30" s="521"/>
      <c r="AX30" s="521"/>
      <c r="AY30" s="521"/>
      <c r="AZ30" s="521"/>
      <c r="BA30" s="521"/>
      <c r="BB30" s="521"/>
      <c r="BC30" s="521"/>
      <c r="BD30" s="521"/>
      <c r="BE30" s="521"/>
      <c r="BF30" s="521"/>
      <c r="BG30" s="521"/>
      <c r="BH30" s="521"/>
      <c r="BI30" s="521"/>
      <c r="BJ30" s="521"/>
      <c r="BK30" s="521"/>
      <c r="BL30" s="521"/>
      <c r="BM30" s="521"/>
      <c r="BN30" s="521"/>
      <c r="BO30" s="521"/>
      <c r="BP30" s="521"/>
      <c r="BQ30" s="521"/>
      <c r="BR30" s="521"/>
      <c r="BS30" s="521"/>
      <c r="BT30" s="521"/>
      <c r="BU30" s="521"/>
      <c r="BV30" s="521"/>
      <c r="BW30" s="521"/>
      <c r="BX30" s="521"/>
      <c r="BY30" s="521"/>
      <c r="BZ30" s="521"/>
      <c r="CA30" s="521"/>
      <c r="CB30" s="521"/>
      <c r="CC30" s="521"/>
      <c r="CD30" s="521"/>
      <c r="CE30" s="521"/>
      <c r="CF30" s="521"/>
      <c r="CG30" s="521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519"/>
      <c r="C31" s="519"/>
      <c r="D31" s="519"/>
      <c r="E31" s="519"/>
      <c r="F31" s="519"/>
      <c r="G31" s="519"/>
      <c r="H31" s="519"/>
      <c r="I31" s="519"/>
      <c r="J31" s="519"/>
      <c r="K31" s="519"/>
      <c r="L31" s="519"/>
      <c r="M31" s="519"/>
      <c r="N31" s="519"/>
      <c r="O31" s="519"/>
      <c r="P31" s="519"/>
      <c r="Q31" s="519"/>
      <c r="R31" s="519"/>
      <c r="S31" s="519"/>
      <c r="T31" s="519"/>
      <c r="U31" s="519"/>
      <c r="V31" s="519"/>
      <c r="W31" s="519"/>
      <c r="X31" s="519"/>
      <c r="Y31" s="519"/>
      <c r="Z31" s="519"/>
      <c r="AA31" s="519"/>
      <c r="AB31" s="519"/>
      <c r="AC31" s="519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128"/>
      <c r="AQ31" s="2"/>
      <c r="AR31" s="2"/>
      <c r="AS31" s="127"/>
      <c r="AT31" s="521"/>
      <c r="AU31" s="521"/>
      <c r="AV31" s="521"/>
      <c r="AW31" s="521"/>
      <c r="AX31" s="521"/>
      <c r="AY31" s="521"/>
      <c r="AZ31" s="521"/>
      <c r="BA31" s="521"/>
      <c r="BB31" s="521"/>
      <c r="BC31" s="521"/>
      <c r="BD31" s="521"/>
      <c r="BE31" s="521"/>
      <c r="BF31" s="521"/>
      <c r="BG31" s="521"/>
      <c r="BH31" s="521"/>
      <c r="BI31" s="521"/>
      <c r="BJ31" s="521"/>
      <c r="BK31" s="521"/>
      <c r="BL31" s="521"/>
      <c r="BM31" s="521"/>
      <c r="BN31" s="521"/>
      <c r="BO31" s="521"/>
      <c r="BP31" s="521"/>
      <c r="BQ31" s="521"/>
      <c r="BR31" s="521"/>
      <c r="BS31" s="521"/>
      <c r="BT31" s="521"/>
      <c r="BU31" s="521"/>
      <c r="BV31" s="521"/>
      <c r="BW31" s="521"/>
      <c r="BX31" s="521"/>
      <c r="BY31" s="521"/>
      <c r="BZ31" s="521"/>
      <c r="CA31" s="521"/>
      <c r="CB31" s="521"/>
      <c r="CC31" s="521"/>
      <c r="CD31" s="521"/>
      <c r="CE31" s="521"/>
      <c r="CF31" s="521"/>
      <c r="CG31" s="521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519"/>
      <c r="C32" s="519"/>
      <c r="D32" s="519"/>
      <c r="E32" s="519"/>
      <c r="F32" s="519"/>
      <c r="G32" s="519"/>
      <c r="H32" s="519"/>
      <c r="I32" s="519"/>
      <c r="J32" s="519"/>
      <c r="K32" s="519"/>
      <c r="L32" s="519"/>
      <c r="M32" s="519"/>
      <c r="N32" s="519"/>
      <c r="O32" s="519"/>
      <c r="P32" s="519"/>
      <c r="Q32" s="519"/>
      <c r="R32" s="519"/>
      <c r="S32" s="519"/>
      <c r="T32" s="519"/>
      <c r="U32" s="519"/>
      <c r="V32" s="519"/>
      <c r="W32" s="519"/>
      <c r="X32" s="519"/>
      <c r="Y32" s="519"/>
      <c r="Z32" s="519"/>
      <c r="AA32" s="519"/>
      <c r="AB32" s="519"/>
      <c r="AC32" s="519"/>
      <c r="AD32" s="519"/>
      <c r="AE32" s="519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128"/>
      <c r="AQ32" s="2"/>
      <c r="AR32" s="2"/>
      <c r="AS32" s="127"/>
      <c r="AT32" s="521"/>
      <c r="AU32" s="521"/>
      <c r="AV32" s="521"/>
      <c r="AW32" s="521"/>
      <c r="AX32" s="521"/>
      <c r="AY32" s="521"/>
      <c r="AZ32" s="521"/>
      <c r="BA32" s="521"/>
      <c r="BB32" s="521"/>
      <c r="BC32" s="521"/>
      <c r="BD32" s="521"/>
      <c r="BE32" s="521"/>
      <c r="BF32" s="521"/>
      <c r="BG32" s="521"/>
      <c r="BH32" s="521"/>
      <c r="BI32" s="521"/>
      <c r="BJ32" s="521"/>
      <c r="BK32" s="521"/>
      <c r="BL32" s="521"/>
      <c r="BM32" s="521"/>
      <c r="BN32" s="521"/>
      <c r="BO32" s="521"/>
      <c r="BP32" s="521"/>
      <c r="BQ32" s="521"/>
      <c r="BR32" s="521"/>
      <c r="BS32" s="521"/>
      <c r="BT32" s="521"/>
      <c r="BU32" s="521"/>
      <c r="BV32" s="521"/>
      <c r="BW32" s="521"/>
      <c r="BX32" s="521"/>
      <c r="BY32" s="521"/>
      <c r="BZ32" s="521"/>
      <c r="CA32" s="521"/>
      <c r="CB32" s="521"/>
      <c r="CC32" s="521"/>
      <c r="CD32" s="521"/>
      <c r="CE32" s="521"/>
      <c r="CF32" s="521"/>
      <c r="CG32" s="521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519"/>
      <c r="C33" s="519"/>
      <c r="D33" s="519"/>
      <c r="E33" s="519"/>
      <c r="F33" s="519"/>
      <c r="G33" s="519"/>
      <c r="H33" s="519"/>
      <c r="I33" s="519"/>
      <c r="J33" s="519"/>
      <c r="K33" s="519"/>
      <c r="L33" s="519"/>
      <c r="M33" s="519"/>
      <c r="N33" s="519"/>
      <c r="O33" s="519"/>
      <c r="P33" s="519"/>
      <c r="Q33" s="519"/>
      <c r="R33" s="519"/>
      <c r="S33" s="519"/>
      <c r="T33" s="519"/>
      <c r="U33" s="519"/>
      <c r="V33" s="519"/>
      <c r="W33" s="519"/>
      <c r="X33" s="519"/>
      <c r="Y33" s="519"/>
      <c r="Z33" s="519"/>
      <c r="AA33" s="519"/>
      <c r="AB33" s="519"/>
      <c r="AC33" s="519"/>
      <c r="AD33" s="519"/>
      <c r="AE33" s="519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128"/>
      <c r="AQ33" s="2"/>
      <c r="AR33" s="2"/>
      <c r="AS33" s="127"/>
      <c r="AT33" s="521"/>
      <c r="AU33" s="521"/>
      <c r="AV33" s="521"/>
      <c r="AW33" s="521"/>
      <c r="AX33" s="521"/>
      <c r="AY33" s="521"/>
      <c r="AZ33" s="521"/>
      <c r="BA33" s="521"/>
      <c r="BB33" s="521"/>
      <c r="BC33" s="521"/>
      <c r="BD33" s="521"/>
      <c r="BE33" s="521"/>
      <c r="BF33" s="521"/>
      <c r="BG33" s="521"/>
      <c r="BH33" s="521"/>
      <c r="BI33" s="521"/>
      <c r="BJ33" s="521"/>
      <c r="BK33" s="521"/>
      <c r="BL33" s="521"/>
      <c r="BM33" s="521"/>
      <c r="BN33" s="521"/>
      <c r="BO33" s="521"/>
      <c r="BP33" s="521"/>
      <c r="BQ33" s="521"/>
      <c r="BR33" s="521"/>
      <c r="BS33" s="521"/>
      <c r="BT33" s="521"/>
      <c r="BU33" s="521"/>
      <c r="BV33" s="521"/>
      <c r="BW33" s="521"/>
      <c r="BX33" s="521"/>
      <c r="BY33" s="521"/>
      <c r="BZ33" s="521"/>
      <c r="CA33" s="521"/>
      <c r="CB33" s="521"/>
      <c r="CC33" s="521"/>
      <c r="CD33" s="521"/>
      <c r="CE33" s="521"/>
      <c r="CF33" s="521"/>
      <c r="CG33" s="521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519"/>
      <c r="C34" s="519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  <c r="P34" s="519"/>
      <c r="Q34" s="519"/>
      <c r="R34" s="519"/>
      <c r="S34" s="519"/>
      <c r="T34" s="519"/>
      <c r="U34" s="519"/>
      <c r="V34" s="519"/>
      <c r="W34" s="519"/>
      <c r="X34" s="519"/>
      <c r="Y34" s="519"/>
      <c r="Z34" s="519"/>
      <c r="AA34" s="519"/>
      <c r="AB34" s="519"/>
      <c r="AC34" s="519"/>
      <c r="AD34" s="519"/>
      <c r="AE34" s="519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128"/>
      <c r="AQ34" s="2"/>
      <c r="AR34" s="2"/>
      <c r="AS34" s="127"/>
      <c r="AT34" s="521"/>
      <c r="AU34" s="521"/>
      <c r="AV34" s="521"/>
      <c r="AW34" s="521"/>
      <c r="AX34" s="521"/>
      <c r="AY34" s="521"/>
      <c r="AZ34" s="521"/>
      <c r="BA34" s="521"/>
      <c r="BB34" s="521"/>
      <c r="BC34" s="521"/>
      <c r="BD34" s="521"/>
      <c r="BE34" s="521"/>
      <c r="BF34" s="521"/>
      <c r="BG34" s="521"/>
      <c r="BH34" s="521"/>
      <c r="BI34" s="521"/>
      <c r="BJ34" s="521"/>
      <c r="BK34" s="521"/>
      <c r="BL34" s="521"/>
      <c r="BM34" s="521"/>
      <c r="BN34" s="521"/>
      <c r="BO34" s="521"/>
      <c r="BP34" s="521"/>
      <c r="BQ34" s="521"/>
      <c r="BR34" s="521"/>
      <c r="BS34" s="521"/>
      <c r="BT34" s="521"/>
      <c r="BU34" s="521"/>
      <c r="BV34" s="521"/>
      <c r="BW34" s="521"/>
      <c r="BX34" s="521"/>
      <c r="BY34" s="521"/>
      <c r="BZ34" s="521"/>
      <c r="CA34" s="521"/>
      <c r="CB34" s="521"/>
      <c r="CC34" s="521"/>
      <c r="CD34" s="521"/>
      <c r="CE34" s="521"/>
      <c r="CF34" s="521"/>
      <c r="CG34" s="521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519"/>
      <c r="C35" s="519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  <c r="P35" s="519"/>
      <c r="Q35" s="519"/>
      <c r="R35" s="519"/>
      <c r="S35" s="519"/>
      <c r="T35" s="519"/>
      <c r="U35" s="519"/>
      <c r="V35" s="519"/>
      <c r="W35" s="519"/>
      <c r="X35" s="519"/>
      <c r="Y35" s="519"/>
      <c r="Z35" s="519"/>
      <c r="AA35" s="519"/>
      <c r="AB35" s="519"/>
      <c r="AC35" s="519"/>
      <c r="AD35" s="519"/>
      <c r="AE35" s="519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128"/>
      <c r="AQ35" s="2"/>
      <c r="AR35" s="2"/>
      <c r="AS35" s="127"/>
      <c r="AT35" s="521"/>
      <c r="AU35" s="521"/>
      <c r="AV35" s="521"/>
      <c r="AW35" s="521"/>
      <c r="AX35" s="521"/>
      <c r="AY35" s="521"/>
      <c r="AZ35" s="521"/>
      <c r="BA35" s="521"/>
      <c r="BB35" s="521"/>
      <c r="BC35" s="521"/>
      <c r="BD35" s="521"/>
      <c r="BE35" s="521"/>
      <c r="BF35" s="521"/>
      <c r="BG35" s="521"/>
      <c r="BH35" s="521"/>
      <c r="BI35" s="521"/>
      <c r="BJ35" s="521"/>
      <c r="BK35" s="521"/>
      <c r="BL35" s="521"/>
      <c r="BM35" s="521"/>
      <c r="BN35" s="521"/>
      <c r="BO35" s="521"/>
      <c r="BP35" s="521"/>
      <c r="BQ35" s="521"/>
      <c r="BR35" s="521"/>
      <c r="BS35" s="521"/>
      <c r="BT35" s="521"/>
      <c r="BU35" s="521"/>
      <c r="BV35" s="521"/>
      <c r="BW35" s="521"/>
      <c r="BX35" s="521"/>
      <c r="BY35" s="521"/>
      <c r="BZ35" s="521"/>
      <c r="CA35" s="521"/>
      <c r="CB35" s="521"/>
      <c r="CC35" s="521"/>
      <c r="CD35" s="521"/>
      <c r="CE35" s="521"/>
      <c r="CF35" s="521"/>
      <c r="CG35" s="521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519"/>
      <c r="C36" s="519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  <c r="P36" s="519"/>
      <c r="Q36" s="519"/>
      <c r="R36" s="519"/>
      <c r="S36" s="519"/>
      <c r="T36" s="519"/>
      <c r="U36" s="519"/>
      <c r="V36" s="519"/>
      <c r="W36" s="519"/>
      <c r="X36" s="519"/>
      <c r="Y36" s="519"/>
      <c r="Z36" s="519"/>
      <c r="AA36" s="519"/>
      <c r="AB36" s="519"/>
      <c r="AC36" s="519"/>
      <c r="AD36" s="519"/>
      <c r="AE36" s="519"/>
      <c r="AF36" s="519"/>
      <c r="AG36" s="519"/>
      <c r="AH36" s="519"/>
      <c r="AI36" s="519"/>
      <c r="AJ36" s="519"/>
      <c r="AK36" s="519"/>
      <c r="AL36" s="519"/>
      <c r="AM36" s="519"/>
      <c r="AN36" s="519"/>
      <c r="AO36" s="519"/>
      <c r="AP36" s="128"/>
      <c r="AQ36" s="2"/>
      <c r="AR36" s="2"/>
      <c r="AS36" s="127"/>
      <c r="AT36" s="521"/>
      <c r="AU36" s="521"/>
      <c r="AV36" s="521"/>
      <c r="AW36" s="521"/>
      <c r="AX36" s="521"/>
      <c r="AY36" s="521"/>
      <c r="AZ36" s="521"/>
      <c r="BA36" s="521"/>
      <c r="BB36" s="521"/>
      <c r="BC36" s="521"/>
      <c r="BD36" s="521"/>
      <c r="BE36" s="521"/>
      <c r="BF36" s="521"/>
      <c r="BG36" s="521"/>
      <c r="BH36" s="521"/>
      <c r="BI36" s="521"/>
      <c r="BJ36" s="521"/>
      <c r="BK36" s="521"/>
      <c r="BL36" s="521"/>
      <c r="BM36" s="521"/>
      <c r="BN36" s="521"/>
      <c r="BO36" s="521"/>
      <c r="BP36" s="521"/>
      <c r="BQ36" s="521"/>
      <c r="BR36" s="521"/>
      <c r="BS36" s="521"/>
      <c r="BT36" s="521"/>
      <c r="BU36" s="521"/>
      <c r="BV36" s="521"/>
      <c r="BW36" s="521"/>
      <c r="BX36" s="521"/>
      <c r="BY36" s="521"/>
      <c r="BZ36" s="521"/>
      <c r="CA36" s="521"/>
      <c r="CB36" s="521"/>
      <c r="CC36" s="521"/>
      <c r="CD36" s="521"/>
      <c r="CE36" s="521"/>
      <c r="CF36" s="521"/>
      <c r="CG36" s="521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519"/>
      <c r="C37" s="519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  <c r="P37" s="519"/>
      <c r="Q37" s="519"/>
      <c r="R37" s="519"/>
      <c r="S37" s="519"/>
      <c r="T37" s="519"/>
      <c r="U37" s="519"/>
      <c r="V37" s="519"/>
      <c r="W37" s="519"/>
      <c r="X37" s="519"/>
      <c r="Y37" s="519"/>
      <c r="Z37" s="519"/>
      <c r="AA37" s="519"/>
      <c r="AB37" s="519"/>
      <c r="AC37" s="519"/>
      <c r="AD37" s="519"/>
      <c r="AE37" s="519"/>
      <c r="AF37" s="519"/>
      <c r="AG37" s="519"/>
      <c r="AH37" s="519"/>
      <c r="AI37" s="519"/>
      <c r="AJ37" s="519"/>
      <c r="AK37" s="519"/>
      <c r="AL37" s="519"/>
      <c r="AM37" s="519"/>
      <c r="AN37" s="519"/>
      <c r="AO37" s="519"/>
      <c r="AP37" s="128"/>
      <c r="AQ37" s="2"/>
      <c r="AR37" s="2"/>
      <c r="AS37" s="127"/>
      <c r="AT37" s="521"/>
      <c r="AU37" s="521"/>
      <c r="AV37" s="521"/>
      <c r="AW37" s="521"/>
      <c r="AX37" s="521"/>
      <c r="AY37" s="521"/>
      <c r="AZ37" s="521"/>
      <c r="BA37" s="521"/>
      <c r="BB37" s="521"/>
      <c r="BC37" s="521"/>
      <c r="BD37" s="521"/>
      <c r="BE37" s="521"/>
      <c r="BF37" s="521"/>
      <c r="BG37" s="521"/>
      <c r="BH37" s="521"/>
      <c r="BI37" s="521"/>
      <c r="BJ37" s="521"/>
      <c r="BK37" s="521"/>
      <c r="BL37" s="521"/>
      <c r="BM37" s="521"/>
      <c r="BN37" s="521"/>
      <c r="BO37" s="521"/>
      <c r="BP37" s="521"/>
      <c r="BQ37" s="521"/>
      <c r="BR37" s="521"/>
      <c r="BS37" s="521"/>
      <c r="BT37" s="521"/>
      <c r="BU37" s="521"/>
      <c r="BV37" s="521"/>
      <c r="BW37" s="521"/>
      <c r="BX37" s="521"/>
      <c r="BY37" s="521"/>
      <c r="BZ37" s="521"/>
      <c r="CA37" s="521"/>
      <c r="CB37" s="521"/>
      <c r="CC37" s="521"/>
      <c r="CD37" s="521"/>
      <c r="CE37" s="521"/>
      <c r="CF37" s="521"/>
      <c r="CG37" s="521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519"/>
      <c r="C38" s="519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  <c r="P38" s="519"/>
      <c r="Q38" s="519"/>
      <c r="R38" s="519"/>
      <c r="S38" s="519"/>
      <c r="T38" s="519"/>
      <c r="U38" s="519"/>
      <c r="V38" s="519"/>
      <c r="W38" s="519"/>
      <c r="X38" s="519"/>
      <c r="Y38" s="519"/>
      <c r="Z38" s="519"/>
      <c r="AA38" s="519"/>
      <c r="AB38" s="519"/>
      <c r="AC38" s="519"/>
      <c r="AD38" s="519"/>
      <c r="AE38" s="519"/>
      <c r="AF38" s="519"/>
      <c r="AG38" s="519"/>
      <c r="AH38" s="519"/>
      <c r="AI38" s="519"/>
      <c r="AJ38" s="519"/>
      <c r="AK38" s="519"/>
      <c r="AL38" s="519"/>
      <c r="AM38" s="519"/>
      <c r="AN38" s="519"/>
      <c r="AO38" s="519"/>
      <c r="AP38" s="128"/>
      <c r="AQ38" s="2"/>
      <c r="AR38" s="2"/>
      <c r="AS38" s="127"/>
      <c r="AT38" s="521"/>
      <c r="AU38" s="521"/>
      <c r="AV38" s="521"/>
      <c r="AW38" s="521"/>
      <c r="AX38" s="521"/>
      <c r="AY38" s="521"/>
      <c r="AZ38" s="521"/>
      <c r="BA38" s="521"/>
      <c r="BB38" s="521"/>
      <c r="BC38" s="521"/>
      <c r="BD38" s="521"/>
      <c r="BE38" s="521"/>
      <c r="BF38" s="521"/>
      <c r="BG38" s="521"/>
      <c r="BH38" s="521"/>
      <c r="BI38" s="521"/>
      <c r="BJ38" s="521"/>
      <c r="BK38" s="521"/>
      <c r="BL38" s="521"/>
      <c r="BM38" s="521"/>
      <c r="BN38" s="521"/>
      <c r="BO38" s="521"/>
      <c r="BP38" s="521"/>
      <c r="BQ38" s="521"/>
      <c r="BR38" s="521"/>
      <c r="BS38" s="521"/>
      <c r="BT38" s="521"/>
      <c r="BU38" s="521"/>
      <c r="BV38" s="521"/>
      <c r="BW38" s="521"/>
      <c r="BX38" s="521"/>
      <c r="BY38" s="521"/>
      <c r="BZ38" s="521"/>
      <c r="CA38" s="521"/>
      <c r="CB38" s="521"/>
      <c r="CC38" s="521"/>
      <c r="CD38" s="521"/>
      <c r="CE38" s="521"/>
      <c r="CF38" s="521"/>
      <c r="CG38" s="521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519"/>
      <c r="C39" s="519"/>
      <c r="D39" s="519"/>
      <c r="E39" s="519"/>
      <c r="F39" s="519"/>
      <c r="G39" s="519"/>
      <c r="H39" s="519"/>
      <c r="I39" s="519"/>
      <c r="J39" s="519"/>
      <c r="K39" s="519"/>
      <c r="L39" s="519"/>
      <c r="M39" s="519"/>
      <c r="N39" s="519"/>
      <c r="O39" s="519"/>
      <c r="P39" s="519"/>
      <c r="Q39" s="519"/>
      <c r="R39" s="519"/>
      <c r="S39" s="519"/>
      <c r="T39" s="519"/>
      <c r="U39" s="519"/>
      <c r="V39" s="519"/>
      <c r="W39" s="519"/>
      <c r="X39" s="519"/>
      <c r="Y39" s="519"/>
      <c r="Z39" s="519"/>
      <c r="AA39" s="519"/>
      <c r="AB39" s="519"/>
      <c r="AC39" s="519"/>
      <c r="AD39" s="519"/>
      <c r="AE39" s="519"/>
      <c r="AF39" s="519"/>
      <c r="AG39" s="519"/>
      <c r="AH39" s="519"/>
      <c r="AI39" s="519"/>
      <c r="AJ39" s="519"/>
      <c r="AK39" s="519"/>
      <c r="AL39" s="519"/>
      <c r="AM39" s="519"/>
      <c r="AN39" s="519"/>
      <c r="AO39" s="519"/>
      <c r="AP39" s="128"/>
      <c r="AQ39" s="2"/>
      <c r="AR39" s="2"/>
      <c r="AS39" s="127"/>
      <c r="AT39" s="521"/>
      <c r="AU39" s="521"/>
      <c r="AV39" s="521"/>
      <c r="AW39" s="521"/>
      <c r="AX39" s="521"/>
      <c r="AY39" s="521"/>
      <c r="AZ39" s="521"/>
      <c r="BA39" s="521"/>
      <c r="BB39" s="521"/>
      <c r="BC39" s="521"/>
      <c r="BD39" s="521"/>
      <c r="BE39" s="521"/>
      <c r="BF39" s="521"/>
      <c r="BG39" s="521"/>
      <c r="BH39" s="521"/>
      <c r="BI39" s="521"/>
      <c r="BJ39" s="521"/>
      <c r="BK39" s="521"/>
      <c r="BL39" s="521"/>
      <c r="BM39" s="521"/>
      <c r="BN39" s="521"/>
      <c r="BO39" s="521"/>
      <c r="BP39" s="521"/>
      <c r="BQ39" s="521"/>
      <c r="BR39" s="521"/>
      <c r="BS39" s="521"/>
      <c r="BT39" s="521"/>
      <c r="BU39" s="521"/>
      <c r="BV39" s="521"/>
      <c r="BW39" s="521"/>
      <c r="BX39" s="521"/>
      <c r="BY39" s="521"/>
      <c r="BZ39" s="521"/>
      <c r="CA39" s="521"/>
      <c r="CB39" s="521"/>
      <c r="CC39" s="521"/>
      <c r="CD39" s="521"/>
      <c r="CE39" s="521"/>
      <c r="CF39" s="521"/>
      <c r="CG39" s="521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519"/>
      <c r="C40" s="519"/>
      <c r="D40" s="519"/>
      <c r="E40" s="519"/>
      <c r="F40" s="519"/>
      <c r="G40" s="519"/>
      <c r="H40" s="519"/>
      <c r="I40" s="519"/>
      <c r="J40" s="519"/>
      <c r="K40" s="519"/>
      <c r="L40" s="519"/>
      <c r="M40" s="519"/>
      <c r="N40" s="519"/>
      <c r="O40" s="519"/>
      <c r="P40" s="519"/>
      <c r="Q40" s="519"/>
      <c r="R40" s="519"/>
      <c r="S40" s="519"/>
      <c r="T40" s="519"/>
      <c r="U40" s="519"/>
      <c r="V40" s="519"/>
      <c r="W40" s="519"/>
      <c r="X40" s="519"/>
      <c r="Y40" s="519"/>
      <c r="Z40" s="519"/>
      <c r="AA40" s="519"/>
      <c r="AB40" s="519"/>
      <c r="AC40" s="519"/>
      <c r="AD40" s="519"/>
      <c r="AE40" s="519"/>
      <c r="AF40" s="519"/>
      <c r="AG40" s="519"/>
      <c r="AH40" s="519"/>
      <c r="AI40" s="519"/>
      <c r="AJ40" s="519"/>
      <c r="AK40" s="519"/>
      <c r="AL40" s="519"/>
      <c r="AM40" s="519"/>
      <c r="AN40" s="519"/>
      <c r="AO40" s="519"/>
      <c r="AP40" s="128"/>
      <c r="AQ40" s="2"/>
      <c r="AR40" s="2"/>
      <c r="AS40" s="127"/>
      <c r="AT40" s="521"/>
      <c r="AU40" s="521"/>
      <c r="AV40" s="521"/>
      <c r="AW40" s="521"/>
      <c r="AX40" s="521"/>
      <c r="AY40" s="521"/>
      <c r="AZ40" s="521"/>
      <c r="BA40" s="521"/>
      <c r="BB40" s="521"/>
      <c r="BC40" s="521"/>
      <c r="BD40" s="521"/>
      <c r="BE40" s="521"/>
      <c r="BF40" s="521"/>
      <c r="BG40" s="521"/>
      <c r="BH40" s="521"/>
      <c r="BI40" s="521"/>
      <c r="BJ40" s="521"/>
      <c r="BK40" s="521"/>
      <c r="BL40" s="521"/>
      <c r="BM40" s="521"/>
      <c r="BN40" s="521"/>
      <c r="BO40" s="521"/>
      <c r="BP40" s="521"/>
      <c r="BQ40" s="521"/>
      <c r="BR40" s="521"/>
      <c r="BS40" s="521"/>
      <c r="BT40" s="521"/>
      <c r="BU40" s="521"/>
      <c r="BV40" s="521"/>
      <c r="BW40" s="521"/>
      <c r="BX40" s="521"/>
      <c r="BY40" s="521"/>
      <c r="BZ40" s="521"/>
      <c r="CA40" s="521"/>
      <c r="CB40" s="521"/>
      <c r="CC40" s="521"/>
      <c r="CD40" s="521"/>
      <c r="CE40" s="521"/>
      <c r="CF40" s="521"/>
      <c r="CG40" s="521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519"/>
      <c r="C41" s="519"/>
      <c r="D41" s="519"/>
      <c r="E41" s="519"/>
      <c r="F41" s="519"/>
      <c r="G41" s="519"/>
      <c r="H41" s="519"/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19"/>
      <c r="X41" s="519"/>
      <c r="Y41" s="519"/>
      <c r="Z41" s="519"/>
      <c r="AA41" s="519"/>
      <c r="AB41" s="519"/>
      <c r="AC41" s="519"/>
      <c r="AD41" s="519"/>
      <c r="AE41" s="519"/>
      <c r="AF41" s="519"/>
      <c r="AG41" s="519"/>
      <c r="AH41" s="519"/>
      <c r="AI41" s="519"/>
      <c r="AJ41" s="519"/>
      <c r="AK41" s="519"/>
      <c r="AL41" s="519"/>
      <c r="AM41" s="519"/>
      <c r="AN41" s="519"/>
      <c r="AO41" s="519"/>
      <c r="AP41" s="128"/>
      <c r="AQ41" s="2"/>
      <c r="AR41" s="2"/>
      <c r="AS41" s="127"/>
      <c r="AT41" s="521"/>
      <c r="AU41" s="521"/>
      <c r="AV41" s="521"/>
      <c r="AW41" s="521"/>
      <c r="AX41" s="521"/>
      <c r="AY41" s="521"/>
      <c r="AZ41" s="521"/>
      <c r="BA41" s="521"/>
      <c r="BB41" s="521"/>
      <c r="BC41" s="521"/>
      <c r="BD41" s="521"/>
      <c r="BE41" s="521"/>
      <c r="BF41" s="521"/>
      <c r="BG41" s="521"/>
      <c r="BH41" s="521"/>
      <c r="BI41" s="521"/>
      <c r="BJ41" s="521"/>
      <c r="BK41" s="521"/>
      <c r="BL41" s="521"/>
      <c r="BM41" s="521"/>
      <c r="BN41" s="521"/>
      <c r="BO41" s="521"/>
      <c r="BP41" s="521"/>
      <c r="BQ41" s="521"/>
      <c r="BR41" s="521"/>
      <c r="BS41" s="521"/>
      <c r="BT41" s="521"/>
      <c r="BU41" s="521"/>
      <c r="BV41" s="521"/>
      <c r="BW41" s="521"/>
      <c r="BX41" s="521"/>
      <c r="BY41" s="521"/>
      <c r="BZ41" s="521"/>
      <c r="CA41" s="521"/>
      <c r="CB41" s="521"/>
      <c r="CC41" s="521"/>
      <c r="CD41" s="521"/>
      <c r="CE41" s="521"/>
      <c r="CF41" s="521"/>
      <c r="CG41" s="521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519"/>
      <c r="C42" s="519"/>
      <c r="D42" s="519"/>
      <c r="E42" s="519"/>
      <c r="F42" s="519"/>
      <c r="G42" s="519"/>
      <c r="H42" s="519"/>
      <c r="I42" s="519"/>
      <c r="J42" s="519"/>
      <c r="K42" s="519"/>
      <c r="L42" s="519"/>
      <c r="M42" s="519"/>
      <c r="N42" s="519"/>
      <c r="O42" s="519"/>
      <c r="P42" s="519"/>
      <c r="Q42" s="519"/>
      <c r="R42" s="519"/>
      <c r="S42" s="519"/>
      <c r="T42" s="519"/>
      <c r="U42" s="519"/>
      <c r="V42" s="519"/>
      <c r="W42" s="519"/>
      <c r="X42" s="519"/>
      <c r="Y42" s="519"/>
      <c r="Z42" s="519"/>
      <c r="AA42" s="519"/>
      <c r="AB42" s="519"/>
      <c r="AC42" s="519"/>
      <c r="AD42" s="519"/>
      <c r="AE42" s="519"/>
      <c r="AF42" s="519"/>
      <c r="AG42" s="519"/>
      <c r="AH42" s="519"/>
      <c r="AI42" s="519"/>
      <c r="AJ42" s="519"/>
      <c r="AK42" s="519"/>
      <c r="AL42" s="519"/>
      <c r="AM42" s="519"/>
      <c r="AN42" s="519"/>
      <c r="AO42" s="519"/>
      <c r="AP42" s="128"/>
      <c r="AQ42" s="2"/>
      <c r="AR42" s="2"/>
      <c r="AS42" s="127"/>
      <c r="AT42" s="521"/>
      <c r="AU42" s="521"/>
      <c r="AV42" s="521"/>
      <c r="AW42" s="521"/>
      <c r="AX42" s="521"/>
      <c r="AY42" s="521"/>
      <c r="AZ42" s="521"/>
      <c r="BA42" s="521"/>
      <c r="BB42" s="521"/>
      <c r="BC42" s="521"/>
      <c r="BD42" s="521"/>
      <c r="BE42" s="521"/>
      <c r="BF42" s="521"/>
      <c r="BG42" s="521"/>
      <c r="BH42" s="521"/>
      <c r="BI42" s="521"/>
      <c r="BJ42" s="521"/>
      <c r="BK42" s="521"/>
      <c r="BL42" s="521"/>
      <c r="BM42" s="521"/>
      <c r="BN42" s="521"/>
      <c r="BO42" s="521"/>
      <c r="BP42" s="521"/>
      <c r="BQ42" s="521"/>
      <c r="BR42" s="521"/>
      <c r="BS42" s="521"/>
      <c r="BT42" s="521"/>
      <c r="BU42" s="521"/>
      <c r="BV42" s="521"/>
      <c r="BW42" s="521"/>
      <c r="BX42" s="521"/>
      <c r="BY42" s="521"/>
      <c r="BZ42" s="521"/>
      <c r="CA42" s="521"/>
      <c r="CB42" s="521"/>
      <c r="CC42" s="521"/>
      <c r="CD42" s="521"/>
      <c r="CE42" s="521"/>
      <c r="CF42" s="521"/>
      <c r="CG42" s="521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519"/>
      <c r="C43" s="519"/>
      <c r="D43" s="519"/>
      <c r="E43" s="519"/>
      <c r="F43" s="519"/>
      <c r="G43" s="519"/>
      <c r="H43" s="519"/>
      <c r="I43" s="519"/>
      <c r="J43" s="519"/>
      <c r="K43" s="519"/>
      <c r="L43" s="519"/>
      <c r="M43" s="519"/>
      <c r="N43" s="519"/>
      <c r="O43" s="519"/>
      <c r="P43" s="519"/>
      <c r="Q43" s="519"/>
      <c r="R43" s="519"/>
      <c r="S43" s="519"/>
      <c r="T43" s="519"/>
      <c r="U43" s="519"/>
      <c r="V43" s="519"/>
      <c r="W43" s="519"/>
      <c r="X43" s="519"/>
      <c r="Y43" s="519"/>
      <c r="Z43" s="519"/>
      <c r="AA43" s="519"/>
      <c r="AB43" s="519"/>
      <c r="AC43" s="519"/>
      <c r="AD43" s="519"/>
      <c r="AE43" s="519"/>
      <c r="AF43" s="519"/>
      <c r="AG43" s="519"/>
      <c r="AH43" s="519"/>
      <c r="AI43" s="519"/>
      <c r="AJ43" s="519"/>
      <c r="AK43" s="519"/>
      <c r="AL43" s="519"/>
      <c r="AM43" s="519"/>
      <c r="AN43" s="519"/>
      <c r="AO43" s="519"/>
      <c r="AP43" s="128"/>
      <c r="AQ43" s="2"/>
      <c r="AR43" s="2"/>
      <c r="AS43" s="127"/>
      <c r="AT43" s="521"/>
      <c r="AU43" s="521"/>
      <c r="AV43" s="521"/>
      <c r="AW43" s="521"/>
      <c r="AX43" s="521"/>
      <c r="AY43" s="521"/>
      <c r="AZ43" s="521"/>
      <c r="BA43" s="521"/>
      <c r="BB43" s="521"/>
      <c r="BC43" s="521"/>
      <c r="BD43" s="521"/>
      <c r="BE43" s="521"/>
      <c r="BF43" s="521"/>
      <c r="BG43" s="521"/>
      <c r="BH43" s="521"/>
      <c r="BI43" s="521"/>
      <c r="BJ43" s="521"/>
      <c r="BK43" s="521"/>
      <c r="BL43" s="521"/>
      <c r="BM43" s="521"/>
      <c r="BN43" s="521"/>
      <c r="BO43" s="521"/>
      <c r="BP43" s="521"/>
      <c r="BQ43" s="521"/>
      <c r="BR43" s="521"/>
      <c r="BS43" s="521"/>
      <c r="BT43" s="521"/>
      <c r="BU43" s="521"/>
      <c r="BV43" s="521"/>
      <c r="BW43" s="521"/>
      <c r="BX43" s="521"/>
      <c r="BY43" s="521"/>
      <c r="BZ43" s="521"/>
      <c r="CA43" s="521"/>
      <c r="CB43" s="521"/>
      <c r="CC43" s="521"/>
      <c r="CD43" s="521"/>
      <c r="CE43" s="521"/>
      <c r="CF43" s="521"/>
      <c r="CG43" s="521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519"/>
      <c r="C44" s="519"/>
      <c r="D44" s="519"/>
      <c r="E44" s="519"/>
      <c r="F44" s="519"/>
      <c r="G44" s="519"/>
      <c r="H44" s="519"/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519"/>
      <c r="X44" s="519"/>
      <c r="Y44" s="519"/>
      <c r="Z44" s="519"/>
      <c r="AA44" s="519"/>
      <c r="AB44" s="519"/>
      <c r="AC44" s="519"/>
      <c r="AD44" s="519"/>
      <c r="AE44" s="519"/>
      <c r="AF44" s="519"/>
      <c r="AG44" s="519"/>
      <c r="AH44" s="519"/>
      <c r="AI44" s="519"/>
      <c r="AJ44" s="519"/>
      <c r="AK44" s="519"/>
      <c r="AL44" s="519"/>
      <c r="AM44" s="519"/>
      <c r="AN44" s="519"/>
      <c r="AO44" s="519"/>
      <c r="AP44" s="128"/>
      <c r="AQ44" s="2"/>
      <c r="AR44" s="2"/>
      <c r="AS44" s="127"/>
      <c r="AT44" s="521"/>
      <c r="AU44" s="521"/>
      <c r="AV44" s="521"/>
      <c r="AW44" s="521"/>
      <c r="AX44" s="521"/>
      <c r="AY44" s="521"/>
      <c r="AZ44" s="521"/>
      <c r="BA44" s="521"/>
      <c r="BB44" s="521"/>
      <c r="BC44" s="521"/>
      <c r="BD44" s="521"/>
      <c r="BE44" s="521"/>
      <c r="BF44" s="521"/>
      <c r="BG44" s="521"/>
      <c r="BH44" s="521"/>
      <c r="BI44" s="521"/>
      <c r="BJ44" s="521"/>
      <c r="BK44" s="521"/>
      <c r="BL44" s="521"/>
      <c r="BM44" s="521"/>
      <c r="BN44" s="521"/>
      <c r="BO44" s="521"/>
      <c r="BP44" s="521"/>
      <c r="BQ44" s="521"/>
      <c r="BR44" s="521"/>
      <c r="BS44" s="521"/>
      <c r="BT44" s="521"/>
      <c r="BU44" s="521"/>
      <c r="BV44" s="521"/>
      <c r="BW44" s="521"/>
      <c r="BX44" s="521"/>
      <c r="BY44" s="521"/>
      <c r="BZ44" s="521"/>
      <c r="CA44" s="521"/>
      <c r="CB44" s="521"/>
      <c r="CC44" s="521"/>
      <c r="CD44" s="521"/>
      <c r="CE44" s="521"/>
      <c r="CF44" s="521"/>
      <c r="CG44" s="521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519"/>
      <c r="C45" s="519"/>
      <c r="D45" s="519"/>
      <c r="E45" s="519"/>
      <c r="F45" s="519"/>
      <c r="G45" s="519"/>
      <c r="H45" s="519"/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519"/>
      <c r="X45" s="519"/>
      <c r="Y45" s="519"/>
      <c r="Z45" s="519"/>
      <c r="AA45" s="519"/>
      <c r="AB45" s="519"/>
      <c r="AC45" s="519"/>
      <c r="AD45" s="519"/>
      <c r="AE45" s="519"/>
      <c r="AF45" s="519"/>
      <c r="AG45" s="519"/>
      <c r="AH45" s="519"/>
      <c r="AI45" s="519"/>
      <c r="AJ45" s="519"/>
      <c r="AK45" s="519"/>
      <c r="AL45" s="519"/>
      <c r="AM45" s="519"/>
      <c r="AN45" s="519"/>
      <c r="AO45" s="519"/>
      <c r="AP45" s="128"/>
      <c r="AQ45" s="2"/>
      <c r="AR45" s="2"/>
      <c r="AS45" s="127"/>
      <c r="AT45" s="521"/>
      <c r="AU45" s="521"/>
      <c r="AV45" s="521"/>
      <c r="AW45" s="521"/>
      <c r="AX45" s="521"/>
      <c r="AY45" s="521"/>
      <c r="AZ45" s="521"/>
      <c r="BA45" s="521"/>
      <c r="BB45" s="521"/>
      <c r="BC45" s="521"/>
      <c r="BD45" s="521"/>
      <c r="BE45" s="521"/>
      <c r="BF45" s="521"/>
      <c r="BG45" s="521"/>
      <c r="BH45" s="521"/>
      <c r="BI45" s="521"/>
      <c r="BJ45" s="521"/>
      <c r="BK45" s="521"/>
      <c r="BL45" s="521"/>
      <c r="BM45" s="521"/>
      <c r="BN45" s="521"/>
      <c r="BO45" s="521"/>
      <c r="BP45" s="521"/>
      <c r="BQ45" s="521"/>
      <c r="BR45" s="521"/>
      <c r="BS45" s="521"/>
      <c r="BT45" s="521"/>
      <c r="BU45" s="521"/>
      <c r="BV45" s="521"/>
      <c r="BW45" s="521"/>
      <c r="BX45" s="521"/>
      <c r="BY45" s="521"/>
      <c r="BZ45" s="521"/>
      <c r="CA45" s="521"/>
      <c r="CB45" s="521"/>
      <c r="CC45" s="521"/>
      <c r="CD45" s="521"/>
      <c r="CE45" s="521"/>
      <c r="CF45" s="521"/>
      <c r="CG45" s="521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519"/>
      <c r="C46" s="519"/>
      <c r="D46" s="519"/>
      <c r="E46" s="519"/>
      <c r="F46" s="519"/>
      <c r="G46" s="519"/>
      <c r="H46" s="519"/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519"/>
      <c r="X46" s="519"/>
      <c r="Y46" s="519"/>
      <c r="Z46" s="519"/>
      <c r="AA46" s="519"/>
      <c r="AB46" s="519"/>
      <c r="AC46" s="519"/>
      <c r="AD46" s="519"/>
      <c r="AE46" s="519"/>
      <c r="AF46" s="519"/>
      <c r="AG46" s="519"/>
      <c r="AH46" s="519"/>
      <c r="AI46" s="519"/>
      <c r="AJ46" s="519"/>
      <c r="AK46" s="519"/>
      <c r="AL46" s="519"/>
      <c r="AM46" s="519"/>
      <c r="AN46" s="519"/>
      <c r="AO46" s="519"/>
      <c r="AP46" s="128"/>
      <c r="AQ46" s="2"/>
      <c r="AR46" s="2"/>
      <c r="AS46" s="127"/>
      <c r="AT46" s="521"/>
      <c r="AU46" s="521"/>
      <c r="AV46" s="521"/>
      <c r="AW46" s="521"/>
      <c r="AX46" s="521"/>
      <c r="AY46" s="521"/>
      <c r="AZ46" s="521"/>
      <c r="BA46" s="521"/>
      <c r="BB46" s="521"/>
      <c r="BC46" s="521"/>
      <c r="BD46" s="521"/>
      <c r="BE46" s="521"/>
      <c r="BF46" s="521"/>
      <c r="BG46" s="521"/>
      <c r="BH46" s="521"/>
      <c r="BI46" s="521"/>
      <c r="BJ46" s="521"/>
      <c r="BK46" s="521"/>
      <c r="BL46" s="521"/>
      <c r="BM46" s="521"/>
      <c r="BN46" s="521"/>
      <c r="BO46" s="521"/>
      <c r="BP46" s="521"/>
      <c r="BQ46" s="521"/>
      <c r="BR46" s="521"/>
      <c r="BS46" s="521"/>
      <c r="BT46" s="521"/>
      <c r="BU46" s="521"/>
      <c r="BV46" s="521"/>
      <c r="BW46" s="521"/>
      <c r="BX46" s="521"/>
      <c r="BY46" s="521"/>
      <c r="BZ46" s="521"/>
      <c r="CA46" s="521"/>
      <c r="CB46" s="521"/>
      <c r="CC46" s="521"/>
      <c r="CD46" s="521"/>
      <c r="CE46" s="521"/>
      <c r="CF46" s="521"/>
      <c r="CG46" s="521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519"/>
      <c r="C47" s="519"/>
      <c r="D47" s="519"/>
      <c r="E47" s="519"/>
      <c r="F47" s="519"/>
      <c r="G47" s="519"/>
      <c r="H47" s="519"/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519"/>
      <c r="X47" s="519"/>
      <c r="Y47" s="519"/>
      <c r="Z47" s="519"/>
      <c r="AA47" s="519"/>
      <c r="AB47" s="519"/>
      <c r="AC47" s="519"/>
      <c r="AD47" s="519"/>
      <c r="AE47" s="519"/>
      <c r="AF47" s="519"/>
      <c r="AG47" s="519"/>
      <c r="AH47" s="519"/>
      <c r="AI47" s="519"/>
      <c r="AJ47" s="519"/>
      <c r="AK47" s="519"/>
      <c r="AL47" s="519"/>
      <c r="AM47" s="519"/>
      <c r="AN47" s="519"/>
      <c r="AO47" s="519"/>
      <c r="AP47" s="128"/>
      <c r="AQ47" s="2"/>
      <c r="AR47" s="2"/>
      <c r="AS47" s="127"/>
      <c r="AT47" s="521"/>
      <c r="AU47" s="521"/>
      <c r="AV47" s="521"/>
      <c r="AW47" s="521"/>
      <c r="AX47" s="521"/>
      <c r="AY47" s="521"/>
      <c r="AZ47" s="521"/>
      <c r="BA47" s="521"/>
      <c r="BB47" s="521"/>
      <c r="BC47" s="521"/>
      <c r="BD47" s="521"/>
      <c r="BE47" s="521"/>
      <c r="BF47" s="521"/>
      <c r="BG47" s="521"/>
      <c r="BH47" s="521"/>
      <c r="BI47" s="521"/>
      <c r="BJ47" s="521"/>
      <c r="BK47" s="521"/>
      <c r="BL47" s="521"/>
      <c r="BM47" s="521"/>
      <c r="BN47" s="521"/>
      <c r="BO47" s="521"/>
      <c r="BP47" s="521"/>
      <c r="BQ47" s="521"/>
      <c r="BR47" s="521"/>
      <c r="BS47" s="521"/>
      <c r="BT47" s="521"/>
      <c r="BU47" s="521"/>
      <c r="BV47" s="521"/>
      <c r="BW47" s="521"/>
      <c r="BX47" s="521"/>
      <c r="BY47" s="521"/>
      <c r="BZ47" s="521"/>
      <c r="CA47" s="521"/>
      <c r="CB47" s="521"/>
      <c r="CC47" s="521"/>
      <c r="CD47" s="521"/>
      <c r="CE47" s="521"/>
      <c r="CF47" s="521"/>
      <c r="CG47" s="521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519"/>
      <c r="C48" s="519"/>
      <c r="D48" s="519"/>
      <c r="E48" s="519"/>
      <c r="F48" s="519"/>
      <c r="G48" s="519"/>
      <c r="H48" s="519"/>
      <c r="I48" s="519"/>
      <c r="J48" s="519"/>
      <c r="K48" s="519"/>
      <c r="L48" s="519"/>
      <c r="M48" s="519"/>
      <c r="N48" s="519"/>
      <c r="O48" s="519"/>
      <c r="P48" s="519"/>
      <c r="Q48" s="519"/>
      <c r="R48" s="519"/>
      <c r="S48" s="519"/>
      <c r="T48" s="519"/>
      <c r="U48" s="519"/>
      <c r="V48" s="519"/>
      <c r="W48" s="519"/>
      <c r="X48" s="519"/>
      <c r="Y48" s="519"/>
      <c r="Z48" s="519"/>
      <c r="AA48" s="519"/>
      <c r="AB48" s="519"/>
      <c r="AC48" s="519"/>
      <c r="AD48" s="519"/>
      <c r="AE48" s="519"/>
      <c r="AF48" s="519"/>
      <c r="AG48" s="519"/>
      <c r="AH48" s="519"/>
      <c r="AI48" s="519"/>
      <c r="AJ48" s="519"/>
      <c r="AK48" s="519"/>
      <c r="AL48" s="519"/>
      <c r="AM48" s="519"/>
      <c r="AN48" s="519"/>
      <c r="AO48" s="519"/>
      <c r="AP48" s="128"/>
      <c r="AQ48" s="2"/>
      <c r="AR48" s="2"/>
      <c r="AS48" s="127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519"/>
      <c r="C49" s="519"/>
      <c r="D49" s="519"/>
      <c r="E49" s="519"/>
      <c r="F49" s="519"/>
      <c r="G49" s="519"/>
      <c r="H49" s="519"/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519"/>
      <c r="X49" s="519"/>
      <c r="Y49" s="519"/>
      <c r="Z49" s="519"/>
      <c r="AA49" s="519"/>
      <c r="AB49" s="519"/>
      <c r="AC49" s="519"/>
      <c r="AD49" s="519"/>
      <c r="AE49" s="519"/>
      <c r="AF49" s="519"/>
      <c r="AG49" s="519"/>
      <c r="AH49" s="519"/>
      <c r="AI49" s="519"/>
      <c r="AJ49" s="519"/>
      <c r="AK49" s="519"/>
      <c r="AL49" s="519"/>
      <c r="AM49" s="519"/>
      <c r="AN49" s="519"/>
      <c r="AO49" s="519"/>
      <c r="AP49" s="128"/>
      <c r="AQ49" s="2"/>
      <c r="AR49" s="2"/>
      <c r="AS49" s="127"/>
      <c r="AT49" s="521"/>
      <c r="AU49" s="521"/>
      <c r="AV49" s="521"/>
      <c r="AW49" s="521"/>
      <c r="AX49" s="521"/>
      <c r="AY49" s="521"/>
      <c r="AZ49" s="521"/>
      <c r="BA49" s="521"/>
      <c r="BB49" s="521"/>
      <c r="BC49" s="521"/>
      <c r="BD49" s="521"/>
      <c r="BE49" s="521"/>
      <c r="BF49" s="521"/>
      <c r="BG49" s="521"/>
      <c r="BH49" s="521"/>
      <c r="BI49" s="521"/>
      <c r="BJ49" s="521"/>
      <c r="BK49" s="521"/>
      <c r="BL49" s="521"/>
      <c r="BM49" s="521"/>
      <c r="BN49" s="521"/>
      <c r="BO49" s="521"/>
      <c r="BP49" s="521"/>
      <c r="BQ49" s="521"/>
      <c r="BR49" s="521"/>
      <c r="BS49" s="521"/>
      <c r="BT49" s="521"/>
      <c r="BU49" s="521"/>
      <c r="BV49" s="521"/>
      <c r="BW49" s="521"/>
      <c r="BX49" s="521"/>
      <c r="BY49" s="521"/>
      <c r="BZ49" s="521"/>
      <c r="CA49" s="521"/>
      <c r="CB49" s="521"/>
      <c r="CC49" s="521"/>
      <c r="CD49" s="521"/>
      <c r="CE49" s="521"/>
      <c r="CF49" s="521"/>
      <c r="CG49" s="521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519"/>
      <c r="C50" s="519"/>
      <c r="D50" s="519"/>
      <c r="E50" s="519"/>
      <c r="F50" s="519"/>
      <c r="G50" s="519"/>
      <c r="H50" s="519"/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519"/>
      <c r="X50" s="519"/>
      <c r="Y50" s="519"/>
      <c r="Z50" s="519"/>
      <c r="AA50" s="519"/>
      <c r="AB50" s="519"/>
      <c r="AC50" s="519"/>
      <c r="AD50" s="519"/>
      <c r="AE50" s="519"/>
      <c r="AF50" s="519"/>
      <c r="AG50" s="519"/>
      <c r="AH50" s="519"/>
      <c r="AI50" s="519"/>
      <c r="AJ50" s="519"/>
      <c r="AK50" s="519"/>
      <c r="AL50" s="519"/>
      <c r="AM50" s="519"/>
      <c r="AN50" s="519"/>
      <c r="AO50" s="519"/>
      <c r="AP50" s="128"/>
      <c r="AQ50" s="2"/>
      <c r="AR50" s="2"/>
      <c r="AS50" s="127"/>
      <c r="AT50" s="521"/>
      <c r="AU50" s="521"/>
      <c r="AV50" s="521"/>
      <c r="AW50" s="521"/>
      <c r="AX50" s="521"/>
      <c r="AY50" s="521"/>
      <c r="AZ50" s="521"/>
      <c r="BA50" s="521"/>
      <c r="BB50" s="521"/>
      <c r="BC50" s="521"/>
      <c r="BD50" s="521"/>
      <c r="BE50" s="521"/>
      <c r="BF50" s="521"/>
      <c r="BG50" s="521"/>
      <c r="BH50" s="521"/>
      <c r="BI50" s="521"/>
      <c r="BJ50" s="521"/>
      <c r="BK50" s="521"/>
      <c r="BL50" s="521"/>
      <c r="BM50" s="521"/>
      <c r="BN50" s="521"/>
      <c r="BO50" s="521"/>
      <c r="BP50" s="521"/>
      <c r="BQ50" s="521"/>
      <c r="BR50" s="521"/>
      <c r="BS50" s="521"/>
      <c r="BT50" s="521"/>
      <c r="BU50" s="521"/>
      <c r="BV50" s="521"/>
      <c r="BW50" s="521"/>
      <c r="BX50" s="521"/>
      <c r="BY50" s="521"/>
      <c r="BZ50" s="521"/>
      <c r="CA50" s="521"/>
      <c r="CB50" s="521"/>
      <c r="CC50" s="521"/>
      <c r="CD50" s="521"/>
      <c r="CE50" s="521"/>
      <c r="CF50" s="521"/>
      <c r="CG50" s="521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519"/>
      <c r="C51" s="519"/>
      <c r="D51" s="519"/>
      <c r="E51" s="519"/>
      <c r="F51" s="519"/>
      <c r="G51" s="519"/>
      <c r="H51" s="519"/>
      <c r="I51" s="519"/>
      <c r="J51" s="519"/>
      <c r="K51" s="519"/>
      <c r="L51" s="519"/>
      <c r="M51" s="519"/>
      <c r="N51" s="519"/>
      <c r="O51" s="519"/>
      <c r="P51" s="519"/>
      <c r="Q51" s="519"/>
      <c r="R51" s="519"/>
      <c r="S51" s="519"/>
      <c r="T51" s="519"/>
      <c r="U51" s="519"/>
      <c r="V51" s="519"/>
      <c r="W51" s="519"/>
      <c r="X51" s="519"/>
      <c r="Y51" s="519"/>
      <c r="Z51" s="519"/>
      <c r="AA51" s="519"/>
      <c r="AB51" s="519"/>
      <c r="AC51" s="519"/>
      <c r="AD51" s="519"/>
      <c r="AE51" s="519"/>
      <c r="AF51" s="519"/>
      <c r="AG51" s="519"/>
      <c r="AH51" s="519"/>
      <c r="AI51" s="519"/>
      <c r="AJ51" s="519"/>
      <c r="AK51" s="519"/>
      <c r="AL51" s="519"/>
      <c r="AM51" s="519"/>
      <c r="AN51" s="519"/>
      <c r="AO51" s="519"/>
      <c r="AP51" s="128"/>
      <c r="AQ51" s="2"/>
      <c r="AR51" s="2"/>
      <c r="AS51" s="127"/>
      <c r="AT51" s="521"/>
      <c r="AU51" s="521"/>
      <c r="AV51" s="521"/>
      <c r="AW51" s="521"/>
      <c r="AX51" s="521"/>
      <c r="AY51" s="521"/>
      <c r="AZ51" s="521"/>
      <c r="BA51" s="521"/>
      <c r="BB51" s="521"/>
      <c r="BC51" s="521"/>
      <c r="BD51" s="521"/>
      <c r="BE51" s="521"/>
      <c r="BF51" s="521"/>
      <c r="BG51" s="521"/>
      <c r="BH51" s="521"/>
      <c r="BI51" s="521"/>
      <c r="BJ51" s="521"/>
      <c r="BK51" s="521"/>
      <c r="BL51" s="521"/>
      <c r="BM51" s="521"/>
      <c r="BN51" s="521"/>
      <c r="BO51" s="521"/>
      <c r="BP51" s="521"/>
      <c r="BQ51" s="521"/>
      <c r="BR51" s="521"/>
      <c r="BS51" s="521"/>
      <c r="BT51" s="521"/>
      <c r="BU51" s="521"/>
      <c r="BV51" s="521"/>
      <c r="BW51" s="521"/>
      <c r="BX51" s="521"/>
      <c r="BY51" s="521"/>
      <c r="BZ51" s="521"/>
      <c r="CA51" s="521"/>
      <c r="CB51" s="521"/>
      <c r="CC51" s="521"/>
      <c r="CD51" s="521"/>
      <c r="CE51" s="521"/>
      <c r="CF51" s="521"/>
      <c r="CG51" s="521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519"/>
      <c r="C52" s="519"/>
      <c r="D52" s="519"/>
      <c r="E52" s="519"/>
      <c r="F52" s="519"/>
      <c r="G52" s="519"/>
      <c r="H52" s="519"/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519"/>
      <c r="X52" s="519"/>
      <c r="Y52" s="519"/>
      <c r="Z52" s="519"/>
      <c r="AA52" s="519"/>
      <c r="AB52" s="519"/>
      <c r="AC52" s="519"/>
      <c r="AD52" s="519"/>
      <c r="AE52" s="519"/>
      <c r="AF52" s="519"/>
      <c r="AG52" s="519"/>
      <c r="AH52" s="519"/>
      <c r="AI52" s="519"/>
      <c r="AJ52" s="519"/>
      <c r="AK52" s="519"/>
      <c r="AL52" s="519"/>
      <c r="AM52" s="519"/>
      <c r="AN52" s="519"/>
      <c r="AO52" s="519"/>
      <c r="AP52" s="128"/>
      <c r="AQ52" s="2"/>
      <c r="AR52" s="2"/>
      <c r="AS52" s="127"/>
      <c r="AT52" s="521"/>
      <c r="AU52" s="521"/>
      <c r="AV52" s="521"/>
      <c r="AW52" s="521"/>
      <c r="AX52" s="521"/>
      <c r="AY52" s="521"/>
      <c r="AZ52" s="521"/>
      <c r="BA52" s="521"/>
      <c r="BB52" s="521"/>
      <c r="BC52" s="521"/>
      <c r="BD52" s="521"/>
      <c r="BE52" s="521"/>
      <c r="BF52" s="521"/>
      <c r="BG52" s="521"/>
      <c r="BH52" s="521"/>
      <c r="BI52" s="521"/>
      <c r="BJ52" s="521"/>
      <c r="BK52" s="521"/>
      <c r="BL52" s="521"/>
      <c r="BM52" s="521"/>
      <c r="BN52" s="521"/>
      <c r="BO52" s="521"/>
      <c r="BP52" s="521"/>
      <c r="BQ52" s="521"/>
      <c r="BR52" s="521"/>
      <c r="BS52" s="521"/>
      <c r="BT52" s="521"/>
      <c r="BU52" s="521"/>
      <c r="BV52" s="521"/>
      <c r="BW52" s="521"/>
      <c r="BX52" s="521"/>
      <c r="BY52" s="521"/>
      <c r="BZ52" s="521"/>
      <c r="CA52" s="521"/>
      <c r="CB52" s="521"/>
      <c r="CC52" s="521"/>
      <c r="CD52" s="521"/>
      <c r="CE52" s="521"/>
      <c r="CF52" s="521"/>
      <c r="CG52" s="521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519"/>
      <c r="C53" s="519"/>
      <c r="D53" s="519"/>
      <c r="E53" s="519"/>
      <c r="F53" s="519"/>
      <c r="G53" s="519"/>
      <c r="H53" s="519"/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519"/>
      <c r="X53" s="519"/>
      <c r="Y53" s="519"/>
      <c r="Z53" s="519"/>
      <c r="AA53" s="519"/>
      <c r="AB53" s="519"/>
      <c r="AC53" s="519"/>
      <c r="AD53" s="519"/>
      <c r="AE53" s="519"/>
      <c r="AF53" s="519"/>
      <c r="AG53" s="519"/>
      <c r="AH53" s="519"/>
      <c r="AI53" s="519"/>
      <c r="AJ53" s="519"/>
      <c r="AK53" s="519"/>
      <c r="AL53" s="519"/>
      <c r="AM53" s="519"/>
      <c r="AN53" s="519"/>
      <c r="AO53" s="519"/>
      <c r="AP53" s="128"/>
      <c r="AQ53" s="2"/>
      <c r="AR53" s="2"/>
      <c r="AS53" s="127"/>
      <c r="AT53" s="521"/>
      <c r="AU53" s="521"/>
      <c r="AV53" s="521"/>
      <c r="AW53" s="521"/>
      <c r="AX53" s="521"/>
      <c r="AY53" s="521"/>
      <c r="AZ53" s="521"/>
      <c r="BA53" s="521"/>
      <c r="BB53" s="521"/>
      <c r="BC53" s="521"/>
      <c r="BD53" s="521"/>
      <c r="BE53" s="521"/>
      <c r="BF53" s="521"/>
      <c r="BG53" s="521"/>
      <c r="BH53" s="521"/>
      <c r="BI53" s="521"/>
      <c r="BJ53" s="521"/>
      <c r="BK53" s="521"/>
      <c r="BL53" s="521"/>
      <c r="BM53" s="521"/>
      <c r="BN53" s="521"/>
      <c r="BO53" s="521"/>
      <c r="BP53" s="521"/>
      <c r="BQ53" s="521"/>
      <c r="BR53" s="521"/>
      <c r="BS53" s="521"/>
      <c r="BT53" s="521"/>
      <c r="BU53" s="521"/>
      <c r="BV53" s="521"/>
      <c r="BW53" s="521"/>
      <c r="BX53" s="521"/>
      <c r="BY53" s="521"/>
      <c r="BZ53" s="521"/>
      <c r="CA53" s="521"/>
      <c r="CB53" s="521"/>
      <c r="CC53" s="521"/>
      <c r="CD53" s="521"/>
      <c r="CE53" s="521"/>
      <c r="CF53" s="521"/>
      <c r="CG53" s="521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519"/>
      <c r="C54" s="519"/>
      <c r="D54" s="519"/>
      <c r="E54" s="519"/>
      <c r="F54" s="519"/>
      <c r="G54" s="519"/>
      <c r="H54" s="519"/>
      <c r="I54" s="519"/>
      <c r="J54" s="519"/>
      <c r="K54" s="519"/>
      <c r="L54" s="519"/>
      <c r="M54" s="519"/>
      <c r="N54" s="519"/>
      <c r="O54" s="519"/>
      <c r="P54" s="519"/>
      <c r="Q54" s="519"/>
      <c r="R54" s="519"/>
      <c r="S54" s="519"/>
      <c r="T54" s="519"/>
      <c r="U54" s="519"/>
      <c r="V54" s="519"/>
      <c r="W54" s="519"/>
      <c r="X54" s="519"/>
      <c r="Y54" s="519"/>
      <c r="Z54" s="519"/>
      <c r="AA54" s="519"/>
      <c r="AB54" s="519"/>
      <c r="AC54" s="519"/>
      <c r="AD54" s="519"/>
      <c r="AE54" s="519"/>
      <c r="AF54" s="519"/>
      <c r="AG54" s="519"/>
      <c r="AH54" s="519"/>
      <c r="AI54" s="519"/>
      <c r="AJ54" s="519"/>
      <c r="AK54" s="519"/>
      <c r="AL54" s="519"/>
      <c r="AM54" s="519"/>
      <c r="AN54" s="519"/>
      <c r="AO54" s="519"/>
      <c r="AP54" s="128"/>
      <c r="AQ54" s="2"/>
      <c r="AR54" s="2"/>
      <c r="AS54" s="127"/>
      <c r="AT54" s="521"/>
      <c r="AU54" s="521"/>
      <c r="AV54" s="521"/>
      <c r="AW54" s="521"/>
      <c r="AX54" s="521"/>
      <c r="AY54" s="521"/>
      <c r="AZ54" s="521"/>
      <c r="BA54" s="521"/>
      <c r="BB54" s="521"/>
      <c r="BC54" s="521"/>
      <c r="BD54" s="521"/>
      <c r="BE54" s="521"/>
      <c r="BF54" s="521"/>
      <c r="BG54" s="521"/>
      <c r="BH54" s="521"/>
      <c r="BI54" s="521"/>
      <c r="BJ54" s="521"/>
      <c r="BK54" s="521"/>
      <c r="BL54" s="521"/>
      <c r="BM54" s="521"/>
      <c r="BN54" s="521"/>
      <c r="BO54" s="521"/>
      <c r="BP54" s="521"/>
      <c r="BQ54" s="521"/>
      <c r="BR54" s="521"/>
      <c r="BS54" s="521"/>
      <c r="BT54" s="521"/>
      <c r="BU54" s="521"/>
      <c r="BV54" s="521"/>
      <c r="BW54" s="521"/>
      <c r="BX54" s="521"/>
      <c r="BY54" s="521"/>
      <c r="BZ54" s="521"/>
      <c r="CA54" s="521"/>
      <c r="CB54" s="521"/>
      <c r="CC54" s="521"/>
      <c r="CD54" s="521"/>
      <c r="CE54" s="521"/>
      <c r="CF54" s="521"/>
      <c r="CG54" s="521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519"/>
      <c r="C55" s="519"/>
      <c r="D55" s="519"/>
      <c r="E55" s="519"/>
      <c r="F55" s="519"/>
      <c r="G55" s="519"/>
      <c r="H55" s="519"/>
      <c r="I55" s="519"/>
      <c r="J55" s="519"/>
      <c r="K55" s="519"/>
      <c r="L55" s="519"/>
      <c r="M55" s="519"/>
      <c r="N55" s="519"/>
      <c r="O55" s="519"/>
      <c r="P55" s="519"/>
      <c r="Q55" s="519"/>
      <c r="R55" s="519"/>
      <c r="S55" s="519"/>
      <c r="T55" s="519"/>
      <c r="U55" s="519"/>
      <c r="V55" s="519"/>
      <c r="W55" s="519"/>
      <c r="X55" s="519"/>
      <c r="Y55" s="519"/>
      <c r="Z55" s="519"/>
      <c r="AA55" s="519"/>
      <c r="AB55" s="519"/>
      <c r="AC55" s="519"/>
      <c r="AD55" s="519"/>
      <c r="AE55" s="519"/>
      <c r="AF55" s="519"/>
      <c r="AG55" s="519"/>
      <c r="AH55" s="519"/>
      <c r="AI55" s="519"/>
      <c r="AJ55" s="519"/>
      <c r="AK55" s="519"/>
      <c r="AL55" s="519"/>
      <c r="AM55" s="519"/>
      <c r="AN55" s="519"/>
      <c r="AO55" s="519"/>
      <c r="AP55" s="128"/>
      <c r="AQ55" s="2"/>
      <c r="AR55" s="2"/>
      <c r="AS55" s="127"/>
      <c r="AT55" s="521"/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521"/>
      <c r="BT55" s="521"/>
      <c r="BU55" s="521"/>
      <c r="BV55" s="521"/>
      <c r="BW55" s="521"/>
      <c r="BX55" s="521"/>
      <c r="BY55" s="521"/>
      <c r="BZ55" s="521"/>
      <c r="CA55" s="521"/>
      <c r="CB55" s="521"/>
      <c r="CC55" s="521"/>
      <c r="CD55" s="521"/>
      <c r="CE55" s="521"/>
      <c r="CF55" s="521"/>
      <c r="CG55" s="521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519"/>
      <c r="C56" s="519"/>
      <c r="D56" s="519"/>
      <c r="E56" s="519"/>
      <c r="F56" s="519"/>
      <c r="G56" s="519"/>
      <c r="H56" s="519"/>
      <c r="I56" s="519"/>
      <c r="J56" s="519"/>
      <c r="K56" s="519"/>
      <c r="L56" s="519"/>
      <c r="M56" s="519"/>
      <c r="N56" s="519"/>
      <c r="O56" s="519"/>
      <c r="P56" s="519"/>
      <c r="Q56" s="519"/>
      <c r="R56" s="519"/>
      <c r="S56" s="519"/>
      <c r="T56" s="519"/>
      <c r="U56" s="519"/>
      <c r="V56" s="519"/>
      <c r="W56" s="519"/>
      <c r="X56" s="519"/>
      <c r="Y56" s="519"/>
      <c r="Z56" s="519"/>
      <c r="AA56" s="519"/>
      <c r="AB56" s="519"/>
      <c r="AC56" s="519"/>
      <c r="AD56" s="519"/>
      <c r="AE56" s="519"/>
      <c r="AF56" s="519"/>
      <c r="AG56" s="519"/>
      <c r="AH56" s="519"/>
      <c r="AI56" s="519"/>
      <c r="AJ56" s="519"/>
      <c r="AK56" s="519"/>
      <c r="AL56" s="519"/>
      <c r="AM56" s="519"/>
      <c r="AN56" s="519"/>
      <c r="AO56" s="519"/>
      <c r="AP56" s="128"/>
      <c r="AQ56" s="2"/>
      <c r="AR56" s="2"/>
      <c r="AS56" s="127"/>
      <c r="AT56" s="521"/>
      <c r="AU56" s="521"/>
      <c r="AV56" s="521"/>
      <c r="AW56" s="521"/>
      <c r="AX56" s="521"/>
      <c r="AY56" s="521"/>
      <c r="AZ56" s="521"/>
      <c r="BA56" s="521"/>
      <c r="BB56" s="521"/>
      <c r="BC56" s="521"/>
      <c r="BD56" s="521"/>
      <c r="BE56" s="521"/>
      <c r="BF56" s="521"/>
      <c r="BG56" s="521"/>
      <c r="BH56" s="521"/>
      <c r="BI56" s="521"/>
      <c r="BJ56" s="521"/>
      <c r="BK56" s="521"/>
      <c r="BL56" s="521"/>
      <c r="BM56" s="521"/>
      <c r="BN56" s="521"/>
      <c r="BO56" s="521"/>
      <c r="BP56" s="521"/>
      <c r="BQ56" s="521"/>
      <c r="BR56" s="521"/>
      <c r="BS56" s="521"/>
      <c r="BT56" s="521"/>
      <c r="BU56" s="521"/>
      <c r="BV56" s="521"/>
      <c r="BW56" s="521"/>
      <c r="BX56" s="521"/>
      <c r="BY56" s="521"/>
      <c r="BZ56" s="521"/>
      <c r="CA56" s="521"/>
      <c r="CB56" s="521"/>
      <c r="CC56" s="521"/>
      <c r="CD56" s="521"/>
      <c r="CE56" s="521"/>
      <c r="CF56" s="521"/>
      <c r="CG56" s="521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519"/>
      <c r="C57" s="519"/>
      <c r="D57" s="519"/>
      <c r="E57" s="519"/>
      <c r="F57" s="519"/>
      <c r="G57" s="519"/>
      <c r="H57" s="519"/>
      <c r="I57" s="519"/>
      <c r="J57" s="519"/>
      <c r="K57" s="519"/>
      <c r="L57" s="519"/>
      <c r="M57" s="519"/>
      <c r="N57" s="519"/>
      <c r="O57" s="519"/>
      <c r="P57" s="519"/>
      <c r="Q57" s="519"/>
      <c r="R57" s="519"/>
      <c r="S57" s="519"/>
      <c r="T57" s="519"/>
      <c r="U57" s="519"/>
      <c r="V57" s="519"/>
      <c r="W57" s="519"/>
      <c r="X57" s="519"/>
      <c r="Y57" s="519"/>
      <c r="Z57" s="519"/>
      <c r="AA57" s="519"/>
      <c r="AB57" s="519"/>
      <c r="AC57" s="519"/>
      <c r="AD57" s="519"/>
      <c r="AE57" s="519"/>
      <c r="AF57" s="519"/>
      <c r="AG57" s="519"/>
      <c r="AH57" s="519"/>
      <c r="AI57" s="519"/>
      <c r="AJ57" s="519"/>
      <c r="AK57" s="519"/>
      <c r="AL57" s="519"/>
      <c r="AM57" s="519"/>
      <c r="AN57" s="519"/>
      <c r="AO57" s="519"/>
      <c r="AP57" s="128"/>
      <c r="AQ57" s="2"/>
      <c r="AR57" s="2"/>
      <c r="AS57" s="127"/>
      <c r="AT57" s="521"/>
      <c r="AU57" s="521"/>
      <c r="AV57" s="521"/>
      <c r="AW57" s="521"/>
      <c r="AX57" s="521"/>
      <c r="AY57" s="521"/>
      <c r="AZ57" s="521"/>
      <c r="BA57" s="521"/>
      <c r="BB57" s="521"/>
      <c r="BC57" s="521"/>
      <c r="BD57" s="521"/>
      <c r="BE57" s="521"/>
      <c r="BF57" s="521"/>
      <c r="BG57" s="521"/>
      <c r="BH57" s="521"/>
      <c r="BI57" s="521"/>
      <c r="BJ57" s="521"/>
      <c r="BK57" s="521"/>
      <c r="BL57" s="521"/>
      <c r="BM57" s="521"/>
      <c r="BN57" s="521"/>
      <c r="BO57" s="521"/>
      <c r="BP57" s="521"/>
      <c r="BQ57" s="521"/>
      <c r="BR57" s="521"/>
      <c r="BS57" s="521"/>
      <c r="BT57" s="521"/>
      <c r="BU57" s="521"/>
      <c r="BV57" s="521"/>
      <c r="BW57" s="521"/>
      <c r="BX57" s="521"/>
      <c r="BY57" s="521"/>
      <c r="BZ57" s="521"/>
      <c r="CA57" s="521"/>
      <c r="CB57" s="521"/>
      <c r="CC57" s="521"/>
      <c r="CD57" s="521"/>
      <c r="CE57" s="521"/>
      <c r="CF57" s="521"/>
      <c r="CG57" s="521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519"/>
      <c r="C58" s="519"/>
      <c r="D58" s="519"/>
      <c r="E58" s="519"/>
      <c r="F58" s="519"/>
      <c r="G58" s="519"/>
      <c r="H58" s="519"/>
      <c r="I58" s="519"/>
      <c r="J58" s="519"/>
      <c r="K58" s="519"/>
      <c r="L58" s="519"/>
      <c r="M58" s="519"/>
      <c r="N58" s="519"/>
      <c r="O58" s="519"/>
      <c r="P58" s="519"/>
      <c r="Q58" s="519"/>
      <c r="R58" s="519"/>
      <c r="S58" s="519"/>
      <c r="T58" s="519"/>
      <c r="U58" s="519"/>
      <c r="V58" s="519"/>
      <c r="W58" s="519"/>
      <c r="X58" s="519"/>
      <c r="Y58" s="519"/>
      <c r="Z58" s="519"/>
      <c r="AA58" s="519"/>
      <c r="AB58" s="519"/>
      <c r="AC58" s="519"/>
      <c r="AD58" s="519"/>
      <c r="AE58" s="519"/>
      <c r="AF58" s="519"/>
      <c r="AG58" s="519"/>
      <c r="AH58" s="519"/>
      <c r="AI58" s="519"/>
      <c r="AJ58" s="519"/>
      <c r="AK58" s="519"/>
      <c r="AL58" s="519"/>
      <c r="AM58" s="519"/>
      <c r="AN58" s="519"/>
      <c r="AO58" s="519"/>
      <c r="AP58" s="128"/>
      <c r="AQ58" s="2"/>
      <c r="AR58" s="2"/>
      <c r="AS58" s="127"/>
      <c r="AT58" s="521"/>
      <c r="AU58" s="521"/>
      <c r="AV58" s="521"/>
      <c r="AW58" s="521"/>
      <c r="AX58" s="521"/>
      <c r="AY58" s="521"/>
      <c r="AZ58" s="521"/>
      <c r="BA58" s="521"/>
      <c r="BB58" s="521"/>
      <c r="BC58" s="521"/>
      <c r="BD58" s="521"/>
      <c r="BE58" s="521"/>
      <c r="BF58" s="521"/>
      <c r="BG58" s="521"/>
      <c r="BH58" s="521"/>
      <c r="BI58" s="521"/>
      <c r="BJ58" s="521"/>
      <c r="BK58" s="521"/>
      <c r="BL58" s="521"/>
      <c r="BM58" s="521"/>
      <c r="BN58" s="521"/>
      <c r="BO58" s="521"/>
      <c r="BP58" s="521"/>
      <c r="BQ58" s="521"/>
      <c r="BR58" s="521"/>
      <c r="BS58" s="521"/>
      <c r="BT58" s="521"/>
      <c r="BU58" s="521"/>
      <c r="BV58" s="521"/>
      <c r="BW58" s="521"/>
      <c r="BX58" s="521"/>
      <c r="BY58" s="521"/>
      <c r="BZ58" s="521"/>
      <c r="CA58" s="521"/>
      <c r="CB58" s="521"/>
      <c r="CC58" s="521"/>
      <c r="CD58" s="521"/>
      <c r="CE58" s="521"/>
      <c r="CF58" s="521"/>
      <c r="CG58" s="521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519"/>
      <c r="C59" s="519"/>
      <c r="D59" s="519"/>
      <c r="E59" s="519"/>
      <c r="F59" s="519"/>
      <c r="G59" s="519"/>
      <c r="H59" s="519"/>
      <c r="I59" s="519"/>
      <c r="J59" s="519"/>
      <c r="K59" s="519"/>
      <c r="L59" s="519"/>
      <c r="M59" s="519"/>
      <c r="N59" s="519"/>
      <c r="O59" s="519"/>
      <c r="P59" s="519"/>
      <c r="Q59" s="519"/>
      <c r="R59" s="519"/>
      <c r="S59" s="519"/>
      <c r="T59" s="519"/>
      <c r="U59" s="519"/>
      <c r="V59" s="519"/>
      <c r="W59" s="519"/>
      <c r="X59" s="519"/>
      <c r="Y59" s="519"/>
      <c r="Z59" s="519"/>
      <c r="AA59" s="519"/>
      <c r="AB59" s="519"/>
      <c r="AC59" s="519"/>
      <c r="AD59" s="519"/>
      <c r="AE59" s="519"/>
      <c r="AF59" s="519"/>
      <c r="AG59" s="519"/>
      <c r="AH59" s="519"/>
      <c r="AI59" s="519"/>
      <c r="AJ59" s="519"/>
      <c r="AK59" s="519"/>
      <c r="AL59" s="519"/>
      <c r="AM59" s="519"/>
      <c r="AN59" s="519"/>
      <c r="AO59" s="519"/>
      <c r="AP59" s="128"/>
      <c r="AQ59" s="2"/>
      <c r="AR59" s="2"/>
      <c r="AS59" s="127"/>
      <c r="AT59" s="521"/>
      <c r="AU59" s="521"/>
      <c r="AV59" s="521"/>
      <c r="AW59" s="521"/>
      <c r="AX59" s="521"/>
      <c r="AY59" s="521"/>
      <c r="AZ59" s="521"/>
      <c r="BA59" s="521"/>
      <c r="BB59" s="521"/>
      <c r="BC59" s="521"/>
      <c r="BD59" s="521"/>
      <c r="BE59" s="521"/>
      <c r="BF59" s="521"/>
      <c r="BG59" s="521"/>
      <c r="BH59" s="521"/>
      <c r="BI59" s="521"/>
      <c r="BJ59" s="521"/>
      <c r="BK59" s="521"/>
      <c r="BL59" s="521"/>
      <c r="BM59" s="521"/>
      <c r="BN59" s="521"/>
      <c r="BO59" s="521"/>
      <c r="BP59" s="521"/>
      <c r="BQ59" s="521"/>
      <c r="BR59" s="521"/>
      <c r="BS59" s="521"/>
      <c r="BT59" s="521"/>
      <c r="BU59" s="521"/>
      <c r="BV59" s="521"/>
      <c r="BW59" s="521"/>
      <c r="BX59" s="521"/>
      <c r="BY59" s="521"/>
      <c r="BZ59" s="521"/>
      <c r="CA59" s="521"/>
      <c r="CB59" s="521"/>
      <c r="CC59" s="521"/>
      <c r="CD59" s="521"/>
      <c r="CE59" s="521"/>
      <c r="CF59" s="521"/>
      <c r="CG59" s="521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519"/>
      <c r="C60" s="519"/>
      <c r="D60" s="519"/>
      <c r="E60" s="519"/>
      <c r="F60" s="519"/>
      <c r="G60" s="519"/>
      <c r="H60" s="519"/>
      <c r="I60" s="519"/>
      <c r="J60" s="519"/>
      <c r="K60" s="519"/>
      <c r="L60" s="519"/>
      <c r="M60" s="519"/>
      <c r="N60" s="519"/>
      <c r="O60" s="519"/>
      <c r="P60" s="519"/>
      <c r="Q60" s="519"/>
      <c r="R60" s="519"/>
      <c r="S60" s="519"/>
      <c r="T60" s="519"/>
      <c r="U60" s="519"/>
      <c r="V60" s="519"/>
      <c r="W60" s="519"/>
      <c r="X60" s="519"/>
      <c r="Y60" s="519"/>
      <c r="Z60" s="519"/>
      <c r="AA60" s="519"/>
      <c r="AB60" s="519"/>
      <c r="AC60" s="519"/>
      <c r="AD60" s="519"/>
      <c r="AE60" s="519"/>
      <c r="AF60" s="519"/>
      <c r="AG60" s="519"/>
      <c r="AH60" s="519"/>
      <c r="AI60" s="519"/>
      <c r="AJ60" s="519"/>
      <c r="AK60" s="519"/>
      <c r="AL60" s="519"/>
      <c r="AM60" s="519"/>
      <c r="AN60" s="519"/>
      <c r="AO60" s="519"/>
      <c r="AP60" s="128"/>
      <c r="AQ60" s="2"/>
      <c r="AR60" s="2"/>
      <c r="AS60" s="127"/>
      <c r="AT60" s="521"/>
      <c r="AU60" s="521"/>
      <c r="AV60" s="521"/>
      <c r="AW60" s="521"/>
      <c r="AX60" s="521"/>
      <c r="AY60" s="521"/>
      <c r="AZ60" s="521"/>
      <c r="BA60" s="521"/>
      <c r="BB60" s="521"/>
      <c r="BC60" s="521"/>
      <c r="BD60" s="521"/>
      <c r="BE60" s="521"/>
      <c r="BF60" s="521"/>
      <c r="BG60" s="521"/>
      <c r="BH60" s="521"/>
      <c r="BI60" s="521"/>
      <c r="BJ60" s="521"/>
      <c r="BK60" s="521"/>
      <c r="BL60" s="521"/>
      <c r="BM60" s="521"/>
      <c r="BN60" s="521"/>
      <c r="BO60" s="521"/>
      <c r="BP60" s="521"/>
      <c r="BQ60" s="521"/>
      <c r="BR60" s="521"/>
      <c r="BS60" s="521"/>
      <c r="BT60" s="521"/>
      <c r="BU60" s="521"/>
      <c r="BV60" s="521"/>
      <c r="BW60" s="521"/>
      <c r="BX60" s="521"/>
      <c r="BY60" s="521"/>
      <c r="BZ60" s="521"/>
      <c r="CA60" s="521"/>
      <c r="CB60" s="521"/>
      <c r="CC60" s="521"/>
      <c r="CD60" s="521"/>
      <c r="CE60" s="521"/>
      <c r="CF60" s="521"/>
      <c r="CG60" s="521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519"/>
      <c r="C61" s="519"/>
      <c r="D61" s="519"/>
      <c r="E61" s="519"/>
      <c r="F61" s="519"/>
      <c r="G61" s="519"/>
      <c r="H61" s="519"/>
      <c r="I61" s="519"/>
      <c r="J61" s="519"/>
      <c r="K61" s="519"/>
      <c r="L61" s="519"/>
      <c r="M61" s="519"/>
      <c r="N61" s="519"/>
      <c r="O61" s="519"/>
      <c r="P61" s="519"/>
      <c r="Q61" s="519"/>
      <c r="R61" s="519"/>
      <c r="S61" s="519"/>
      <c r="T61" s="519"/>
      <c r="U61" s="519"/>
      <c r="V61" s="519"/>
      <c r="W61" s="519"/>
      <c r="X61" s="519"/>
      <c r="Y61" s="519"/>
      <c r="Z61" s="519"/>
      <c r="AA61" s="519"/>
      <c r="AB61" s="519"/>
      <c r="AC61" s="519"/>
      <c r="AD61" s="519"/>
      <c r="AE61" s="519"/>
      <c r="AF61" s="519"/>
      <c r="AG61" s="519"/>
      <c r="AH61" s="519"/>
      <c r="AI61" s="519"/>
      <c r="AJ61" s="519"/>
      <c r="AK61" s="519"/>
      <c r="AL61" s="519"/>
      <c r="AM61" s="519"/>
      <c r="AN61" s="519"/>
      <c r="AO61" s="519"/>
      <c r="AP61" s="128"/>
      <c r="AQ61" s="2"/>
      <c r="AR61" s="2"/>
      <c r="AS61" s="127"/>
      <c r="AT61" s="521"/>
      <c r="AU61" s="521"/>
      <c r="AV61" s="521"/>
      <c r="AW61" s="521"/>
      <c r="AX61" s="521"/>
      <c r="AY61" s="521"/>
      <c r="AZ61" s="521"/>
      <c r="BA61" s="521"/>
      <c r="BB61" s="521"/>
      <c r="BC61" s="521"/>
      <c r="BD61" s="521"/>
      <c r="BE61" s="521"/>
      <c r="BF61" s="521"/>
      <c r="BG61" s="521"/>
      <c r="BH61" s="521"/>
      <c r="BI61" s="521"/>
      <c r="BJ61" s="521"/>
      <c r="BK61" s="521"/>
      <c r="BL61" s="521"/>
      <c r="BM61" s="521"/>
      <c r="BN61" s="521"/>
      <c r="BO61" s="521"/>
      <c r="BP61" s="521"/>
      <c r="BQ61" s="521"/>
      <c r="BR61" s="521"/>
      <c r="BS61" s="521"/>
      <c r="BT61" s="521"/>
      <c r="BU61" s="521"/>
      <c r="BV61" s="521"/>
      <c r="BW61" s="521"/>
      <c r="BX61" s="521"/>
      <c r="BY61" s="521"/>
      <c r="BZ61" s="521"/>
      <c r="CA61" s="521"/>
      <c r="CB61" s="521"/>
      <c r="CC61" s="521"/>
      <c r="CD61" s="521"/>
      <c r="CE61" s="521"/>
      <c r="CF61" s="521"/>
      <c r="CG61" s="521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519"/>
      <c r="C62" s="519"/>
      <c r="D62" s="519"/>
      <c r="E62" s="519"/>
      <c r="F62" s="519"/>
      <c r="G62" s="519"/>
      <c r="H62" s="519"/>
      <c r="I62" s="519"/>
      <c r="J62" s="519"/>
      <c r="K62" s="519"/>
      <c r="L62" s="519"/>
      <c r="M62" s="519"/>
      <c r="N62" s="519"/>
      <c r="O62" s="519"/>
      <c r="P62" s="519"/>
      <c r="Q62" s="519"/>
      <c r="R62" s="519"/>
      <c r="S62" s="519"/>
      <c r="T62" s="519"/>
      <c r="U62" s="519"/>
      <c r="V62" s="519"/>
      <c r="W62" s="519"/>
      <c r="X62" s="519"/>
      <c r="Y62" s="519"/>
      <c r="Z62" s="519"/>
      <c r="AA62" s="519"/>
      <c r="AB62" s="519"/>
      <c r="AC62" s="519"/>
      <c r="AD62" s="519"/>
      <c r="AE62" s="519"/>
      <c r="AF62" s="519"/>
      <c r="AG62" s="519"/>
      <c r="AH62" s="519"/>
      <c r="AI62" s="519"/>
      <c r="AJ62" s="519"/>
      <c r="AK62" s="519"/>
      <c r="AL62" s="519"/>
      <c r="AM62" s="519"/>
      <c r="AN62" s="519"/>
      <c r="AO62" s="519"/>
      <c r="AP62" s="128"/>
      <c r="AQ62" s="2"/>
      <c r="AR62" s="2"/>
      <c r="AS62" s="129"/>
      <c r="AT62" s="521"/>
      <c r="AU62" s="521"/>
      <c r="AV62" s="521"/>
      <c r="AW62" s="521"/>
      <c r="AX62" s="521"/>
      <c r="AY62" s="521"/>
      <c r="AZ62" s="521"/>
      <c r="BA62" s="521"/>
      <c r="BB62" s="521"/>
      <c r="BC62" s="521"/>
      <c r="BD62" s="521"/>
      <c r="BE62" s="521"/>
      <c r="BF62" s="521"/>
      <c r="BG62" s="521"/>
      <c r="BH62" s="521"/>
      <c r="BI62" s="521"/>
      <c r="BJ62" s="521"/>
      <c r="BK62" s="521"/>
      <c r="BL62" s="521"/>
      <c r="BM62" s="521"/>
      <c r="BN62" s="521"/>
      <c r="BO62" s="521"/>
      <c r="BP62" s="521"/>
      <c r="BQ62" s="521"/>
      <c r="BR62" s="521"/>
      <c r="BS62" s="521"/>
      <c r="BT62" s="521"/>
      <c r="BU62" s="521"/>
      <c r="BV62" s="521"/>
      <c r="BW62" s="521"/>
      <c r="BX62" s="521"/>
      <c r="BY62" s="521"/>
      <c r="BZ62" s="521"/>
      <c r="CA62" s="521"/>
      <c r="CB62" s="521"/>
      <c r="CC62" s="521"/>
      <c r="CD62" s="521"/>
      <c r="CE62" s="521"/>
      <c r="CF62" s="521"/>
      <c r="CG62" s="521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519"/>
      <c r="C63" s="519"/>
      <c r="D63" s="519"/>
      <c r="E63" s="519"/>
      <c r="F63" s="519"/>
      <c r="G63" s="519"/>
      <c r="H63" s="519"/>
      <c r="I63" s="519"/>
      <c r="J63" s="519"/>
      <c r="K63" s="519"/>
      <c r="L63" s="519"/>
      <c r="M63" s="519"/>
      <c r="N63" s="519"/>
      <c r="O63" s="519"/>
      <c r="P63" s="519"/>
      <c r="Q63" s="519"/>
      <c r="R63" s="519"/>
      <c r="S63" s="519"/>
      <c r="T63" s="519"/>
      <c r="U63" s="519"/>
      <c r="V63" s="519"/>
      <c r="W63" s="519"/>
      <c r="X63" s="519"/>
      <c r="Y63" s="519"/>
      <c r="Z63" s="519"/>
      <c r="AA63" s="519"/>
      <c r="AB63" s="519"/>
      <c r="AC63" s="519"/>
      <c r="AD63" s="519"/>
      <c r="AE63" s="519"/>
      <c r="AF63" s="519"/>
      <c r="AG63" s="519"/>
      <c r="AH63" s="519"/>
      <c r="AI63" s="519"/>
      <c r="AJ63" s="519"/>
      <c r="AK63" s="519"/>
      <c r="AL63" s="519"/>
      <c r="AM63" s="519"/>
      <c r="AN63" s="519"/>
      <c r="AO63" s="519"/>
      <c r="AP63" s="128"/>
      <c r="AQ63" s="2"/>
      <c r="AR63" s="2"/>
      <c r="AS63" s="129"/>
      <c r="AT63" s="521"/>
      <c r="AU63" s="521"/>
      <c r="AV63" s="521"/>
      <c r="AW63" s="521"/>
      <c r="AX63" s="521"/>
      <c r="AY63" s="521"/>
      <c r="AZ63" s="521"/>
      <c r="BA63" s="521"/>
      <c r="BB63" s="521"/>
      <c r="BC63" s="521"/>
      <c r="BD63" s="521"/>
      <c r="BE63" s="521"/>
      <c r="BF63" s="521"/>
      <c r="BG63" s="521"/>
      <c r="BH63" s="521"/>
      <c r="BI63" s="521"/>
      <c r="BJ63" s="521"/>
      <c r="BK63" s="521"/>
      <c r="BL63" s="521"/>
      <c r="BM63" s="521"/>
      <c r="BN63" s="521"/>
      <c r="BO63" s="521"/>
      <c r="BP63" s="521"/>
      <c r="BQ63" s="521"/>
      <c r="BR63" s="521"/>
      <c r="BS63" s="521"/>
      <c r="BT63" s="521"/>
      <c r="BU63" s="521"/>
      <c r="BV63" s="521"/>
      <c r="BW63" s="521"/>
      <c r="BX63" s="521"/>
      <c r="BY63" s="521"/>
      <c r="BZ63" s="521"/>
      <c r="CA63" s="521"/>
      <c r="CB63" s="521"/>
      <c r="CC63" s="521"/>
      <c r="CD63" s="521"/>
      <c r="CE63" s="521"/>
      <c r="CF63" s="521"/>
      <c r="CG63" s="521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519"/>
      <c r="C64" s="519"/>
      <c r="D64" s="519"/>
      <c r="E64" s="519"/>
      <c r="F64" s="519"/>
      <c r="G64" s="519"/>
      <c r="H64" s="519"/>
      <c r="I64" s="519"/>
      <c r="J64" s="519"/>
      <c r="K64" s="519"/>
      <c r="L64" s="519"/>
      <c r="M64" s="519"/>
      <c r="N64" s="519"/>
      <c r="O64" s="519"/>
      <c r="P64" s="519"/>
      <c r="Q64" s="519"/>
      <c r="R64" s="519"/>
      <c r="S64" s="519"/>
      <c r="T64" s="519"/>
      <c r="U64" s="519"/>
      <c r="V64" s="519"/>
      <c r="W64" s="519"/>
      <c r="X64" s="519"/>
      <c r="Y64" s="519"/>
      <c r="Z64" s="519"/>
      <c r="AA64" s="519"/>
      <c r="AB64" s="519"/>
      <c r="AC64" s="519"/>
      <c r="AD64" s="519"/>
      <c r="AE64" s="519"/>
      <c r="AF64" s="519"/>
      <c r="AG64" s="519"/>
      <c r="AH64" s="519"/>
      <c r="AI64" s="519"/>
      <c r="AJ64" s="519"/>
      <c r="AK64" s="519"/>
      <c r="AL64" s="519"/>
      <c r="AM64" s="519"/>
      <c r="AN64" s="519"/>
      <c r="AO64" s="519"/>
      <c r="AP64" s="128"/>
      <c r="AQ64" s="2"/>
      <c r="AR64" s="2"/>
      <c r="AS64" s="127"/>
      <c r="AT64" s="521"/>
      <c r="AU64" s="521"/>
      <c r="AV64" s="521"/>
      <c r="AW64" s="521"/>
      <c r="AX64" s="521"/>
      <c r="AY64" s="521"/>
      <c r="AZ64" s="521"/>
      <c r="BA64" s="521"/>
      <c r="BB64" s="521"/>
      <c r="BC64" s="521"/>
      <c r="BD64" s="521"/>
      <c r="BE64" s="521"/>
      <c r="BF64" s="521"/>
      <c r="BG64" s="521"/>
      <c r="BH64" s="521"/>
      <c r="BI64" s="521"/>
      <c r="BJ64" s="521"/>
      <c r="BK64" s="521"/>
      <c r="BL64" s="521"/>
      <c r="BM64" s="521"/>
      <c r="BN64" s="521"/>
      <c r="BO64" s="521"/>
      <c r="BP64" s="521"/>
      <c r="BQ64" s="521"/>
      <c r="BR64" s="521"/>
      <c r="BS64" s="521"/>
      <c r="BT64" s="521"/>
      <c r="BU64" s="521"/>
      <c r="BV64" s="521"/>
      <c r="BW64" s="521"/>
      <c r="BX64" s="521"/>
      <c r="BY64" s="521"/>
      <c r="BZ64" s="521"/>
      <c r="CA64" s="521"/>
      <c r="CB64" s="521"/>
      <c r="CC64" s="521"/>
      <c r="CD64" s="521"/>
      <c r="CE64" s="521"/>
      <c r="CF64" s="521"/>
      <c r="CG64" s="521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519"/>
      <c r="C65" s="519"/>
      <c r="D65" s="519"/>
      <c r="E65" s="519"/>
      <c r="F65" s="519"/>
      <c r="G65" s="519"/>
      <c r="H65" s="519"/>
      <c r="I65" s="519"/>
      <c r="J65" s="519"/>
      <c r="K65" s="519"/>
      <c r="L65" s="519"/>
      <c r="M65" s="519"/>
      <c r="N65" s="519"/>
      <c r="O65" s="519"/>
      <c r="P65" s="519"/>
      <c r="Q65" s="519"/>
      <c r="R65" s="519"/>
      <c r="S65" s="519"/>
      <c r="T65" s="519"/>
      <c r="U65" s="519"/>
      <c r="V65" s="519"/>
      <c r="W65" s="519"/>
      <c r="X65" s="519"/>
      <c r="Y65" s="519"/>
      <c r="Z65" s="519"/>
      <c r="AA65" s="519"/>
      <c r="AB65" s="519"/>
      <c r="AC65" s="519"/>
      <c r="AD65" s="519"/>
      <c r="AE65" s="519"/>
      <c r="AF65" s="519"/>
      <c r="AG65" s="519"/>
      <c r="AH65" s="519"/>
      <c r="AI65" s="519"/>
      <c r="AJ65" s="519"/>
      <c r="AK65" s="519"/>
      <c r="AL65" s="519"/>
      <c r="AM65" s="519"/>
      <c r="AN65" s="519"/>
      <c r="AO65" s="519"/>
      <c r="AP65" s="128"/>
      <c r="AQ65" s="2"/>
      <c r="AR65" s="2"/>
      <c r="AS65" s="127"/>
      <c r="AT65" s="521"/>
      <c r="AU65" s="521"/>
      <c r="AV65" s="521"/>
      <c r="AW65" s="521"/>
      <c r="AX65" s="521"/>
      <c r="AY65" s="521"/>
      <c r="AZ65" s="521"/>
      <c r="BA65" s="521"/>
      <c r="BB65" s="521"/>
      <c r="BC65" s="521"/>
      <c r="BD65" s="521"/>
      <c r="BE65" s="521"/>
      <c r="BF65" s="521"/>
      <c r="BG65" s="521"/>
      <c r="BH65" s="521"/>
      <c r="BI65" s="521"/>
      <c r="BJ65" s="521"/>
      <c r="BK65" s="521"/>
      <c r="BL65" s="521"/>
      <c r="BM65" s="521"/>
      <c r="BN65" s="521"/>
      <c r="BO65" s="521"/>
      <c r="BP65" s="521"/>
      <c r="BQ65" s="521"/>
      <c r="BR65" s="521"/>
      <c r="BS65" s="521"/>
      <c r="BT65" s="521"/>
      <c r="BU65" s="521"/>
      <c r="BV65" s="521"/>
      <c r="BW65" s="521"/>
      <c r="BX65" s="521"/>
      <c r="BY65" s="521"/>
      <c r="BZ65" s="521"/>
      <c r="CA65" s="521"/>
      <c r="CB65" s="521"/>
      <c r="CC65" s="521"/>
      <c r="CD65" s="521"/>
      <c r="CE65" s="521"/>
      <c r="CF65" s="521"/>
      <c r="CG65" s="521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519"/>
      <c r="C66" s="519"/>
      <c r="D66" s="519"/>
      <c r="E66" s="519"/>
      <c r="F66" s="519"/>
      <c r="G66" s="519"/>
      <c r="H66" s="519"/>
      <c r="I66" s="519"/>
      <c r="J66" s="519"/>
      <c r="K66" s="519"/>
      <c r="L66" s="519"/>
      <c r="M66" s="519"/>
      <c r="N66" s="519"/>
      <c r="O66" s="519"/>
      <c r="P66" s="519"/>
      <c r="Q66" s="519"/>
      <c r="R66" s="519"/>
      <c r="S66" s="519"/>
      <c r="T66" s="519"/>
      <c r="U66" s="519"/>
      <c r="V66" s="519"/>
      <c r="W66" s="519"/>
      <c r="X66" s="519"/>
      <c r="Y66" s="519"/>
      <c r="Z66" s="519"/>
      <c r="AA66" s="519"/>
      <c r="AB66" s="519"/>
      <c r="AC66" s="519"/>
      <c r="AD66" s="519"/>
      <c r="AE66" s="519"/>
      <c r="AF66" s="519"/>
      <c r="AG66" s="519"/>
      <c r="AH66" s="519"/>
      <c r="AI66" s="519"/>
      <c r="AJ66" s="519"/>
      <c r="AK66" s="519"/>
      <c r="AL66" s="519"/>
      <c r="AM66" s="519"/>
      <c r="AN66" s="519"/>
      <c r="AO66" s="519"/>
      <c r="AP66" s="128"/>
      <c r="AQ66" s="2"/>
      <c r="AR66" s="2"/>
      <c r="AS66" s="127"/>
      <c r="AT66" s="521"/>
      <c r="AU66" s="521"/>
      <c r="AV66" s="521"/>
      <c r="AW66" s="521"/>
      <c r="AX66" s="521"/>
      <c r="AY66" s="521"/>
      <c r="AZ66" s="521"/>
      <c r="BA66" s="521"/>
      <c r="BB66" s="521"/>
      <c r="BC66" s="521"/>
      <c r="BD66" s="521"/>
      <c r="BE66" s="521"/>
      <c r="BF66" s="521"/>
      <c r="BG66" s="521"/>
      <c r="BH66" s="521"/>
      <c r="BI66" s="521"/>
      <c r="BJ66" s="521"/>
      <c r="BK66" s="521"/>
      <c r="BL66" s="521"/>
      <c r="BM66" s="521"/>
      <c r="BN66" s="521"/>
      <c r="BO66" s="521"/>
      <c r="BP66" s="521"/>
      <c r="BQ66" s="521"/>
      <c r="BR66" s="521"/>
      <c r="BS66" s="521"/>
      <c r="BT66" s="521"/>
      <c r="BU66" s="521"/>
      <c r="BV66" s="521"/>
      <c r="BW66" s="521"/>
      <c r="BX66" s="521"/>
      <c r="BY66" s="521"/>
      <c r="BZ66" s="521"/>
      <c r="CA66" s="521"/>
      <c r="CB66" s="521"/>
      <c r="CC66" s="521"/>
      <c r="CD66" s="521"/>
      <c r="CE66" s="521"/>
      <c r="CF66" s="521"/>
      <c r="CG66" s="521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519"/>
      <c r="C67" s="519"/>
      <c r="D67" s="519"/>
      <c r="E67" s="519"/>
      <c r="F67" s="519"/>
      <c r="G67" s="519"/>
      <c r="H67" s="519"/>
      <c r="I67" s="519"/>
      <c r="J67" s="519"/>
      <c r="K67" s="519"/>
      <c r="L67" s="519"/>
      <c r="M67" s="519"/>
      <c r="N67" s="519"/>
      <c r="O67" s="519"/>
      <c r="P67" s="519"/>
      <c r="Q67" s="519"/>
      <c r="R67" s="519"/>
      <c r="S67" s="519"/>
      <c r="T67" s="519"/>
      <c r="U67" s="519"/>
      <c r="V67" s="519"/>
      <c r="W67" s="519"/>
      <c r="X67" s="519"/>
      <c r="Y67" s="519"/>
      <c r="Z67" s="519"/>
      <c r="AA67" s="519"/>
      <c r="AB67" s="519"/>
      <c r="AC67" s="519"/>
      <c r="AD67" s="519"/>
      <c r="AE67" s="519"/>
      <c r="AF67" s="519"/>
      <c r="AG67" s="519"/>
      <c r="AH67" s="519"/>
      <c r="AI67" s="519"/>
      <c r="AJ67" s="519"/>
      <c r="AK67" s="519"/>
      <c r="AL67" s="519"/>
      <c r="AM67" s="519"/>
      <c r="AN67" s="519"/>
      <c r="AO67" s="519"/>
      <c r="AP67" s="130"/>
      <c r="AQ67" s="2"/>
      <c r="AR67" s="2"/>
      <c r="AS67" s="127"/>
      <c r="AT67" s="521"/>
      <c r="AU67" s="521"/>
      <c r="AV67" s="521"/>
      <c r="AW67" s="521"/>
      <c r="AX67" s="521"/>
      <c r="AY67" s="521"/>
      <c r="AZ67" s="521"/>
      <c r="BA67" s="521"/>
      <c r="BB67" s="521"/>
      <c r="BC67" s="521"/>
      <c r="BD67" s="521"/>
      <c r="BE67" s="521"/>
      <c r="BF67" s="521"/>
      <c r="BG67" s="521"/>
      <c r="BH67" s="521"/>
      <c r="BI67" s="521"/>
      <c r="BJ67" s="521"/>
      <c r="BK67" s="521"/>
      <c r="BL67" s="521"/>
      <c r="BM67" s="521"/>
      <c r="BN67" s="521"/>
      <c r="BO67" s="521"/>
      <c r="BP67" s="521"/>
      <c r="BQ67" s="521"/>
      <c r="BR67" s="521"/>
      <c r="BS67" s="521"/>
      <c r="BT67" s="521"/>
      <c r="BU67" s="521"/>
      <c r="BV67" s="521"/>
      <c r="BW67" s="521"/>
      <c r="BX67" s="521"/>
      <c r="BY67" s="521"/>
      <c r="BZ67" s="521"/>
      <c r="CA67" s="521"/>
      <c r="CB67" s="521"/>
      <c r="CC67" s="521"/>
      <c r="CD67" s="521"/>
      <c r="CE67" s="521"/>
      <c r="CF67" s="521"/>
      <c r="CG67" s="521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519"/>
      <c r="C68" s="519"/>
      <c r="D68" s="519"/>
      <c r="E68" s="519"/>
      <c r="F68" s="519"/>
      <c r="G68" s="519"/>
      <c r="H68" s="519"/>
      <c r="I68" s="519"/>
      <c r="J68" s="519"/>
      <c r="K68" s="519"/>
      <c r="L68" s="519"/>
      <c r="M68" s="519"/>
      <c r="N68" s="519"/>
      <c r="O68" s="519"/>
      <c r="P68" s="519"/>
      <c r="Q68" s="519"/>
      <c r="R68" s="519"/>
      <c r="S68" s="519"/>
      <c r="T68" s="519"/>
      <c r="U68" s="519"/>
      <c r="V68" s="519"/>
      <c r="W68" s="519"/>
      <c r="X68" s="519"/>
      <c r="Y68" s="519"/>
      <c r="Z68" s="519"/>
      <c r="AA68" s="519"/>
      <c r="AB68" s="519"/>
      <c r="AC68" s="519"/>
      <c r="AD68" s="519"/>
      <c r="AE68" s="519"/>
      <c r="AF68" s="519"/>
      <c r="AG68" s="519"/>
      <c r="AH68" s="519"/>
      <c r="AI68" s="519"/>
      <c r="AJ68" s="519"/>
      <c r="AK68" s="519"/>
      <c r="AL68" s="519"/>
      <c r="AM68" s="519"/>
      <c r="AN68" s="519"/>
      <c r="AO68" s="519"/>
      <c r="AP68" s="130"/>
      <c r="AQ68" s="2"/>
      <c r="AR68" s="2"/>
      <c r="AS68" s="127"/>
      <c r="AT68" s="521"/>
      <c r="AU68" s="521"/>
      <c r="AV68" s="521"/>
      <c r="AW68" s="521"/>
      <c r="AX68" s="521"/>
      <c r="AY68" s="521"/>
      <c r="AZ68" s="521"/>
      <c r="BA68" s="521"/>
      <c r="BB68" s="521"/>
      <c r="BC68" s="521"/>
      <c r="BD68" s="521"/>
      <c r="BE68" s="521"/>
      <c r="BF68" s="521"/>
      <c r="BG68" s="521"/>
      <c r="BH68" s="521"/>
      <c r="BI68" s="521"/>
      <c r="BJ68" s="521"/>
      <c r="BK68" s="521"/>
      <c r="BL68" s="521"/>
      <c r="BM68" s="521"/>
      <c r="BN68" s="521"/>
      <c r="BO68" s="521"/>
      <c r="BP68" s="521"/>
      <c r="BQ68" s="521"/>
      <c r="BR68" s="521"/>
      <c r="BS68" s="521"/>
      <c r="BT68" s="521"/>
      <c r="BU68" s="521"/>
      <c r="BV68" s="521"/>
      <c r="BW68" s="521"/>
      <c r="BX68" s="521"/>
      <c r="BY68" s="521"/>
      <c r="BZ68" s="521"/>
      <c r="CA68" s="521"/>
      <c r="CB68" s="521"/>
      <c r="CC68" s="521"/>
      <c r="CD68" s="521"/>
      <c r="CE68" s="521"/>
      <c r="CF68" s="521"/>
      <c r="CG68" s="521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519"/>
      <c r="C69" s="519"/>
      <c r="D69" s="519"/>
      <c r="E69" s="519"/>
      <c r="F69" s="519"/>
      <c r="G69" s="519"/>
      <c r="H69" s="519"/>
      <c r="I69" s="519"/>
      <c r="J69" s="519"/>
      <c r="K69" s="519"/>
      <c r="L69" s="519"/>
      <c r="M69" s="519"/>
      <c r="N69" s="519"/>
      <c r="O69" s="519"/>
      <c r="P69" s="519"/>
      <c r="Q69" s="519"/>
      <c r="R69" s="519"/>
      <c r="S69" s="519"/>
      <c r="T69" s="519"/>
      <c r="U69" s="519"/>
      <c r="V69" s="519"/>
      <c r="W69" s="519"/>
      <c r="X69" s="519"/>
      <c r="Y69" s="519"/>
      <c r="Z69" s="519"/>
      <c r="AA69" s="519"/>
      <c r="AB69" s="519"/>
      <c r="AC69" s="519"/>
      <c r="AD69" s="519"/>
      <c r="AE69" s="519"/>
      <c r="AF69" s="519"/>
      <c r="AG69" s="519"/>
      <c r="AH69" s="519"/>
      <c r="AI69" s="519"/>
      <c r="AJ69" s="519"/>
      <c r="AK69" s="519"/>
      <c r="AL69" s="519"/>
      <c r="AM69" s="519"/>
      <c r="AN69" s="519"/>
      <c r="AO69" s="519"/>
      <c r="AP69" s="130"/>
      <c r="AQ69" s="5"/>
      <c r="AR69" s="5"/>
      <c r="AS69" s="131"/>
      <c r="AT69" s="521"/>
      <c r="AU69" s="521"/>
      <c r="AV69" s="521"/>
      <c r="AW69" s="521"/>
      <c r="AX69" s="521"/>
      <c r="AY69" s="521"/>
      <c r="AZ69" s="521"/>
      <c r="BA69" s="521"/>
      <c r="BB69" s="521"/>
      <c r="BC69" s="521"/>
      <c r="BD69" s="521"/>
      <c r="BE69" s="521"/>
      <c r="BF69" s="521"/>
      <c r="BG69" s="521"/>
      <c r="BH69" s="521"/>
      <c r="BI69" s="521"/>
      <c r="BJ69" s="521"/>
      <c r="BK69" s="521"/>
      <c r="BL69" s="521"/>
      <c r="BM69" s="521"/>
      <c r="BN69" s="521"/>
      <c r="BO69" s="521"/>
      <c r="BP69" s="521"/>
      <c r="BQ69" s="521"/>
      <c r="BR69" s="521"/>
      <c r="BS69" s="521"/>
      <c r="BT69" s="521"/>
      <c r="BU69" s="521"/>
      <c r="BV69" s="521"/>
      <c r="BW69" s="521"/>
      <c r="BX69" s="521"/>
      <c r="BY69" s="521"/>
      <c r="BZ69" s="521"/>
      <c r="CA69" s="521"/>
      <c r="CB69" s="521"/>
      <c r="CC69" s="521"/>
      <c r="CD69" s="521"/>
      <c r="CE69" s="521"/>
      <c r="CF69" s="521"/>
      <c r="CG69" s="521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519"/>
      <c r="C70" s="519"/>
      <c r="D70" s="519"/>
      <c r="E70" s="519"/>
      <c r="F70" s="519"/>
      <c r="G70" s="519"/>
      <c r="H70" s="519"/>
      <c r="I70" s="519"/>
      <c r="J70" s="519"/>
      <c r="K70" s="519"/>
      <c r="L70" s="519"/>
      <c r="M70" s="519"/>
      <c r="N70" s="519"/>
      <c r="O70" s="519"/>
      <c r="P70" s="519"/>
      <c r="Q70" s="519"/>
      <c r="R70" s="519"/>
      <c r="S70" s="519"/>
      <c r="T70" s="519"/>
      <c r="U70" s="519"/>
      <c r="V70" s="519"/>
      <c r="W70" s="519"/>
      <c r="X70" s="519"/>
      <c r="Y70" s="519"/>
      <c r="Z70" s="519"/>
      <c r="AA70" s="519"/>
      <c r="AB70" s="519"/>
      <c r="AC70" s="519"/>
      <c r="AD70" s="519"/>
      <c r="AE70" s="519"/>
      <c r="AF70" s="519"/>
      <c r="AG70" s="519"/>
      <c r="AH70" s="519"/>
      <c r="AI70" s="519"/>
      <c r="AJ70" s="519"/>
      <c r="AK70" s="519"/>
      <c r="AL70" s="519"/>
      <c r="AM70" s="519"/>
      <c r="AN70" s="519"/>
      <c r="AO70" s="519"/>
      <c r="AP70" s="130"/>
      <c r="AQ70" s="5"/>
      <c r="AR70" s="5"/>
      <c r="AS70" s="131"/>
      <c r="AT70" s="521"/>
      <c r="AU70" s="521"/>
      <c r="AV70" s="521"/>
      <c r="AW70" s="521"/>
      <c r="AX70" s="521"/>
      <c r="AY70" s="521"/>
      <c r="AZ70" s="521"/>
      <c r="BA70" s="521"/>
      <c r="BB70" s="521"/>
      <c r="BC70" s="521"/>
      <c r="BD70" s="521"/>
      <c r="BE70" s="521"/>
      <c r="BF70" s="521"/>
      <c r="BG70" s="521"/>
      <c r="BH70" s="521"/>
      <c r="BI70" s="521"/>
      <c r="BJ70" s="521"/>
      <c r="BK70" s="521"/>
      <c r="BL70" s="521"/>
      <c r="BM70" s="521"/>
      <c r="BN70" s="521"/>
      <c r="BO70" s="521"/>
      <c r="BP70" s="521"/>
      <c r="BQ70" s="521"/>
      <c r="BR70" s="521"/>
      <c r="BS70" s="521"/>
      <c r="BT70" s="521"/>
      <c r="BU70" s="521"/>
      <c r="BV70" s="521"/>
      <c r="BW70" s="521"/>
      <c r="BX70" s="521"/>
      <c r="BY70" s="521"/>
      <c r="BZ70" s="521"/>
      <c r="CA70" s="521"/>
      <c r="CB70" s="521"/>
      <c r="CC70" s="521"/>
      <c r="CD70" s="521"/>
      <c r="CE70" s="521"/>
      <c r="CF70" s="521"/>
      <c r="CG70" s="521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519"/>
      <c r="C71" s="519"/>
      <c r="D71" s="519"/>
      <c r="E71" s="519"/>
      <c r="F71" s="519"/>
      <c r="G71" s="519"/>
      <c r="H71" s="519"/>
      <c r="I71" s="519"/>
      <c r="J71" s="519"/>
      <c r="K71" s="519"/>
      <c r="L71" s="519"/>
      <c r="M71" s="519"/>
      <c r="N71" s="519"/>
      <c r="O71" s="519"/>
      <c r="P71" s="519"/>
      <c r="Q71" s="519"/>
      <c r="R71" s="519"/>
      <c r="S71" s="519"/>
      <c r="T71" s="519"/>
      <c r="U71" s="519"/>
      <c r="V71" s="519"/>
      <c r="W71" s="519"/>
      <c r="X71" s="519"/>
      <c r="Y71" s="519"/>
      <c r="Z71" s="519"/>
      <c r="AA71" s="519"/>
      <c r="AB71" s="519"/>
      <c r="AC71" s="519"/>
      <c r="AD71" s="519"/>
      <c r="AE71" s="519"/>
      <c r="AF71" s="519"/>
      <c r="AG71" s="519"/>
      <c r="AH71" s="519"/>
      <c r="AI71" s="519"/>
      <c r="AJ71" s="519"/>
      <c r="AK71" s="519"/>
      <c r="AL71" s="519"/>
      <c r="AM71" s="519"/>
      <c r="AN71" s="519"/>
      <c r="AO71" s="519"/>
      <c r="AP71" s="130"/>
      <c r="AQ71" s="5"/>
      <c r="AR71" s="5"/>
      <c r="AS71" s="131"/>
      <c r="AT71" s="521"/>
      <c r="AU71" s="521"/>
      <c r="AV71" s="521"/>
      <c r="AW71" s="521"/>
      <c r="AX71" s="521"/>
      <c r="AY71" s="521"/>
      <c r="AZ71" s="521"/>
      <c r="BA71" s="521"/>
      <c r="BB71" s="521"/>
      <c r="BC71" s="521"/>
      <c r="BD71" s="521"/>
      <c r="BE71" s="521"/>
      <c r="BF71" s="521"/>
      <c r="BG71" s="521"/>
      <c r="BH71" s="521"/>
      <c r="BI71" s="521"/>
      <c r="BJ71" s="521"/>
      <c r="BK71" s="521"/>
      <c r="BL71" s="521"/>
      <c r="BM71" s="521"/>
      <c r="BN71" s="521"/>
      <c r="BO71" s="521"/>
      <c r="BP71" s="521"/>
      <c r="BQ71" s="521"/>
      <c r="BR71" s="521"/>
      <c r="BS71" s="521"/>
      <c r="BT71" s="521"/>
      <c r="BU71" s="521"/>
      <c r="BV71" s="521"/>
      <c r="BW71" s="521"/>
      <c r="BX71" s="521"/>
      <c r="BY71" s="521"/>
      <c r="BZ71" s="521"/>
      <c r="CA71" s="521"/>
      <c r="CB71" s="521"/>
      <c r="CC71" s="521"/>
      <c r="CD71" s="521"/>
      <c r="CE71" s="521"/>
      <c r="CF71" s="521"/>
      <c r="CG71" s="521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519"/>
      <c r="C72" s="519"/>
      <c r="D72" s="519"/>
      <c r="E72" s="519"/>
      <c r="F72" s="519"/>
      <c r="G72" s="519"/>
      <c r="H72" s="519"/>
      <c r="I72" s="519"/>
      <c r="J72" s="519"/>
      <c r="K72" s="519"/>
      <c r="L72" s="519"/>
      <c r="M72" s="519"/>
      <c r="N72" s="519"/>
      <c r="O72" s="519"/>
      <c r="P72" s="519"/>
      <c r="Q72" s="519"/>
      <c r="R72" s="519"/>
      <c r="S72" s="519"/>
      <c r="T72" s="519"/>
      <c r="U72" s="519"/>
      <c r="V72" s="519"/>
      <c r="W72" s="519"/>
      <c r="X72" s="519"/>
      <c r="Y72" s="519"/>
      <c r="Z72" s="519"/>
      <c r="AA72" s="519"/>
      <c r="AB72" s="519"/>
      <c r="AC72" s="519"/>
      <c r="AD72" s="519"/>
      <c r="AE72" s="519"/>
      <c r="AF72" s="519"/>
      <c r="AG72" s="519"/>
      <c r="AH72" s="519"/>
      <c r="AI72" s="519"/>
      <c r="AJ72" s="519"/>
      <c r="AK72" s="519"/>
      <c r="AL72" s="519"/>
      <c r="AM72" s="519"/>
      <c r="AN72" s="519"/>
      <c r="AO72" s="519"/>
      <c r="AP72" s="130"/>
      <c r="AQ72" s="5"/>
      <c r="AR72" s="5"/>
      <c r="AS72" s="131"/>
      <c r="AT72" s="521"/>
      <c r="AU72" s="521"/>
      <c r="AV72" s="521"/>
      <c r="AW72" s="521"/>
      <c r="AX72" s="521"/>
      <c r="AY72" s="521"/>
      <c r="AZ72" s="521"/>
      <c r="BA72" s="521"/>
      <c r="BB72" s="521"/>
      <c r="BC72" s="521"/>
      <c r="BD72" s="521"/>
      <c r="BE72" s="521"/>
      <c r="BF72" s="521"/>
      <c r="BG72" s="521"/>
      <c r="BH72" s="521"/>
      <c r="BI72" s="521"/>
      <c r="BJ72" s="521"/>
      <c r="BK72" s="521"/>
      <c r="BL72" s="521"/>
      <c r="BM72" s="521"/>
      <c r="BN72" s="521"/>
      <c r="BO72" s="521"/>
      <c r="BP72" s="521"/>
      <c r="BQ72" s="521"/>
      <c r="BR72" s="521"/>
      <c r="BS72" s="521"/>
      <c r="BT72" s="521"/>
      <c r="BU72" s="521"/>
      <c r="BV72" s="521"/>
      <c r="BW72" s="521"/>
      <c r="BX72" s="521"/>
      <c r="BY72" s="521"/>
      <c r="BZ72" s="521"/>
      <c r="CA72" s="521"/>
      <c r="CB72" s="521"/>
      <c r="CC72" s="521"/>
      <c r="CD72" s="521"/>
      <c r="CE72" s="521"/>
      <c r="CF72" s="521"/>
      <c r="CG72" s="521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519"/>
      <c r="C73" s="519"/>
      <c r="D73" s="519"/>
      <c r="E73" s="519"/>
      <c r="F73" s="519"/>
      <c r="G73" s="519"/>
      <c r="H73" s="519"/>
      <c r="I73" s="519"/>
      <c r="J73" s="519"/>
      <c r="K73" s="519"/>
      <c r="L73" s="519"/>
      <c r="M73" s="519"/>
      <c r="N73" s="519"/>
      <c r="O73" s="519"/>
      <c r="P73" s="519"/>
      <c r="Q73" s="519"/>
      <c r="R73" s="519"/>
      <c r="S73" s="519"/>
      <c r="T73" s="519"/>
      <c r="U73" s="519"/>
      <c r="V73" s="519"/>
      <c r="W73" s="519"/>
      <c r="X73" s="519"/>
      <c r="Y73" s="519"/>
      <c r="Z73" s="519"/>
      <c r="AA73" s="519"/>
      <c r="AB73" s="519"/>
      <c r="AC73" s="519"/>
      <c r="AD73" s="519"/>
      <c r="AE73" s="519"/>
      <c r="AF73" s="519"/>
      <c r="AG73" s="519"/>
      <c r="AH73" s="519"/>
      <c r="AI73" s="519"/>
      <c r="AJ73" s="519"/>
      <c r="AK73" s="519"/>
      <c r="AL73" s="519"/>
      <c r="AM73" s="519"/>
      <c r="AN73" s="519"/>
      <c r="AO73" s="519"/>
      <c r="AP73" s="130"/>
      <c r="AQ73" s="5"/>
      <c r="AR73" s="5"/>
      <c r="AS73" s="131"/>
      <c r="AT73" s="521"/>
      <c r="AU73" s="521"/>
      <c r="AV73" s="521"/>
      <c r="AW73" s="521"/>
      <c r="AX73" s="521"/>
      <c r="AY73" s="521"/>
      <c r="AZ73" s="521"/>
      <c r="BA73" s="521"/>
      <c r="BB73" s="521"/>
      <c r="BC73" s="521"/>
      <c r="BD73" s="521"/>
      <c r="BE73" s="521"/>
      <c r="BF73" s="521"/>
      <c r="BG73" s="521"/>
      <c r="BH73" s="521"/>
      <c r="BI73" s="521"/>
      <c r="BJ73" s="521"/>
      <c r="BK73" s="521"/>
      <c r="BL73" s="521"/>
      <c r="BM73" s="521"/>
      <c r="BN73" s="521"/>
      <c r="BO73" s="521"/>
      <c r="BP73" s="521"/>
      <c r="BQ73" s="521"/>
      <c r="BR73" s="521"/>
      <c r="BS73" s="521"/>
      <c r="BT73" s="521"/>
      <c r="BU73" s="521"/>
      <c r="BV73" s="521"/>
      <c r="BW73" s="521"/>
      <c r="BX73" s="521"/>
      <c r="BY73" s="521"/>
      <c r="BZ73" s="521"/>
      <c r="CA73" s="521"/>
      <c r="CB73" s="521"/>
      <c r="CC73" s="521"/>
      <c r="CD73" s="521"/>
      <c r="CE73" s="521"/>
      <c r="CF73" s="521"/>
      <c r="CG73" s="521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519"/>
      <c r="C74" s="519"/>
      <c r="D74" s="519"/>
      <c r="E74" s="519"/>
      <c r="F74" s="519"/>
      <c r="G74" s="519"/>
      <c r="H74" s="519"/>
      <c r="I74" s="519"/>
      <c r="J74" s="519"/>
      <c r="K74" s="519"/>
      <c r="L74" s="519"/>
      <c r="M74" s="519"/>
      <c r="N74" s="519"/>
      <c r="O74" s="519"/>
      <c r="P74" s="519"/>
      <c r="Q74" s="519"/>
      <c r="R74" s="519"/>
      <c r="S74" s="519"/>
      <c r="T74" s="519"/>
      <c r="U74" s="519"/>
      <c r="V74" s="519"/>
      <c r="W74" s="519"/>
      <c r="X74" s="519"/>
      <c r="Y74" s="519"/>
      <c r="Z74" s="519"/>
      <c r="AA74" s="519"/>
      <c r="AB74" s="519"/>
      <c r="AC74" s="519"/>
      <c r="AD74" s="519"/>
      <c r="AE74" s="519"/>
      <c r="AF74" s="519"/>
      <c r="AG74" s="519"/>
      <c r="AH74" s="519"/>
      <c r="AI74" s="519"/>
      <c r="AJ74" s="519"/>
      <c r="AK74" s="519"/>
      <c r="AL74" s="519"/>
      <c r="AM74" s="519"/>
      <c r="AN74" s="519"/>
      <c r="AO74" s="519"/>
      <c r="AP74" s="126"/>
      <c r="AQ74" s="5"/>
      <c r="AR74" s="5"/>
      <c r="AS74" s="131"/>
      <c r="AT74" s="521"/>
      <c r="AU74" s="521"/>
      <c r="AV74" s="521"/>
      <c r="AW74" s="521"/>
      <c r="AX74" s="521"/>
      <c r="AY74" s="521"/>
      <c r="AZ74" s="521"/>
      <c r="BA74" s="521"/>
      <c r="BB74" s="521"/>
      <c r="BC74" s="521"/>
      <c r="BD74" s="521"/>
      <c r="BE74" s="521"/>
      <c r="BF74" s="521"/>
      <c r="BG74" s="521"/>
      <c r="BH74" s="521"/>
      <c r="BI74" s="521"/>
      <c r="BJ74" s="521"/>
      <c r="BK74" s="521"/>
      <c r="BL74" s="521"/>
      <c r="BM74" s="521"/>
      <c r="BN74" s="521"/>
      <c r="BO74" s="521"/>
      <c r="BP74" s="521"/>
      <c r="BQ74" s="521"/>
      <c r="BR74" s="521"/>
      <c r="BS74" s="521"/>
      <c r="BT74" s="521"/>
      <c r="BU74" s="521"/>
      <c r="BV74" s="521"/>
      <c r="BW74" s="521"/>
      <c r="BX74" s="521"/>
      <c r="BY74" s="521"/>
      <c r="BZ74" s="521"/>
      <c r="CA74" s="521"/>
      <c r="CB74" s="521"/>
      <c r="CC74" s="521"/>
      <c r="CD74" s="521"/>
      <c r="CE74" s="521"/>
      <c r="CF74" s="521"/>
      <c r="CG74" s="521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519"/>
      <c r="C75" s="519"/>
      <c r="D75" s="519"/>
      <c r="E75" s="519"/>
      <c r="F75" s="519"/>
      <c r="G75" s="519"/>
      <c r="H75" s="519"/>
      <c r="I75" s="519"/>
      <c r="J75" s="519"/>
      <c r="K75" s="519"/>
      <c r="L75" s="519"/>
      <c r="M75" s="519"/>
      <c r="N75" s="519"/>
      <c r="O75" s="519"/>
      <c r="P75" s="519"/>
      <c r="Q75" s="519"/>
      <c r="R75" s="519"/>
      <c r="S75" s="519"/>
      <c r="T75" s="519"/>
      <c r="U75" s="519"/>
      <c r="V75" s="519"/>
      <c r="W75" s="519"/>
      <c r="X75" s="519"/>
      <c r="Y75" s="519"/>
      <c r="Z75" s="519"/>
      <c r="AA75" s="519"/>
      <c r="AB75" s="519"/>
      <c r="AC75" s="519"/>
      <c r="AD75" s="519"/>
      <c r="AE75" s="519"/>
      <c r="AF75" s="519"/>
      <c r="AG75" s="519"/>
      <c r="AH75" s="519"/>
      <c r="AI75" s="519"/>
      <c r="AJ75" s="519"/>
      <c r="AK75" s="519"/>
      <c r="AL75" s="519"/>
      <c r="AM75" s="519"/>
      <c r="AN75" s="519"/>
      <c r="AO75" s="519"/>
      <c r="AP75" s="130"/>
      <c r="AQ75" s="5"/>
      <c r="AR75" s="5"/>
      <c r="AS75" s="131"/>
      <c r="AT75" s="521"/>
      <c r="AU75" s="521"/>
      <c r="AV75" s="521"/>
      <c r="AW75" s="521"/>
      <c r="AX75" s="521"/>
      <c r="AY75" s="521"/>
      <c r="AZ75" s="521"/>
      <c r="BA75" s="521"/>
      <c r="BB75" s="521"/>
      <c r="BC75" s="521"/>
      <c r="BD75" s="521"/>
      <c r="BE75" s="521"/>
      <c r="BF75" s="521"/>
      <c r="BG75" s="521"/>
      <c r="BH75" s="521"/>
      <c r="BI75" s="521"/>
      <c r="BJ75" s="521"/>
      <c r="BK75" s="521"/>
      <c r="BL75" s="521"/>
      <c r="BM75" s="521"/>
      <c r="BN75" s="521"/>
      <c r="BO75" s="521"/>
      <c r="BP75" s="521"/>
      <c r="BQ75" s="521"/>
      <c r="BR75" s="521"/>
      <c r="BS75" s="521"/>
      <c r="BT75" s="521"/>
      <c r="BU75" s="521"/>
      <c r="BV75" s="521"/>
      <c r="BW75" s="521"/>
      <c r="BX75" s="521"/>
      <c r="BY75" s="521"/>
      <c r="BZ75" s="521"/>
      <c r="CA75" s="521"/>
      <c r="CB75" s="521"/>
      <c r="CC75" s="521"/>
      <c r="CD75" s="521"/>
      <c r="CE75" s="521"/>
      <c r="CF75" s="521"/>
      <c r="CG75" s="521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519"/>
      <c r="C76" s="519"/>
      <c r="D76" s="519"/>
      <c r="E76" s="519"/>
      <c r="F76" s="519"/>
      <c r="G76" s="519"/>
      <c r="H76" s="519"/>
      <c r="I76" s="519"/>
      <c r="J76" s="519"/>
      <c r="K76" s="519"/>
      <c r="L76" s="519"/>
      <c r="M76" s="519"/>
      <c r="N76" s="519"/>
      <c r="O76" s="519"/>
      <c r="P76" s="519"/>
      <c r="Q76" s="519"/>
      <c r="R76" s="519"/>
      <c r="S76" s="519"/>
      <c r="T76" s="519"/>
      <c r="U76" s="519"/>
      <c r="V76" s="519"/>
      <c r="W76" s="519"/>
      <c r="X76" s="519"/>
      <c r="Y76" s="519"/>
      <c r="Z76" s="519"/>
      <c r="AA76" s="519"/>
      <c r="AB76" s="519"/>
      <c r="AC76" s="519"/>
      <c r="AD76" s="519"/>
      <c r="AE76" s="519"/>
      <c r="AF76" s="519"/>
      <c r="AG76" s="519"/>
      <c r="AH76" s="519"/>
      <c r="AI76" s="519"/>
      <c r="AJ76" s="519"/>
      <c r="AK76" s="519"/>
      <c r="AL76" s="519"/>
      <c r="AM76" s="519"/>
      <c r="AN76" s="519"/>
      <c r="AO76" s="519"/>
      <c r="AP76" s="130"/>
      <c r="AQ76" s="5"/>
      <c r="AR76" s="5"/>
      <c r="AS76" s="131"/>
      <c r="AT76" s="521"/>
      <c r="AU76" s="521"/>
      <c r="AV76" s="521"/>
      <c r="AW76" s="521"/>
      <c r="AX76" s="521"/>
      <c r="AY76" s="521"/>
      <c r="AZ76" s="521"/>
      <c r="BA76" s="521"/>
      <c r="BB76" s="521"/>
      <c r="BC76" s="521"/>
      <c r="BD76" s="521"/>
      <c r="BE76" s="521"/>
      <c r="BF76" s="521"/>
      <c r="BG76" s="521"/>
      <c r="BH76" s="521"/>
      <c r="BI76" s="521"/>
      <c r="BJ76" s="521"/>
      <c r="BK76" s="521"/>
      <c r="BL76" s="521"/>
      <c r="BM76" s="521"/>
      <c r="BN76" s="521"/>
      <c r="BO76" s="521"/>
      <c r="BP76" s="521"/>
      <c r="BQ76" s="521"/>
      <c r="BR76" s="521"/>
      <c r="BS76" s="521"/>
      <c r="BT76" s="521"/>
      <c r="BU76" s="521"/>
      <c r="BV76" s="521"/>
      <c r="BW76" s="521"/>
      <c r="BX76" s="521"/>
      <c r="BY76" s="521"/>
      <c r="BZ76" s="521"/>
      <c r="CA76" s="521"/>
      <c r="CB76" s="521"/>
      <c r="CC76" s="521"/>
      <c r="CD76" s="521"/>
      <c r="CE76" s="521"/>
      <c r="CF76" s="521"/>
      <c r="CG76" s="521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519"/>
      <c r="C77" s="519"/>
      <c r="D77" s="519"/>
      <c r="E77" s="519"/>
      <c r="F77" s="519"/>
      <c r="G77" s="519"/>
      <c r="H77" s="519"/>
      <c r="I77" s="519"/>
      <c r="J77" s="519"/>
      <c r="K77" s="519"/>
      <c r="L77" s="519"/>
      <c r="M77" s="519"/>
      <c r="N77" s="519"/>
      <c r="O77" s="519"/>
      <c r="P77" s="519"/>
      <c r="Q77" s="519"/>
      <c r="R77" s="519"/>
      <c r="S77" s="519"/>
      <c r="T77" s="519"/>
      <c r="U77" s="519"/>
      <c r="V77" s="519"/>
      <c r="W77" s="519"/>
      <c r="X77" s="519"/>
      <c r="Y77" s="519"/>
      <c r="Z77" s="519"/>
      <c r="AA77" s="519"/>
      <c r="AB77" s="519"/>
      <c r="AC77" s="519"/>
      <c r="AD77" s="519"/>
      <c r="AE77" s="519"/>
      <c r="AF77" s="519"/>
      <c r="AG77" s="519"/>
      <c r="AH77" s="519"/>
      <c r="AI77" s="519"/>
      <c r="AJ77" s="519"/>
      <c r="AK77" s="519"/>
      <c r="AL77" s="519"/>
      <c r="AM77" s="519"/>
      <c r="AN77" s="519"/>
      <c r="AO77" s="519"/>
      <c r="AP77" s="130"/>
      <c r="AQ77" s="5"/>
      <c r="AR77" s="5"/>
      <c r="AS77" s="131"/>
      <c r="AT77" s="521"/>
      <c r="AU77" s="521"/>
      <c r="AV77" s="521"/>
      <c r="AW77" s="521"/>
      <c r="AX77" s="521"/>
      <c r="AY77" s="521"/>
      <c r="AZ77" s="521"/>
      <c r="BA77" s="521"/>
      <c r="BB77" s="521"/>
      <c r="BC77" s="521"/>
      <c r="BD77" s="521"/>
      <c r="BE77" s="521"/>
      <c r="BF77" s="521"/>
      <c r="BG77" s="521"/>
      <c r="BH77" s="521"/>
      <c r="BI77" s="521"/>
      <c r="BJ77" s="521"/>
      <c r="BK77" s="521"/>
      <c r="BL77" s="521"/>
      <c r="BM77" s="521"/>
      <c r="BN77" s="521"/>
      <c r="BO77" s="521"/>
      <c r="BP77" s="521"/>
      <c r="BQ77" s="521"/>
      <c r="BR77" s="521"/>
      <c r="BS77" s="521"/>
      <c r="BT77" s="521"/>
      <c r="BU77" s="521"/>
      <c r="BV77" s="521"/>
      <c r="BW77" s="521"/>
      <c r="BX77" s="521"/>
      <c r="BY77" s="521"/>
      <c r="BZ77" s="521"/>
      <c r="CA77" s="521"/>
      <c r="CB77" s="521"/>
      <c r="CC77" s="521"/>
      <c r="CD77" s="521"/>
      <c r="CE77" s="521"/>
      <c r="CF77" s="521"/>
      <c r="CG77" s="521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519"/>
      <c r="C78" s="519"/>
      <c r="D78" s="519"/>
      <c r="E78" s="519"/>
      <c r="F78" s="519"/>
      <c r="G78" s="519"/>
      <c r="H78" s="519"/>
      <c r="I78" s="519"/>
      <c r="J78" s="519"/>
      <c r="K78" s="519"/>
      <c r="L78" s="519"/>
      <c r="M78" s="519"/>
      <c r="N78" s="519"/>
      <c r="O78" s="519"/>
      <c r="P78" s="519"/>
      <c r="Q78" s="519"/>
      <c r="R78" s="519"/>
      <c r="S78" s="519"/>
      <c r="T78" s="519"/>
      <c r="U78" s="519"/>
      <c r="V78" s="519"/>
      <c r="W78" s="519"/>
      <c r="X78" s="519"/>
      <c r="Y78" s="519"/>
      <c r="Z78" s="519"/>
      <c r="AA78" s="519"/>
      <c r="AB78" s="519"/>
      <c r="AC78" s="519"/>
      <c r="AD78" s="519"/>
      <c r="AE78" s="519"/>
      <c r="AF78" s="519"/>
      <c r="AG78" s="519"/>
      <c r="AH78" s="519"/>
      <c r="AI78" s="519"/>
      <c r="AJ78" s="519"/>
      <c r="AK78" s="519"/>
      <c r="AL78" s="519"/>
      <c r="AM78" s="519"/>
      <c r="AN78" s="519"/>
      <c r="AO78" s="519"/>
      <c r="AP78" s="130"/>
      <c r="AQ78" s="5"/>
      <c r="AR78" s="5"/>
      <c r="AS78" s="131"/>
      <c r="AT78" s="521"/>
      <c r="AU78" s="521"/>
      <c r="AV78" s="521"/>
      <c r="AW78" s="521"/>
      <c r="AX78" s="521"/>
      <c r="AY78" s="521"/>
      <c r="AZ78" s="521"/>
      <c r="BA78" s="521"/>
      <c r="BB78" s="521"/>
      <c r="BC78" s="521"/>
      <c r="BD78" s="521"/>
      <c r="BE78" s="521"/>
      <c r="BF78" s="521"/>
      <c r="BG78" s="521"/>
      <c r="BH78" s="521"/>
      <c r="BI78" s="521"/>
      <c r="BJ78" s="521"/>
      <c r="BK78" s="521"/>
      <c r="BL78" s="521"/>
      <c r="BM78" s="521"/>
      <c r="BN78" s="521"/>
      <c r="BO78" s="521"/>
      <c r="BP78" s="521"/>
      <c r="BQ78" s="521"/>
      <c r="BR78" s="521"/>
      <c r="BS78" s="521"/>
      <c r="BT78" s="521"/>
      <c r="BU78" s="521"/>
      <c r="BV78" s="521"/>
      <c r="BW78" s="521"/>
      <c r="BX78" s="521"/>
      <c r="BY78" s="521"/>
      <c r="BZ78" s="521"/>
      <c r="CA78" s="521"/>
      <c r="CB78" s="521"/>
      <c r="CC78" s="521"/>
      <c r="CD78" s="521"/>
      <c r="CE78" s="521"/>
      <c r="CF78" s="521"/>
      <c r="CG78" s="521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519"/>
      <c r="C79" s="519"/>
      <c r="D79" s="519"/>
      <c r="E79" s="519"/>
      <c r="F79" s="519"/>
      <c r="G79" s="519"/>
      <c r="H79" s="519"/>
      <c r="I79" s="519"/>
      <c r="J79" s="519"/>
      <c r="K79" s="519"/>
      <c r="L79" s="519"/>
      <c r="M79" s="519"/>
      <c r="N79" s="519"/>
      <c r="O79" s="519"/>
      <c r="P79" s="519"/>
      <c r="Q79" s="519"/>
      <c r="R79" s="519"/>
      <c r="S79" s="519"/>
      <c r="T79" s="519"/>
      <c r="U79" s="519"/>
      <c r="V79" s="519"/>
      <c r="W79" s="519"/>
      <c r="X79" s="519"/>
      <c r="Y79" s="519"/>
      <c r="Z79" s="519"/>
      <c r="AA79" s="519"/>
      <c r="AB79" s="519"/>
      <c r="AC79" s="519"/>
      <c r="AD79" s="519"/>
      <c r="AE79" s="519"/>
      <c r="AF79" s="519"/>
      <c r="AG79" s="519"/>
      <c r="AH79" s="519"/>
      <c r="AI79" s="519"/>
      <c r="AJ79" s="519"/>
      <c r="AK79" s="519"/>
      <c r="AL79" s="519"/>
      <c r="AM79" s="519"/>
      <c r="AN79" s="519"/>
      <c r="AO79" s="519"/>
      <c r="AP79" s="130"/>
      <c r="AQ79" s="5"/>
      <c r="AR79" s="5"/>
      <c r="AS79" s="131"/>
      <c r="AT79" s="521"/>
      <c r="AU79" s="521"/>
      <c r="AV79" s="521"/>
      <c r="AW79" s="521"/>
      <c r="AX79" s="521"/>
      <c r="AY79" s="521"/>
      <c r="AZ79" s="521"/>
      <c r="BA79" s="521"/>
      <c r="BB79" s="521"/>
      <c r="BC79" s="521"/>
      <c r="BD79" s="521"/>
      <c r="BE79" s="521"/>
      <c r="BF79" s="521"/>
      <c r="BG79" s="521"/>
      <c r="BH79" s="521"/>
      <c r="BI79" s="521"/>
      <c r="BJ79" s="521"/>
      <c r="BK79" s="521"/>
      <c r="BL79" s="521"/>
      <c r="BM79" s="521"/>
      <c r="BN79" s="521"/>
      <c r="BO79" s="521"/>
      <c r="BP79" s="521"/>
      <c r="BQ79" s="521"/>
      <c r="BR79" s="521"/>
      <c r="BS79" s="521"/>
      <c r="BT79" s="521"/>
      <c r="BU79" s="521"/>
      <c r="BV79" s="521"/>
      <c r="BW79" s="521"/>
      <c r="BX79" s="521"/>
      <c r="BY79" s="521"/>
      <c r="BZ79" s="521"/>
      <c r="CA79" s="521"/>
      <c r="CB79" s="521"/>
      <c r="CC79" s="521"/>
      <c r="CD79" s="521"/>
      <c r="CE79" s="521"/>
      <c r="CF79" s="521"/>
      <c r="CG79" s="521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519"/>
      <c r="C80" s="519"/>
      <c r="D80" s="519"/>
      <c r="E80" s="519"/>
      <c r="F80" s="519"/>
      <c r="G80" s="519"/>
      <c r="H80" s="519"/>
      <c r="I80" s="519"/>
      <c r="J80" s="519"/>
      <c r="K80" s="519"/>
      <c r="L80" s="519"/>
      <c r="M80" s="519"/>
      <c r="N80" s="519"/>
      <c r="O80" s="519"/>
      <c r="P80" s="519"/>
      <c r="Q80" s="519"/>
      <c r="R80" s="519"/>
      <c r="S80" s="519"/>
      <c r="T80" s="519"/>
      <c r="U80" s="519"/>
      <c r="V80" s="519"/>
      <c r="W80" s="519"/>
      <c r="X80" s="519"/>
      <c r="Y80" s="519"/>
      <c r="Z80" s="519"/>
      <c r="AA80" s="519"/>
      <c r="AB80" s="519"/>
      <c r="AC80" s="519"/>
      <c r="AD80" s="519"/>
      <c r="AE80" s="519"/>
      <c r="AF80" s="519"/>
      <c r="AG80" s="519"/>
      <c r="AH80" s="519"/>
      <c r="AI80" s="519"/>
      <c r="AJ80" s="519"/>
      <c r="AK80" s="519"/>
      <c r="AL80" s="519"/>
      <c r="AM80" s="519"/>
      <c r="AN80" s="519"/>
      <c r="AO80" s="519"/>
      <c r="AP80" s="130"/>
      <c r="AQ80" s="5"/>
      <c r="AR80" s="5"/>
      <c r="AS80" s="131"/>
      <c r="AT80" s="521"/>
      <c r="AU80" s="521"/>
      <c r="AV80" s="521"/>
      <c r="AW80" s="521"/>
      <c r="AX80" s="521"/>
      <c r="AY80" s="521"/>
      <c r="AZ80" s="521"/>
      <c r="BA80" s="521"/>
      <c r="BB80" s="521"/>
      <c r="BC80" s="521"/>
      <c r="BD80" s="521"/>
      <c r="BE80" s="521"/>
      <c r="BF80" s="521"/>
      <c r="BG80" s="521"/>
      <c r="BH80" s="521"/>
      <c r="BI80" s="521"/>
      <c r="BJ80" s="521"/>
      <c r="BK80" s="521"/>
      <c r="BL80" s="521"/>
      <c r="BM80" s="521"/>
      <c r="BN80" s="521"/>
      <c r="BO80" s="521"/>
      <c r="BP80" s="521"/>
      <c r="BQ80" s="521"/>
      <c r="BR80" s="521"/>
      <c r="BS80" s="521"/>
      <c r="BT80" s="521"/>
      <c r="BU80" s="521"/>
      <c r="BV80" s="521"/>
      <c r="BW80" s="521"/>
      <c r="BX80" s="521"/>
      <c r="BY80" s="521"/>
      <c r="BZ80" s="521"/>
      <c r="CA80" s="521"/>
      <c r="CB80" s="521"/>
      <c r="CC80" s="521"/>
      <c r="CD80" s="521"/>
      <c r="CE80" s="521"/>
      <c r="CF80" s="521"/>
      <c r="CG80" s="521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519"/>
      <c r="C81" s="519"/>
      <c r="D81" s="519"/>
      <c r="E81" s="519"/>
      <c r="F81" s="519"/>
      <c r="G81" s="519"/>
      <c r="H81" s="519"/>
      <c r="I81" s="519"/>
      <c r="J81" s="519"/>
      <c r="K81" s="519"/>
      <c r="L81" s="519"/>
      <c r="M81" s="519"/>
      <c r="N81" s="519"/>
      <c r="O81" s="519"/>
      <c r="P81" s="519"/>
      <c r="Q81" s="519"/>
      <c r="R81" s="519"/>
      <c r="S81" s="519"/>
      <c r="T81" s="519"/>
      <c r="U81" s="519"/>
      <c r="V81" s="519"/>
      <c r="W81" s="519"/>
      <c r="X81" s="519"/>
      <c r="Y81" s="519"/>
      <c r="Z81" s="519"/>
      <c r="AA81" s="519"/>
      <c r="AB81" s="519"/>
      <c r="AC81" s="519"/>
      <c r="AD81" s="519"/>
      <c r="AE81" s="519"/>
      <c r="AF81" s="519"/>
      <c r="AG81" s="519"/>
      <c r="AH81" s="519"/>
      <c r="AI81" s="519"/>
      <c r="AJ81" s="519"/>
      <c r="AK81" s="519"/>
      <c r="AL81" s="519"/>
      <c r="AM81" s="519"/>
      <c r="AN81" s="519"/>
      <c r="AO81" s="519"/>
      <c r="AP81" s="130"/>
      <c r="AQ81" s="5"/>
      <c r="AR81" s="5"/>
      <c r="AS81" s="131"/>
      <c r="AT81" s="521"/>
      <c r="AU81" s="521"/>
      <c r="AV81" s="521"/>
      <c r="AW81" s="521"/>
      <c r="AX81" s="521"/>
      <c r="AY81" s="521"/>
      <c r="AZ81" s="521"/>
      <c r="BA81" s="521"/>
      <c r="BB81" s="521"/>
      <c r="BC81" s="521"/>
      <c r="BD81" s="521"/>
      <c r="BE81" s="521"/>
      <c r="BF81" s="521"/>
      <c r="BG81" s="521"/>
      <c r="BH81" s="521"/>
      <c r="BI81" s="521"/>
      <c r="BJ81" s="521"/>
      <c r="BK81" s="521"/>
      <c r="BL81" s="521"/>
      <c r="BM81" s="521"/>
      <c r="BN81" s="521"/>
      <c r="BO81" s="521"/>
      <c r="BP81" s="521"/>
      <c r="BQ81" s="521"/>
      <c r="BR81" s="521"/>
      <c r="BS81" s="521"/>
      <c r="BT81" s="521"/>
      <c r="BU81" s="521"/>
      <c r="BV81" s="521"/>
      <c r="BW81" s="521"/>
      <c r="BX81" s="521"/>
      <c r="BY81" s="521"/>
      <c r="BZ81" s="521"/>
      <c r="CA81" s="521"/>
      <c r="CB81" s="521"/>
      <c r="CC81" s="521"/>
      <c r="CD81" s="521"/>
      <c r="CE81" s="521"/>
      <c r="CF81" s="521"/>
      <c r="CG81" s="521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519"/>
      <c r="C82" s="519"/>
      <c r="D82" s="519"/>
      <c r="E82" s="519"/>
      <c r="F82" s="519"/>
      <c r="G82" s="519"/>
      <c r="H82" s="519"/>
      <c r="I82" s="519"/>
      <c r="J82" s="519"/>
      <c r="K82" s="519"/>
      <c r="L82" s="519"/>
      <c r="M82" s="519"/>
      <c r="N82" s="519"/>
      <c r="O82" s="519"/>
      <c r="P82" s="519"/>
      <c r="Q82" s="519"/>
      <c r="R82" s="519"/>
      <c r="S82" s="519"/>
      <c r="T82" s="519"/>
      <c r="U82" s="519"/>
      <c r="V82" s="519"/>
      <c r="W82" s="519"/>
      <c r="X82" s="519"/>
      <c r="Y82" s="519"/>
      <c r="Z82" s="519"/>
      <c r="AA82" s="519"/>
      <c r="AB82" s="519"/>
      <c r="AC82" s="519"/>
      <c r="AD82" s="519"/>
      <c r="AE82" s="519"/>
      <c r="AF82" s="519"/>
      <c r="AG82" s="519"/>
      <c r="AH82" s="519"/>
      <c r="AI82" s="519"/>
      <c r="AJ82" s="519"/>
      <c r="AK82" s="519"/>
      <c r="AL82" s="519"/>
      <c r="AM82" s="519"/>
      <c r="AN82" s="519"/>
      <c r="AO82" s="519"/>
      <c r="AP82" s="128"/>
      <c r="AQ82" s="5"/>
      <c r="AR82" s="5"/>
      <c r="AS82" s="131"/>
      <c r="AT82" s="521"/>
      <c r="AU82" s="521"/>
      <c r="AV82" s="521"/>
      <c r="AW82" s="521"/>
      <c r="AX82" s="521"/>
      <c r="AY82" s="521"/>
      <c r="AZ82" s="521"/>
      <c r="BA82" s="521"/>
      <c r="BB82" s="521"/>
      <c r="BC82" s="521"/>
      <c r="BD82" s="521"/>
      <c r="BE82" s="521"/>
      <c r="BF82" s="521"/>
      <c r="BG82" s="521"/>
      <c r="BH82" s="521"/>
      <c r="BI82" s="521"/>
      <c r="BJ82" s="521"/>
      <c r="BK82" s="521"/>
      <c r="BL82" s="521"/>
      <c r="BM82" s="521"/>
      <c r="BN82" s="521"/>
      <c r="BO82" s="521"/>
      <c r="BP82" s="521"/>
      <c r="BQ82" s="521"/>
      <c r="BR82" s="521"/>
      <c r="BS82" s="521"/>
      <c r="BT82" s="521"/>
      <c r="BU82" s="521"/>
      <c r="BV82" s="521"/>
      <c r="BW82" s="521"/>
      <c r="BX82" s="521"/>
      <c r="BY82" s="521"/>
      <c r="BZ82" s="521"/>
      <c r="CA82" s="521"/>
      <c r="CB82" s="521"/>
      <c r="CC82" s="521"/>
      <c r="CD82" s="521"/>
      <c r="CE82" s="521"/>
      <c r="CF82" s="521"/>
      <c r="CG82" s="521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519"/>
      <c r="C83" s="519"/>
      <c r="D83" s="519"/>
      <c r="E83" s="519"/>
      <c r="F83" s="519"/>
      <c r="G83" s="519"/>
      <c r="H83" s="519"/>
      <c r="I83" s="519"/>
      <c r="J83" s="519"/>
      <c r="K83" s="519"/>
      <c r="L83" s="519"/>
      <c r="M83" s="519"/>
      <c r="N83" s="519"/>
      <c r="O83" s="519"/>
      <c r="P83" s="519"/>
      <c r="Q83" s="519"/>
      <c r="R83" s="519"/>
      <c r="S83" s="519"/>
      <c r="T83" s="519"/>
      <c r="U83" s="519"/>
      <c r="V83" s="519"/>
      <c r="W83" s="519"/>
      <c r="X83" s="519"/>
      <c r="Y83" s="519"/>
      <c r="Z83" s="519"/>
      <c r="AA83" s="519"/>
      <c r="AB83" s="519"/>
      <c r="AC83" s="519"/>
      <c r="AD83" s="519"/>
      <c r="AE83" s="519"/>
      <c r="AF83" s="519"/>
      <c r="AG83" s="519"/>
      <c r="AH83" s="519"/>
      <c r="AI83" s="519"/>
      <c r="AJ83" s="519"/>
      <c r="AK83" s="519"/>
      <c r="AL83" s="519"/>
      <c r="AM83" s="519"/>
      <c r="AN83" s="519"/>
      <c r="AO83" s="519"/>
      <c r="AP83" s="130"/>
      <c r="AQ83" s="5"/>
      <c r="AR83" s="5"/>
      <c r="AS83" s="131"/>
      <c r="AT83" s="521"/>
      <c r="AU83" s="521"/>
      <c r="AV83" s="521"/>
      <c r="AW83" s="521"/>
      <c r="AX83" s="521"/>
      <c r="AY83" s="521"/>
      <c r="AZ83" s="521"/>
      <c r="BA83" s="521"/>
      <c r="BB83" s="521"/>
      <c r="BC83" s="521"/>
      <c r="BD83" s="521"/>
      <c r="BE83" s="521"/>
      <c r="BF83" s="521"/>
      <c r="BG83" s="521"/>
      <c r="BH83" s="521"/>
      <c r="BI83" s="521"/>
      <c r="BJ83" s="521"/>
      <c r="BK83" s="521"/>
      <c r="BL83" s="521"/>
      <c r="BM83" s="521"/>
      <c r="BN83" s="521"/>
      <c r="BO83" s="521"/>
      <c r="BP83" s="521"/>
      <c r="BQ83" s="521"/>
      <c r="BR83" s="521"/>
      <c r="BS83" s="521"/>
      <c r="BT83" s="521"/>
      <c r="BU83" s="521"/>
      <c r="BV83" s="521"/>
      <c r="BW83" s="521"/>
      <c r="BX83" s="521"/>
      <c r="BY83" s="521"/>
      <c r="BZ83" s="521"/>
      <c r="CA83" s="521"/>
      <c r="CB83" s="521"/>
      <c r="CC83" s="521"/>
      <c r="CD83" s="521"/>
      <c r="CE83" s="521"/>
      <c r="CF83" s="521"/>
      <c r="CG83" s="521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519"/>
      <c r="C84" s="519"/>
      <c r="D84" s="519"/>
      <c r="E84" s="519"/>
      <c r="F84" s="519"/>
      <c r="G84" s="519"/>
      <c r="H84" s="519"/>
      <c r="I84" s="519"/>
      <c r="J84" s="519"/>
      <c r="K84" s="519"/>
      <c r="L84" s="519"/>
      <c r="M84" s="519"/>
      <c r="N84" s="519"/>
      <c r="O84" s="519"/>
      <c r="P84" s="519"/>
      <c r="Q84" s="519"/>
      <c r="R84" s="519"/>
      <c r="S84" s="519"/>
      <c r="T84" s="519"/>
      <c r="U84" s="519"/>
      <c r="V84" s="519"/>
      <c r="W84" s="519"/>
      <c r="X84" s="519"/>
      <c r="Y84" s="519"/>
      <c r="Z84" s="519"/>
      <c r="AA84" s="519"/>
      <c r="AB84" s="519"/>
      <c r="AC84" s="519"/>
      <c r="AD84" s="519"/>
      <c r="AE84" s="519"/>
      <c r="AF84" s="519"/>
      <c r="AG84" s="519"/>
      <c r="AH84" s="519"/>
      <c r="AI84" s="519"/>
      <c r="AJ84" s="519"/>
      <c r="AK84" s="519"/>
      <c r="AL84" s="519"/>
      <c r="AM84" s="519"/>
      <c r="AN84" s="519"/>
      <c r="AO84" s="519"/>
      <c r="AP84" s="130"/>
      <c r="AQ84" s="5"/>
      <c r="AR84" s="5"/>
      <c r="AS84" s="131"/>
      <c r="AT84" s="521"/>
      <c r="AU84" s="521"/>
      <c r="AV84" s="521"/>
      <c r="AW84" s="521"/>
      <c r="AX84" s="521"/>
      <c r="AY84" s="521"/>
      <c r="AZ84" s="521"/>
      <c r="BA84" s="521"/>
      <c r="BB84" s="521"/>
      <c r="BC84" s="521"/>
      <c r="BD84" s="521"/>
      <c r="BE84" s="521"/>
      <c r="BF84" s="521"/>
      <c r="BG84" s="521"/>
      <c r="BH84" s="521"/>
      <c r="BI84" s="521"/>
      <c r="BJ84" s="521"/>
      <c r="BK84" s="521"/>
      <c r="BL84" s="521"/>
      <c r="BM84" s="521"/>
      <c r="BN84" s="521"/>
      <c r="BO84" s="521"/>
      <c r="BP84" s="521"/>
      <c r="BQ84" s="521"/>
      <c r="BR84" s="521"/>
      <c r="BS84" s="521"/>
      <c r="BT84" s="521"/>
      <c r="BU84" s="521"/>
      <c r="BV84" s="521"/>
      <c r="BW84" s="521"/>
      <c r="BX84" s="521"/>
      <c r="BY84" s="521"/>
      <c r="BZ84" s="521"/>
      <c r="CA84" s="521"/>
      <c r="CB84" s="521"/>
      <c r="CC84" s="521"/>
      <c r="CD84" s="521"/>
      <c r="CE84" s="521"/>
      <c r="CF84" s="521"/>
      <c r="CG84" s="521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519"/>
      <c r="C85" s="519"/>
      <c r="D85" s="519"/>
      <c r="E85" s="519"/>
      <c r="F85" s="519"/>
      <c r="G85" s="519"/>
      <c r="H85" s="519"/>
      <c r="I85" s="519"/>
      <c r="J85" s="519"/>
      <c r="K85" s="519"/>
      <c r="L85" s="519"/>
      <c r="M85" s="519"/>
      <c r="N85" s="519"/>
      <c r="O85" s="519"/>
      <c r="P85" s="519"/>
      <c r="Q85" s="519"/>
      <c r="R85" s="519"/>
      <c r="S85" s="519"/>
      <c r="T85" s="519"/>
      <c r="U85" s="519"/>
      <c r="V85" s="519"/>
      <c r="W85" s="519"/>
      <c r="X85" s="519"/>
      <c r="Y85" s="519"/>
      <c r="Z85" s="519"/>
      <c r="AA85" s="519"/>
      <c r="AB85" s="519"/>
      <c r="AC85" s="519"/>
      <c r="AD85" s="519"/>
      <c r="AE85" s="519"/>
      <c r="AF85" s="519"/>
      <c r="AG85" s="519"/>
      <c r="AH85" s="519"/>
      <c r="AI85" s="519"/>
      <c r="AJ85" s="519"/>
      <c r="AK85" s="519"/>
      <c r="AL85" s="519"/>
      <c r="AM85" s="519"/>
      <c r="AN85" s="519"/>
      <c r="AO85" s="519"/>
      <c r="AP85" s="130"/>
      <c r="AQ85" s="5"/>
      <c r="AR85" s="5"/>
      <c r="AS85" s="131"/>
      <c r="AT85" s="521"/>
      <c r="AU85" s="521"/>
      <c r="AV85" s="521"/>
      <c r="AW85" s="521"/>
      <c r="AX85" s="521"/>
      <c r="AY85" s="521"/>
      <c r="AZ85" s="521"/>
      <c r="BA85" s="521"/>
      <c r="BB85" s="521"/>
      <c r="BC85" s="521"/>
      <c r="BD85" s="521"/>
      <c r="BE85" s="521"/>
      <c r="BF85" s="521"/>
      <c r="BG85" s="521"/>
      <c r="BH85" s="521"/>
      <c r="BI85" s="521"/>
      <c r="BJ85" s="521"/>
      <c r="BK85" s="521"/>
      <c r="BL85" s="521"/>
      <c r="BM85" s="521"/>
      <c r="BN85" s="521"/>
      <c r="BO85" s="521"/>
      <c r="BP85" s="521"/>
      <c r="BQ85" s="521"/>
      <c r="BR85" s="521"/>
      <c r="BS85" s="521"/>
      <c r="BT85" s="521"/>
      <c r="BU85" s="521"/>
      <c r="BV85" s="521"/>
      <c r="BW85" s="521"/>
      <c r="BX85" s="521"/>
      <c r="BY85" s="521"/>
      <c r="BZ85" s="521"/>
      <c r="CA85" s="521"/>
      <c r="CB85" s="521"/>
      <c r="CC85" s="521"/>
      <c r="CD85" s="521"/>
      <c r="CE85" s="521"/>
      <c r="CF85" s="521"/>
      <c r="CG85" s="521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519"/>
      <c r="C86" s="519"/>
      <c r="D86" s="519"/>
      <c r="E86" s="519"/>
      <c r="F86" s="519"/>
      <c r="G86" s="519"/>
      <c r="H86" s="519"/>
      <c r="I86" s="519"/>
      <c r="J86" s="519"/>
      <c r="K86" s="519"/>
      <c r="L86" s="519"/>
      <c r="M86" s="519"/>
      <c r="N86" s="519"/>
      <c r="O86" s="519"/>
      <c r="P86" s="519"/>
      <c r="Q86" s="519"/>
      <c r="R86" s="519"/>
      <c r="S86" s="519"/>
      <c r="T86" s="519"/>
      <c r="U86" s="519"/>
      <c r="V86" s="519"/>
      <c r="W86" s="519"/>
      <c r="X86" s="519"/>
      <c r="Y86" s="519"/>
      <c r="Z86" s="519"/>
      <c r="AA86" s="519"/>
      <c r="AB86" s="519"/>
      <c r="AC86" s="519"/>
      <c r="AD86" s="519"/>
      <c r="AE86" s="519"/>
      <c r="AF86" s="519"/>
      <c r="AG86" s="519"/>
      <c r="AH86" s="519"/>
      <c r="AI86" s="519"/>
      <c r="AJ86" s="519"/>
      <c r="AK86" s="519"/>
      <c r="AL86" s="519"/>
      <c r="AM86" s="519"/>
      <c r="AN86" s="519"/>
      <c r="AO86" s="519"/>
      <c r="AP86" s="130"/>
      <c r="AQ86" s="5"/>
      <c r="AR86" s="5"/>
      <c r="AS86" s="131"/>
      <c r="AT86" s="521"/>
      <c r="AU86" s="521"/>
      <c r="AV86" s="521"/>
      <c r="AW86" s="521"/>
      <c r="AX86" s="521"/>
      <c r="AY86" s="521"/>
      <c r="AZ86" s="521"/>
      <c r="BA86" s="521"/>
      <c r="BB86" s="521"/>
      <c r="BC86" s="521"/>
      <c r="BD86" s="521"/>
      <c r="BE86" s="521"/>
      <c r="BF86" s="521"/>
      <c r="BG86" s="521"/>
      <c r="BH86" s="521"/>
      <c r="BI86" s="521"/>
      <c r="BJ86" s="521"/>
      <c r="BK86" s="521"/>
      <c r="BL86" s="521"/>
      <c r="BM86" s="521"/>
      <c r="BN86" s="521"/>
      <c r="BO86" s="521"/>
      <c r="BP86" s="521"/>
      <c r="BQ86" s="521"/>
      <c r="BR86" s="521"/>
      <c r="BS86" s="521"/>
      <c r="BT86" s="521"/>
      <c r="BU86" s="521"/>
      <c r="BV86" s="521"/>
      <c r="BW86" s="521"/>
      <c r="BX86" s="521"/>
      <c r="BY86" s="521"/>
      <c r="BZ86" s="521"/>
      <c r="CA86" s="521"/>
      <c r="CB86" s="521"/>
      <c r="CC86" s="521"/>
      <c r="CD86" s="521"/>
      <c r="CE86" s="521"/>
      <c r="CF86" s="521"/>
      <c r="CG86" s="521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519"/>
      <c r="C87" s="519"/>
      <c r="D87" s="519"/>
      <c r="E87" s="519"/>
      <c r="F87" s="519"/>
      <c r="G87" s="519"/>
      <c r="H87" s="519"/>
      <c r="I87" s="519"/>
      <c r="J87" s="519"/>
      <c r="K87" s="519"/>
      <c r="L87" s="519"/>
      <c r="M87" s="519"/>
      <c r="N87" s="519"/>
      <c r="O87" s="519"/>
      <c r="P87" s="519"/>
      <c r="Q87" s="519"/>
      <c r="R87" s="519"/>
      <c r="S87" s="519"/>
      <c r="T87" s="519"/>
      <c r="U87" s="519"/>
      <c r="V87" s="519"/>
      <c r="W87" s="519"/>
      <c r="X87" s="519"/>
      <c r="Y87" s="519"/>
      <c r="Z87" s="519"/>
      <c r="AA87" s="519"/>
      <c r="AB87" s="519"/>
      <c r="AC87" s="519"/>
      <c r="AD87" s="519"/>
      <c r="AE87" s="519"/>
      <c r="AF87" s="519"/>
      <c r="AG87" s="519"/>
      <c r="AH87" s="519"/>
      <c r="AI87" s="519"/>
      <c r="AJ87" s="519"/>
      <c r="AK87" s="519"/>
      <c r="AL87" s="519"/>
      <c r="AM87" s="519"/>
      <c r="AN87" s="519"/>
      <c r="AO87" s="519"/>
      <c r="AP87" s="130"/>
      <c r="AQ87" s="5"/>
      <c r="AR87" s="5"/>
      <c r="AS87" s="131"/>
      <c r="AT87" s="521"/>
      <c r="AU87" s="521"/>
      <c r="AV87" s="521"/>
      <c r="AW87" s="521"/>
      <c r="AX87" s="521"/>
      <c r="AY87" s="521"/>
      <c r="AZ87" s="521"/>
      <c r="BA87" s="521"/>
      <c r="BB87" s="521"/>
      <c r="BC87" s="521"/>
      <c r="BD87" s="521"/>
      <c r="BE87" s="521"/>
      <c r="BF87" s="521"/>
      <c r="BG87" s="521"/>
      <c r="BH87" s="521"/>
      <c r="BI87" s="521"/>
      <c r="BJ87" s="521"/>
      <c r="BK87" s="521"/>
      <c r="BL87" s="521"/>
      <c r="BM87" s="521"/>
      <c r="BN87" s="521"/>
      <c r="BO87" s="521"/>
      <c r="BP87" s="521"/>
      <c r="BQ87" s="521"/>
      <c r="BR87" s="521"/>
      <c r="BS87" s="521"/>
      <c r="BT87" s="521"/>
      <c r="BU87" s="521"/>
      <c r="BV87" s="521"/>
      <c r="BW87" s="521"/>
      <c r="BX87" s="521"/>
      <c r="BY87" s="521"/>
      <c r="BZ87" s="521"/>
      <c r="CA87" s="521"/>
      <c r="CB87" s="521"/>
      <c r="CC87" s="521"/>
      <c r="CD87" s="521"/>
      <c r="CE87" s="521"/>
      <c r="CF87" s="521"/>
      <c r="CG87" s="521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519"/>
      <c r="C88" s="519"/>
      <c r="D88" s="519"/>
      <c r="E88" s="519"/>
      <c r="F88" s="519"/>
      <c r="G88" s="519"/>
      <c r="H88" s="519"/>
      <c r="I88" s="519"/>
      <c r="J88" s="519"/>
      <c r="K88" s="519"/>
      <c r="L88" s="519"/>
      <c r="M88" s="519"/>
      <c r="N88" s="519"/>
      <c r="O88" s="519"/>
      <c r="P88" s="519"/>
      <c r="Q88" s="519"/>
      <c r="R88" s="519"/>
      <c r="S88" s="519"/>
      <c r="T88" s="519"/>
      <c r="U88" s="519"/>
      <c r="V88" s="519"/>
      <c r="W88" s="519"/>
      <c r="X88" s="519"/>
      <c r="Y88" s="519"/>
      <c r="Z88" s="519"/>
      <c r="AA88" s="519"/>
      <c r="AB88" s="519"/>
      <c r="AC88" s="519"/>
      <c r="AD88" s="519"/>
      <c r="AE88" s="519"/>
      <c r="AF88" s="519"/>
      <c r="AG88" s="519"/>
      <c r="AH88" s="519"/>
      <c r="AI88" s="519"/>
      <c r="AJ88" s="519"/>
      <c r="AK88" s="519"/>
      <c r="AL88" s="519"/>
      <c r="AM88" s="519"/>
      <c r="AN88" s="519"/>
      <c r="AO88" s="519"/>
      <c r="AP88" s="130"/>
      <c r="AQ88" s="5"/>
      <c r="AR88" s="5"/>
      <c r="AS88" s="131"/>
      <c r="AT88" s="521"/>
      <c r="AU88" s="521"/>
      <c r="AV88" s="521"/>
      <c r="AW88" s="521"/>
      <c r="AX88" s="521"/>
      <c r="AY88" s="521"/>
      <c r="AZ88" s="521"/>
      <c r="BA88" s="521"/>
      <c r="BB88" s="521"/>
      <c r="BC88" s="521"/>
      <c r="BD88" s="521"/>
      <c r="BE88" s="521"/>
      <c r="BF88" s="521"/>
      <c r="BG88" s="521"/>
      <c r="BH88" s="521"/>
      <c r="BI88" s="521"/>
      <c r="BJ88" s="521"/>
      <c r="BK88" s="521"/>
      <c r="BL88" s="521"/>
      <c r="BM88" s="521"/>
      <c r="BN88" s="521"/>
      <c r="BO88" s="521"/>
      <c r="BP88" s="521"/>
      <c r="BQ88" s="521"/>
      <c r="BR88" s="521"/>
      <c r="BS88" s="521"/>
      <c r="BT88" s="521"/>
      <c r="BU88" s="521"/>
      <c r="BV88" s="521"/>
      <c r="BW88" s="521"/>
      <c r="BX88" s="521"/>
      <c r="BY88" s="521"/>
      <c r="BZ88" s="521"/>
      <c r="CA88" s="521"/>
      <c r="CB88" s="521"/>
      <c r="CC88" s="521"/>
      <c r="CD88" s="521"/>
      <c r="CE88" s="521"/>
      <c r="CF88" s="521"/>
      <c r="CG88" s="521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519"/>
      <c r="C89" s="519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519"/>
      <c r="T89" s="519"/>
      <c r="U89" s="519"/>
      <c r="V89" s="519"/>
      <c r="W89" s="519"/>
      <c r="X89" s="519"/>
      <c r="Y89" s="519"/>
      <c r="Z89" s="519"/>
      <c r="AA89" s="519"/>
      <c r="AB89" s="519"/>
      <c r="AC89" s="519"/>
      <c r="AD89" s="519"/>
      <c r="AE89" s="519"/>
      <c r="AF89" s="519"/>
      <c r="AG89" s="519"/>
      <c r="AH89" s="519"/>
      <c r="AI89" s="519"/>
      <c r="AJ89" s="519"/>
      <c r="AK89" s="519"/>
      <c r="AL89" s="519"/>
      <c r="AM89" s="519"/>
      <c r="AN89" s="519"/>
      <c r="AO89" s="519"/>
      <c r="AP89" s="130"/>
      <c r="AQ89" s="5"/>
      <c r="AR89" s="5"/>
      <c r="AS89" s="131"/>
      <c r="AT89" s="521"/>
      <c r="AU89" s="521"/>
      <c r="AV89" s="521"/>
      <c r="AW89" s="521"/>
      <c r="AX89" s="521"/>
      <c r="AY89" s="521"/>
      <c r="AZ89" s="521"/>
      <c r="BA89" s="521"/>
      <c r="BB89" s="521"/>
      <c r="BC89" s="521"/>
      <c r="BD89" s="521"/>
      <c r="BE89" s="521"/>
      <c r="BF89" s="521"/>
      <c r="BG89" s="521"/>
      <c r="BH89" s="521"/>
      <c r="BI89" s="521"/>
      <c r="BJ89" s="521"/>
      <c r="BK89" s="521"/>
      <c r="BL89" s="521"/>
      <c r="BM89" s="521"/>
      <c r="BN89" s="521"/>
      <c r="BO89" s="521"/>
      <c r="BP89" s="521"/>
      <c r="BQ89" s="521"/>
      <c r="BR89" s="521"/>
      <c r="BS89" s="521"/>
      <c r="BT89" s="521"/>
      <c r="BU89" s="521"/>
      <c r="BV89" s="521"/>
      <c r="BW89" s="521"/>
      <c r="BX89" s="521"/>
      <c r="BY89" s="521"/>
      <c r="BZ89" s="521"/>
      <c r="CA89" s="521"/>
      <c r="CB89" s="521"/>
      <c r="CC89" s="521"/>
      <c r="CD89" s="521"/>
      <c r="CE89" s="521"/>
      <c r="CF89" s="521"/>
      <c r="CG89" s="521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519"/>
      <c r="C90" s="519"/>
      <c r="D90" s="519"/>
      <c r="E90" s="519"/>
      <c r="F90" s="519"/>
      <c r="G90" s="519"/>
      <c r="H90" s="519"/>
      <c r="I90" s="519"/>
      <c r="J90" s="519"/>
      <c r="K90" s="519"/>
      <c r="L90" s="519"/>
      <c r="M90" s="519"/>
      <c r="N90" s="519"/>
      <c r="O90" s="519"/>
      <c r="P90" s="519"/>
      <c r="Q90" s="519"/>
      <c r="R90" s="519"/>
      <c r="S90" s="519"/>
      <c r="T90" s="519"/>
      <c r="U90" s="519"/>
      <c r="V90" s="519"/>
      <c r="W90" s="519"/>
      <c r="X90" s="519"/>
      <c r="Y90" s="519"/>
      <c r="Z90" s="519"/>
      <c r="AA90" s="519"/>
      <c r="AB90" s="519"/>
      <c r="AC90" s="519"/>
      <c r="AD90" s="519"/>
      <c r="AE90" s="519"/>
      <c r="AF90" s="519"/>
      <c r="AG90" s="519"/>
      <c r="AH90" s="519"/>
      <c r="AI90" s="519"/>
      <c r="AJ90" s="519"/>
      <c r="AK90" s="519"/>
      <c r="AL90" s="519"/>
      <c r="AM90" s="519"/>
      <c r="AN90" s="519"/>
      <c r="AO90" s="519"/>
      <c r="AP90" s="132"/>
      <c r="AQ90" s="5"/>
      <c r="AR90" s="5"/>
      <c r="AS90" s="131"/>
      <c r="AT90" s="521"/>
      <c r="AU90" s="521"/>
      <c r="AV90" s="521"/>
      <c r="AW90" s="521"/>
      <c r="AX90" s="521"/>
      <c r="AY90" s="521"/>
      <c r="AZ90" s="521"/>
      <c r="BA90" s="521"/>
      <c r="BB90" s="521"/>
      <c r="BC90" s="521"/>
      <c r="BD90" s="521"/>
      <c r="BE90" s="521"/>
      <c r="BF90" s="521"/>
      <c r="BG90" s="521"/>
      <c r="BH90" s="521"/>
      <c r="BI90" s="521"/>
      <c r="BJ90" s="521"/>
      <c r="BK90" s="521"/>
      <c r="BL90" s="521"/>
      <c r="BM90" s="521"/>
      <c r="BN90" s="521"/>
      <c r="BO90" s="521"/>
      <c r="BP90" s="521"/>
      <c r="BQ90" s="521"/>
      <c r="BR90" s="521"/>
      <c r="BS90" s="521"/>
      <c r="BT90" s="521"/>
      <c r="BU90" s="521"/>
      <c r="BV90" s="521"/>
      <c r="BW90" s="521"/>
      <c r="BX90" s="521"/>
      <c r="BY90" s="521"/>
      <c r="BZ90" s="521"/>
      <c r="CA90" s="521"/>
      <c r="CB90" s="521"/>
      <c r="CC90" s="521"/>
      <c r="CD90" s="521"/>
      <c r="CE90" s="521"/>
      <c r="CF90" s="521"/>
      <c r="CG90" s="521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519"/>
      <c r="C91" s="519"/>
      <c r="D91" s="519"/>
      <c r="E91" s="519"/>
      <c r="F91" s="519"/>
      <c r="G91" s="519"/>
      <c r="H91" s="519"/>
      <c r="I91" s="519"/>
      <c r="J91" s="519"/>
      <c r="K91" s="519"/>
      <c r="L91" s="519"/>
      <c r="M91" s="519"/>
      <c r="N91" s="519"/>
      <c r="O91" s="519"/>
      <c r="P91" s="519"/>
      <c r="Q91" s="519"/>
      <c r="R91" s="519"/>
      <c r="S91" s="519"/>
      <c r="T91" s="519"/>
      <c r="U91" s="519"/>
      <c r="V91" s="519"/>
      <c r="W91" s="519"/>
      <c r="X91" s="519"/>
      <c r="Y91" s="519"/>
      <c r="Z91" s="519"/>
      <c r="AA91" s="519"/>
      <c r="AB91" s="519"/>
      <c r="AC91" s="519"/>
      <c r="AD91" s="519"/>
      <c r="AE91" s="519"/>
      <c r="AF91" s="519"/>
      <c r="AG91" s="519"/>
      <c r="AH91" s="519"/>
      <c r="AI91" s="519"/>
      <c r="AJ91" s="519"/>
      <c r="AK91" s="519"/>
      <c r="AL91" s="519"/>
      <c r="AM91" s="519"/>
      <c r="AN91" s="519"/>
      <c r="AO91" s="519"/>
      <c r="AP91" s="132"/>
      <c r="AQ91" s="5"/>
      <c r="AR91" s="5"/>
      <c r="AS91" s="131"/>
      <c r="AT91" s="521"/>
      <c r="AU91" s="521"/>
      <c r="AV91" s="521"/>
      <c r="AW91" s="521"/>
      <c r="AX91" s="521"/>
      <c r="AY91" s="521"/>
      <c r="AZ91" s="521"/>
      <c r="BA91" s="521"/>
      <c r="BB91" s="521"/>
      <c r="BC91" s="521"/>
      <c r="BD91" s="521"/>
      <c r="BE91" s="521"/>
      <c r="BF91" s="521"/>
      <c r="BG91" s="521"/>
      <c r="BH91" s="521"/>
      <c r="BI91" s="521"/>
      <c r="BJ91" s="521"/>
      <c r="BK91" s="521"/>
      <c r="BL91" s="521"/>
      <c r="BM91" s="521"/>
      <c r="BN91" s="521"/>
      <c r="BO91" s="521"/>
      <c r="BP91" s="521"/>
      <c r="BQ91" s="521"/>
      <c r="BR91" s="521"/>
      <c r="BS91" s="521"/>
      <c r="BT91" s="521"/>
      <c r="BU91" s="521"/>
      <c r="BV91" s="521"/>
      <c r="BW91" s="521"/>
      <c r="BX91" s="521"/>
      <c r="BY91" s="521"/>
      <c r="BZ91" s="521"/>
      <c r="CA91" s="521"/>
      <c r="CB91" s="521"/>
      <c r="CC91" s="521"/>
      <c r="CD91" s="521"/>
      <c r="CE91" s="521"/>
      <c r="CF91" s="521"/>
      <c r="CG91" s="521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519"/>
      <c r="C92" s="519"/>
      <c r="D92" s="519"/>
      <c r="E92" s="519"/>
      <c r="F92" s="519"/>
      <c r="G92" s="519"/>
      <c r="H92" s="519"/>
      <c r="I92" s="519"/>
      <c r="J92" s="519"/>
      <c r="K92" s="519"/>
      <c r="L92" s="519"/>
      <c r="M92" s="519"/>
      <c r="N92" s="519"/>
      <c r="O92" s="519"/>
      <c r="P92" s="519"/>
      <c r="Q92" s="519"/>
      <c r="R92" s="519"/>
      <c r="S92" s="519"/>
      <c r="T92" s="519"/>
      <c r="U92" s="519"/>
      <c r="V92" s="519"/>
      <c r="W92" s="519"/>
      <c r="X92" s="519"/>
      <c r="Y92" s="519"/>
      <c r="Z92" s="519"/>
      <c r="AA92" s="519"/>
      <c r="AB92" s="519"/>
      <c r="AC92" s="519"/>
      <c r="AD92" s="519"/>
      <c r="AE92" s="519"/>
      <c r="AF92" s="519"/>
      <c r="AG92" s="519"/>
      <c r="AH92" s="519"/>
      <c r="AI92" s="519"/>
      <c r="AJ92" s="519"/>
      <c r="AK92" s="519"/>
      <c r="AL92" s="519"/>
      <c r="AM92" s="519"/>
      <c r="AN92" s="519"/>
      <c r="AO92" s="519"/>
      <c r="AP92" s="130"/>
      <c r="AQ92" s="5"/>
      <c r="AR92" s="5"/>
      <c r="AS92" s="131"/>
      <c r="AT92" s="521"/>
      <c r="AU92" s="521"/>
      <c r="AV92" s="521"/>
      <c r="AW92" s="521"/>
      <c r="AX92" s="521"/>
      <c r="AY92" s="521"/>
      <c r="AZ92" s="521"/>
      <c r="BA92" s="521"/>
      <c r="BB92" s="521"/>
      <c r="BC92" s="521"/>
      <c r="BD92" s="521"/>
      <c r="BE92" s="521"/>
      <c r="BF92" s="521"/>
      <c r="BG92" s="521"/>
      <c r="BH92" s="521"/>
      <c r="BI92" s="521"/>
      <c r="BJ92" s="521"/>
      <c r="BK92" s="521"/>
      <c r="BL92" s="521"/>
      <c r="BM92" s="521"/>
      <c r="BN92" s="521"/>
      <c r="BO92" s="521"/>
      <c r="BP92" s="521"/>
      <c r="BQ92" s="521"/>
      <c r="BR92" s="521"/>
      <c r="BS92" s="521"/>
      <c r="BT92" s="521"/>
      <c r="BU92" s="521"/>
      <c r="BV92" s="521"/>
      <c r="BW92" s="521"/>
      <c r="BX92" s="521"/>
      <c r="BY92" s="521"/>
      <c r="BZ92" s="521"/>
      <c r="CA92" s="521"/>
      <c r="CB92" s="521"/>
      <c r="CC92" s="521"/>
      <c r="CD92" s="521"/>
      <c r="CE92" s="521"/>
      <c r="CF92" s="521"/>
      <c r="CG92" s="521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519"/>
      <c r="C93" s="519"/>
      <c r="D93" s="519"/>
      <c r="E93" s="519"/>
      <c r="F93" s="519"/>
      <c r="G93" s="519"/>
      <c r="H93" s="519"/>
      <c r="I93" s="519"/>
      <c r="J93" s="519"/>
      <c r="K93" s="519"/>
      <c r="L93" s="519"/>
      <c r="M93" s="519"/>
      <c r="N93" s="519"/>
      <c r="O93" s="519"/>
      <c r="P93" s="519"/>
      <c r="Q93" s="519"/>
      <c r="R93" s="519"/>
      <c r="S93" s="519"/>
      <c r="T93" s="519"/>
      <c r="U93" s="519"/>
      <c r="V93" s="519"/>
      <c r="W93" s="519"/>
      <c r="X93" s="519"/>
      <c r="Y93" s="519"/>
      <c r="Z93" s="519"/>
      <c r="AA93" s="519"/>
      <c r="AB93" s="519"/>
      <c r="AC93" s="519"/>
      <c r="AD93" s="519"/>
      <c r="AE93" s="519"/>
      <c r="AF93" s="519"/>
      <c r="AG93" s="519"/>
      <c r="AH93" s="519"/>
      <c r="AI93" s="519"/>
      <c r="AJ93" s="519"/>
      <c r="AK93" s="519"/>
      <c r="AL93" s="519"/>
      <c r="AM93" s="519"/>
      <c r="AN93" s="519"/>
      <c r="AO93" s="519"/>
      <c r="AP93" s="130"/>
      <c r="AQ93" s="5"/>
      <c r="AR93" s="5"/>
      <c r="AS93" s="131"/>
      <c r="AT93" s="521"/>
      <c r="AU93" s="521"/>
      <c r="AV93" s="521"/>
      <c r="AW93" s="521"/>
      <c r="AX93" s="521"/>
      <c r="AY93" s="521"/>
      <c r="AZ93" s="521"/>
      <c r="BA93" s="521"/>
      <c r="BB93" s="521"/>
      <c r="BC93" s="521"/>
      <c r="BD93" s="521"/>
      <c r="BE93" s="521"/>
      <c r="BF93" s="521"/>
      <c r="BG93" s="521"/>
      <c r="BH93" s="521"/>
      <c r="BI93" s="521"/>
      <c r="BJ93" s="521"/>
      <c r="BK93" s="521"/>
      <c r="BL93" s="521"/>
      <c r="BM93" s="521"/>
      <c r="BN93" s="521"/>
      <c r="BO93" s="521"/>
      <c r="BP93" s="521"/>
      <c r="BQ93" s="521"/>
      <c r="BR93" s="521"/>
      <c r="BS93" s="521"/>
      <c r="BT93" s="521"/>
      <c r="BU93" s="521"/>
      <c r="BV93" s="521"/>
      <c r="BW93" s="521"/>
      <c r="BX93" s="521"/>
      <c r="BY93" s="521"/>
      <c r="BZ93" s="521"/>
      <c r="CA93" s="521"/>
      <c r="CB93" s="521"/>
      <c r="CC93" s="521"/>
      <c r="CD93" s="521"/>
      <c r="CE93" s="521"/>
      <c r="CF93" s="521"/>
      <c r="CG93" s="521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519"/>
      <c r="C94" s="519"/>
      <c r="D94" s="519"/>
      <c r="E94" s="519"/>
      <c r="F94" s="519"/>
      <c r="G94" s="519"/>
      <c r="H94" s="519"/>
      <c r="I94" s="519"/>
      <c r="J94" s="519"/>
      <c r="K94" s="519"/>
      <c r="L94" s="519"/>
      <c r="M94" s="519"/>
      <c r="N94" s="519"/>
      <c r="O94" s="519"/>
      <c r="P94" s="519"/>
      <c r="Q94" s="519"/>
      <c r="R94" s="519"/>
      <c r="S94" s="519"/>
      <c r="T94" s="519"/>
      <c r="U94" s="519"/>
      <c r="V94" s="519"/>
      <c r="W94" s="519"/>
      <c r="X94" s="519"/>
      <c r="Y94" s="519"/>
      <c r="Z94" s="519"/>
      <c r="AA94" s="519"/>
      <c r="AB94" s="519"/>
      <c r="AC94" s="519"/>
      <c r="AD94" s="519"/>
      <c r="AE94" s="519"/>
      <c r="AF94" s="519"/>
      <c r="AG94" s="519"/>
      <c r="AH94" s="519"/>
      <c r="AI94" s="519"/>
      <c r="AJ94" s="519"/>
      <c r="AK94" s="519"/>
      <c r="AL94" s="519"/>
      <c r="AM94" s="519"/>
      <c r="AN94" s="519"/>
      <c r="AO94" s="519"/>
      <c r="AP94" s="130"/>
      <c r="AQ94" s="5"/>
      <c r="AR94" s="5"/>
      <c r="AS94" s="131"/>
      <c r="AT94" s="521"/>
      <c r="AU94" s="521"/>
      <c r="AV94" s="521"/>
      <c r="AW94" s="521"/>
      <c r="AX94" s="521"/>
      <c r="AY94" s="521"/>
      <c r="AZ94" s="521"/>
      <c r="BA94" s="521"/>
      <c r="BB94" s="521"/>
      <c r="BC94" s="521"/>
      <c r="BD94" s="521"/>
      <c r="BE94" s="521"/>
      <c r="BF94" s="521"/>
      <c r="BG94" s="521"/>
      <c r="BH94" s="521"/>
      <c r="BI94" s="521"/>
      <c r="BJ94" s="521"/>
      <c r="BK94" s="521"/>
      <c r="BL94" s="521"/>
      <c r="BM94" s="521"/>
      <c r="BN94" s="521"/>
      <c r="BO94" s="521"/>
      <c r="BP94" s="521"/>
      <c r="BQ94" s="521"/>
      <c r="BR94" s="521"/>
      <c r="BS94" s="521"/>
      <c r="BT94" s="521"/>
      <c r="BU94" s="521"/>
      <c r="BV94" s="521"/>
      <c r="BW94" s="521"/>
      <c r="BX94" s="521"/>
      <c r="BY94" s="521"/>
      <c r="BZ94" s="521"/>
      <c r="CA94" s="521"/>
      <c r="CB94" s="521"/>
      <c r="CC94" s="521"/>
      <c r="CD94" s="521"/>
      <c r="CE94" s="521"/>
      <c r="CF94" s="521"/>
      <c r="CG94" s="521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519"/>
      <c r="C95" s="519"/>
      <c r="D95" s="519"/>
      <c r="E95" s="519"/>
      <c r="F95" s="519"/>
      <c r="G95" s="519"/>
      <c r="H95" s="519"/>
      <c r="I95" s="519"/>
      <c r="J95" s="519"/>
      <c r="K95" s="519"/>
      <c r="L95" s="519"/>
      <c r="M95" s="519"/>
      <c r="N95" s="519"/>
      <c r="O95" s="519"/>
      <c r="P95" s="519"/>
      <c r="Q95" s="519"/>
      <c r="R95" s="519"/>
      <c r="S95" s="519"/>
      <c r="T95" s="519"/>
      <c r="U95" s="519"/>
      <c r="V95" s="519"/>
      <c r="W95" s="519"/>
      <c r="X95" s="519"/>
      <c r="Y95" s="519"/>
      <c r="Z95" s="519"/>
      <c r="AA95" s="519"/>
      <c r="AB95" s="519"/>
      <c r="AC95" s="519"/>
      <c r="AD95" s="519"/>
      <c r="AE95" s="519"/>
      <c r="AF95" s="519"/>
      <c r="AG95" s="519"/>
      <c r="AH95" s="519"/>
      <c r="AI95" s="519"/>
      <c r="AJ95" s="519"/>
      <c r="AK95" s="519"/>
      <c r="AL95" s="519"/>
      <c r="AM95" s="519"/>
      <c r="AN95" s="519"/>
      <c r="AO95" s="519"/>
      <c r="AP95" s="130"/>
      <c r="AQ95" s="5"/>
      <c r="AR95" s="5"/>
      <c r="AS95" s="131"/>
      <c r="AT95" s="521"/>
      <c r="AU95" s="521"/>
      <c r="AV95" s="521"/>
      <c r="AW95" s="521"/>
      <c r="AX95" s="521"/>
      <c r="AY95" s="521"/>
      <c r="AZ95" s="521"/>
      <c r="BA95" s="521"/>
      <c r="BB95" s="521"/>
      <c r="BC95" s="521"/>
      <c r="BD95" s="521"/>
      <c r="BE95" s="521"/>
      <c r="BF95" s="521"/>
      <c r="BG95" s="521"/>
      <c r="BH95" s="521"/>
      <c r="BI95" s="521"/>
      <c r="BJ95" s="521"/>
      <c r="BK95" s="521"/>
      <c r="BL95" s="521"/>
      <c r="BM95" s="521"/>
      <c r="BN95" s="521"/>
      <c r="BO95" s="521"/>
      <c r="BP95" s="521"/>
      <c r="BQ95" s="521"/>
      <c r="BR95" s="521"/>
      <c r="BS95" s="521"/>
      <c r="BT95" s="521"/>
      <c r="BU95" s="521"/>
      <c r="BV95" s="521"/>
      <c r="BW95" s="521"/>
      <c r="BX95" s="521"/>
      <c r="BY95" s="521"/>
      <c r="BZ95" s="521"/>
      <c r="CA95" s="521"/>
      <c r="CB95" s="521"/>
      <c r="CC95" s="521"/>
      <c r="CD95" s="521"/>
      <c r="CE95" s="521"/>
      <c r="CF95" s="521"/>
      <c r="CG95" s="521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519"/>
      <c r="C96" s="519"/>
      <c r="D96" s="519"/>
      <c r="E96" s="519"/>
      <c r="F96" s="519"/>
      <c r="G96" s="519"/>
      <c r="H96" s="519"/>
      <c r="I96" s="519"/>
      <c r="J96" s="519"/>
      <c r="K96" s="519"/>
      <c r="L96" s="519"/>
      <c r="M96" s="519"/>
      <c r="N96" s="519"/>
      <c r="O96" s="519"/>
      <c r="P96" s="519"/>
      <c r="Q96" s="519"/>
      <c r="R96" s="519"/>
      <c r="S96" s="519"/>
      <c r="T96" s="519"/>
      <c r="U96" s="519"/>
      <c r="V96" s="519"/>
      <c r="W96" s="519"/>
      <c r="X96" s="519"/>
      <c r="Y96" s="519"/>
      <c r="Z96" s="519"/>
      <c r="AA96" s="519"/>
      <c r="AB96" s="519"/>
      <c r="AC96" s="519"/>
      <c r="AD96" s="519"/>
      <c r="AE96" s="519"/>
      <c r="AF96" s="519"/>
      <c r="AG96" s="519"/>
      <c r="AH96" s="519"/>
      <c r="AI96" s="519"/>
      <c r="AJ96" s="519"/>
      <c r="AK96" s="519"/>
      <c r="AL96" s="519"/>
      <c r="AM96" s="519"/>
      <c r="AN96" s="519"/>
      <c r="AO96" s="519"/>
      <c r="AP96" s="130"/>
      <c r="AQ96" s="5"/>
      <c r="AR96" s="5"/>
      <c r="AS96" s="131"/>
      <c r="AT96" s="521"/>
      <c r="AU96" s="521"/>
      <c r="AV96" s="521"/>
      <c r="AW96" s="521"/>
      <c r="AX96" s="521"/>
      <c r="AY96" s="521"/>
      <c r="AZ96" s="521"/>
      <c r="BA96" s="521"/>
      <c r="BB96" s="521"/>
      <c r="BC96" s="521"/>
      <c r="BD96" s="521"/>
      <c r="BE96" s="521"/>
      <c r="BF96" s="521"/>
      <c r="BG96" s="521"/>
      <c r="BH96" s="521"/>
      <c r="BI96" s="521"/>
      <c r="BJ96" s="521"/>
      <c r="BK96" s="521"/>
      <c r="BL96" s="521"/>
      <c r="BM96" s="521"/>
      <c r="BN96" s="521"/>
      <c r="BO96" s="521"/>
      <c r="BP96" s="521"/>
      <c r="BQ96" s="521"/>
      <c r="BR96" s="521"/>
      <c r="BS96" s="521"/>
      <c r="BT96" s="521"/>
      <c r="BU96" s="521"/>
      <c r="BV96" s="521"/>
      <c r="BW96" s="521"/>
      <c r="BX96" s="521"/>
      <c r="BY96" s="521"/>
      <c r="BZ96" s="521"/>
      <c r="CA96" s="521"/>
      <c r="CB96" s="521"/>
      <c r="CC96" s="521"/>
      <c r="CD96" s="521"/>
      <c r="CE96" s="521"/>
      <c r="CF96" s="521"/>
      <c r="CG96" s="521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519"/>
      <c r="C97" s="519"/>
      <c r="D97" s="519"/>
      <c r="E97" s="519"/>
      <c r="F97" s="519"/>
      <c r="G97" s="519"/>
      <c r="H97" s="519"/>
      <c r="I97" s="519"/>
      <c r="J97" s="519"/>
      <c r="K97" s="519"/>
      <c r="L97" s="519"/>
      <c r="M97" s="519"/>
      <c r="N97" s="519"/>
      <c r="O97" s="519"/>
      <c r="P97" s="519"/>
      <c r="Q97" s="519"/>
      <c r="R97" s="519"/>
      <c r="S97" s="519"/>
      <c r="T97" s="519"/>
      <c r="U97" s="519"/>
      <c r="V97" s="519"/>
      <c r="W97" s="519"/>
      <c r="X97" s="519"/>
      <c r="Y97" s="519"/>
      <c r="Z97" s="519"/>
      <c r="AA97" s="519"/>
      <c r="AB97" s="519"/>
      <c r="AC97" s="519"/>
      <c r="AD97" s="519"/>
      <c r="AE97" s="519"/>
      <c r="AF97" s="519"/>
      <c r="AG97" s="519"/>
      <c r="AH97" s="519"/>
      <c r="AI97" s="519"/>
      <c r="AJ97" s="519"/>
      <c r="AK97" s="519"/>
      <c r="AL97" s="519"/>
      <c r="AM97" s="519"/>
      <c r="AN97" s="519"/>
      <c r="AO97" s="519"/>
      <c r="AP97" s="130"/>
      <c r="AQ97" s="5"/>
      <c r="AR97" s="5"/>
      <c r="AS97" s="131"/>
      <c r="AT97" s="521"/>
      <c r="AU97" s="521"/>
      <c r="AV97" s="521"/>
      <c r="AW97" s="521"/>
      <c r="AX97" s="521"/>
      <c r="AY97" s="521"/>
      <c r="AZ97" s="521"/>
      <c r="BA97" s="521"/>
      <c r="BB97" s="521"/>
      <c r="BC97" s="521"/>
      <c r="BD97" s="521"/>
      <c r="BE97" s="521"/>
      <c r="BF97" s="521"/>
      <c r="BG97" s="521"/>
      <c r="BH97" s="521"/>
      <c r="BI97" s="521"/>
      <c r="BJ97" s="521"/>
      <c r="BK97" s="521"/>
      <c r="BL97" s="521"/>
      <c r="BM97" s="521"/>
      <c r="BN97" s="521"/>
      <c r="BO97" s="521"/>
      <c r="BP97" s="521"/>
      <c r="BQ97" s="521"/>
      <c r="BR97" s="521"/>
      <c r="BS97" s="521"/>
      <c r="BT97" s="521"/>
      <c r="BU97" s="521"/>
      <c r="BV97" s="521"/>
      <c r="BW97" s="521"/>
      <c r="BX97" s="521"/>
      <c r="BY97" s="521"/>
      <c r="BZ97" s="521"/>
      <c r="CA97" s="521"/>
      <c r="CB97" s="521"/>
      <c r="CC97" s="521"/>
      <c r="CD97" s="521"/>
      <c r="CE97" s="521"/>
      <c r="CF97" s="521"/>
      <c r="CG97" s="521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519"/>
      <c r="C98" s="519"/>
      <c r="D98" s="519"/>
      <c r="E98" s="519"/>
      <c r="F98" s="519"/>
      <c r="G98" s="519"/>
      <c r="H98" s="519"/>
      <c r="I98" s="519"/>
      <c r="J98" s="519"/>
      <c r="K98" s="519"/>
      <c r="L98" s="519"/>
      <c r="M98" s="519"/>
      <c r="N98" s="519"/>
      <c r="O98" s="519"/>
      <c r="P98" s="519"/>
      <c r="Q98" s="519"/>
      <c r="R98" s="519"/>
      <c r="S98" s="519"/>
      <c r="T98" s="519"/>
      <c r="U98" s="519"/>
      <c r="V98" s="519"/>
      <c r="W98" s="519"/>
      <c r="X98" s="519"/>
      <c r="Y98" s="519"/>
      <c r="Z98" s="519"/>
      <c r="AA98" s="519"/>
      <c r="AB98" s="519"/>
      <c r="AC98" s="519"/>
      <c r="AD98" s="519"/>
      <c r="AE98" s="519"/>
      <c r="AF98" s="519"/>
      <c r="AG98" s="519"/>
      <c r="AH98" s="519"/>
      <c r="AI98" s="519"/>
      <c r="AJ98" s="519"/>
      <c r="AK98" s="519"/>
      <c r="AL98" s="519"/>
      <c r="AM98" s="519"/>
      <c r="AN98" s="519"/>
      <c r="AO98" s="519"/>
      <c r="AP98" s="128"/>
      <c r="AQ98" s="5"/>
      <c r="AR98" s="5"/>
      <c r="AS98" s="131"/>
      <c r="AT98" s="521"/>
      <c r="AU98" s="521"/>
      <c r="AV98" s="521"/>
      <c r="AW98" s="521"/>
      <c r="AX98" s="521"/>
      <c r="AY98" s="521"/>
      <c r="AZ98" s="521"/>
      <c r="BA98" s="521"/>
      <c r="BB98" s="521"/>
      <c r="BC98" s="521"/>
      <c r="BD98" s="521"/>
      <c r="BE98" s="521"/>
      <c r="BF98" s="521"/>
      <c r="BG98" s="521"/>
      <c r="BH98" s="521"/>
      <c r="BI98" s="521"/>
      <c r="BJ98" s="521"/>
      <c r="BK98" s="521"/>
      <c r="BL98" s="521"/>
      <c r="BM98" s="521"/>
      <c r="BN98" s="521"/>
      <c r="BO98" s="521"/>
      <c r="BP98" s="521"/>
      <c r="BQ98" s="521"/>
      <c r="BR98" s="521"/>
      <c r="BS98" s="521"/>
      <c r="BT98" s="521"/>
      <c r="BU98" s="521"/>
      <c r="BV98" s="521"/>
      <c r="BW98" s="521"/>
      <c r="BX98" s="521"/>
      <c r="BY98" s="521"/>
      <c r="BZ98" s="521"/>
      <c r="CA98" s="521"/>
      <c r="CB98" s="521"/>
      <c r="CC98" s="521"/>
      <c r="CD98" s="521"/>
      <c r="CE98" s="521"/>
      <c r="CF98" s="521"/>
      <c r="CG98" s="521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519"/>
      <c r="C99" s="519"/>
      <c r="D99" s="519"/>
      <c r="E99" s="519"/>
      <c r="F99" s="519"/>
      <c r="G99" s="519"/>
      <c r="H99" s="519"/>
      <c r="I99" s="519"/>
      <c r="J99" s="519"/>
      <c r="K99" s="519"/>
      <c r="L99" s="519"/>
      <c r="M99" s="519"/>
      <c r="N99" s="519"/>
      <c r="O99" s="519"/>
      <c r="P99" s="519"/>
      <c r="Q99" s="519"/>
      <c r="R99" s="519"/>
      <c r="S99" s="519"/>
      <c r="T99" s="519"/>
      <c r="U99" s="519"/>
      <c r="V99" s="519"/>
      <c r="W99" s="519"/>
      <c r="X99" s="519"/>
      <c r="Y99" s="519"/>
      <c r="Z99" s="519"/>
      <c r="AA99" s="519"/>
      <c r="AB99" s="519"/>
      <c r="AC99" s="519"/>
      <c r="AD99" s="519"/>
      <c r="AE99" s="519"/>
      <c r="AF99" s="519"/>
      <c r="AG99" s="519"/>
      <c r="AH99" s="519"/>
      <c r="AI99" s="519"/>
      <c r="AJ99" s="519"/>
      <c r="AK99" s="519"/>
      <c r="AL99" s="519"/>
      <c r="AM99" s="519"/>
      <c r="AN99" s="519"/>
      <c r="AO99" s="519"/>
      <c r="AP99" s="128"/>
      <c r="AQ99" s="5"/>
      <c r="AR99" s="5"/>
      <c r="AS99" s="131"/>
      <c r="AT99" s="521"/>
      <c r="AU99" s="521"/>
      <c r="AV99" s="521"/>
      <c r="AW99" s="521"/>
      <c r="AX99" s="521"/>
      <c r="AY99" s="521"/>
      <c r="AZ99" s="521"/>
      <c r="BA99" s="521"/>
      <c r="BB99" s="521"/>
      <c r="BC99" s="521"/>
      <c r="BD99" s="521"/>
      <c r="BE99" s="521"/>
      <c r="BF99" s="521"/>
      <c r="BG99" s="521"/>
      <c r="BH99" s="521"/>
      <c r="BI99" s="521"/>
      <c r="BJ99" s="521"/>
      <c r="BK99" s="521"/>
      <c r="BL99" s="521"/>
      <c r="BM99" s="521"/>
      <c r="BN99" s="521"/>
      <c r="BO99" s="521"/>
      <c r="BP99" s="521"/>
      <c r="BQ99" s="521"/>
      <c r="BR99" s="521"/>
      <c r="BS99" s="521"/>
      <c r="BT99" s="521"/>
      <c r="BU99" s="521"/>
      <c r="BV99" s="521"/>
      <c r="BW99" s="521"/>
      <c r="BX99" s="521"/>
      <c r="BY99" s="521"/>
      <c r="BZ99" s="521"/>
      <c r="CA99" s="521"/>
      <c r="CB99" s="521"/>
      <c r="CC99" s="521"/>
      <c r="CD99" s="521"/>
      <c r="CE99" s="521"/>
      <c r="CF99" s="521"/>
      <c r="CG99" s="521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519"/>
      <c r="C100" s="519"/>
      <c r="D100" s="519"/>
      <c r="E100" s="519"/>
      <c r="F100" s="519"/>
      <c r="G100" s="519"/>
      <c r="H100" s="519"/>
      <c r="I100" s="519"/>
      <c r="J100" s="519"/>
      <c r="K100" s="519"/>
      <c r="L100" s="519"/>
      <c r="M100" s="519"/>
      <c r="N100" s="519"/>
      <c r="O100" s="519"/>
      <c r="P100" s="519"/>
      <c r="Q100" s="519"/>
      <c r="R100" s="519"/>
      <c r="S100" s="519"/>
      <c r="T100" s="519"/>
      <c r="U100" s="519"/>
      <c r="V100" s="519"/>
      <c r="W100" s="519"/>
      <c r="X100" s="519"/>
      <c r="Y100" s="519"/>
      <c r="Z100" s="519"/>
      <c r="AA100" s="519"/>
      <c r="AB100" s="519"/>
      <c r="AC100" s="519"/>
      <c r="AD100" s="519"/>
      <c r="AE100" s="519"/>
      <c r="AF100" s="519"/>
      <c r="AG100" s="519"/>
      <c r="AH100" s="519"/>
      <c r="AI100" s="519"/>
      <c r="AJ100" s="519"/>
      <c r="AK100" s="519"/>
      <c r="AL100" s="519"/>
      <c r="AM100" s="519"/>
      <c r="AN100" s="519"/>
      <c r="AO100" s="519"/>
      <c r="AP100" s="128"/>
      <c r="AQ100" s="5"/>
      <c r="AR100" s="5"/>
      <c r="AS100" s="131"/>
      <c r="AT100" s="521"/>
      <c r="AU100" s="521"/>
      <c r="AV100" s="521"/>
      <c r="AW100" s="521"/>
      <c r="AX100" s="521"/>
      <c r="AY100" s="521"/>
      <c r="AZ100" s="521"/>
      <c r="BA100" s="521"/>
      <c r="BB100" s="521"/>
      <c r="BC100" s="521"/>
      <c r="BD100" s="521"/>
      <c r="BE100" s="521"/>
      <c r="BF100" s="521"/>
      <c r="BG100" s="521"/>
      <c r="BH100" s="521"/>
      <c r="BI100" s="521"/>
      <c r="BJ100" s="521"/>
      <c r="BK100" s="521"/>
      <c r="BL100" s="521"/>
      <c r="BM100" s="521"/>
      <c r="BN100" s="521"/>
      <c r="BO100" s="521"/>
      <c r="BP100" s="521"/>
      <c r="BQ100" s="521"/>
      <c r="BR100" s="521"/>
      <c r="BS100" s="521"/>
      <c r="BT100" s="521"/>
      <c r="BU100" s="521"/>
      <c r="BV100" s="521"/>
      <c r="BW100" s="521"/>
      <c r="BX100" s="521"/>
      <c r="BY100" s="521"/>
      <c r="BZ100" s="521"/>
      <c r="CA100" s="521"/>
      <c r="CB100" s="521"/>
      <c r="CC100" s="521"/>
      <c r="CD100" s="521"/>
      <c r="CE100" s="521"/>
      <c r="CF100" s="521"/>
      <c r="CG100" s="521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519"/>
      <c r="C101" s="519"/>
      <c r="D101" s="519"/>
      <c r="E101" s="519"/>
      <c r="F101" s="519"/>
      <c r="G101" s="519"/>
      <c r="H101" s="519"/>
      <c r="I101" s="519"/>
      <c r="J101" s="519"/>
      <c r="K101" s="519"/>
      <c r="L101" s="519"/>
      <c r="M101" s="519"/>
      <c r="N101" s="519"/>
      <c r="O101" s="519"/>
      <c r="P101" s="519"/>
      <c r="Q101" s="519"/>
      <c r="R101" s="519"/>
      <c r="S101" s="519"/>
      <c r="T101" s="519"/>
      <c r="U101" s="519"/>
      <c r="V101" s="519"/>
      <c r="W101" s="519"/>
      <c r="X101" s="519"/>
      <c r="Y101" s="519"/>
      <c r="Z101" s="519"/>
      <c r="AA101" s="519"/>
      <c r="AB101" s="519"/>
      <c r="AC101" s="519"/>
      <c r="AD101" s="519"/>
      <c r="AE101" s="519"/>
      <c r="AF101" s="519"/>
      <c r="AG101" s="519"/>
      <c r="AH101" s="519"/>
      <c r="AI101" s="519"/>
      <c r="AJ101" s="519"/>
      <c r="AK101" s="519"/>
      <c r="AL101" s="519"/>
      <c r="AM101" s="519"/>
      <c r="AN101" s="519"/>
      <c r="AO101" s="519"/>
      <c r="AP101" s="128"/>
      <c r="AQ101" s="5"/>
      <c r="AR101" s="5"/>
      <c r="AS101" s="131"/>
      <c r="AT101" s="521"/>
      <c r="AU101" s="521"/>
      <c r="AV101" s="521"/>
      <c r="AW101" s="521"/>
      <c r="AX101" s="521"/>
      <c r="AY101" s="521"/>
      <c r="AZ101" s="521"/>
      <c r="BA101" s="521"/>
      <c r="BB101" s="521"/>
      <c r="BC101" s="521"/>
      <c r="BD101" s="521"/>
      <c r="BE101" s="521"/>
      <c r="BF101" s="521"/>
      <c r="BG101" s="521"/>
      <c r="BH101" s="521"/>
      <c r="BI101" s="521"/>
      <c r="BJ101" s="521"/>
      <c r="BK101" s="521"/>
      <c r="BL101" s="521"/>
      <c r="BM101" s="521"/>
      <c r="BN101" s="521"/>
      <c r="BO101" s="521"/>
      <c r="BP101" s="521"/>
      <c r="BQ101" s="521"/>
      <c r="BR101" s="521"/>
      <c r="BS101" s="521"/>
      <c r="BT101" s="521"/>
      <c r="BU101" s="521"/>
      <c r="BV101" s="521"/>
      <c r="BW101" s="521"/>
      <c r="BX101" s="521"/>
      <c r="BY101" s="521"/>
      <c r="BZ101" s="521"/>
      <c r="CA101" s="521"/>
      <c r="CB101" s="521"/>
      <c r="CC101" s="521"/>
      <c r="CD101" s="521"/>
      <c r="CE101" s="521"/>
      <c r="CF101" s="521"/>
      <c r="CG101" s="521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519"/>
      <c r="C102" s="519"/>
      <c r="D102" s="519"/>
      <c r="E102" s="519"/>
      <c r="F102" s="519"/>
      <c r="G102" s="519"/>
      <c r="H102" s="519"/>
      <c r="I102" s="519"/>
      <c r="J102" s="519"/>
      <c r="K102" s="519"/>
      <c r="L102" s="519"/>
      <c r="M102" s="519"/>
      <c r="N102" s="519"/>
      <c r="O102" s="519"/>
      <c r="P102" s="519"/>
      <c r="Q102" s="519"/>
      <c r="R102" s="519"/>
      <c r="S102" s="519"/>
      <c r="T102" s="519"/>
      <c r="U102" s="519"/>
      <c r="V102" s="519"/>
      <c r="W102" s="519"/>
      <c r="X102" s="519"/>
      <c r="Y102" s="519"/>
      <c r="Z102" s="519"/>
      <c r="AA102" s="519"/>
      <c r="AB102" s="519"/>
      <c r="AC102" s="519"/>
      <c r="AD102" s="519"/>
      <c r="AE102" s="519"/>
      <c r="AF102" s="519"/>
      <c r="AG102" s="519"/>
      <c r="AH102" s="519"/>
      <c r="AI102" s="519"/>
      <c r="AJ102" s="519"/>
      <c r="AK102" s="519"/>
      <c r="AL102" s="519"/>
      <c r="AM102" s="519"/>
      <c r="AN102" s="519"/>
      <c r="AO102" s="519"/>
      <c r="AP102" s="128"/>
      <c r="AQ102" s="5"/>
      <c r="AR102" s="5"/>
      <c r="AS102" s="131"/>
      <c r="AT102" s="521"/>
      <c r="AU102" s="521"/>
      <c r="AV102" s="521"/>
      <c r="AW102" s="521"/>
      <c r="AX102" s="521"/>
      <c r="AY102" s="521"/>
      <c r="AZ102" s="521"/>
      <c r="BA102" s="521"/>
      <c r="BB102" s="521"/>
      <c r="BC102" s="521"/>
      <c r="BD102" s="521"/>
      <c r="BE102" s="521"/>
      <c r="BF102" s="521"/>
      <c r="BG102" s="521"/>
      <c r="BH102" s="521"/>
      <c r="BI102" s="521"/>
      <c r="BJ102" s="521"/>
      <c r="BK102" s="521"/>
      <c r="BL102" s="521"/>
      <c r="BM102" s="521"/>
      <c r="BN102" s="521"/>
      <c r="BO102" s="521"/>
      <c r="BP102" s="521"/>
      <c r="BQ102" s="521"/>
      <c r="BR102" s="521"/>
      <c r="BS102" s="521"/>
      <c r="BT102" s="521"/>
      <c r="BU102" s="521"/>
      <c r="BV102" s="521"/>
      <c r="BW102" s="521"/>
      <c r="BX102" s="521"/>
      <c r="BY102" s="521"/>
      <c r="BZ102" s="521"/>
      <c r="CA102" s="521"/>
      <c r="CB102" s="521"/>
      <c r="CC102" s="521"/>
      <c r="CD102" s="521"/>
      <c r="CE102" s="521"/>
      <c r="CF102" s="521"/>
      <c r="CG102" s="521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519"/>
      <c r="C103" s="519"/>
      <c r="D103" s="519"/>
      <c r="E103" s="519"/>
      <c r="F103" s="519"/>
      <c r="G103" s="519"/>
      <c r="H103" s="519"/>
      <c r="I103" s="519"/>
      <c r="J103" s="519"/>
      <c r="K103" s="519"/>
      <c r="L103" s="519"/>
      <c r="M103" s="519"/>
      <c r="N103" s="519"/>
      <c r="O103" s="519"/>
      <c r="P103" s="519"/>
      <c r="Q103" s="519"/>
      <c r="R103" s="519"/>
      <c r="S103" s="519"/>
      <c r="T103" s="519"/>
      <c r="U103" s="519"/>
      <c r="V103" s="519"/>
      <c r="W103" s="519"/>
      <c r="X103" s="519"/>
      <c r="Y103" s="519"/>
      <c r="Z103" s="519"/>
      <c r="AA103" s="519"/>
      <c r="AB103" s="519"/>
      <c r="AC103" s="519"/>
      <c r="AD103" s="519"/>
      <c r="AE103" s="519"/>
      <c r="AF103" s="519"/>
      <c r="AG103" s="519"/>
      <c r="AH103" s="519"/>
      <c r="AI103" s="519"/>
      <c r="AJ103" s="519"/>
      <c r="AK103" s="519"/>
      <c r="AL103" s="519"/>
      <c r="AM103" s="519"/>
      <c r="AN103" s="519"/>
      <c r="AO103" s="519"/>
      <c r="AP103" s="128"/>
      <c r="AQ103" s="5"/>
      <c r="AR103" s="5"/>
      <c r="AS103" s="131"/>
      <c r="AT103" s="521"/>
      <c r="AU103" s="521"/>
      <c r="AV103" s="521"/>
      <c r="AW103" s="521"/>
      <c r="AX103" s="521"/>
      <c r="AY103" s="521"/>
      <c r="AZ103" s="521"/>
      <c r="BA103" s="521"/>
      <c r="BB103" s="521"/>
      <c r="BC103" s="521"/>
      <c r="BD103" s="521"/>
      <c r="BE103" s="521"/>
      <c r="BF103" s="521"/>
      <c r="BG103" s="521"/>
      <c r="BH103" s="521"/>
      <c r="BI103" s="521"/>
      <c r="BJ103" s="521"/>
      <c r="BK103" s="521"/>
      <c r="BL103" s="521"/>
      <c r="BM103" s="521"/>
      <c r="BN103" s="521"/>
      <c r="BO103" s="521"/>
      <c r="BP103" s="521"/>
      <c r="BQ103" s="521"/>
      <c r="BR103" s="521"/>
      <c r="BS103" s="521"/>
      <c r="BT103" s="521"/>
      <c r="BU103" s="521"/>
      <c r="BV103" s="521"/>
      <c r="BW103" s="521"/>
      <c r="BX103" s="521"/>
      <c r="BY103" s="521"/>
      <c r="BZ103" s="521"/>
      <c r="CA103" s="521"/>
      <c r="CB103" s="521"/>
      <c r="CC103" s="521"/>
      <c r="CD103" s="521"/>
      <c r="CE103" s="521"/>
      <c r="CF103" s="521"/>
      <c r="CG103" s="521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519"/>
      <c r="C104" s="519"/>
      <c r="D104" s="519"/>
      <c r="E104" s="519"/>
      <c r="F104" s="519"/>
      <c r="G104" s="519"/>
      <c r="H104" s="519"/>
      <c r="I104" s="519"/>
      <c r="J104" s="519"/>
      <c r="K104" s="519"/>
      <c r="L104" s="519"/>
      <c r="M104" s="519"/>
      <c r="N104" s="519"/>
      <c r="O104" s="519"/>
      <c r="P104" s="519"/>
      <c r="Q104" s="519"/>
      <c r="R104" s="519"/>
      <c r="S104" s="519"/>
      <c r="T104" s="519"/>
      <c r="U104" s="519"/>
      <c r="V104" s="519"/>
      <c r="W104" s="519"/>
      <c r="X104" s="519"/>
      <c r="Y104" s="519"/>
      <c r="Z104" s="519"/>
      <c r="AA104" s="519"/>
      <c r="AB104" s="519"/>
      <c r="AC104" s="519"/>
      <c r="AD104" s="519"/>
      <c r="AE104" s="519"/>
      <c r="AF104" s="519"/>
      <c r="AG104" s="519"/>
      <c r="AH104" s="519"/>
      <c r="AI104" s="519"/>
      <c r="AJ104" s="519"/>
      <c r="AK104" s="519"/>
      <c r="AL104" s="519"/>
      <c r="AM104" s="519"/>
      <c r="AN104" s="519"/>
      <c r="AO104" s="519"/>
      <c r="AP104" s="128"/>
      <c r="AQ104" s="5"/>
      <c r="AR104" s="5"/>
      <c r="AS104" s="131"/>
      <c r="AT104" s="521"/>
      <c r="AU104" s="521"/>
      <c r="AV104" s="521"/>
      <c r="AW104" s="521"/>
      <c r="AX104" s="521"/>
      <c r="AY104" s="521"/>
      <c r="AZ104" s="521"/>
      <c r="BA104" s="521"/>
      <c r="BB104" s="521"/>
      <c r="BC104" s="521"/>
      <c r="BD104" s="521"/>
      <c r="BE104" s="521"/>
      <c r="BF104" s="521"/>
      <c r="BG104" s="521"/>
      <c r="BH104" s="521"/>
      <c r="BI104" s="521"/>
      <c r="BJ104" s="521"/>
      <c r="BK104" s="521"/>
      <c r="BL104" s="521"/>
      <c r="BM104" s="521"/>
      <c r="BN104" s="521"/>
      <c r="BO104" s="521"/>
      <c r="BP104" s="521"/>
      <c r="BQ104" s="521"/>
      <c r="BR104" s="521"/>
      <c r="BS104" s="521"/>
      <c r="BT104" s="521"/>
      <c r="BU104" s="521"/>
      <c r="BV104" s="521"/>
      <c r="BW104" s="521"/>
      <c r="BX104" s="521"/>
      <c r="BY104" s="521"/>
      <c r="BZ104" s="521"/>
      <c r="CA104" s="521"/>
      <c r="CB104" s="521"/>
      <c r="CC104" s="521"/>
      <c r="CD104" s="521"/>
      <c r="CE104" s="521"/>
      <c r="CF104" s="521"/>
      <c r="CG104" s="521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519"/>
      <c r="C105" s="519"/>
      <c r="D105" s="519"/>
      <c r="E105" s="519"/>
      <c r="F105" s="519"/>
      <c r="G105" s="519"/>
      <c r="H105" s="519"/>
      <c r="I105" s="519"/>
      <c r="J105" s="519"/>
      <c r="K105" s="519"/>
      <c r="L105" s="519"/>
      <c r="M105" s="519"/>
      <c r="N105" s="519"/>
      <c r="O105" s="519"/>
      <c r="P105" s="519"/>
      <c r="Q105" s="519"/>
      <c r="R105" s="519"/>
      <c r="S105" s="519"/>
      <c r="T105" s="519"/>
      <c r="U105" s="519"/>
      <c r="V105" s="519"/>
      <c r="W105" s="519"/>
      <c r="X105" s="519"/>
      <c r="Y105" s="519"/>
      <c r="Z105" s="519"/>
      <c r="AA105" s="519"/>
      <c r="AB105" s="519"/>
      <c r="AC105" s="519"/>
      <c r="AD105" s="519"/>
      <c r="AE105" s="519"/>
      <c r="AF105" s="519"/>
      <c r="AG105" s="519"/>
      <c r="AH105" s="519"/>
      <c r="AI105" s="519"/>
      <c r="AJ105" s="519"/>
      <c r="AK105" s="519"/>
      <c r="AL105" s="519"/>
      <c r="AM105" s="519"/>
      <c r="AN105" s="519"/>
      <c r="AO105" s="519"/>
      <c r="AP105" s="126"/>
      <c r="AQ105" s="5"/>
      <c r="AR105" s="5"/>
      <c r="AS105" s="131"/>
      <c r="AT105" s="521"/>
      <c r="AU105" s="521"/>
      <c r="AV105" s="521"/>
      <c r="AW105" s="521"/>
      <c r="AX105" s="521"/>
      <c r="AY105" s="521"/>
      <c r="AZ105" s="521"/>
      <c r="BA105" s="521"/>
      <c r="BB105" s="521"/>
      <c r="BC105" s="521"/>
      <c r="BD105" s="521"/>
      <c r="BE105" s="521"/>
      <c r="BF105" s="521"/>
      <c r="BG105" s="521"/>
      <c r="BH105" s="521"/>
      <c r="BI105" s="521"/>
      <c r="BJ105" s="521"/>
      <c r="BK105" s="521"/>
      <c r="BL105" s="521"/>
      <c r="BM105" s="521"/>
      <c r="BN105" s="521"/>
      <c r="BO105" s="521"/>
      <c r="BP105" s="521"/>
      <c r="BQ105" s="521"/>
      <c r="BR105" s="521"/>
      <c r="BS105" s="521"/>
      <c r="BT105" s="521"/>
      <c r="BU105" s="521"/>
      <c r="BV105" s="521"/>
      <c r="BW105" s="521"/>
      <c r="BX105" s="521"/>
      <c r="BY105" s="521"/>
      <c r="BZ105" s="521"/>
      <c r="CA105" s="521"/>
      <c r="CB105" s="521"/>
      <c r="CC105" s="521"/>
      <c r="CD105" s="521"/>
      <c r="CE105" s="521"/>
      <c r="CF105" s="521"/>
      <c r="CG105" s="521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519"/>
      <c r="C106" s="519"/>
      <c r="D106" s="519"/>
      <c r="E106" s="519"/>
      <c r="F106" s="519"/>
      <c r="G106" s="519"/>
      <c r="H106" s="519"/>
      <c r="I106" s="519"/>
      <c r="J106" s="519"/>
      <c r="K106" s="519"/>
      <c r="L106" s="519"/>
      <c r="M106" s="519"/>
      <c r="N106" s="519"/>
      <c r="O106" s="519"/>
      <c r="P106" s="519"/>
      <c r="Q106" s="519"/>
      <c r="R106" s="519"/>
      <c r="S106" s="519"/>
      <c r="T106" s="519"/>
      <c r="U106" s="519"/>
      <c r="V106" s="519"/>
      <c r="W106" s="519"/>
      <c r="X106" s="519"/>
      <c r="Y106" s="519"/>
      <c r="Z106" s="519"/>
      <c r="AA106" s="519"/>
      <c r="AB106" s="519"/>
      <c r="AC106" s="519"/>
      <c r="AD106" s="519"/>
      <c r="AE106" s="519"/>
      <c r="AF106" s="519"/>
      <c r="AG106" s="519"/>
      <c r="AH106" s="519"/>
      <c r="AI106" s="519"/>
      <c r="AJ106" s="519"/>
      <c r="AK106" s="519"/>
      <c r="AL106" s="519"/>
      <c r="AM106" s="519"/>
      <c r="AN106" s="519"/>
      <c r="AO106" s="519"/>
      <c r="AP106" s="126"/>
      <c r="AQ106" s="5"/>
      <c r="AR106" s="5"/>
      <c r="AS106" s="131"/>
      <c r="AT106" s="521"/>
      <c r="AU106" s="521"/>
      <c r="AV106" s="521"/>
      <c r="AW106" s="521"/>
      <c r="AX106" s="521"/>
      <c r="AY106" s="521"/>
      <c r="AZ106" s="521"/>
      <c r="BA106" s="521"/>
      <c r="BB106" s="521"/>
      <c r="BC106" s="521"/>
      <c r="BD106" s="521"/>
      <c r="BE106" s="521"/>
      <c r="BF106" s="521"/>
      <c r="BG106" s="521"/>
      <c r="BH106" s="521"/>
      <c r="BI106" s="521"/>
      <c r="BJ106" s="521"/>
      <c r="BK106" s="521"/>
      <c r="BL106" s="521"/>
      <c r="BM106" s="521"/>
      <c r="BN106" s="521"/>
      <c r="BO106" s="521"/>
      <c r="BP106" s="521"/>
      <c r="BQ106" s="521"/>
      <c r="BR106" s="521"/>
      <c r="BS106" s="521"/>
      <c r="BT106" s="521"/>
      <c r="BU106" s="521"/>
      <c r="BV106" s="521"/>
      <c r="BW106" s="521"/>
      <c r="BX106" s="521"/>
      <c r="BY106" s="521"/>
      <c r="BZ106" s="521"/>
      <c r="CA106" s="521"/>
      <c r="CB106" s="521"/>
      <c r="CC106" s="521"/>
      <c r="CD106" s="521"/>
      <c r="CE106" s="521"/>
      <c r="CF106" s="521"/>
      <c r="CG106" s="521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519"/>
      <c r="C107" s="519"/>
      <c r="D107" s="519"/>
      <c r="E107" s="519"/>
      <c r="F107" s="519"/>
      <c r="G107" s="519"/>
      <c r="H107" s="519"/>
      <c r="I107" s="519"/>
      <c r="J107" s="519"/>
      <c r="K107" s="519"/>
      <c r="L107" s="519"/>
      <c r="M107" s="519"/>
      <c r="N107" s="519"/>
      <c r="O107" s="519"/>
      <c r="P107" s="519"/>
      <c r="Q107" s="519"/>
      <c r="R107" s="519"/>
      <c r="S107" s="519"/>
      <c r="T107" s="519"/>
      <c r="U107" s="519"/>
      <c r="V107" s="519"/>
      <c r="W107" s="519"/>
      <c r="X107" s="519"/>
      <c r="Y107" s="519"/>
      <c r="Z107" s="519"/>
      <c r="AA107" s="519"/>
      <c r="AB107" s="519"/>
      <c r="AC107" s="519"/>
      <c r="AD107" s="519"/>
      <c r="AE107" s="519"/>
      <c r="AF107" s="519"/>
      <c r="AG107" s="519"/>
      <c r="AH107" s="519"/>
      <c r="AI107" s="519"/>
      <c r="AJ107" s="519"/>
      <c r="AK107" s="519"/>
      <c r="AL107" s="519"/>
      <c r="AM107" s="519"/>
      <c r="AN107" s="519"/>
      <c r="AO107" s="519"/>
      <c r="AP107" s="128"/>
      <c r="AQ107" s="5"/>
      <c r="AR107" s="5"/>
      <c r="AS107" s="131"/>
      <c r="AT107" s="521"/>
      <c r="AU107" s="521"/>
      <c r="AV107" s="521"/>
      <c r="AW107" s="521"/>
      <c r="AX107" s="521"/>
      <c r="AY107" s="521"/>
      <c r="AZ107" s="521"/>
      <c r="BA107" s="521"/>
      <c r="BB107" s="521"/>
      <c r="BC107" s="521"/>
      <c r="BD107" s="521"/>
      <c r="BE107" s="521"/>
      <c r="BF107" s="521"/>
      <c r="BG107" s="521"/>
      <c r="BH107" s="521"/>
      <c r="BI107" s="521"/>
      <c r="BJ107" s="521"/>
      <c r="BK107" s="521"/>
      <c r="BL107" s="521"/>
      <c r="BM107" s="521"/>
      <c r="BN107" s="521"/>
      <c r="BO107" s="521"/>
      <c r="BP107" s="521"/>
      <c r="BQ107" s="521"/>
      <c r="BR107" s="521"/>
      <c r="BS107" s="521"/>
      <c r="BT107" s="521"/>
      <c r="BU107" s="521"/>
      <c r="BV107" s="521"/>
      <c r="BW107" s="521"/>
      <c r="BX107" s="521"/>
      <c r="BY107" s="521"/>
      <c r="BZ107" s="521"/>
      <c r="CA107" s="521"/>
      <c r="CB107" s="521"/>
      <c r="CC107" s="521"/>
      <c r="CD107" s="521"/>
      <c r="CE107" s="521"/>
      <c r="CF107" s="521"/>
      <c r="CG107" s="521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519"/>
      <c r="C108" s="519"/>
      <c r="D108" s="519"/>
      <c r="E108" s="519"/>
      <c r="F108" s="519"/>
      <c r="G108" s="519"/>
      <c r="H108" s="519"/>
      <c r="I108" s="519"/>
      <c r="J108" s="519"/>
      <c r="K108" s="519"/>
      <c r="L108" s="519"/>
      <c r="M108" s="519"/>
      <c r="N108" s="519"/>
      <c r="O108" s="519"/>
      <c r="P108" s="519"/>
      <c r="Q108" s="519"/>
      <c r="R108" s="519"/>
      <c r="S108" s="519"/>
      <c r="T108" s="519"/>
      <c r="U108" s="519"/>
      <c r="V108" s="519"/>
      <c r="W108" s="519"/>
      <c r="X108" s="519"/>
      <c r="Y108" s="519"/>
      <c r="Z108" s="519"/>
      <c r="AA108" s="519"/>
      <c r="AB108" s="519"/>
      <c r="AC108" s="519"/>
      <c r="AD108" s="519"/>
      <c r="AE108" s="519"/>
      <c r="AF108" s="519"/>
      <c r="AG108" s="519"/>
      <c r="AH108" s="519"/>
      <c r="AI108" s="519"/>
      <c r="AJ108" s="519"/>
      <c r="AK108" s="519"/>
      <c r="AL108" s="519"/>
      <c r="AM108" s="519"/>
      <c r="AN108" s="519"/>
      <c r="AO108" s="519"/>
      <c r="AP108" s="126"/>
      <c r="AQ108" s="5"/>
      <c r="AR108" s="5"/>
      <c r="AS108" s="131"/>
      <c r="AT108" s="521"/>
      <c r="AU108" s="521"/>
      <c r="AV108" s="521"/>
      <c r="AW108" s="521"/>
      <c r="AX108" s="521"/>
      <c r="AY108" s="521"/>
      <c r="AZ108" s="521"/>
      <c r="BA108" s="521"/>
      <c r="BB108" s="521"/>
      <c r="BC108" s="521"/>
      <c r="BD108" s="521"/>
      <c r="BE108" s="521"/>
      <c r="BF108" s="521"/>
      <c r="BG108" s="521"/>
      <c r="BH108" s="521"/>
      <c r="BI108" s="521"/>
      <c r="BJ108" s="521"/>
      <c r="BK108" s="521"/>
      <c r="BL108" s="521"/>
      <c r="BM108" s="521"/>
      <c r="BN108" s="521"/>
      <c r="BO108" s="521"/>
      <c r="BP108" s="521"/>
      <c r="BQ108" s="521"/>
      <c r="BR108" s="521"/>
      <c r="BS108" s="521"/>
      <c r="BT108" s="521"/>
      <c r="BU108" s="521"/>
      <c r="BV108" s="521"/>
      <c r="BW108" s="521"/>
      <c r="BX108" s="521"/>
      <c r="BY108" s="521"/>
      <c r="BZ108" s="521"/>
      <c r="CA108" s="521"/>
      <c r="CB108" s="521"/>
      <c r="CC108" s="521"/>
      <c r="CD108" s="521"/>
      <c r="CE108" s="521"/>
      <c r="CF108" s="521"/>
      <c r="CG108" s="521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519"/>
      <c r="C109" s="519"/>
      <c r="D109" s="519"/>
      <c r="E109" s="519"/>
      <c r="F109" s="519"/>
      <c r="G109" s="519"/>
      <c r="H109" s="519"/>
      <c r="I109" s="519"/>
      <c r="J109" s="519"/>
      <c r="K109" s="519"/>
      <c r="L109" s="519"/>
      <c r="M109" s="519"/>
      <c r="N109" s="519"/>
      <c r="O109" s="519"/>
      <c r="P109" s="519"/>
      <c r="Q109" s="519"/>
      <c r="R109" s="519"/>
      <c r="S109" s="519"/>
      <c r="T109" s="519"/>
      <c r="U109" s="519"/>
      <c r="V109" s="519"/>
      <c r="W109" s="519"/>
      <c r="X109" s="519"/>
      <c r="Y109" s="519"/>
      <c r="Z109" s="519"/>
      <c r="AA109" s="519"/>
      <c r="AB109" s="519"/>
      <c r="AC109" s="519"/>
      <c r="AD109" s="519"/>
      <c r="AE109" s="519"/>
      <c r="AF109" s="519"/>
      <c r="AG109" s="519"/>
      <c r="AH109" s="519"/>
      <c r="AI109" s="519"/>
      <c r="AJ109" s="519"/>
      <c r="AK109" s="519"/>
      <c r="AL109" s="519"/>
      <c r="AM109" s="519"/>
      <c r="AN109" s="519"/>
      <c r="AO109" s="519"/>
      <c r="AP109" s="126"/>
      <c r="AQ109" s="5"/>
      <c r="AR109" s="5"/>
      <c r="AS109" s="131"/>
      <c r="AT109" s="521"/>
      <c r="AU109" s="521"/>
      <c r="AV109" s="521"/>
      <c r="AW109" s="521"/>
      <c r="AX109" s="521"/>
      <c r="AY109" s="521"/>
      <c r="AZ109" s="521"/>
      <c r="BA109" s="521"/>
      <c r="BB109" s="521"/>
      <c r="BC109" s="521"/>
      <c r="BD109" s="521"/>
      <c r="BE109" s="521"/>
      <c r="BF109" s="521"/>
      <c r="BG109" s="521"/>
      <c r="BH109" s="521"/>
      <c r="BI109" s="521"/>
      <c r="BJ109" s="521"/>
      <c r="BK109" s="521"/>
      <c r="BL109" s="521"/>
      <c r="BM109" s="521"/>
      <c r="BN109" s="521"/>
      <c r="BO109" s="521"/>
      <c r="BP109" s="521"/>
      <c r="BQ109" s="521"/>
      <c r="BR109" s="521"/>
      <c r="BS109" s="521"/>
      <c r="BT109" s="521"/>
      <c r="BU109" s="521"/>
      <c r="BV109" s="521"/>
      <c r="BW109" s="521"/>
      <c r="BX109" s="521"/>
      <c r="BY109" s="521"/>
      <c r="BZ109" s="521"/>
      <c r="CA109" s="521"/>
      <c r="CB109" s="521"/>
      <c r="CC109" s="521"/>
      <c r="CD109" s="521"/>
      <c r="CE109" s="521"/>
      <c r="CF109" s="521"/>
      <c r="CG109" s="521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519"/>
      <c r="C110" s="519"/>
      <c r="D110" s="519"/>
      <c r="E110" s="519"/>
      <c r="F110" s="519"/>
      <c r="G110" s="519"/>
      <c r="H110" s="519"/>
      <c r="I110" s="519"/>
      <c r="J110" s="519"/>
      <c r="K110" s="519"/>
      <c r="L110" s="519"/>
      <c r="M110" s="519"/>
      <c r="N110" s="519"/>
      <c r="O110" s="519"/>
      <c r="P110" s="519"/>
      <c r="Q110" s="519"/>
      <c r="R110" s="519"/>
      <c r="S110" s="519"/>
      <c r="T110" s="519"/>
      <c r="U110" s="519"/>
      <c r="V110" s="519"/>
      <c r="W110" s="519"/>
      <c r="X110" s="519"/>
      <c r="Y110" s="519"/>
      <c r="Z110" s="519"/>
      <c r="AA110" s="519"/>
      <c r="AB110" s="519"/>
      <c r="AC110" s="519"/>
      <c r="AD110" s="519"/>
      <c r="AE110" s="519"/>
      <c r="AF110" s="519"/>
      <c r="AG110" s="519"/>
      <c r="AH110" s="519"/>
      <c r="AI110" s="519"/>
      <c r="AJ110" s="519"/>
      <c r="AK110" s="519"/>
      <c r="AL110" s="519"/>
      <c r="AM110" s="519"/>
      <c r="AN110" s="519"/>
      <c r="AO110" s="519"/>
      <c r="AP110" s="128"/>
      <c r="AQ110" s="5"/>
      <c r="AR110" s="5"/>
      <c r="AS110" s="131"/>
      <c r="AT110" s="521"/>
      <c r="AU110" s="521"/>
      <c r="AV110" s="521"/>
      <c r="AW110" s="521"/>
      <c r="AX110" s="521"/>
      <c r="AY110" s="521"/>
      <c r="AZ110" s="521"/>
      <c r="BA110" s="521"/>
      <c r="BB110" s="521"/>
      <c r="BC110" s="521"/>
      <c r="BD110" s="521"/>
      <c r="BE110" s="521"/>
      <c r="BF110" s="521"/>
      <c r="BG110" s="521"/>
      <c r="BH110" s="521"/>
      <c r="BI110" s="521"/>
      <c r="BJ110" s="521"/>
      <c r="BK110" s="521"/>
      <c r="BL110" s="521"/>
      <c r="BM110" s="521"/>
      <c r="BN110" s="521"/>
      <c r="BO110" s="521"/>
      <c r="BP110" s="521"/>
      <c r="BQ110" s="521"/>
      <c r="BR110" s="521"/>
      <c r="BS110" s="521"/>
      <c r="BT110" s="521"/>
      <c r="BU110" s="521"/>
      <c r="BV110" s="521"/>
      <c r="BW110" s="521"/>
      <c r="BX110" s="521"/>
      <c r="BY110" s="521"/>
      <c r="BZ110" s="521"/>
      <c r="CA110" s="521"/>
      <c r="CB110" s="521"/>
      <c r="CC110" s="521"/>
      <c r="CD110" s="521"/>
      <c r="CE110" s="521"/>
      <c r="CF110" s="521"/>
      <c r="CG110" s="521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519"/>
      <c r="C111" s="519"/>
      <c r="D111" s="519"/>
      <c r="E111" s="519"/>
      <c r="F111" s="519"/>
      <c r="G111" s="519"/>
      <c r="H111" s="519"/>
      <c r="I111" s="519"/>
      <c r="J111" s="519"/>
      <c r="K111" s="519"/>
      <c r="L111" s="519"/>
      <c r="M111" s="519"/>
      <c r="N111" s="519"/>
      <c r="O111" s="519"/>
      <c r="P111" s="519"/>
      <c r="Q111" s="519"/>
      <c r="R111" s="519"/>
      <c r="S111" s="519"/>
      <c r="T111" s="519"/>
      <c r="U111" s="519"/>
      <c r="V111" s="519"/>
      <c r="W111" s="519"/>
      <c r="X111" s="519"/>
      <c r="Y111" s="519"/>
      <c r="Z111" s="519"/>
      <c r="AA111" s="519"/>
      <c r="AB111" s="519"/>
      <c r="AC111" s="519"/>
      <c r="AD111" s="519"/>
      <c r="AE111" s="519"/>
      <c r="AF111" s="519"/>
      <c r="AG111" s="519"/>
      <c r="AH111" s="519"/>
      <c r="AI111" s="519"/>
      <c r="AJ111" s="519"/>
      <c r="AK111" s="519"/>
      <c r="AL111" s="519"/>
      <c r="AM111" s="519"/>
      <c r="AN111" s="519"/>
      <c r="AO111" s="519"/>
      <c r="AP111" s="126"/>
      <c r="AQ111" s="5"/>
      <c r="AR111" s="5"/>
      <c r="AS111" s="131"/>
      <c r="AT111" s="521"/>
      <c r="AU111" s="521"/>
      <c r="AV111" s="521"/>
      <c r="AW111" s="521"/>
      <c r="AX111" s="521"/>
      <c r="AY111" s="521"/>
      <c r="AZ111" s="521"/>
      <c r="BA111" s="521"/>
      <c r="BB111" s="521"/>
      <c r="BC111" s="521"/>
      <c r="BD111" s="521"/>
      <c r="BE111" s="521"/>
      <c r="BF111" s="521"/>
      <c r="BG111" s="521"/>
      <c r="BH111" s="521"/>
      <c r="BI111" s="521"/>
      <c r="BJ111" s="521"/>
      <c r="BK111" s="521"/>
      <c r="BL111" s="521"/>
      <c r="BM111" s="521"/>
      <c r="BN111" s="521"/>
      <c r="BO111" s="521"/>
      <c r="BP111" s="521"/>
      <c r="BQ111" s="521"/>
      <c r="BR111" s="521"/>
      <c r="BS111" s="521"/>
      <c r="BT111" s="521"/>
      <c r="BU111" s="521"/>
      <c r="BV111" s="521"/>
      <c r="BW111" s="521"/>
      <c r="BX111" s="521"/>
      <c r="BY111" s="521"/>
      <c r="BZ111" s="521"/>
      <c r="CA111" s="521"/>
      <c r="CB111" s="521"/>
      <c r="CC111" s="521"/>
      <c r="CD111" s="521"/>
      <c r="CE111" s="521"/>
      <c r="CF111" s="521"/>
      <c r="CG111" s="521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519"/>
      <c r="C112" s="519"/>
      <c r="D112" s="519"/>
      <c r="E112" s="519"/>
      <c r="F112" s="519"/>
      <c r="G112" s="519"/>
      <c r="H112" s="519"/>
      <c r="I112" s="519"/>
      <c r="J112" s="519"/>
      <c r="K112" s="519"/>
      <c r="L112" s="519"/>
      <c r="M112" s="519"/>
      <c r="N112" s="519"/>
      <c r="O112" s="519"/>
      <c r="P112" s="519"/>
      <c r="Q112" s="519"/>
      <c r="R112" s="519"/>
      <c r="S112" s="519"/>
      <c r="T112" s="519"/>
      <c r="U112" s="519"/>
      <c r="V112" s="519"/>
      <c r="W112" s="519"/>
      <c r="X112" s="519"/>
      <c r="Y112" s="519"/>
      <c r="Z112" s="519"/>
      <c r="AA112" s="519"/>
      <c r="AB112" s="519"/>
      <c r="AC112" s="519"/>
      <c r="AD112" s="519"/>
      <c r="AE112" s="519"/>
      <c r="AF112" s="519"/>
      <c r="AG112" s="519"/>
      <c r="AH112" s="519"/>
      <c r="AI112" s="519"/>
      <c r="AJ112" s="519"/>
      <c r="AK112" s="519"/>
      <c r="AL112" s="519"/>
      <c r="AM112" s="519"/>
      <c r="AN112" s="519"/>
      <c r="AO112" s="519"/>
      <c r="AP112" s="126"/>
      <c r="AQ112" s="5"/>
      <c r="AR112" s="5"/>
      <c r="AS112" s="131"/>
      <c r="AT112" s="521"/>
      <c r="AU112" s="521"/>
      <c r="AV112" s="521"/>
      <c r="AW112" s="521"/>
      <c r="AX112" s="521"/>
      <c r="AY112" s="521"/>
      <c r="AZ112" s="521"/>
      <c r="BA112" s="521"/>
      <c r="BB112" s="521"/>
      <c r="BC112" s="521"/>
      <c r="BD112" s="521"/>
      <c r="BE112" s="521"/>
      <c r="BF112" s="521"/>
      <c r="BG112" s="521"/>
      <c r="BH112" s="521"/>
      <c r="BI112" s="521"/>
      <c r="BJ112" s="521"/>
      <c r="BK112" s="521"/>
      <c r="BL112" s="521"/>
      <c r="BM112" s="521"/>
      <c r="BN112" s="521"/>
      <c r="BO112" s="521"/>
      <c r="BP112" s="521"/>
      <c r="BQ112" s="521"/>
      <c r="BR112" s="521"/>
      <c r="BS112" s="521"/>
      <c r="BT112" s="521"/>
      <c r="BU112" s="521"/>
      <c r="BV112" s="521"/>
      <c r="BW112" s="521"/>
      <c r="BX112" s="521"/>
      <c r="BY112" s="521"/>
      <c r="BZ112" s="521"/>
      <c r="CA112" s="521"/>
      <c r="CB112" s="521"/>
      <c r="CC112" s="521"/>
      <c r="CD112" s="521"/>
      <c r="CE112" s="521"/>
      <c r="CF112" s="521"/>
      <c r="CG112" s="521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519"/>
      <c r="C113" s="519"/>
      <c r="D113" s="519"/>
      <c r="E113" s="519"/>
      <c r="F113" s="519"/>
      <c r="G113" s="519"/>
      <c r="H113" s="519"/>
      <c r="I113" s="519"/>
      <c r="J113" s="519"/>
      <c r="K113" s="519"/>
      <c r="L113" s="519"/>
      <c r="M113" s="519"/>
      <c r="N113" s="519"/>
      <c r="O113" s="519"/>
      <c r="P113" s="519"/>
      <c r="Q113" s="519"/>
      <c r="R113" s="519"/>
      <c r="S113" s="519"/>
      <c r="T113" s="519"/>
      <c r="U113" s="519"/>
      <c r="V113" s="519"/>
      <c r="W113" s="519"/>
      <c r="X113" s="519"/>
      <c r="Y113" s="519"/>
      <c r="Z113" s="519"/>
      <c r="AA113" s="519"/>
      <c r="AB113" s="519"/>
      <c r="AC113" s="519"/>
      <c r="AD113" s="519"/>
      <c r="AE113" s="519"/>
      <c r="AF113" s="519"/>
      <c r="AG113" s="519"/>
      <c r="AH113" s="519"/>
      <c r="AI113" s="519"/>
      <c r="AJ113" s="519"/>
      <c r="AK113" s="519"/>
      <c r="AL113" s="519"/>
      <c r="AM113" s="519"/>
      <c r="AN113" s="519"/>
      <c r="AO113" s="519"/>
      <c r="AP113" s="128"/>
      <c r="AQ113" s="5"/>
      <c r="AR113" s="5"/>
      <c r="AS113" s="131"/>
      <c r="AT113" s="521"/>
      <c r="AU113" s="521"/>
      <c r="AV113" s="521"/>
      <c r="AW113" s="521"/>
      <c r="AX113" s="521"/>
      <c r="AY113" s="521"/>
      <c r="AZ113" s="521"/>
      <c r="BA113" s="521"/>
      <c r="BB113" s="521"/>
      <c r="BC113" s="521"/>
      <c r="BD113" s="521"/>
      <c r="BE113" s="521"/>
      <c r="BF113" s="521"/>
      <c r="BG113" s="521"/>
      <c r="BH113" s="521"/>
      <c r="BI113" s="521"/>
      <c r="BJ113" s="521"/>
      <c r="BK113" s="521"/>
      <c r="BL113" s="521"/>
      <c r="BM113" s="521"/>
      <c r="BN113" s="521"/>
      <c r="BO113" s="521"/>
      <c r="BP113" s="521"/>
      <c r="BQ113" s="521"/>
      <c r="BR113" s="521"/>
      <c r="BS113" s="521"/>
      <c r="BT113" s="521"/>
      <c r="BU113" s="521"/>
      <c r="BV113" s="521"/>
      <c r="BW113" s="521"/>
      <c r="BX113" s="521"/>
      <c r="BY113" s="521"/>
      <c r="BZ113" s="521"/>
      <c r="CA113" s="521"/>
      <c r="CB113" s="521"/>
      <c r="CC113" s="521"/>
      <c r="CD113" s="521"/>
      <c r="CE113" s="521"/>
      <c r="CF113" s="521"/>
      <c r="CG113" s="521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519"/>
      <c r="C114" s="519"/>
      <c r="D114" s="519"/>
      <c r="E114" s="519"/>
      <c r="F114" s="519"/>
      <c r="G114" s="519"/>
      <c r="H114" s="519"/>
      <c r="I114" s="519"/>
      <c r="J114" s="519"/>
      <c r="K114" s="519"/>
      <c r="L114" s="519"/>
      <c r="M114" s="519"/>
      <c r="N114" s="519"/>
      <c r="O114" s="519"/>
      <c r="P114" s="519"/>
      <c r="Q114" s="519"/>
      <c r="R114" s="519"/>
      <c r="S114" s="519"/>
      <c r="T114" s="519"/>
      <c r="U114" s="519"/>
      <c r="V114" s="519"/>
      <c r="W114" s="519"/>
      <c r="X114" s="519"/>
      <c r="Y114" s="519"/>
      <c r="Z114" s="519"/>
      <c r="AA114" s="519"/>
      <c r="AB114" s="519"/>
      <c r="AC114" s="519"/>
      <c r="AD114" s="519"/>
      <c r="AE114" s="519"/>
      <c r="AF114" s="519"/>
      <c r="AG114" s="519"/>
      <c r="AH114" s="519"/>
      <c r="AI114" s="519"/>
      <c r="AJ114" s="519"/>
      <c r="AK114" s="519"/>
      <c r="AL114" s="519"/>
      <c r="AM114" s="519"/>
      <c r="AN114" s="519"/>
      <c r="AO114" s="519"/>
      <c r="AP114" s="126"/>
      <c r="AQ114" s="5"/>
      <c r="AR114" s="5"/>
      <c r="AS114" s="131"/>
      <c r="AT114" s="521"/>
      <c r="AU114" s="521"/>
      <c r="AV114" s="521"/>
      <c r="AW114" s="521"/>
      <c r="AX114" s="521"/>
      <c r="AY114" s="521"/>
      <c r="AZ114" s="521"/>
      <c r="BA114" s="521"/>
      <c r="BB114" s="521"/>
      <c r="BC114" s="521"/>
      <c r="BD114" s="521"/>
      <c r="BE114" s="521"/>
      <c r="BF114" s="521"/>
      <c r="BG114" s="521"/>
      <c r="BH114" s="521"/>
      <c r="BI114" s="521"/>
      <c r="BJ114" s="521"/>
      <c r="BK114" s="521"/>
      <c r="BL114" s="521"/>
      <c r="BM114" s="521"/>
      <c r="BN114" s="521"/>
      <c r="BO114" s="521"/>
      <c r="BP114" s="521"/>
      <c r="BQ114" s="521"/>
      <c r="BR114" s="521"/>
      <c r="BS114" s="521"/>
      <c r="BT114" s="521"/>
      <c r="BU114" s="521"/>
      <c r="BV114" s="521"/>
      <c r="BW114" s="521"/>
      <c r="BX114" s="521"/>
      <c r="BY114" s="521"/>
      <c r="BZ114" s="521"/>
      <c r="CA114" s="521"/>
      <c r="CB114" s="521"/>
      <c r="CC114" s="521"/>
      <c r="CD114" s="521"/>
      <c r="CE114" s="521"/>
      <c r="CF114" s="521"/>
      <c r="CG114" s="521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519"/>
      <c r="C115" s="519"/>
      <c r="D115" s="519"/>
      <c r="E115" s="519"/>
      <c r="F115" s="519"/>
      <c r="G115" s="519"/>
      <c r="H115" s="519"/>
      <c r="I115" s="519"/>
      <c r="J115" s="519"/>
      <c r="K115" s="519"/>
      <c r="L115" s="519"/>
      <c r="M115" s="519"/>
      <c r="N115" s="519"/>
      <c r="O115" s="519"/>
      <c r="P115" s="519"/>
      <c r="Q115" s="519"/>
      <c r="R115" s="519"/>
      <c r="S115" s="519"/>
      <c r="T115" s="519"/>
      <c r="U115" s="519"/>
      <c r="V115" s="519"/>
      <c r="W115" s="519"/>
      <c r="X115" s="519"/>
      <c r="Y115" s="519"/>
      <c r="Z115" s="519"/>
      <c r="AA115" s="519"/>
      <c r="AB115" s="519"/>
      <c r="AC115" s="519"/>
      <c r="AD115" s="519"/>
      <c r="AE115" s="519"/>
      <c r="AF115" s="519"/>
      <c r="AG115" s="519"/>
      <c r="AH115" s="519"/>
      <c r="AI115" s="519"/>
      <c r="AJ115" s="519"/>
      <c r="AK115" s="519"/>
      <c r="AL115" s="519"/>
      <c r="AM115" s="519"/>
      <c r="AN115" s="519"/>
      <c r="AO115" s="519"/>
      <c r="AP115" s="126"/>
      <c r="AQ115" s="5"/>
      <c r="AR115" s="5"/>
      <c r="AS115" s="131"/>
      <c r="AT115" s="521"/>
      <c r="AU115" s="521"/>
      <c r="AV115" s="521"/>
      <c r="AW115" s="521"/>
      <c r="AX115" s="521"/>
      <c r="AY115" s="521"/>
      <c r="AZ115" s="521"/>
      <c r="BA115" s="521"/>
      <c r="BB115" s="521"/>
      <c r="BC115" s="521"/>
      <c r="BD115" s="521"/>
      <c r="BE115" s="521"/>
      <c r="BF115" s="521"/>
      <c r="BG115" s="521"/>
      <c r="BH115" s="521"/>
      <c r="BI115" s="521"/>
      <c r="BJ115" s="521"/>
      <c r="BK115" s="521"/>
      <c r="BL115" s="521"/>
      <c r="BM115" s="521"/>
      <c r="BN115" s="521"/>
      <c r="BO115" s="521"/>
      <c r="BP115" s="521"/>
      <c r="BQ115" s="521"/>
      <c r="BR115" s="521"/>
      <c r="BS115" s="521"/>
      <c r="BT115" s="521"/>
      <c r="BU115" s="521"/>
      <c r="BV115" s="521"/>
      <c r="BW115" s="521"/>
      <c r="BX115" s="521"/>
      <c r="BY115" s="521"/>
      <c r="BZ115" s="521"/>
      <c r="CA115" s="521"/>
      <c r="CB115" s="521"/>
      <c r="CC115" s="521"/>
      <c r="CD115" s="521"/>
      <c r="CE115" s="521"/>
      <c r="CF115" s="521"/>
      <c r="CG115" s="521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519"/>
      <c r="C116" s="519"/>
      <c r="D116" s="519"/>
      <c r="E116" s="519"/>
      <c r="F116" s="519"/>
      <c r="G116" s="519"/>
      <c r="H116" s="519"/>
      <c r="I116" s="519"/>
      <c r="J116" s="519"/>
      <c r="K116" s="519"/>
      <c r="L116" s="519"/>
      <c r="M116" s="519"/>
      <c r="N116" s="519"/>
      <c r="O116" s="519"/>
      <c r="P116" s="519"/>
      <c r="Q116" s="519"/>
      <c r="R116" s="519"/>
      <c r="S116" s="519"/>
      <c r="T116" s="519"/>
      <c r="U116" s="519"/>
      <c r="V116" s="519"/>
      <c r="W116" s="519"/>
      <c r="X116" s="519"/>
      <c r="Y116" s="519"/>
      <c r="Z116" s="519"/>
      <c r="AA116" s="519"/>
      <c r="AB116" s="519"/>
      <c r="AC116" s="519"/>
      <c r="AD116" s="519"/>
      <c r="AE116" s="519"/>
      <c r="AF116" s="519"/>
      <c r="AG116" s="519"/>
      <c r="AH116" s="519"/>
      <c r="AI116" s="519"/>
      <c r="AJ116" s="519"/>
      <c r="AK116" s="519"/>
      <c r="AL116" s="519"/>
      <c r="AM116" s="519"/>
      <c r="AN116" s="519"/>
      <c r="AO116" s="519"/>
      <c r="AP116" s="128"/>
      <c r="AQ116" s="5"/>
      <c r="AR116" s="5"/>
      <c r="AS116" s="131"/>
      <c r="AT116" s="521"/>
      <c r="AU116" s="521"/>
      <c r="AV116" s="521"/>
      <c r="AW116" s="521"/>
      <c r="AX116" s="521"/>
      <c r="AY116" s="521"/>
      <c r="AZ116" s="521"/>
      <c r="BA116" s="521"/>
      <c r="BB116" s="521"/>
      <c r="BC116" s="521"/>
      <c r="BD116" s="521"/>
      <c r="BE116" s="521"/>
      <c r="BF116" s="521"/>
      <c r="BG116" s="521"/>
      <c r="BH116" s="521"/>
      <c r="BI116" s="521"/>
      <c r="BJ116" s="521"/>
      <c r="BK116" s="521"/>
      <c r="BL116" s="521"/>
      <c r="BM116" s="521"/>
      <c r="BN116" s="521"/>
      <c r="BO116" s="521"/>
      <c r="BP116" s="521"/>
      <c r="BQ116" s="521"/>
      <c r="BR116" s="521"/>
      <c r="BS116" s="521"/>
      <c r="BT116" s="521"/>
      <c r="BU116" s="521"/>
      <c r="BV116" s="521"/>
      <c r="BW116" s="521"/>
      <c r="BX116" s="521"/>
      <c r="BY116" s="521"/>
      <c r="BZ116" s="521"/>
      <c r="CA116" s="521"/>
      <c r="CB116" s="521"/>
      <c r="CC116" s="521"/>
      <c r="CD116" s="521"/>
      <c r="CE116" s="521"/>
      <c r="CF116" s="521"/>
      <c r="CG116" s="521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519"/>
      <c r="C117" s="519"/>
      <c r="D117" s="519"/>
      <c r="E117" s="519"/>
      <c r="F117" s="519"/>
      <c r="G117" s="519"/>
      <c r="H117" s="519"/>
      <c r="I117" s="519"/>
      <c r="J117" s="519"/>
      <c r="K117" s="519"/>
      <c r="L117" s="519"/>
      <c r="M117" s="519"/>
      <c r="N117" s="519"/>
      <c r="O117" s="519"/>
      <c r="P117" s="519"/>
      <c r="Q117" s="519"/>
      <c r="R117" s="519"/>
      <c r="S117" s="519"/>
      <c r="T117" s="519"/>
      <c r="U117" s="519"/>
      <c r="V117" s="519"/>
      <c r="W117" s="519"/>
      <c r="X117" s="519"/>
      <c r="Y117" s="519"/>
      <c r="Z117" s="519"/>
      <c r="AA117" s="519"/>
      <c r="AB117" s="519"/>
      <c r="AC117" s="519"/>
      <c r="AD117" s="519"/>
      <c r="AE117" s="519"/>
      <c r="AF117" s="519"/>
      <c r="AG117" s="519"/>
      <c r="AH117" s="519"/>
      <c r="AI117" s="519"/>
      <c r="AJ117" s="519"/>
      <c r="AK117" s="519"/>
      <c r="AL117" s="519"/>
      <c r="AM117" s="519"/>
      <c r="AN117" s="519"/>
      <c r="AO117" s="519"/>
      <c r="AP117" s="126"/>
      <c r="AQ117" s="5"/>
      <c r="AR117" s="5"/>
      <c r="AS117" s="131"/>
      <c r="AT117" s="521"/>
      <c r="AU117" s="521"/>
      <c r="AV117" s="521"/>
      <c r="AW117" s="521"/>
      <c r="AX117" s="521"/>
      <c r="AY117" s="521"/>
      <c r="AZ117" s="521"/>
      <c r="BA117" s="521"/>
      <c r="BB117" s="521"/>
      <c r="BC117" s="521"/>
      <c r="BD117" s="521"/>
      <c r="BE117" s="521"/>
      <c r="BF117" s="521"/>
      <c r="BG117" s="521"/>
      <c r="BH117" s="521"/>
      <c r="BI117" s="521"/>
      <c r="BJ117" s="521"/>
      <c r="BK117" s="521"/>
      <c r="BL117" s="521"/>
      <c r="BM117" s="521"/>
      <c r="BN117" s="521"/>
      <c r="BO117" s="521"/>
      <c r="BP117" s="521"/>
      <c r="BQ117" s="521"/>
      <c r="BR117" s="521"/>
      <c r="BS117" s="521"/>
      <c r="BT117" s="521"/>
      <c r="BU117" s="521"/>
      <c r="BV117" s="521"/>
      <c r="BW117" s="521"/>
      <c r="BX117" s="521"/>
      <c r="BY117" s="521"/>
      <c r="BZ117" s="521"/>
      <c r="CA117" s="521"/>
      <c r="CB117" s="521"/>
      <c r="CC117" s="521"/>
      <c r="CD117" s="521"/>
      <c r="CE117" s="521"/>
      <c r="CF117" s="521"/>
      <c r="CG117" s="521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519"/>
      <c r="C118" s="519"/>
      <c r="D118" s="519"/>
      <c r="E118" s="519"/>
      <c r="F118" s="519"/>
      <c r="G118" s="519"/>
      <c r="H118" s="519"/>
      <c r="I118" s="519"/>
      <c r="J118" s="519"/>
      <c r="K118" s="519"/>
      <c r="L118" s="519"/>
      <c r="M118" s="519"/>
      <c r="N118" s="519"/>
      <c r="O118" s="519"/>
      <c r="P118" s="519"/>
      <c r="Q118" s="519"/>
      <c r="R118" s="519"/>
      <c r="S118" s="519"/>
      <c r="T118" s="519"/>
      <c r="U118" s="519"/>
      <c r="V118" s="519"/>
      <c r="W118" s="519"/>
      <c r="X118" s="519"/>
      <c r="Y118" s="519"/>
      <c r="Z118" s="519"/>
      <c r="AA118" s="519"/>
      <c r="AB118" s="519"/>
      <c r="AC118" s="519"/>
      <c r="AD118" s="519"/>
      <c r="AE118" s="519"/>
      <c r="AF118" s="519"/>
      <c r="AG118" s="519"/>
      <c r="AH118" s="519"/>
      <c r="AI118" s="519"/>
      <c r="AJ118" s="519"/>
      <c r="AK118" s="519"/>
      <c r="AL118" s="519"/>
      <c r="AM118" s="519"/>
      <c r="AN118" s="519"/>
      <c r="AO118" s="519"/>
      <c r="AP118" s="126"/>
      <c r="AQ118" s="5"/>
      <c r="AR118" s="5"/>
      <c r="AS118" s="131"/>
      <c r="AT118" s="521"/>
      <c r="AU118" s="521"/>
      <c r="AV118" s="521"/>
      <c r="AW118" s="521"/>
      <c r="AX118" s="521"/>
      <c r="AY118" s="521"/>
      <c r="AZ118" s="521"/>
      <c r="BA118" s="521"/>
      <c r="BB118" s="521"/>
      <c r="BC118" s="521"/>
      <c r="BD118" s="521"/>
      <c r="BE118" s="521"/>
      <c r="BF118" s="521"/>
      <c r="BG118" s="521"/>
      <c r="BH118" s="521"/>
      <c r="BI118" s="521"/>
      <c r="BJ118" s="521"/>
      <c r="BK118" s="521"/>
      <c r="BL118" s="521"/>
      <c r="BM118" s="521"/>
      <c r="BN118" s="521"/>
      <c r="BO118" s="521"/>
      <c r="BP118" s="521"/>
      <c r="BQ118" s="521"/>
      <c r="BR118" s="521"/>
      <c r="BS118" s="521"/>
      <c r="BT118" s="521"/>
      <c r="BU118" s="521"/>
      <c r="BV118" s="521"/>
      <c r="BW118" s="521"/>
      <c r="BX118" s="521"/>
      <c r="BY118" s="521"/>
      <c r="BZ118" s="521"/>
      <c r="CA118" s="521"/>
      <c r="CB118" s="521"/>
      <c r="CC118" s="521"/>
      <c r="CD118" s="521"/>
      <c r="CE118" s="521"/>
      <c r="CF118" s="521"/>
      <c r="CG118" s="521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">
    <mergeCell ref="A1:AP2"/>
    <mergeCell ref="AS1:CH2"/>
    <mergeCell ref="B4:AO118"/>
    <mergeCell ref="AT4:CG118"/>
  </mergeCells>
  <pageMargins left="0.5" right="0.5" top="0.5" bottom="0.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CQ132"/>
  <sheetViews>
    <sheetView zoomScaleNormal="100" workbookViewId="0">
      <selection activeCell="B4" sqref="B4:AO118"/>
    </sheetView>
  </sheetViews>
  <sheetFormatPr defaultColWidth="1.109375" defaultRowHeight="6" customHeight="1" x14ac:dyDescent="0.3"/>
  <sheetData>
    <row r="1" spans="1:95" ht="6" customHeight="1" x14ac:dyDescent="0.3">
      <c r="A1" s="357" t="s">
        <v>88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F1" s="358"/>
      <c r="AG1" s="358"/>
      <c r="AH1" s="358"/>
      <c r="AI1" s="358"/>
      <c r="AJ1" s="358"/>
      <c r="AK1" s="358"/>
      <c r="AL1" s="358"/>
      <c r="AM1" s="358"/>
      <c r="AN1" s="358"/>
      <c r="AO1" s="358"/>
      <c r="AP1" s="359"/>
      <c r="AQ1" s="4"/>
      <c r="AR1" s="4"/>
      <c r="AS1" s="357" t="s">
        <v>84</v>
      </c>
      <c r="AT1" s="358"/>
      <c r="AU1" s="358"/>
      <c r="AV1" s="358"/>
      <c r="AW1" s="358"/>
      <c r="AX1" s="358"/>
      <c r="AY1" s="358"/>
      <c r="AZ1" s="358"/>
      <c r="BA1" s="358"/>
      <c r="BB1" s="358"/>
      <c r="BC1" s="358"/>
      <c r="BD1" s="358"/>
      <c r="BE1" s="358"/>
      <c r="BF1" s="358"/>
      <c r="BG1" s="358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9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86"/>
      <c r="B2" s="387"/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N2" s="387"/>
      <c r="AO2" s="387"/>
      <c r="AP2" s="388"/>
      <c r="AQ2" s="4"/>
      <c r="AR2" s="4"/>
      <c r="AS2" s="386"/>
      <c r="AT2" s="387"/>
      <c r="AU2" s="387"/>
      <c r="AV2" s="387"/>
      <c r="AW2" s="387"/>
      <c r="AX2" s="387"/>
      <c r="AY2" s="387"/>
      <c r="AZ2" s="387"/>
      <c r="BA2" s="387"/>
      <c r="BB2" s="387"/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  <c r="BN2" s="387"/>
      <c r="BO2" s="387"/>
      <c r="BP2" s="387"/>
      <c r="BQ2" s="387"/>
      <c r="BR2" s="387"/>
      <c r="BS2" s="387"/>
      <c r="BT2" s="387"/>
      <c r="BU2" s="387"/>
      <c r="BV2" s="387"/>
      <c r="BW2" s="387"/>
      <c r="BX2" s="387"/>
      <c r="BY2" s="387"/>
      <c r="BZ2" s="387"/>
      <c r="CA2" s="387"/>
      <c r="CB2" s="387"/>
      <c r="CC2" s="387"/>
      <c r="CD2" s="387"/>
      <c r="CE2" s="387"/>
      <c r="CF2" s="387"/>
      <c r="CG2" s="387"/>
      <c r="CH2" s="388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517" t="str">
        <f>IF(Main!B8="","Choose a Race First!",_xlfn.XLOOKUP(_xlfn.XLOOKUP(Main!B8, TableRaceSpecific[Type], TableRaceSpecific[Race]), TableRace[Race], TableRace[Race Details]) &amp; CHAR(10) &amp; _xlfn.XLOOKUP(Main!B8, TableRaceSpecific[Type],  TableRaceSpecific[Specific]) &amp; _xlfn.XLOOKUP(Main!B8, TableRace[Race], TableRace[Extra]) &amp; CHAR(10) &amp;CHAR(10) &amp; _xlfn.XLOOKUP(Main!S8, TableBackgrounds[Background], TableBackgrounds[Background]) &amp; CHAR(10) &amp; _xlfn.XLOOKUP(Main!S8, TableBackgrounds[Background], TableBackgrounds[Proficiencies]))</f>
        <v>Choose a Race First!</v>
      </c>
      <c r="C4" s="517"/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517"/>
      <c r="O4" s="517"/>
      <c r="P4" s="517"/>
      <c r="Q4" s="517"/>
      <c r="R4" s="517"/>
      <c r="S4" s="517"/>
      <c r="T4" s="517"/>
      <c r="U4" s="517"/>
      <c r="V4" s="517"/>
      <c r="W4" s="517"/>
      <c r="X4" s="517"/>
      <c r="Y4" s="517"/>
      <c r="Z4" s="517"/>
      <c r="AA4" s="517"/>
      <c r="AB4" s="517"/>
      <c r="AC4" s="517"/>
      <c r="AD4" s="517"/>
      <c r="AE4" s="517"/>
      <c r="AF4" s="517"/>
      <c r="AG4" s="517"/>
      <c r="AH4" s="517"/>
      <c r="AI4" s="517"/>
      <c r="AJ4" s="517"/>
      <c r="AK4" s="517"/>
      <c r="AL4" s="517"/>
      <c r="AM4" s="517"/>
      <c r="AN4" s="517"/>
      <c r="AO4" s="517"/>
      <c r="AP4" s="126"/>
      <c r="AQ4" s="4"/>
      <c r="AR4" s="4"/>
      <c r="AS4" s="124"/>
      <c r="AT4" s="520"/>
      <c r="AU4" s="522"/>
      <c r="AV4" s="522"/>
      <c r="AW4" s="522"/>
      <c r="AX4" s="522"/>
      <c r="AY4" s="522"/>
      <c r="AZ4" s="522"/>
      <c r="BA4" s="522"/>
      <c r="BB4" s="522"/>
      <c r="BC4" s="522"/>
      <c r="BD4" s="522"/>
      <c r="BE4" s="522"/>
      <c r="BF4" s="522"/>
      <c r="BG4" s="522"/>
      <c r="BH4" s="522"/>
      <c r="BI4" s="522"/>
      <c r="BJ4" s="522"/>
      <c r="BK4" s="522"/>
      <c r="BL4" s="522"/>
      <c r="BM4" s="522"/>
      <c r="BN4" s="522"/>
      <c r="BO4" s="522"/>
      <c r="BP4" s="522"/>
      <c r="BQ4" s="522"/>
      <c r="BR4" s="522"/>
      <c r="BS4" s="522"/>
      <c r="BT4" s="522"/>
      <c r="BU4" s="522"/>
      <c r="BV4" s="522"/>
      <c r="BW4" s="522"/>
      <c r="BX4" s="522"/>
      <c r="BY4" s="522"/>
      <c r="BZ4" s="522"/>
      <c r="CA4" s="522"/>
      <c r="CB4" s="522"/>
      <c r="CC4" s="522"/>
      <c r="CD4" s="522"/>
      <c r="CE4" s="522"/>
      <c r="CF4" s="522"/>
      <c r="CG4" s="522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517"/>
      <c r="C5" s="517"/>
      <c r="D5" s="517"/>
      <c r="E5" s="517"/>
      <c r="F5" s="517"/>
      <c r="G5" s="517"/>
      <c r="H5" s="517"/>
      <c r="I5" s="517"/>
      <c r="J5" s="517"/>
      <c r="K5" s="517"/>
      <c r="L5" s="517"/>
      <c r="M5" s="517"/>
      <c r="N5" s="517"/>
      <c r="O5" s="517"/>
      <c r="P5" s="517"/>
      <c r="Q5" s="517"/>
      <c r="R5" s="517"/>
      <c r="S5" s="517"/>
      <c r="T5" s="517"/>
      <c r="U5" s="517"/>
      <c r="V5" s="517"/>
      <c r="W5" s="517"/>
      <c r="X5" s="517"/>
      <c r="Y5" s="517"/>
      <c r="Z5" s="517"/>
      <c r="AA5" s="517"/>
      <c r="AB5" s="517"/>
      <c r="AC5" s="517"/>
      <c r="AD5" s="517"/>
      <c r="AE5" s="517"/>
      <c r="AF5" s="517"/>
      <c r="AG5" s="517"/>
      <c r="AH5" s="517"/>
      <c r="AI5" s="517"/>
      <c r="AJ5" s="517"/>
      <c r="AK5" s="517"/>
      <c r="AL5" s="517"/>
      <c r="AM5" s="517"/>
      <c r="AN5" s="517"/>
      <c r="AO5" s="517"/>
      <c r="AP5" s="128"/>
      <c r="AQ5" s="2"/>
      <c r="AR5" s="2"/>
      <c r="AS5" s="127"/>
      <c r="AT5" s="522"/>
      <c r="AU5" s="522"/>
      <c r="AV5" s="522"/>
      <c r="AW5" s="522"/>
      <c r="AX5" s="522"/>
      <c r="AY5" s="522"/>
      <c r="AZ5" s="522"/>
      <c r="BA5" s="522"/>
      <c r="BB5" s="522"/>
      <c r="BC5" s="522"/>
      <c r="BD5" s="522"/>
      <c r="BE5" s="522"/>
      <c r="BF5" s="522"/>
      <c r="BG5" s="522"/>
      <c r="BH5" s="522"/>
      <c r="BI5" s="522"/>
      <c r="BJ5" s="522"/>
      <c r="BK5" s="522"/>
      <c r="BL5" s="522"/>
      <c r="BM5" s="522"/>
      <c r="BN5" s="522"/>
      <c r="BO5" s="522"/>
      <c r="BP5" s="522"/>
      <c r="BQ5" s="522"/>
      <c r="BR5" s="522"/>
      <c r="BS5" s="522"/>
      <c r="BT5" s="522"/>
      <c r="BU5" s="522"/>
      <c r="BV5" s="522"/>
      <c r="BW5" s="522"/>
      <c r="BX5" s="522"/>
      <c r="BY5" s="522"/>
      <c r="BZ5" s="522"/>
      <c r="CA5" s="522"/>
      <c r="CB5" s="522"/>
      <c r="CC5" s="522"/>
      <c r="CD5" s="522"/>
      <c r="CE5" s="522"/>
      <c r="CF5" s="522"/>
      <c r="CG5" s="522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517"/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517"/>
      <c r="P6" s="517"/>
      <c r="Q6" s="517"/>
      <c r="R6" s="517"/>
      <c r="S6" s="517"/>
      <c r="T6" s="517"/>
      <c r="U6" s="517"/>
      <c r="V6" s="517"/>
      <c r="W6" s="517"/>
      <c r="X6" s="517"/>
      <c r="Y6" s="517"/>
      <c r="Z6" s="517"/>
      <c r="AA6" s="517"/>
      <c r="AB6" s="517"/>
      <c r="AC6" s="517"/>
      <c r="AD6" s="517"/>
      <c r="AE6" s="517"/>
      <c r="AF6" s="517"/>
      <c r="AG6" s="517"/>
      <c r="AH6" s="517"/>
      <c r="AI6" s="517"/>
      <c r="AJ6" s="517"/>
      <c r="AK6" s="517"/>
      <c r="AL6" s="517"/>
      <c r="AM6" s="517"/>
      <c r="AN6" s="517"/>
      <c r="AO6" s="517"/>
      <c r="AP6" s="128"/>
      <c r="AQ6" s="2"/>
      <c r="AR6" s="2"/>
      <c r="AS6" s="127"/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2"/>
      <c r="BE6" s="522"/>
      <c r="BF6" s="522"/>
      <c r="BG6" s="522"/>
      <c r="BH6" s="522"/>
      <c r="BI6" s="522"/>
      <c r="BJ6" s="522"/>
      <c r="BK6" s="522"/>
      <c r="BL6" s="522"/>
      <c r="BM6" s="522"/>
      <c r="BN6" s="522"/>
      <c r="BO6" s="522"/>
      <c r="BP6" s="522"/>
      <c r="BQ6" s="522"/>
      <c r="BR6" s="522"/>
      <c r="BS6" s="522"/>
      <c r="BT6" s="522"/>
      <c r="BU6" s="522"/>
      <c r="BV6" s="522"/>
      <c r="BW6" s="522"/>
      <c r="BX6" s="522"/>
      <c r="BY6" s="522"/>
      <c r="BZ6" s="522"/>
      <c r="CA6" s="522"/>
      <c r="CB6" s="522"/>
      <c r="CC6" s="522"/>
      <c r="CD6" s="522"/>
      <c r="CE6" s="522"/>
      <c r="CF6" s="522"/>
      <c r="CG6" s="522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517"/>
      <c r="C7" s="517"/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  <c r="S7" s="517"/>
      <c r="T7" s="517"/>
      <c r="U7" s="517"/>
      <c r="V7" s="517"/>
      <c r="W7" s="517"/>
      <c r="X7" s="517"/>
      <c r="Y7" s="517"/>
      <c r="Z7" s="517"/>
      <c r="AA7" s="517"/>
      <c r="AB7" s="517"/>
      <c r="AC7" s="517"/>
      <c r="AD7" s="517"/>
      <c r="AE7" s="517"/>
      <c r="AF7" s="517"/>
      <c r="AG7" s="517"/>
      <c r="AH7" s="517"/>
      <c r="AI7" s="517"/>
      <c r="AJ7" s="517"/>
      <c r="AK7" s="517"/>
      <c r="AL7" s="517"/>
      <c r="AM7" s="517"/>
      <c r="AN7" s="517"/>
      <c r="AO7" s="517"/>
      <c r="AP7" s="128"/>
      <c r="AQ7" s="2"/>
      <c r="AR7" s="2"/>
      <c r="AS7" s="127"/>
      <c r="AT7" s="522"/>
      <c r="AU7" s="522"/>
      <c r="AV7" s="522"/>
      <c r="AW7" s="522"/>
      <c r="AX7" s="522"/>
      <c r="AY7" s="522"/>
      <c r="AZ7" s="522"/>
      <c r="BA7" s="522"/>
      <c r="BB7" s="522"/>
      <c r="BC7" s="522"/>
      <c r="BD7" s="522"/>
      <c r="BE7" s="522"/>
      <c r="BF7" s="522"/>
      <c r="BG7" s="522"/>
      <c r="BH7" s="522"/>
      <c r="BI7" s="522"/>
      <c r="BJ7" s="522"/>
      <c r="BK7" s="522"/>
      <c r="BL7" s="522"/>
      <c r="BM7" s="522"/>
      <c r="BN7" s="522"/>
      <c r="BO7" s="522"/>
      <c r="BP7" s="522"/>
      <c r="BQ7" s="522"/>
      <c r="BR7" s="522"/>
      <c r="BS7" s="522"/>
      <c r="BT7" s="522"/>
      <c r="BU7" s="522"/>
      <c r="BV7" s="522"/>
      <c r="BW7" s="522"/>
      <c r="BX7" s="522"/>
      <c r="BY7" s="522"/>
      <c r="BZ7" s="522"/>
      <c r="CA7" s="522"/>
      <c r="CB7" s="522"/>
      <c r="CC7" s="522"/>
      <c r="CD7" s="522"/>
      <c r="CE7" s="522"/>
      <c r="CF7" s="522"/>
      <c r="CG7" s="522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517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7"/>
      <c r="T8" s="517"/>
      <c r="U8" s="517"/>
      <c r="V8" s="517"/>
      <c r="W8" s="517"/>
      <c r="X8" s="517"/>
      <c r="Y8" s="517"/>
      <c r="Z8" s="517"/>
      <c r="AA8" s="517"/>
      <c r="AB8" s="517"/>
      <c r="AC8" s="517"/>
      <c r="AD8" s="517"/>
      <c r="AE8" s="517"/>
      <c r="AF8" s="517"/>
      <c r="AG8" s="517"/>
      <c r="AH8" s="517"/>
      <c r="AI8" s="517"/>
      <c r="AJ8" s="517"/>
      <c r="AK8" s="517"/>
      <c r="AL8" s="517"/>
      <c r="AM8" s="517"/>
      <c r="AN8" s="517"/>
      <c r="AO8" s="517"/>
      <c r="AP8" s="128"/>
      <c r="AQ8" s="4"/>
      <c r="AR8" s="4"/>
      <c r="AS8" s="124"/>
      <c r="AT8" s="522"/>
      <c r="AU8" s="522"/>
      <c r="AV8" s="522"/>
      <c r="AW8" s="522"/>
      <c r="AX8" s="522"/>
      <c r="AY8" s="522"/>
      <c r="AZ8" s="522"/>
      <c r="BA8" s="522"/>
      <c r="BB8" s="522"/>
      <c r="BC8" s="522"/>
      <c r="BD8" s="522"/>
      <c r="BE8" s="522"/>
      <c r="BF8" s="522"/>
      <c r="BG8" s="522"/>
      <c r="BH8" s="522"/>
      <c r="BI8" s="522"/>
      <c r="BJ8" s="522"/>
      <c r="BK8" s="522"/>
      <c r="BL8" s="522"/>
      <c r="BM8" s="522"/>
      <c r="BN8" s="522"/>
      <c r="BO8" s="522"/>
      <c r="BP8" s="522"/>
      <c r="BQ8" s="522"/>
      <c r="BR8" s="522"/>
      <c r="BS8" s="522"/>
      <c r="BT8" s="522"/>
      <c r="BU8" s="522"/>
      <c r="BV8" s="522"/>
      <c r="BW8" s="522"/>
      <c r="BX8" s="522"/>
      <c r="BY8" s="522"/>
      <c r="BZ8" s="522"/>
      <c r="CA8" s="522"/>
      <c r="CB8" s="522"/>
      <c r="CC8" s="522"/>
      <c r="CD8" s="522"/>
      <c r="CE8" s="522"/>
      <c r="CF8" s="522"/>
      <c r="CG8" s="522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517"/>
      <c r="C9" s="517"/>
      <c r="D9" s="517"/>
      <c r="E9" s="517"/>
      <c r="F9" s="517"/>
      <c r="G9" s="517"/>
      <c r="H9" s="517"/>
      <c r="I9" s="517"/>
      <c r="J9" s="517"/>
      <c r="K9" s="517"/>
      <c r="L9" s="517"/>
      <c r="M9" s="517"/>
      <c r="N9" s="517"/>
      <c r="O9" s="517"/>
      <c r="P9" s="517"/>
      <c r="Q9" s="517"/>
      <c r="R9" s="517"/>
      <c r="S9" s="517"/>
      <c r="T9" s="517"/>
      <c r="U9" s="517"/>
      <c r="V9" s="517"/>
      <c r="W9" s="517"/>
      <c r="X9" s="517"/>
      <c r="Y9" s="517"/>
      <c r="Z9" s="517"/>
      <c r="AA9" s="517"/>
      <c r="AB9" s="517"/>
      <c r="AC9" s="517"/>
      <c r="AD9" s="517"/>
      <c r="AE9" s="517"/>
      <c r="AF9" s="517"/>
      <c r="AG9" s="517"/>
      <c r="AH9" s="517"/>
      <c r="AI9" s="517"/>
      <c r="AJ9" s="517"/>
      <c r="AK9" s="517"/>
      <c r="AL9" s="517"/>
      <c r="AM9" s="517"/>
      <c r="AN9" s="517"/>
      <c r="AO9" s="517"/>
      <c r="AP9" s="128"/>
      <c r="AQ9" s="4"/>
      <c r="AR9" s="4"/>
      <c r="AS9" s="124"/>
      <c r="AT9" s="522"/>
      <c r="AU9" s="522"/>
      <c r="AV9" s="522"/>
      <c r="AW9" s="522"/>
      <c r="AX9" s="522"/>
      <c r="AY9" s="522"/>
      <c r="AZ9" s="522"/>
      <c r="BA9" s="522"/>
      <c r="BB9" s="522"/>
      <c r="BC9" s="522"/>
      <c r="BD9" s="522"/>
      <c r="BE9" s="522"/>
      <c r="BF9" s="522"/>
      <c r="BG9" s="522"/>
      <c r="BH9" s="522"/>
      <c r="BI9" s="522"/>
      <c r="BJ9" s="522"/>
      <c r="BK9" s="522"/>
      <c r="BL9" s="522"/>
      <c r="BM9" s="522"/>
      <c r="BN9" s="522"/>
      <c r="BO9" s="522"/>
      <c r="BP9" s="522"/>
      <c r="BQ9" s="522"/>
      <c r="BR9" s="522"/>
      <c r="BS9" s="522"/>
      <c r="BT9" s="522"/>
      <c r="BU9" s="522"/>
      <c r="BV9" s="522"/>
      <c r="BW9" s="522"/>
      <c r="BX9" s="522"/>
      <c r="BY9" s="522"/>
      <c r="BZ9" s="522"/>
      <c r="CA9" s="522"/>
      <c r="CB9" s="522"/>
      <c r="CC9" s="522"/>
      <c r="CD9" s="522"/>
      <c r="CE9" s="522"/>
      <c r="CF9" s="522"/>
      <c r="CG9" s="522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517"/>
      <c r="C10" s="517"/>
      <c r="D10" s="517"/>
      <c r="E10" s="517"/>
      <c r="F10" s="517"/>
      <c r="G10" s="517"/>
      <c r="H10" s="517"/>
      <c r="I10" s="517"/>
      <c r="J10" s="517"/>
      <c r="K10" s="517"/>
      <c r="L10" s="517"/>
      <c r="M10" s="517"/>
      <c r="N10" s="517"/>
      <c r="O10" s="517"/>
      <c r="P10" s="517"/>
      <c r="Q10" s="517"/>
      <c r="R10" s="517"/>
      <c r="S10" s="517"/>
      <c r="T10" s="517"/>
      <c r="U10" s="517"/>
      <c r="V10" s="517"/>
      <c r="W10" s="517"/>
      <c r="X10" s="517"/>
      <c r="Y10" s="517"/>
      <c r="Z10" s="517"/>
      <c r="AA10" s="517"/>
      <c r="AB10" s="517"/>
      <c r="AC10" s="517"/>
      <c r="AD10" s="517"/>
      <c r="AE10" s="517"/>
      <c r="AF10" s="517"/>
      <c r="AG10" s="517"/>
      <c r="AH10" s="517"/>
      <c r="AI10" s="517"/>
      <c r="AJ10" s="517"/>
      <c r="AK10" s="517"/>
      <c r="AL10" s="517"/>
      <c r="AM10" s="517"/>
      <c r="AN10" s="517"/>
      <c r="AO10" s="517"/>
      <c r="AP10" s="128"/>
      <c r="AQ10" s="4"/>
      <c r="AR10" s="4"/>
      <c r="AS10" s="124"/>
      <c r="AT10" s="522"/>
      <c r="AU10" s="522"/>
      <c r="AV10" s="522"/>
      <c r="AW10" s="522"/>
      <c r="AX10" s="522"/>
      <c r="AY10" s="522"/>
      <c r="AZ10" s="522"/>
      <c r="BA10" s="522"/>
      <c r="BB10" s="522"/>
      <c r="BC10" s="522"/>
      <c r="BD10" s="522"/>
      <c r="BE10" s="522"/>
      <c r="BF10" s="522"/>
      <c r="BG10" s="522"/>
      <c r="BH10" s="522"/>
      <c r="BI10" s="522"/>
      <c r="BJ10" s="522"/>
      <c r="BK10" s="522"/>
      <c r="BL10" s="522"/>
      <c r="BM10" s="522"/>
      <c r="BN10" s="522"/>
      <c r="BO10" s="522"/>
      <c r="BP10" s="522"/>
      <c r="BQ10" s="522"/>
      <c r="BR10" s="522"/>
      <c r="BS10" s="522"/>
      <c r="BT10" s="522"/>
      <c r="BU10" s="522"/>
      <c r="BV10" s="522"/>
      <c r="BW10" s="522"/>
      <c r="BX10" s="522"/>
      <c r="BY10" s="522"/>
      <c r="BZ10" s="522"/>
      <c r="CA10" s="522"/>
      <c r="CB10" s="522"/>
      <c r="CC10" s="522"/>
      <c r="CD10" s="522"/>
      <c r="CE10" s="522"/>
      <c r="CF10" s="522"/>
      <c r="CG10" s="522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128"/>
      <c r="AQ11" s="4"/>
      <c r="AR11" s="4"/>
      <c r="AS11" s="124"/>
      <c r="AT11" s="522"/>
      <c r="AU11" s="522"/>
      <c r="AV11" s="522"/>
      <c r="AW11" s="522"/>
      <c r="AX11" s="522"/>
      <c r="AY11" s="522"/>
      <c r="AZ11" s="522"/>
      <c r="BA11" s="522"/>
      <c r="BB11" s="522"/>
      <c r="BC11" s="522"/>
      <c r="BD11" s="522"/>
      <c r="BE11" s="522"/>
      <c r="BF11" s="522"/>
      <c r="BG11" s="522"/>
      <c r="BH11" s="522"/>
      <c r="BI11" s="522"/>
      <c r="BJ11" s="522"/>
      <c r="BK11" s="522"/>
      <c r="BL11" s="522"/>
      <c r="BM11" s="522"/>
      <c r="BN11" s="522"/>
      <c r="BO11" s="522"/>
      <c r="BP11" s="522"/>
      <c r="BQ11" s="522"/>
      <c r="BR11" s="522"/>
      <c r="BS11" s="522"/>
      <c r="BT11" s="522"/>
      <c r="BU11" s="522"/>
      <c r="BV11" s="522"/>
      <c r="BW11" s="522"/>
      <c r="BX11" s="522"/>
      <c r="BY11" s="522"/>
      <c r="BZ11" s="522"/>
      <c r="CA11" s="522"/>
      <c r="CB11" s="522"/>
      <c r="CC11" s="522"/>
      <c r="CD11" s="522"/>
      <c r="CE11" s="522"/>
      <c r="CF11" s="522"/>
      <c r="CG11" s="522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517"/>
      <c r="C12" s="517"/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128"/>
      <c r="AQ12" s="4"/>
      <c r="AR12" s="4"/>
      <c r="AS12" s="124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2"/>
      <c r="BG12" s="522"/>
      <c r="BH12" s="522"/>
      <c r="BI12" s="522"/>
      <c r="BJ12" s="522"/>
      <c r="BK12" s="522"/>
      <c r="BL12" s="522"/>
      <c r="BM12" s="522"/>
      <c r="BN12" s="522"/>
      <c r="BO12" s="522"/>
      <c r="BP12" s="522"/>
      <c r="BQ12" s="522"/>
      <c r="BR12" s="522"/>
      <c r="BS12" s="522"/>
      <c r="BT12" s="522"/>
      <c r="BU12" s="522"/>
      <c r="BV12" s="522"/>
      <c r="BW12" s="522"/>
      <c r="BX12" s="522"/>
      <c r="BY12" s="522"/>
      <c r="BZ12" s="522"/>
      <c r="CA12" s="522"/>
      <c r="CB12" s="522"/>
      <c r="CC12" s="522"/>
      <c r="CD12" s="522"/>
      <c r="CE12" s="522"/>
      <c r="CF12" s="522"/>
      <c r="CG12" s="522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128"/>
      <c r="AQ13" s="4"/>
      <c r="AR13" s="4"/>
      <c r="AS13" s="124"/>
      <c r="AT13" s="522"/>
      <c r="AU13" s="522"/>
      <c r="AV13" s="522"/>
      <c r="AW13" s="522"/>
      <c r="AX13" s="522"/>
      <c r="AY13" s="522"/>
      <c r="AZ13" s="522"/>
      <c r="BA13" s="522"/>
      <c r="BB13" s="522"/>
      <c r="BC13" s="522"/>
      <c r="BD13" s="522"/>
      <c r="BE13" s="522"/>
      <c r="BF13" s="522"/>
      <c r="BG13" s="522"/>
      <c r="BH13" s="522"/>
      <c r="BI13" s="522"/>
      <c r="BJ13" s="522"/>
      <c r="BK13" s="522"/>
      <c r="BL13" s="522"/>
      <c r="BM13" s="522"/>
      <c r="BN13" s="522"/>
      <c r="BO13" s="522"/>
      <c r="BP13" s="522"/>
      <c r="BQ13" s="522"/>
      <c r="BR13" s="522"/>
      <c r="BS13" s="522"/>
      <c r="BT13" s="522"/>
      <c r="BU13" s="522"/>
      <c r="BV13" s="522"/>
      <c r="BW13" s="522"/>
      <c r="BX13" s="522"/>
      <c r="BY13" s="522"/>
      <c r="BZ13" s="522"/>
      <c r="CA13" s="522"/>
      <c r="CB13" s="522"/>
      <c r="CC13" s="522"/>
      <c r="CD13" s="522"/>
      <c r="CE13" s="522"/>
      <c r="CF13" s="522"/>
      <c r="CG13" s="522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517"/>
      <c r="C14" s="517"/>
      <c r="D14" s="517"/>
      <c r="E14" s="517"/>
      <c r="F14" s="517"/>
      <c r="G14" s="517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128"/>
      <c r="AQ14" s="4"/>
      <c r="AR14" s="4"/>
      <c r="AS14" s="124"/>
      <c r="AT14" s="522"/>
      <c r="AU14" s="522"/>
      <c r="AV14" s="522"/>
      <c r="AW14" s="522"/>
      <c r="AX14" s="522"/>
      <c r="AY14" s="522"/>
      <c r="AZ14" s="522"/>
      <c r="BA14" s="522"/>
      <c r="BB14" s="522"/>
      <c r="BC14" s="522"/>
      <c r="BD14" s="522"/>
      <c r="BE14" s="522"/>
      <c r="BF14" s="522"/>
      <c r="BG14" s="522"/>
      <c r="BH14" s="522"/>
      <c r="BI14" s="522"/>
      <c r="BJ14" s="522"/>
      <c r="BK14" s="522"/>
      <c r="BL14" s="522"/>
      <c r="BM14" s="522"/>
      <c r="BN14" s="522"/>
      <c r="BO14" s="522"/>
      <c r="BP14" s="522"/>
      <c r="BQ14" s="522"/>
      <c r="BR14" s="522"/>
      <c r="BS14" s="522"/>
      <c r="BT14" s="522"/>
      <c r="BU14" s="522"/>
      <c r="BV14" s="522"/>
      <c r="BW14" s="522"/>
      <c r="BX14" s="522"/>
      <c r="BY14" s="522"/>
      <c r="BZ14" s="522"/>
      <c r="CA14" s="522"/>
      <c r="CB14" s="522"/>
      <c r="CC14" s="522"/>
      <c r="CD14" s="522"/>
      <c r="CE14" s="522"/>
      <c r="CF14" s="522"/>
      <c r="CG14" s="522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517"/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128"/>
      <c r="AQ15" s="4"/>
      <c r="AR15" s="4"/>
      <c r="AS15" s="124"/>
      <c r="AT15" s="522"/>
      <c r="AU15" s="522"/>
      <c r="AV15" s="522"/>
      <c r="AW15" s="522"/>
      <c r="AX15" s="522"/>
      <c r="AY15" s="522"/>
      <c r="AZ15" s="522"/>
      <c r="BA15" s="522"/>
      <c r="BB15" s="522"/>
      <c r="BC15" s="522"/>
      <c r="BD15" s="522"/>
      <c r="BE15" s="522"/>
      <c r="BF15" s="522"/>
      <c r="BG15" s="522"/>
      <c r="BH15" s="522"/>
      <c r="BI15" s="522"/>
      <c r="BJ15" s="522"/>
      <c r="BK15" s="522"/>
      <c r="BL15" s="522"/>
      <c r="BM15" s="522"/>
      <c r="BN15" s="522"/>
      <c r="BO15" s="522"/>
      <c r="BP15" s="522"/>
      <c r="BQ15" s="522"/>
      <c r="BR15" s="522"/>
      <c r="BS15" s="522"/>
      <c r="BT15" s="522"/>
      <c r="BU15" s="522"/>
      <c r="BV15" s="522"/>
      <c r="BW15" s="522"/>
      <c r="BX15" s="522"/>
      <c r="BY15" s="522"/>
      <c r="BZ15" s="522"/>
      <c r="CA15" s="522"/>
      <c r="CB15" s="522"/>
      <c r="CC15" s="522"/>
      <c r="CD15" s="522"/>
      <c r="CE15" s="522"/>
      <c r="CF15" s="522"/>
      <c r="CG15" s="522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128"/>
      <c r="AQ16" s="4"/>
      <c r="AR16" s="4"/>
      <c r="AS16" s="124"/>
      <c r="AT16" s="522"/>
      <c r="AU16" s="522"/>
      <c r="AV16" s="522"/>
      <c r="AW16" s="522"/>
      <c r="AX16" s="522"/>
      <c r="AY16" s="522"/>
      <c r="AZ16" s="522"/>
      <c r="BA16" s="522"/>
      <c r="BB16" s="522"/>
      <c r="BC16" s="522"/>
      <c r="BD16" s="522"/>
      <c r="BE16" s="522"/>
      <c r="BF16" s="522"/>
      <c r="BG16" s="522"/>
      <c r="BH16" s="522"/>
      <c r="BI16" s="522"/>
      <c r="BJ16" s="522"/>
      <c r="BK16" s="522"/>
      <c r="BL16" s="522"/>
      <c r="BM16" s="522"/>
      <c r="BN16" s="522"/>
      <c r="BO16" s="522"/>
      <c r="BP16" s="522"/>
      <c r="BQ16" s="522"/>
      <c r="BR16" s="522"/>
      <c r="BS16" s="522"/>
      <c r="BT16" s="522"/>
      <c r="BU16" s="522"/>
      <c r="BV16" s="522"/>
      <c r="BW16" s="522"/>
      <c r="BX16" s="522"/>
      <c r="BY16" s="522"/>
      <c r="BZ16" s="522"/>
      <c r="CA16" s="522"/>
      <c r="CB16" s="522"/>
      <c r="CC16" s="522"/>
      <c r="CD16" s="522"/>
      <c r="CE16" s="522"/>
      <c r="CF16" s="522"/>
      <c r="CG16" s="522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517"/>
      <c r="C17" s="517"/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7"/>
      <c r="V17" s="517"/>
      <c r="W17" s="517"/>
      <c r="X17" s="517"/>
      <c r="Y17" s="517"/>
      <c r="Z17" s="517"/>
      <c r="AA17" s="517"/>
      <c r="AB17" s="517"/>
      <c r="AC17" s="517"/>
      <c r="AD17" s="517"/>
      <c r="AE17" s="517"/>
      <c r="AF17" s="517"/>
      <c r="AG17" s="517"/>
      <c r="AH17" s="517"/>
      <c r="AI17" s="517"/>
      <c r="AJ17" s="517"/>
      <c r="AK17" s="517"/>
      <c r="AL17" s="517"/>
      <c r="AM17" s="517"/>
      <c r="AN17" s="517"/>
      <c r="AO17" s="517"/>
      <c r="AP17" s="128"/>
      <c r="AQ17" s="4"/>
      <c r="AR17" s="4"/>
      <c r="AS17" s="124"/>
      <c r="AT17" s="522"/>
      <c r="AU17" s="522"/>
      <c r="AV17" s="522"/>
      <c r="AW17" s="522"/>
      <c r="AX17" s="522"/>
      <c r="AY17" s="522"/>
      <c r="AZ17" s="522"/>
      <c r="BA17" s="522"/>
      <c r="BB17" s="522"/>
      <c r="BC17" s="522"/>
      <c r="BD17" s="522"/>
      <c r="BE17" s="522"/>
      <c r="BF17" s="522"/>
      <c r="BG17" s="522"/>
      <c r="BH17" s="522"/>
      <c r="BI17" s="522"/>
      <c r="BJ17" s="522"/>
      <c r="BK17" s="522"/>
      <c r="BL17" s="522"/>
      <c r="BM17" s="522"/>
      <c r="BN17" s="522"/>
      <c r="BO17" s="522"/>
      <c r="BP17" s="522"/>
      <c r="BQ17" s="522"/>
      <c r="BR17" s="522"/>
      <c r="BS17" s="522"/>
      <c r="BT17" s="522"/>
      <c r="BU17" s="522"/>
      <c r="BV17" s="522"/>
      <c r="BW17" s="522"/>
      <c r="BX17" s="522"/>
      <c r="BY17" s="522"/>
      <c r="BZ17" s="522"/>
      <c r="CA17" s="522"/>
      <c r="CB17" s="522"/>
      <c r="CC17" s="522"/>
      <c r="CD17" s="522"/>
      <c r="CE17" s="522"/>
      <c r="CF17" s="522"/>
      <c r="CG17" s="522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517"/>
      <c r="C18" s="517"/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7"/>
      <c r="V18" s="517"/>
      <c r="W18" s="517"/>
      <c r="X18" s="517"/>
      <c r="Y18" s="517"/>
      <c r="Z18" s="517"/>
      <c r="AA18" s="517"/>
      <c r="AB18" s="517"/>
      <c r="AC18" s="517"/>
      <c r="AD18" s="517"/>
      <c r="AE18" s="517"/>
      <c r="AF18" s="517"/>
      <c r="AG18" s="517"/>
      <c r="AH18" s="517"/>
      <c r="AI18" s="517"/>
      <c r="AJ18" s="517"/>
      <c r="AK18" s="517"/>
      <c r="AL18" s="517"/>
      <c r="AM18" s="517"/>
      <c r="AN18" s="517"/>
      <c r="AO18" s="517"/>
      <c r="AP18" s="128"/>
      <c r="AQ18" s="4"/>
      <c r="AR18" s="4"/>
      <c r="AS18" s="124"/>
      <c r="AT18" s="522"/>
      <c r="AU18" s="522"/>
      <c r="AV18" s="522"/>
      <c r="AW18" s="522"/>
      <c r="AX18" s="522"/>
      <c r="AY18" s="522"/>
      <c r="AZ18" s="522"/>
      <c r="BA18" s="522"/>
      <c r="BB18" s="522"/>
      <c r="BC18" s="522"/>
      <c r="BD18" s="522"/>
      <c r="BE18" s="522"/>
      <c r="BF18" s="522"/>
      <c r="BG18" s="522"/>
      <c r="BH18" s="522"/>
      <c r="BI18" s="522"/>
      <c r="BJ18" s="522"/>
      <c r="BK18" s="522"/>
      <c r="BL18" s="522"/>
      <c r="BM18" s="522"/>
      <c r="BN18" s="522"/>
      <c r="BO18" s="522"/>
      <c r="BP18" s="522"/>
      <c r="BQ18" s="522"/>
      <c r="BR18" s="522"/>
      <c r="BS18" s="522"/>
      <c r="BT18" s="522"/>
      <c r="BU18" s="522"/>
      <c r="BV18" s="522"/>
      <c r="BW18" s="522"/>
      <c r="BX18" s="522"/>
      <c r="BY18" s="522"/>
      <c r="BZ18" s="522"/>
      <c r="CA18" s="522"/>
      <c r="CB18" s="522"/>
      <c r="CC18" s="522"/>
      <c r="CD18" s="522"/>
      <c r="CE18" s="522"/>
      <c r="CF18" s="522"/>
      <c r="CG18" s="522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517"/>
      <c r="C19" s="517"/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7"/>
      <c r="V19" s="517"/>
      <c r="W19" s="517"/>
      <c r="X19" s="517"/>
      <c r="Y19" s="517"/>
      <c r="Z19" s="517"/>
      <c r="AA19" s="517"/>
      <c r="AB19" s="517"/>
      <c r="AC19" s="517"/>
      <c r="AD19" s="517"/>
      <c r="AE19" s="517"/>
      <c r="AF19" s="517"/>
      <c r="AG19" s="517"/>
      <c r="AH19" s="517"/>
      <c r="AI19" s="517"/>
      <c r="AJ19" s="517"/>
      <c r="AK19" s="517"/>
      <c r="AL19" s="517"/>
      <c r="AM19" s="517"/>
      <c r="AN19" s="517"/>
      <c r="AO19" s="517"/>
      <c r="AP19" s="128"/>
      <c r="AQ19" s="4"/>
      <c r="AR19" s="4"/>
      <c r="AS19" s="124"/>
      <c r="AT19" s="522"/>
      <c r="AU19" s="522"/>
      <c r="AV19" s="522"/>
      <c r="AW19" s="522"/>
      <c r="AX19" s="522"/>
      <c r="AY19" s="522"/>
      <c r="AZ19" s="522"/>
      <c r="BA19" s="522"/>
      <c r="BB19" s="522"/>
      <c r="BC19" s="522"/>
      <c r="BD19" s="522"/>
      <c r="BE19" s="522"/>
      <c r="BF19" s="522"/>
      <c r="BG19" s="522"/>
      <c r="BH19" s="522"/>
      <c r="BI19" s="522"/>
      <c r="BJ19" s="522"/>
      <c r="BK19" s="522"/>
      <c r="BL19" s="522"/>
      <c r="BM19" s="522"/>
      <c r="BN19" s="522"/>
      <c r="BO19" s="522"/>
      <c r="BP19" s="522"/>
      <c r="BQ19" s="522"/>
      <c r="BR19" s="522"/>
      <c r="BS19" s="522"/>
      <c r="BT19" s="522"/>
      <c r="BU19" s="522"/>
      <c r="BV19" s="522"/>
      <c r="BW19" s="522"/>
      <c r="BX19" s="522"/>
      <c r="BY19" s="522"/>
      <c r="BZ19" s="522"/>
      <c r="CA19" s="522"/>
      <c r="CB19" s="522"/>
      <c r="CC19" s="522"/>
      <c r="CD19" s="522"/>
      <c r="CE19" s="522"/>
      <c r="CF19" s="522"/>
      <c r="CG19" s="522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517"/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7"/>
      <c r="V20" s="517"/>
      <c r="W20" s="517"/>
      <c r="X20" s="517"/>
      <c r="Y20" s="517"/>
      <c r="Z20" s="517"/>
      <c r="AA20" s="517"/>
      <c r="AB20" s="517"/>
      <c r="AC20" s="517"/>
      <c r="AD20" s="517"/>
      <c r="AE20" s="517"/>
      <c r="AF20" s="517"/>
      <c r="AG20" s="517"/>
      <c r="AH20" s="517"/>
      <c r="AI20" s="517"/>
      <c r="AJ20" s="517"/>
      <c r="AK20" s="517"/>
      <c r="AL20" s="517"/>
      <c r="AM20" s="517"/>
      <c r="AN20" s="517"/>
      <c r="AO20" s="517"/>
      <c r="AP20" s="128"/>
      <c r="AQ20" s="4"/>
      <c r="AR20" s="4"/>
      <c r="AS20" s="124"/>
      <c r="AT20" s="522"/>
      <c r="AU20" s="522"/>
      <c r="AV20" s="522"/>
      <c r="AW20" s="522"/>
      <c r="AX20" s="522"/>
      <c r="AY20" s="522"/>
      <c r="AZ20" s="522"/>
      <c r="BA20" s="522"/>
      <c r="BB20" s="522"/>
      <c r="BC20" s="522"/>
      <c r="BD20" s="522"/>
      <c r="BE20" s="522"/>
      <c r="BF20" s="522"/>
      <c r="BG20" s="522"/>
      <c r="BH20" s="522"/>
      <c r="BI20" s="522"/>
      <c r="BJ20" s="522"/>
      <c r="BK20" s="522"/>
      <c r="BL20" s="522"/>
      <c r="BM20" s="522"/>
      <c r="BN20" s="522"/>
      <c r="BO20" s="522"/>
      <c r="BP20" s="522"/>
      <c r="BQ20" s="522"/>
      <c r="BR20" s="522"/>
      <c r="BS20" s="522"/>
      <c r="BT20" s="522"/>
      <c r="BU20" s="522"/>
      <c r="BV20" s="522"/>
      <c r="BW20" s="522"/>
      <c r="BX20" s="522"/>
      <c r="BY20" s="522"/>
      <c r="BZ20" s="522"/>
      <c r="CA20" s="522"/>
      <c r="CB20" s="522"/>
      <c r="CC20" s="522"/>
      <c r="CD20" s="522"/>
      <c r="CE20" s="522"/>
      <c r="CF20" s="522"/>
      <c r="CG20" s="522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517"/>
      <c r="C21" s="517"/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517"/>
      <c r="P21" s="517"/>
      <c r="Q21" s="517"/>
      <c r="R21" s="517"/>
      <c r="S21" s="517"/>
      <c r="T21" s="517"/>
      <c r="U21" s="517"/>
      <c r="V21" s="517"/>
      <c r="W21" s="517"/>
      <c r="X21" s="517"/>
      <c r="Y21" s="517"/>
      <c r="Z21" s="517"/>
      <c r="AA21" s="517"/>
      <c r="AB21" s="517"/>
      <c r="AC21" s="517"/>
      <c r="AD21" s="517"/>
      <c r="AE21" s="517"/>
      <c r="AF21" s="517"/>
      <c r="AG21" s="517"/>
      <c r="AH21" s="517"/>
      <c r="AI21" s="517"/>
      <c r="AJ21" s="517"/>
      <c r="AK21" s="517"/>
      <c r="AL21" s="517"/>
      <c r="AM21" s="517"/>
      <c r="AN21" s="517"/>
      <c r="AO21" s="517"/>
      <c r="AP21" s="128"/>
      <c r="AQ21" s="4"/>
      <c r="AR21" s="4"/>
      <c r="AS21" s="124"/>
      <c r="AT21" s="522"/>
      <c r="AU21" s="522"/>
      <c r="AV21" s="522"/>
      <c r="AW21" s="522"/>
      <c r="AX21" s="522"/>
      <c r="AY21" s="522"/>
      <c r="AZ21" s="522"/>
      <c r="BA21" s="522"/>
      <c r="BB21" s="522"/>
      <c r="BC21" s="522"/>
      <c r="BD21" s="522"/>
      <c r="BE21" s="522"/>
      <c r="BF21" s="522"/>
      <c r="BG21" s="522"/>
      <c r="BH21" s="522"/>
      <c r="BI21" s="522"/>
      <c r="BJ21" s="522"/>
      <c r="BK21" s="522"/>
      <c r="BL21" s="522"/>
      <c r="BM21" s="522"/>
      <c r="BN21" s="522"/>
      <c r="BO21" s="522"/>
      <c r="BP21" s="522"/>
      <c r="BQ21" s="522"/>
      <c r="BR21" s="522"/>
      <c r="BS21" s="522"/>
      <c r="BT21" s="522"/>
      <c r="BU21" s="522"/>
      <c r="BV21" s="522"/>
      <c r="BW21" s="522"/>
      <c r="BX21" s="522"/>
      <c r="BY21" s="522"/>
      <c r="BZ21" s="522"/>
      <c r="CA21" s="522"/>
      <c r="CB21" s="522"/>
      <c r="CC21" s="522"/>
      <c r="CD21" s="522"/>
      <c r="CE21" s="522"/>
      <c r="CF21" s="522"/>
      <c r="CG21" s="522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517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517"/>
      <c r="Q22" s="517"/>
      <c r="R22" s="517"/>
      <c r="S22" s="517"/>
      <c r="T22" s="517"/>
      <c r="U22" s="517"/>
      <c r="V22" s="517"/>
      <c r="W22" s="517"/>
      <c r="X22" s="517"/>
      <c r="Y22" s="517"/>
      <c r="Z22" s="517"/>
      <c r="AA22" s="517"/>
      <c r="AB22" s="517"/>
      <c r="AC22" s="517"/>
      <c r="AD22" s="517"/>
      <c r="AE22" s="517"/>
      <c r="AF22" s="517"/>
      <c r="AG22" s="517"/>
      <c r="AH22" s="517"/>
      <c r="AI22" s="517"/>
      <c r="AJ22" s="517"/>
      <c r="AK22" s="517"/>
      <c r="AL22" s="517"/>
      <c r="AM22" s="517"/>
      <c r="AN22" s="517"/>
      <c r="AO22" s="517"/>
      <c r="AP22" s="128"/>
      <c r="AQ22" s="4"/>
      <c r="AR22" s="4"/>
      <c r="AS22" s="124"/>
      <c r="AT22" s="522"/>
      <c r="AU22" s="522"/>
      <c r="AV22" s="522"/>
      <c r="AW22" s="522"/>
      <c r="AX22" s="522"/>
      <c r="AY22" s="522"/>
      <c r="AZ22" s="522"/>
      <c r="BA22" s="522"/>
      <c r="BB22" s="522"/>
      <c r="BC22" s="522"/>
      <c r="BD22" s="522"/>
      <c r="BE22" s="522"/>
      <c r="BF22" s="522"/>
      <c r="BG22" s="522"/>
      <c r="BH22" s="522"/>
      <c r="BI22" s="522"/>
      <c r="BJ22" s="522"/>
      <c r="BK22" s="522"/>
      <c r="BL22" s="522"/>
      <c r="BM22" s="522"/>
      <c r="BN22" s="522"/>
      <c r="BO22" s="522"/>
      <c r="BP22" s="522"/>
      <c r="BQ22" s="522"/>
      <c r="BR22" s="522"/>
      <c r="BS22" s="522"/>
      <c r="BT22" s="522"/>
      <c r="BU22" s="522"/>
      <c r="BV22" s="522"/>
      <c r="BW22" s="522"/>
      <c r="BX22" s="522"/>
      <c r="BY22" s="522"/>
      <c r="BZ22" s="522"/>
      <c r="CA22" s="522"/>
      <c r="CB22" s="522"/>
      <c r="CC22" s="522"/>
      <c r="CD22" s="522"/>
      <c r="CE22" s="522"/>
      <c r="CF22" s="522"/>
      <c r="CG22" s="522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  <c r="AH23" s="517"/>
      <c r="AI23" s="517"/>
      <c r="AJ23" s="517"/>
      <c r="AK23" s="517"/>
      <c r="AL23" s="517"/>
      <c r="AM23" s="517"/>
      <c r="AN23" s="517"/>
      <c r="AO23" s="517"/>
      <c r="AP23" s="128"/>
      <c r="AQ23" s="4"/>
      <c r="AR23" s="4"/>
      <c r="AS23" s="124"/>
      <c r="AT23" s="522"/>
      <c r="AU23" s="522"/>
      <c r="AV23" s="522"/>
      <c r="AW23" s="522"/>
      <c r="AX23" s="522"/>
      <c r="AY23" s="522"/>
      <c r="AZ23" s="522"/>
      <c r="BA23" s="522"/>
      <c r="BB23" s="522"/>
      <c r="BC23" s="522"/>
      <c r="BD23" s="522"/>
      <c r="BE23" s="522"/>
      <c r="BF23" s="522"/>
      <c r="BG23" s="522"/>
      <c r="BH23" s="522"/>
      <c r="BI23" s="522"/>
      <c r="BJ23" s="522"/>
      <c r="BK23" s="522"/>
      <c r="BL23" s="522"/>
      <c r="BM23" s="522"/>
      <c r="BN23" s="522"/>
      <c r="BO23" s="522"/>
      <c r="BP23" s="522"/>
      <c r="BQ23" s="522"/>
      <c r="BR23" s="522"/>
      <c r="BS23" s="522"/>
      <c r="BT23" s="522"/>
      <c r="BU23" s="522"/>
      <c r="BV23" s="522"/>
      <c r="BW23" s="522"/>
      <c r="BX23" s="522"/>
      <c r="BY23" s="522"/>
      <c r="BZ23" s="522"/>
      <c r="CA23" s="522"/>
      <c r="CB23" s="522"/>
      <c r="CC23" s="522"/>
      <c r="CD23" s="522"/>
      <c r="CE23" s="522"/>
      <c r="CF23" s="522"/>
      <c r="CG23" s="522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 s="128"/>
      <c r="AQ24" s="2"/>
      <c r="AR24" s="2"/>
      <c r="AS24" s="127"/>
      <c r="AT24" s="522"/>
      <c r="AU24" s="522"/>
      <c r="AV24" s="522"/>
      <c r="AW24" s="522"/>
      <c r="AX24" s="522"/>
      <c r="AY24" s="522"/>
      <c r="AZ24" s="522"/>
      <c r="BA24" s="522"/>
      <c r="BB24" s="522"/>
      <c r="BC24" s="522"/>
      <c r="BD24" s="522"/>
      <c r="BE24" s="522"/>
      <c r="BF24" s="522"/>
      <c r="BG24" s="522"/>
      <c r="BH24" s="522"/>
      <c r="BI24" s="522"/>
      <c r="BJ24" s="522"/>
      <c r="BK24" s="522"/>
      <c r="BL24" s="522"/>
      <c r="BM24" s="522"/>
      <c r="BN24" s="522"/>
      <c r="BO24" s="522"/>
      <c r="BP24" s="522"/>
      <c r="BQ24" s="522"/>
      <c r="BR24" s="522"/>
      <c r="BS24" s="522"/>
      <c r="BT24" s="522"/>
      <c r="BU24" s="522"/>
      <c r="BV24" s="522"/>
      <c r="BW24" s="522"/>
      <c r="BX24" s="522"/>
      <c r="BY24" s="522"/>
      <c r="BZ24" s="522"/>
      <c r="CA24" s="522"/>
      <c r="CB24" s="522"/>
      <c r="CC24" s="522"/>
      <c r="CD24" s="522"/>
      <c r="CE24" s="522"/>
      <c r="CF24" s="522"/>
      <c r="CG24" s="522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517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517"/>
      <c r="AP25" s="128"/>
      <c r="AQ25" s="2"/>
      <c r="AR25" s="2"/>
      <c r="AS25" s="127"/>
      <c r="AT25" s="522"/>
      <c r="AU25" s="522"/>
      <c r="AV25" s="522"/>
      <c r="AW25" s="522"/>
      <c r="AX25" s="522"/>
      <c r="AY25" s="522"/>
      <c r="AZ25" s="522"/>
      <c r="BA25" s="522"/>
      <c r="BB25" s="522"/>
      <c r="BC25" s="522"/>
      <c r="BD25" s="522"/>
      <c r="BE25" s="522"/>
      <c r="BF25" s="522"/>
      <c r="BG25" s="522"/>
      <c r="BH25" s="522"/>
      <c r="BI25" s="522"/>
      <c r="BJ25" s="522"/>
      <c r="BK25" s="522"/>
      <c r="BL25" s="522"/>
      <c r="BM25" s="522"/>
      <c r="BN25" s="522"/>
      <c r="BO25" s="522"/>
      <c r="BP25" s="522"/>
      <c r="BQ25" s="522"/>
      <c r="BR25" s="522"/>
      <c r="BS25" s="522"/>
      <c r="BT25" s="522"/>
      <c r="BU25" s="522"/>
      <c r="BV25" s="522"/>
      <c r="BW25" s="522"/>
      <c r="BX25" s="522"/>
      <c r="BY25" s="522"/>
      <c r="BZ25" s="522"/>
      <c r="CA25" s="522"/>
      <c r="CB25" s="522"/>
      <c r="CC25" s="522"/>
      <c r="CD25" s="522"/>
      <c r="CE25" s="522"/>
      <c r="CF25" s="522"/>
      <c r="CG25" s="522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517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517"/>
      <c r="AD26" s="517"/>
      <c r="AE26" s="517"/>
      <c r="AF26" s="517"/>
      <c r="AG26" s="517"/>
      <c r="AH26" s="517"/>
      <c r="AI26" s="517"/>
      <c r="AJ26" s="517"/>
      <c r="AK26" s="517"/>
      <c r="AL26" s="517"/>
      <c r="AM26" s="517"/>
      <c r="AN26" s="517"/>
      <c r="AO26" s="517"/>
      <c r="AP26" s="128"/>
      <c r="AQ26" s="2"/>
      <c r="AR26" s="2"/>
      <c r="AS26" s="127"/>
      <c r="AT26" s="522"/>
      <c r="AU26" s="522"/>
      <c r="AV26" s="522"/>
      <c r="AW26" s="522"/>
      <c r="AX26" s="522"/>
      <c r="AY26" s="522"/>
      <c r="AZ26" s="522"/>
      <c r="BA26" s="522"/>
      <c r="BB26" s="522"/>
      <c r="BC26" s="522"/>
      <c r="BD26" s="522"/>
      <c r="BE26" s="522"/>
      <c r="BF26" s="522"/>
      <c r="BG26" s="522"/>
      <c r="BH26" s="522"/>
      <c r="BI26" s="522"/>
      <c r="BJ26" s="522"/>
      <c r="BK26" s="522"/>
      <c r="BL26" s="522"/>
      <c r="BM26" s="522"/>
      <c r="BN26" s="522"/>
      <c r="BO26" s="522"/>
      <c r="BP26" s="522"/>
      <c r="BQ26" s="522"/>
      <c r="BR26" s="522"/>
      <c r="BS26" s="522"/>
      <c r="BT26" s="522"/>
      <c r="BU26" s="522"/>
      <c r="BV26" s="522"/>
      <c r="BW26" s="522"/>
      <c r="BX26" s="522"/>
      <c r="BY26" s="522"/>
      <c r="BZ26" s="522"/>
      <c r="CA26" s="522"/>
      <c r="CB26" s="522"/>
      <c r="CC26" s="522"/>
      <c r="CD26" s="522"/>
      <c r="CE26" s="522"/>
      <c r="CF26" s="522"/>
      <c r="CG26" s="522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517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  <c r="V27" s="517"/>
      <c r="W27" s="517"/>
      <c r="X27" s="517"/>
      <c r="Y27" s="517"/>
      <c r="Z27" s="517"/>
      <c r="AA27" s="517"/>
      <c r="AB27" s="517"/>
      <c r="AC27" s="517"/>
      <c r="AD27" s="517"/>
      <c r="AE27" s="517"/>
      <c r="AF27" s="517"/>
      <c r="AG27" s="517"/>
      <c r="AH27" s="517"/>
      <c r="AI27" s="517"/>
      <c r="AJ27" s="517"/>
      <c r="AK27" s="517"/>
      <c r="AL27" s="517"/>
      <c r="AM27" s="517"/>
      <c r="AN27" s="517"/>
      <c r="AO27" s="517"/>
      <c r="AP27" s="128"/>
      <c r="AQ27" s="2"/>
      <c r="AR27" s="2"/>
      <c r="AS27" s="127"/>
      <c r="AT27" s="522"/>
      <c r="AU27" s="522"/>
      <c r="AV27" s="522"/>
      <c r="AW27" s="522"/>
      <c r="AX27" s="522"/>
      <c r="AY27" s="522"/>
      <c r="AZ27" s="522"/>
      <c r="BA27" s="522"/>
      <c r="BB27" s="522"/>
      <c r="BC27" s="522"/>
      <c r="BD27" s="522"/>
      <c r="BE27" s="522"/>
      <c r="BF27" s="522"/>
      <c r="BG27" s="522"/>
      <c r="BH27" s="522"/>
      <c r="BI27" s="522"/>
      <c r="BJ27" s="522"/>
      <c r="BK27" s="522"/>
      <c r="BL27" s="522"/>
      <c r="BM27" s="522"/>
      <c r="BN27" s="522"/>
      <c r="BO27" s="522"/>
      <c r="BP27" s="522"/>
      <c r="BQ27" s="522"/>
      <c r="BR27" s="522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2"/>
      <c r="CD27" s="522"/>
      <c r="CE27" s="522"/>
      <c r="CF27" s="522"/>
      <c r="CG27" s="522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517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  <c r="AH28" s="517"/>
      <c r="AI28" s="517"/>
      <c r="AJ28" s="517"/>
      <c r="AK28" s="517"/>
      <c r="AL28" s="517"/>
      <c r="AM28" s="517"/>
      <c r="AN28" s="517"/>
      <c r="AO28" s="517"/>
      <c r="AP28" s="128"/>
      <c r="AQ28" s="2"/>
      <c r="AR28" s="2"/>
      <c r="AS28" s="127"/>
      <c r="AT28" s="522"/>
      <c r="AU28" s="522"/>
      <c r="AV28" s="522"/>
      <c r="AW28" s="522"/>
      <c r="AX28" s="522"/>
      <c r="AY28" s="522"/>
      <c r="AZ28" s="522"/>
      <c r="BA28" s="522"/>
      <c r="BB28" s="522"/>
      <c r="BC28" s="522"/>
      <c r="BD28" s="522"/>
      <c r="BE28" s="522"/>
      <c r="BF28" s="522"/>
      <c r="BG28" s="522"/>
      <c r="BH28" s="522"/>
      <c r="BI28" s="522"/>
      <c r="BJ28" s="522"/>
      <c r="BK28" s="522"/>
      <c r="BL28" s="522"/>
      <c r="BM28" s="522"/>
      <c r="BN28" s="522"/>
      <c r="BO28" s="522"/>
      <c r="BP28" s="522"/>
      <c r="BQ28" s="522"/>
      <c r="BR28" s="522"/>
      <c r="BS28" s="522"/>
      <c r="BT28" s="522"/>
      <c r="BU28" s="522"/>
      <c r="BV28" s="522"/>
      <c r="BW28" s="522"/>
      <c r="BX28" s="522"/>
      <c r="BY28" s="522"/>
      <c r="BZ28" s="522"/>
      <c r="CA28" s="522"/>
      <c r="CB28" s="522"/>
      <c r="CC28" s="522"/>
      <c r="CD28" s="522"/>
      <c r="CE28" s="522"/>
      <c r="CF28" s="522"/>
      <c r="CG28" s="522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517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  <c r="AH29" s="517"/>
      <c r="AI29" s="517"/>
      <c r="AJ29" s="517"/>
      <c r="AK29" s="517"/>
      <c r="AL29" s="517"/>
      <c r="AM29" s="517"/>
      <c r="AN29" s="517"/>
      <c r="AO29" s="517"/>
      <c r="AP29" s="128"/>
      <c r="AQ29" s="2"/>
      <c r="AR29" s="2"/>
      <c r="AS29" s="127"/>
      <c r="AT29" s="522"/>
      <c r="AU29" s="522"/>
      <c r="AV29" s="522"/>
      <c r="AW29" s="522"/>
      <c r="AX29" s="522"/>
      <c r="AY29" s="522"/>
      <c r="AZ29" s="522"/>
      <c r="BA29" s="522"/>
      <c r="BB29" s="522"/>
      <c r="BC29" s="522"/>
      <c r="BD29" s="522"/>
      <c r="BE29" s="522"/>
      <c r="BF29" s="522"/>
      <c r="BG29" s="522"/>
      <c r="BH29" s="522"/>
      <c r="BI29" s="522"/>
      <c r="BJ29" s="522"/>
      <c r="BK29" s="522"/>
      <c r="BL29" s="522"/>
      <c r="BM29" s="522"/>
      <c r="BN29" s="522"/>
      <c r="BO29" s="522"/>
      <c r="BP29" s="522"/>
      <c r="BQ29" s="522"/>
      <c r="BR29" s="522"/>
      <c r="BS29" s="522"/>
      <c r="BT29" s="522"/>
      <c r="BU29" s="522"/>
      <c r="BV29" s="522"/>
      <c r="BW29" s="522"/>
      <c r="BX29" s="522"/>
      <c r="BY29" s="522"/>
      <c r="BZ29" s="522"/>
      <c r="CA29" s="522"/>
      <c r="CB29" s="522"/>
      <c r="CC29" s="522"/>
      <c r="CD29" s="522"/>
      <c r="CE29" s="522"/>
      <c r="CF29" s="522"/>
      <c r="CG29" s="522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517"/>
      <c r="C30" s="517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/>
      <c r="P30" s="517"/>
      <c r="Q30" s="517"/>
      <c r="R30" s="517"/>
      <c r="S30" s="517"/>
      <c r="T30" s="517"/>
      <c r="U30" s="517"/>
      <c r="V30" s="517"/>
      <c r="W30" s="517"/>
      <c r="X30" s="517"/>
      <c r="Y30" s="517"/>
      <c r="Z30" s="517"/>
      <c r="AA30" s="517"/>
      <c r="AB30" s="517"/>
      <c r="AC30" s="517"/>
      <c r="AD30" s="517"/>
      <c r="AE30" s="517"/>
      <c r="AF30" s="517"/>
      <c r="AG30" s="517"/>
      <c r="AH30" s="517"/>
      <c r="AI30" s="517"/>
      <c r="AJ30" s="517"/>
      <c r="AK30" s="517"/>
      <c r="AL30" s="517"/>
      <c r="AM30" s="517"/>
      <c r="AN30" s="517"/>
      <c r="AO30" s="517"/>
      <c r="AP30" s="128"/>
      <c r="AQ30" s="2"/>
      <c r="AR30" s="2"/>
      <c r="AS30" s="127"/>
      <c r="AT30" s="522"/>
      <c r="AU30" s="522"/>
      <c r="AV30" s="522"/>
      <c r="AW30" s="522"/>
      <c r="AX30" s="522"/>
      <c r="AY30" s="522"/>
      <c r="AZ30" s="522"/>
      <c r="BA30" s="522"/>
      <c r="BB30" s="522"/>
      <c r="BC30" s="522"/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2"/>
      <c r="BO30" s="522"/>
      <c r="BP30" s="522"/>
      <c r="BQ30" s="522"/>
      <c r="BR30" s="522"/>
      <c r="BS30" s="522"/>
      <c r="BT30" s="522"/>
      <c r="BU30" s="522"/>
      <c r="BV30" s="522"/>
      <c r="BW30" s="522"/>
      <c r="BX30" s="522"/>
      <c r="BY30" s="522"/>
      <c r="BZ30" s="522"/>
      <c r="CA30" s="522"/>
      <c r="CB30" s="522"/>
      <c r="CC30" s="522"/>
      <c r="CD30" s="522"/>
      <c r="CE30" s="522"/>
      <c r="CF30" s="522"/>
      <c r="CG30" s="522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517"/>
      <c r="C31" s="517"/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/>
      <c r="P31" s="517"/>
      <c r="Q31" s="517"/>
      <c r="R31" s="517"/>
      <c r="S31" s="517"/>
      <c r="T31" s="517"/>
      <c r="U31" s="517"/>
      <c r="V31" s="517"/>
      <c r="W31" s="517"/>
      <c r="X31" s="517"/>
      <c r="Y31" s="517"/>
      <c r="Z31" s="517"/>
      <c r="AA31" s="517"/>
      <c r="AB31" s="517"/>
      <c r="AC31" s="517"/>
      <c r="AD31" s="517"/>
      <c r="AE31" s="517"/>
      <c r="AF31" s="517"/>
      <c r="AG31" s="517"/>
      <c r="AH31" s="517"/>
      <c r="AI31" s="517"/>
      <c r="AJ31" s="517"/>
      <c r="AK31" s="517"/>
      <c r="AL31" s="517"/>
      <c r="AM31" s="517"/>
      <c r="AN31" s="517"/>
      <c r="AO31" s="517"/>
      <c r="AP31" s="128"/>
      <c r="AQ31" s="2"/>
      <c r="AR31" s="2"/>
      <c r="AS31" s="127"/>
      <c r="AT31" s="522"/>
      <c r="AU31" s="522"/>
      <c r="AV31" s="522"/>
      <c r="AW31" s="522"/>
      <c r="AX31" s="522"/>
      <c r="AY31" s="522"/>
      <c r="AZ31" s="522"/>
      <c r="BA31" s="522"/>
      <c r="BB31" s="522"/>
      <c r="BC31" s="522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2"/>
      <c r="BO31" s="522"/>
      <c r="BP31" s="522"/>
      <c r="BQ31" s="522"/>
      <c r="BR31" s="522"/>
      <c r="BS31" s="522"/>
      <c r="BT31" s="522"/>
      <c r="BU31" s="522"/>
      <c r="BV31" s="522"/>
      <c r="BW31" s="522"/>
      <c r="BX31" s="522"/>
      <c r="BY31" s="522"/>
      <c r="BZ31" s="522"/>
      <c r="CA31" s="522"/>
      <c r="CB31" s="522"/>
      <c r="CC31" s="522"/>
      <c r="CD31" s="522"/>
      <c r="CE31" s="522"/>
      <c r="CF31" s="522"/>
      <c r="CG31" s="522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517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517"/>
      <c r="P32" s="517"/>
      <c r="Q32" s="517"/>
      <c r="R32" s="517"/>
      <c r="S32" s="517"/>
      <c r="T32" s="517"/>
      <c r="U32" s="517"/>
      <c r="V32" s="517"/>
      <c r="W32" s="517"/>
      <c r="X32" s="517"/>
      <c r="Y32" s="517"/>
      <c r="Z32" s="517"/>
      <c r="AA32" s="517"/>
      <c r="AB32" s="517"/>
      <c r="AC32" s="517"/>
      <c r="AD32" s="517"/>
      <c r="AE32" s="517"/>
      <c r="AF32" s="517"/>
      <c r="AG32" s="517"/>
      <c r="AH32" s="517"/>
      <c r="AI32" s="517"/>
      <c r="AJ32" s="517"/>
      <c r="AK32" s="517"/>
      <c r="AL32" s="517"/>
      <c r="AM32" s="517"/>
      <c r="AN32" s="517"/>
      <c r="AO32" s="517"/>
      <c r="AP32" s="128"/>
      <c r="AQ32" s="2"/>
      <c r="AR32" s="2"/>
      <c r="AS32" s="127"/>
      <c r="AT32" s="522"/>
      <c r="AU32" s="522"/>
      <c r="AV32" s="522"/>
      <c r="AW32" s="522"/>
      <c r="AX32" s="522"/>
      <c r="AY32" s="522"/>
      <c r="AZ32" s="522"/>
      <c r="BA32" s="522"/>
      <c r="BB32" s="522"/>
      <c r="BC32" s="522"/>
      <c r="BD32" s="522"/>
      <c r="BE32" s="522"/>
      <c r="BF32" s="522"/>
      <c r="BG32" s="522"/>
      <c r="BH32" s="522"/>
      <c r="BI32" s="522"/>
      <c r="BJ32" s="522"/>
      <c r="BK32" s="522"/>
      <c r="BL32" s="522"/>
      <c r="BM32" s="522"/>
      <c r="BN32" s="522"/>
      <c r="BO32" s="522"/>
      <c r="BP32" s="522"/>
      <c r="BQ32" s="522"/>
      <c r="BR32" s="522"/>
      <c r="BS32" s="522"/>
      <c r="BT32" s="522"/>
      <c r="BU32" s="522"/>
      <c r="BV32" s="522"/>
      <c r="BW32" s="522"/>
      <c r="BX32" s="522"/>
      <c r="BY32" s="522"/>
      <c r="BZ32" s="522"/>
      <c r="CA32" s="522"/>
      <c r="CB32" s="522"/>
      <c r="CC32" s="522"/>
      <c r="CD32" s="522"/>
      <c r="CE32" s="522"/>
      <c r="CF32" s="522"/>
      <c r="CG32" s="522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517"/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/>
      <c r="P33" s="517"/>
      <c r="Q33" s="517"/>
      <c r="R33" s="517"/>
      <c r="S33" s="517"/>
      <c r="T33" s="517"/>
      <c r="U33" s="517"/>
      <c r="V33" s="517"/>
      <c r="W33" s="517"/>
      <c r="X33" s="517"/>
      <c r="Y33" s="517"/>
      <c r="Z33" s="517"/>
      <c r="AA33" s="517"/>
      <c r="AB33" s="517"/>
      <c r="AC33" s="517"/>
      <c r="AD33" s="517"/>
      <c r="AE33" s="517"/>
      <c r="AF33" s="517"/>
      <c r="AG33" s="517"/>
      <c r="AH33" s="517"/>
      <c r="AI33" s="517"/>
      <c r="AJ33" s="517"/>
      <c r="AK33" s="517"/>
      <c r="AL33" s="517"/>
      <c r="AM33" s="517"/>
      <c r="AN33" s="517"/>
      <c r="AO33" s="517"/>
      <c r="AP33" s="128"/>
      <c r="AQ33" s="2"/>
      <c r="AR33" s="2"/>
      <c r="AS33" s="127"/>
      <c r="AT33" s="522"/>
      <c r="AU33" s="522"/>
      <c r="AV33" s="522"/>
      <c r="AW33" s="522"/>
      <c r="AX33" s="522"/>
      <c r="AY33" s="522"/>
      <c r="AZ33" s="522"/>
      <c r="BA33" s="522"/>
      <c r="BB33" s="522"/>
      <c r="BC33" s="522"/>
      <c r="BD33" s="522"/>
      <c r="BE33" s="522"/>
      <c r="BF33" s="522"/>
      <c r="BG33" s="522"/>
      <c r="BH33" s="522"/>
      <c r="BI33" s="522"/>
      <c r="BJ33" s="522"/>
      <c r="BK33" s="522"/>
      <c r="BL33" s="522"/>
      <c r="BM33" s="522"/>
      <c r="BN33" s="522"/>
      <c r="BO33" s="522"/>
      <c r="BP33" s="522"/>
      <c r="BQ33" s="522"/>
      <c r="BR33" s="522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2"/>
      <c r="CD33" s="522"/>
      <c r="CE33" s="522"/>
      <c r="CF33" s="522"/>
      <c r="CG33" s="522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517"/>
      <c r="C34" s="517"/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517"/>
      <c r="P34" s="517"/>
      <c r="Q34" s="517"/>
      <c r="R34" s="517"/>
      <c r="S34" s="517"/>
      <c r="T34" s="517"/>
      <c r="U34" s="517"/>
      <c r="V34" s="517"/>
      <c r="W34" s="517"/>
      <c r="X34" s="517"/>
      <c r="Y34" s="517"/>
      <c r="Z34" s="517"/>
      <c r="AA34" s="517"/>
      <c r="AB34" s="517"/>
      <c r="AC34" s="517"/>
      <c r="AD34" s="517"/>
      <c r="AE34" s="517"/>
      <c r="AF34" s="517"/>
      <c r="AG34" s="517"/>
      <c r="AH34" s="517"/>
      <c r="AI34" s="517"/>
      <c r="AJ34" s="517"/>
      <c r="AK34" s="517"/>
      <c r="AL34" s="517"/>
      <c r="AM34" s="517"/>
      <c r="AN34" s="517"/>
      <c r="AO34" s="517"/>
      <c r="AP34" s="128"/>
      <c r="AQ34" s="2"/>
      <c r="AR34" s="2"/>
      <c r="AS34" s="127"/>
      <c r="AT34" s="522"/>
      <c r="AU34" s="522"/>
      <c r="AV34" s="522"/>
      <c r="AW34" s="522"/>
      <c r="AX34" s="522"/>
      <c r="AY34" s="522"/>
      <c r="AZ34" s="522"/>
      <c r="BA34" s="522"/>
      <c r="BB34" s="522"/>
      <c r="BC34" s="522"/>
      <c r="BD34" s="522"/>
      <c r="BE34" s="522"/>
      <c r="BF34" s="522"/>
      <c r="BG34" s="522"/>
      <c r="BH34" s="522"/>
      <c r="BI34" s="522"/>
      <c r="BJ34" s="522"/>
      <c r="BK34" s="522"/>
      <c r="BL34" s="522"/>
      <c r="BM34" s="522"/>
      <c r="BN34" s="522"/>
      <c r="BO34" s="522"/>
      <c r="BP34" s="522"/>
      <c r="BQ34" s="522"/>
      <c r="BR34" s="522"/>
      <c r="BS34" s="522"/>
      <c r="BT34" s="522"/>
      <c r="BU34" s="522"/>
      <c r="BV34" s="522"/>
      <c r="BW34" s="522"/>
      <c r="BX34" s="522"/>
      <c r="BY34" s="522"/>
      <c r="BZ34" s="522"/>
      <c r="CA34" s="522"/>
      <c r="CB34" s="522"/>
      <c r="CC34" s="522"/>
      <c r="CD34" s="522"/>
      <c r="CE34" s="522"/>
      <c r="CF34" s="522"/>
      <c r="CG34" s="522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517"/>
      <c r="C35" s="517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17"/>
      <c r="Y35" s="517"/>
      <c r="Z35" s="517"/>
      <c r="AA35" s="517"/>
      <c r="AB35" s="517"/>
      <c r="AC35" s="517"/>
      <c r="AD35" s="517"/>
      <c r="AE35" s="517"/>
      <c r="AF35" s="517"/>
      <c r="AG35" s="517"/>
      <c r="AH35" s="517"/>
      <c r="AI35" s="517"/>
      <c r="AJ35" s="517"/>
      <c r="AK35" s="517"/>
      <c r="AL35" s="517"/>
      <c r="AM35" s="517"/>
      <c r="AN35" s="517"/>
      <c r="AO35" s="517"/>
      <c r="AP35" s="128"/>
      <c r="AQ35" s="2"/>
      <c r="AR35" s="2"/>
      <c r="AS35" s="127"/>
      <c r="AT35" s="522"/>
      <c r="AU35" s="522"/>
      <c r="AV35" s="522"/>
      <c r="AW35" s="522"/>
      <c r="AX35" s="522"/>
      <c r="AY35" s="522"/>
      <c r="AZ35" s="522"/>
      <c r="BA35" s="522"/>
      <c r="BB35" s="522"/>
      <c r="BC35" s="522"/>
      <c r="BD35" s="522"/>
      <c r="BE35" s="522"/>
      <c r="BF35" s="522"/>
      <c r="BG35" s="522"/>
      <c r="BH35" s="522"/>
      <c r="BI35" s="522"/>
      <c r="BJ35" s="522"/>
      <c r="BK35" s="522"/>
      <c r="BL35" s="522"/>
      <c r="BM35" s="522"/>
      <c r="BN35" s="522"/>
      <c r="BO35" s="522"/>
      <c r="BP35" s="522"/>
      <c r="BQ35" s="522"/>
      <c r="BR35" s="522"/>
      <c r="BS35" s="522"/>
      <c r="BT35" s="522"/>
      <c r="BU35" s="522"/>
      <c r="BV35" s="522"/>
      <c r="BW35" s="522"/>
      <c r="BX35" s="522"/>
      <c r="BY35" s="522"/>
      <c r="BZ35" s="522"/>
      <c r="CA35" s="522"/>
      <c r="CB35" s="522"/>
      <c r="CC35" s="522"/>
      <c r="CD35" s="522"/>
      <c r="CE35" s="522"/>
      <c r="CF35" s="522"/>
      <c r="CG35" s="522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517"/>
      <c r="C36" s="517"/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17"/>
      <c r="Y36" s="517"/>
      <c r="Z36" s="517"/>
      <c r="AA36" s="517"/>
      <c r="AB36" s="517"/>
      <c r="AC36" s="517"/>
      <c r="AD36" s="517"/>
      <c r="AE36" s="517"/>
      <c r="AF36" s="517"/>
      <c r="AG36" s="517"/>
      <c r="AH36" s="517"/>
      <c r="AI36" s="517"/>
      <c r="AJ36" s="517"/>
      <c r="AK36" s="517"/>
      <c r="AL36" s="517"/>
      <c r="AM36" s="517"/>
      <c r="AN36" s="517"/>
      <c r="AO36" s="517"/>
      <c r="AP36" s="128"/>
      <c r="AQ36" s="2"/>
      <c r="AR36" s="2"/>
      <c r="AS36" s="127"/>
      <c r="AT36" s="522"/>
      <c r="AU36" s="522"/>
      <c r="AV36" s="522"/>
      <c r="AW36" s="522"/>
      <c r="AX36" s="522"/>
      <c r="AY36" s="522"/>
      <c r="AZ36" s="522"/>
      <c r="BA36" s="522"/>
      <c r="BB36" s="522"/>
      <c r="BC36" s="522"/>
      <c r="BD36" s="522"/>
      <c r="BE36" s="522"/>
      <c r="BF36" s="522"/>
      <c r="BG36" s="522"/>
      <c r="BH36" s="522"/>
      <c r="BI36" s="522"/>
      <c r="BJ36" s="522"/>
      <c r="BK36" s="522"/>
      <c r="BL36" s="522"/>
      <c r="BM36" s="522"/>
      <c r="BN36" s="522"/>
      <c r="BO36" s="522"/>
      <c r="BP36" s="522"/>
      <c r="BQ36" s="522"/>
      <c r="BR36" s="522"/>
      <c r="BS36" s="522"/>
      <c r="BT36" s="522"/>
      <c r="BU36" s="522"/>
      <c r="BV36" s="522"/>
      <c r="BW36" s="522"/>
      <c r="BX36" s="522"/>
      <c r="BY36" s="522"/>
      <c r="BZ36" s="522"/>
      <c r="CA36" s="522"/>
      <c r="CB36" s="522"/>
      <c r="CC36" s="522"/>
      <c r="CD36" s="522"/>
      <c r="CE36" s="522"/>
      <c r="CF36" s="522"/>
      <c r="CG36" s="522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517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517"/>
      <c r="AD37" s="517"/>
      <c r="AE37" s="517"/>
      <c r="AF37" s="517"/>
      <c r="AG37" s="517"/>
      <c r="AH37" s="517"/>
      <c r="AI37" s="517"/>
      <c r="AJ37" s="517"/>
      <c r="AK37" s="517"/>
      <c r="AL37" s="517"/>
      <c r="AM37" s="517"/>
      <c r="AN37" s="517"/>
      <c r="AO37" s="517"/>
      <c r="AP37" s="128"/>
      <c r="AQ37" s="2"/>
      <c r="AR37" s="2"/>
      <c r="AS37" s="127"/>
      <c r="AT37" s="522"/>
      <c r="AU37" s="522"/>
      <c r="AV37" s="522"/>
      <c r="AW37" s="522"/>
      <c r="AX37" s="522"/>
      <c r="AY37" s="522"/>
      <c r="AZ37" s="522"/>
      <c r="BA37" s="522"/>
      <c r="BB37" s="522"/>
      <c r="BC37" s="522"/>
      <c r="BD37" s="522"/>
      <c r="BE37" s="522"/>
      <c r="BF37" s="522"/>
      <c r="BG37" s="522"/>
      <c r="BH37" s="522"/>
      <c r="BI37" s="522"/>
      <c r="BJ37" s="522"/>
      <c r="BK37" s="522"/>
      <c r="BL37" s="522"/>
      <c r="BM37" s="522"/>
      <c r="BN37" s="522"/>
      <c r="BO37" s="522"/>
      <c r="BP37" s="522"/>
      <c r="BQ37" s="522"/>
      <c r="BR37" s="522"/>
      <c r="BS37" s="522"/>
      <c r="BT37" s="522"/>
      <c r="BU37" s="522"/>
      <c r="BV37" s="522"/>
      <c r="BW37" s="522"/>
      <c r="BX37" s="522"/>
      <c r="BY37" s="522"/>
      <c r="BZ37" s="522"/>
      <c r="CA37" s="522"/>
      <c r="CB37" s="522"/>
      <c r="CC37" s="522"/>
      <c r="CD37" s="522"/>
      <c r="CE37" s="522"/>
      <c r="CF37" s="522"/>
      <c r="CG37" s="522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517"/>
      <c r="C38" s="517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  <c r="AA38" s="517"/>
      <c r="AB38" s="517"/>
      <c r="AC38" s="517"/>
      <c r="AD38" s="517"/>
      <c r="AE38" s="517"/>
      <c r="AF38" s="517"/>
      <c r="AG38" s="517"/>
      <c r="AH38" s="517"/>
      <c r="AI38" s="517"/>
      <c r="AJ38" s="517"/>
      <c r="AK38" s="517"/>
      <c r="AL38" s="517"/>
      <c r="AM38" s="517"/>
      <c r="AN38" s="517"/>
      <c r="AO38" s="517"/>
      <c r="AP38" s="128"/>
      <c r="AQ38" s="2"/>
      <c r="AR38" s="2"/>
      <c r="AS38" s="127"/>
      <c r="AT38" s="522"/>
      <c r="AU38" s="522"/>
      <c r="AV38" s="522"/>
      <c r="AW38" s="522"/>
      <c r="AX38" s="522"/>
      <c r="AY38" s="522"/>
      <c r="AZ38" s="522"/>
      <c r="BA38" s="522"/>
      <c r="BB38" s="522"/>
      <c r="BC38" s="522"/>
      <c r="BD38" s="522"/>
      <c r="BE38" s="522"/>
      <c r="BF38" s="522"/>
      <c r="BG38" s="522"/>
      <c r="BH38" s="522"/>
      <c r="BI38" s="522"/>
      <c r="BJ38" s="522"/>
      <c r="BK38" s="522"/>
      <c r="BL38" s="522"/>
      <c r="BM38" s="522"/>
      <c r="BN38" s="522"/>
      <c r="BO38" s="522"/>
      <c r="BP38" s="522"/>
      <c r="BQ38" s="522"/>
      <c r="BR38" s="522"/>
      <c r="BS38" s="522"/>
      <c r="BT38" s="522"/>
      <c r="BU38" s="522"/>
      <c r="BV38" s="522"/>
      <c r="BW38" s="522"/>
      <c r="BX38" s="522"/>
      <c r="BY38" s="522"/>
      <c r="BZ38" s="522"/>
      <c r="CA38" s="522"/>
      <c r="CB38" s="522"/>
      <c r="CC38" s="522"/>
      <c r="CD38" s="522"/>
      <c r="CE38" s="522"/>
      <c r="CF38" s="522"/>
      <c r="CG38" s="522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517"/>
      <c r="C39" s="517"/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517"/>
      <c r="P39" s="517"/>
      <c r="Q39" s="517"/>
      <c r="R39" s="517"/>
      <c r="S39" s="517"/>
      <c r="T39" s="517"/>
      <c r="U39" s="517"/>
      <c r="V39" s="517"/>
      <c r="W39" s="517"/>
      <c r="X39" s="517"/>
      <c r="Y39" s="517"/>
      <c r="Z39" s="517"/>
      <c r="AA39" s="517"/>
      <c r="AB39" s="517"/>
      <c r="AC39" s="517"/>
      <c r="AD39" s="517"/>
      <c r="AE39" s="517"/>
      <c r="AF39" s="517"/>
      <c r="AG39" s="517"/>
      <c r="AH39" s="517"/>
      <c r="AI39" s="517"/>
      <c r="AJ39" s="517"/>
      <c r="AK39" s="517"/>
      <c r="AL39" s="517"/>
      <c r="AM39" s="517"/>
      <c r="AN39" s="517"/>
      <c r="AO39" s="517"/>
      <c r="AP39" s="128"/>
      <c r="AQ39" s="2"/>
      <c r="AR39" s="2"/>
      <c r="AS39" s="127"/>
      <c r="AT39" s="522"/>
      <c r="AU39" s="522"/>
      <c r="AV39" s="522"/>
      <c r="AW39" s="522"/>
      <c r="AX39" s="522"/>
      <c r="AY39" s="522"/>
      <c r="AZ39" s="522"/>
      <c r="BA39" s="522"/>
      <c r="BB39" s="522"/>
      <c r="BC39" s="522"/>
      <c r="BD39" s="522"/>
      <c r="BE39" s="522"/>
      <c r="BF39" s="522"/>
      <c r="BG39" s="522"/>
      <c r="BH39" s="522"/>
      <c r="BI39" s="522"/>
      <c r="BJ39" s="522"/>
      <c r="BK39" s="522"/>
      <c r="BL39" s="522"/>
      <c r="BM39" s="522"/>
      <c r="BN39" s="522"/>
      <c r="BO39" s="522"/>
      <c r="BP39" s="522"/>
      <c r="BQ39" s="522"/>
      <c r="BR39" s="522"/>
      <c r="BS39" s="522"/>
      <c r="BT39" s="522"/>
      <c r="BU39" s="522"/>
      <c r="BV39" s="522"/>
      <c r="BW39" s="522"/>
      <c r="BX39" s="522"/>
      <c r="BY39" s="522"/>
      <c r="BZ39" s="522"/>
      <c r="CA39" s="522"/>
      <c r="CB39" s="522"/>
      <c r="CC39" s="522"/>
      <c r="CD39" s="522"/>
      <c r="CE39" s="522"/>
      <c r="CF39" s="522"/>
      <c r="CG39" s="522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517"/>
      <c r="C40" s="517"/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517"/>
      <c r="P40" s="517"/>
      <c r="Q40" s="517"/>
      <c r="R40" s="517"/>
      <c r="S40" s="517"/>
      <c r="T40" s="517"/>
      <c r="U40" s="517"/>
      <c r="V40" s="517"/>
      <c r="W40" s="517"/>
      <c r="X40" s="517"/>
      <c r="Y40" s="517"/>
      <c r="Z40" s="517"/>
      <c r="AA40" s="517"/>
      <c r="AB40" s="517"/>
      <c r="AC40" s="517"/>
      <c r="AD40" s="517"/>
      <c r="AE40" s="517"/>
      <c r="AF40" s="517"/>
      <c r="AG40" s="517"/>
      <c r="AH40" s="517"/>
      <c r="AI40" s="517"/>
      <c r="AJ40" s="517"/>
      <c r="AK40" s="517"/>
      <c r="AL40" s="517"/>
      <c r="AM40" s="517"/>
      <c r="AN40" s="517"/>
      <c r="AO40" s="517"/>
      <c r="AP40" s="128"/>
      <c r="AQ40" s="2"/>
      <c r="AR40" s="2"/>
      <c r="AS40" s="127"/>
      <c r="AT40" s="522"/>
      <c r="AU40" s="522"/>
      <c r="AV40" s="522"/>
      <c r="AW40" s="522"/>
      <c r="AX40" s="522"/>
      <c r="AY40" s="522"/>
      <c r="AZ40" s="522"/>
      <c r="BA40" s="522"/>
      <c r="BB40" s="522"/>
      <c r="BC40" s="522"/>
      <c r="BD40" s="522"/>
      <c r="BE40" s="522"/>
      <c r="BF40" s="522"/>
      <c r="BG40" s="522"/>
      <c r="BH40" s="522"/>
      <c r="BI40" s="522"/>
      <c r="BJ40" s="522"/>
      <c r="BK40" s="522"/>
      <c r="BL40" s="522"/>
      <c r="BM40" s="522"/>
      <c r="BN40" s="522"/>
      <c r="BO40" s="522"/>
      <c r="BP40" s="522"/>
      <c r="BQ40" s="522"/>
      <c r="BR40" s="522"/>
      <c r="BS40" s="522"/>
      <c r="BT40" s="522"/>
      <c r="BU40" s="522"/>
      <c r="BV40" s="522"/>
      <c r="BW40" s="522"/>
      <c r="BX40" s="522"/>
      <c r="BY40" s="522"/>
      <c r="BZ40" s="522"/>
      <c r="CA40" s="522"/>
      <c r="CB40" s="522"/>
      <c r="CC40" s="522"/>
      <c r="CD40" s="522"/>
      <c r="CE40" s="522"/>
      <c r="CF40" s="522"/>
      <c r="CG40" s="522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517"/>
      <c r="C41" s="517"/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517"/>
      <c r="P41" s="517"/>
      <c r="Q41" s="517"/>
      <c r="R41" s="517"/>
      <c r="S41" s="517"/>
      <c r="T41" s="517"/>
      <c r="U41" s="517"/>
      <c r="V41" s="517"/>
      <c r="W41" s="517"/>
      <c r="X41" s="517"/>
      <c r="Y41" s="517"/>
      <c r="Z41" s="517"/>
      <c r="AA41" s="517"/>
      <c r="AB41" s="517"/>
      <c r="AC41" s="517"/>
      <c r="AD41" s="517"/>
      <c r="AE41" s="517"/>
      <c r="AF41" s="517"/>
      <c r="AG41" s="517"/>
      <c r="AH41" s="517"/>
      <c r="AI41" s="517"/>
      <c r="AJ41" s="517"/>
      <c r="AK41" s="517"/>
      <c r="AL41" s="517"/>
      <c r="AM41" s="517"/>
      <c r="AN41" s="517"/>
      <c r="AO41" s="517"/>
      <c r="AP41" s="128"/>
      <c r="AQ41" s="2"/>
      <c r="AR41" s="2"/>
      <c r="AS41" s="127"/>
      <c r="AT41" s="522"/>
      <c r="AU41" s="522"/>
      <c r="AV41" s="522"/>
      <c r="AW41" s="522"/>
      <c r="AX41" s="522"/>
      <c r="AY41" s="522"/>
      <c r="AZ41" s="522"/>
      <c r="BA41" s="522"/>
      <c r="BB41" s="522"/>
      <c r="BC41" s="522"/>
      <c r="BD41" s="522"/>
      <c r="BE41" s="522"/>
      <c r="BF41" s="522"/>
      <c r="BG41" s="522"/>
      <c r="BH41" s="522"/>
      <c r="BI41" s="522"/>
      <c r="BJ41" s="522"/>
      <c r="BK41" s="522"/>
      <c r="BL41" s="522"/>
      <c r="BM41" s="522"/>
      <c r="BN41" s="522"/>
      <c r="BO41" s="522"/>
      <c r="BP41" s="522"/>
      <c r="BQ41" s="522"/>
      <c r="BR41" s="522"/>
      <c r="BS41" s="522"/>
      <c r="BT41" s="522"/>
      <c r="BU41" s="522"/>
      <c r="BV41" s="522"/>
      <c r="BW41" s="522"/>
      <c r="BX41" s="522"/>
      <c r="BY41" s="522"/>
      <c r="BZ41" s="522"/>
      <c r="CA41" s="522"/>
      <c r="CB41" s="522"/>
      <c r="CC41" s="522"/>
      <c r="CD41" s="522"/>
      <c r="CE41" s="522"/>
      <c r="CF41" s="522"/>
      <c r="CG41" s="522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517"/>
      <c r="C42" s="517"/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  <c r="AA42" s="517"/>
      <c r="AB42" s="517"/>
      <c r="AC42" s="517"/>
      <c r="AD42" s="517"/>
      <c r="AE42" s="517"/>
      <c r="AF42" s="517"/>
      <c r="AG42" s="517"/>
      <c r="AH42" s="517"/>
      <c r="AI42" s="517"/>
      <c r="AJ42" s="517"/>
      <c r="AK42" s="517"/>
      <c r="AL42" s="517"/>
      <c r="AM42" s="517"/>
      <c r="AN42" s="517"/>
      <c r="AO42" s="517"/>
      <c r="AP42" s="128"/>
      <c r="AQ42" s="2"/>
      <c r="AR42" s="2"/>
      <c r="AS42" s="127"/>
      <c r="AT42" s="522"/>
      <c r="AU42" s="522"/>
      <c r="AV42" s="522"/>
      <c r="AW42" s="522"/>
      <c r="AX42" s="522"/>
      <c r="AY42" s="522"/>
      <c r="AZ42" s="522"/>
      <c r="BA42" s="522"/>
      <c r="BB42" s="522"/>
      <c r="BC42" s="522"/>
      <c r="BD42" s="522"/>
      <c r="BE42" s="522"/>
      <c r="BF42" s="522"/>
      <c r="BG42" s="522"/>
      <c r="BH42" s="522"/>
      <c r="BI42" s="522"/>
      <c r="BJ42" s="522"/>
      <c r="BK42" s="522"/>
      <c r="BL42" s="522"/>
      <c r="BM42" s="522"/>
      <c r="BN42" s="522"/>
      <c r="BO42" s="522"/>
      <c r="BP42" s="522"/>
      <c r="BQ42" s="522"/>
      <c r="BR42" s="522"/>
      <c r="BS42" s="522"/>
      <c r="BT42" s="522"/>
      <c r="BU42" s="522"/>
      <c r="BV42" s="522"/>
      <c r="BW42" s="522"/>
      <c r="BX42" s="522"/>
      <c r="BY42" s="522"/>
      <c r="BZ42" s="522"/>
      <c r="CA42" s="522"/>
      <c r="CB42" s="522"/>
      <c r="CC42" s="522"/>
      <c r="CD42" s="522"/>
      <c r="CE42" s="522"/>
      <c r="CF42" s="522"/>
      <c r="CG42" s="522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517"/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517"/>
      <c r="P43" s="517"/>
      <c r="Q43" s="517"/>
      <c r="R43" s="517"/>
      <c r="S43" s="517"/>
      <c r="T43" s="517"/>
      <c r="U43" s="517"/>
      <c r="V43" s="517"/>
      <c r="W43" s="517"/>
      <c r="X43" s="517"/>
      <c r="Y43" s="517"/>
      <c r="Z43" s="517"/>
      <c r="AA43" s="517"/>
      <c r="AB43" s="517"/>
      <c r="AC43" s="517"/>
      <c r="AD43" s="517"/>
      <c r="AE43" s="517"/>
      <c r="AF43" s="517"/>
      <c r="AG43" s="517"/>
      <c r="AH43" s="517"/>
      <c r="AI43" s="517"/>
      <c r="AJ43" s="517"/>
      <c r="AK43" s="517"/>
      <c r="AL43" s="517"/>
      <c r="AM43" s="517"/>
      <c r="AN43" s="517"/>
      <c r="AO43" s="517"/>
      <c r="AP43" s="128"/>
      <c r="AQ43" s="2"/>
      <c r="AR43" s="2"/>
      <c r="AS43" s="127"/>
      <c r="AT43" s="522"/>
      <c r="AU43" s="522"/>
      <c r="AV43" s="522"/>
      <c r="AW43" s="522"/>
      <c r="AX43" s="522"/>
      <c r="AY43" s="522"/>
      <c r="AZ43" s="522"/>
      <c r="BA43" s="522"/>
      <c r="BB43" s="522"/>
      <c r="BC43" s="522"/>
      <c r="BD43" s="522"/>
      <c r="BE43" s="522"/>
      <c r="BF43" s="522"/>
      <c r="BG43" s="522"/>
      <c r="BH43" s="522"/>
      <c r="BI43" s="522"/>
      <c r="BJ43" s="522"/>
      <c r="BK43" s="522"/>
      <c r="BL43" s="522"/>
      <c r="BM43" s="522"/>
      <c r="BN43" s="522"/>
      <c r="BO43" s="522"/>
      <c r="BP43" s="522"/>
      <c r="BQ43" s="522"/>
      <c r="BR43" s="522"/>
      <c r="BS43" s="522"/>
      <c r="BT43" s="522"/>
      <c r="BU43" s="522"/>
      <c r="BV43" s="522"/>
      <c r="BW43" s="522"/>
      <c r="BX43" s="522"/>
      <c r="BY43" s="522"/>
      <c r="BZ43" s="522"/>
      <c r="CA43" s="522"/>
      <c r="CB43" s="522"/>
      <c r="CC43" s="522"/>
      <c r="CD43" s="522"/>
      <c r="CE43" s="522"/>
      <c r="CF43" s="522"/>
      <c r="CG43" s="522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517"/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517"/>
      <c r="X44" s="517"/>
      <c r="Y44" s="517"/>
      <c r="Z44" s="517"/>
      <c r="AA44" s="517"/>
      <c r="AB44" s="517"/>
      <c r="AC44" s="517"/>
      <c r="AD44" s="517"/>
      <c r="AE44" s="517"/>
      <c r="AF44" s="517"/>
      <c r="AG44" s="517"/>
      <c r="AH44" s="517"/>
      <c r="AI44" s="517"/>
      <c r="AJ44" s="517"/>
      <c r="AK44" s="517"/>
      <c r="AL44" s="517"/>
      <c r="AM44" s="517"/>
      <c r="AN44" s="517"/>
      <c r="AO44" s="517"/>
      <c r="AP44" s="128"/>
      <c r="AQ44" s="2"/>
      <c r="AR44" s="2"/>
      <c r="AS44" s="127"/>
      <c r="AT44" s="522"/>
      <c r="AU44" s="522"/>
      <c r="AV44" s="522"/>
      <c r="AW44" s="522"/>
      <c r="AX44" s="522"/>
      <c r="AY44" s="522"/>
      <c r="AZ44" s="522"/>
      <c r="BA44" s="522"/>
      <c r="BB44" s="522"/>
      <c r="BC44" s="522"/>
      <c r="BD44" s="522"/>
      <c r="BE44" s="522"/>
      <c r="BF44" s="522"/>
      <c r="BG44" s="522"/>
      <c r="BH44" s="522"/>
      <c r="BI44" s="522"/>
      <c r="BJ44" s="522"/>
      <c r="BK44" s="522"/>
      <c r="BL44" s="522"/>
      <c r="BM44" s="522"/>
      <c r="BN44" s="522"/>
      <c r="BO44" s="522"/>
      <c r="BP44" s="522"/>
      <c r="BQ44" s="522"/>
      <c r="BR44" s="522"/>
      <c r="BS44" s="522"/>
      <c r="BT44" s="522"/>
      <c r="BU44" s="522"/>
      <c r="BV44" s="522"/>
      <c r="BW44" s="522"/>
      <c r="BX44" s="522"/>
      <c r="BY44" s="522"/>
      <c r="BZ44" s="522"/>
      <c r="CA44" s="522"/>
      <c r="CB44" s="522"/>
      <c r="CC44" s="522"/>
      <c r="CD44" s="522"/>
      <c r="CE44" s="522"/>
      <c r="CF44" s="522"/>
      <c r="CG44" s="522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517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517"/>
      <c r="X45" s="517"/>
      <c r="Y45" s="517"/>
      <c r="Z45" s="517"/>
      <c r="AA45" s="517"/>
      <c r="AB45" s="517"/>
      <c r="AC45" s="517"/>
      <c r="AD45" s="517"/>
      <c r="AE45" s="517"/>
      <c r="AF45" s="517"/>
      <c r="AG45" s="517"/>
      <c r="AH45" s="517"/>
      <c r="AI45" s="517"/>
      <c r="AJ45" s="517"/>
      <c r="AK45" s="517"/>
      <c r="AL45" s="517"/>
      <c r="AM45" s="517"/>
      <c r="AN45" s="517"/>
      <c r="AO45" s="517"/>
      <c r="AP45" s="128"/>
      <c r="AQ45" s="2"/>
      <c r="AR45" s="2"/>
      <c r="AS45" s="127"/>
      <c r="AT45" s="522"/>
      <c r="AU45" s="522"/>
      <c r="AV45" s="522"/>
      <c r="AW45" s="522"/>
      <c r="AX45" s="522"/>
      <c r="AY45" s="522"/>
      <c r="AZ45" s="522"/>
      <c r="BA45" s="522"/>
      <c r="BB45" s="522"/>
      <c r="BC45" s="522"/>
      <c r="BD45" s="522"/>
      <c r="BE45" s="522"/>
      <c r="BF45" s="522"/>
      <c r="BG45" s="522"/>
      <c r="BH45" s="522"/>
      <c r="BI45" s="522"/>
      <c r="BJ45" s="522"/>
      <c r="BK45" s="522"/>
      <c r="BL45" s="522"/>
      <c r="BM45" s="522"/>
      <c r="BN45" s="522"/>
      <c r="BO45" s="522"/>
      <c r="BP45" s="522"/>
      <c r="BQ45" s="522"/>
      <c r="BR45" s="522"/>
      <c r="BS45" s="522"/>
      <c r="BT45" s="522"/>
      <c r="BU45" s="522"/>
      <c r="BV45" s="522"/>
      <c r="BW45" s="522"/>
      <c r="BX45" s="522"/>
      <c r="BY45" s="522"/>
      <c r="BZ45" s="522"/>
      <c r="CA45" s="522"/>
      <c r="CB45" s="522"/>
      <c r="CC45" s="522"/>
      <c r="CD45" s="522"/>
      <c r="CE45" s="522"/>
      <c r="CF45" s="522"/>
      <c r="CG45" s="522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517"/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517"/>
      <c r="X46" s="517"/>
      <c r="Y46" s="517"/>
      <c r="Z46" s="517"/>
      <c r="AA46" s="517"/>
      <c r="AB46" s="517"/>
      <c r="AC46" s="517"/>
      <c r="AD46" s="517"/>
      <c r="AE46" s="517"/>
      <c r="AF46" s="517"/>
      <c r="AG46" s="517"/>
      <c r="AH46" s="517"/>
      <c r="AI46" s="517"/>
      <c r="AJ46" s="517"/>
      <c r="AK46" s="517"/>
      <c r="AL46" s="517"/>
      <c r="AM46" s="517"/>
      <c r="AN46" s="517"/>
      <c r="AO46" s="517"/>
      <c r="AP46" s="128"/>
      <c r="AQ46" s="2"/>
      <c r="AR46" s="2"/>
      <c r="AS46" s="127"/>
      <c r="AT46" s="522"/>
      <c r="AU46" s="522"/>
      <c r="AV46" s="522"/>
      <c r="AW46" s="522"/>
      <c r="AX46" s="522"/>
      <c r="AY46" s="522"/>
      <c r="AZ46" s="522"/>
      <c r="BA46" s="522"/>
      <c r="BB46" s="522"/>
      <c r="BC46" s="522"/>
      <c r="BD46" s="522"/>
      <c r="BE46" s="522"/>
      <c r="BF46" s="522"/>
      <c r="BG46" s="522"/>
      <c r="BH46" s="522"/>
      <c r="BI46" s="522"/>
      <c r="BJ46" s="522"/>
      <c r="BK46" s="522"/>
      <c r="BL46" s="522"/>
      <c r="BM46" s="522"/>
      <c r="BN46" s="522"/>
      <c r="BO46" s="522"/>
      <c r="BP46" s="522"/>
      <c r="BQ46" s="522"/>
      <c r="BR46" s="522"/>
      <c r="BS46" s="522"/>
      <c r="BT46" s="522"/>
      <c r="BU46" s="522"/>
      <c r="BV46" s="522"/>
      <c r="BW46" s="522"/>
      <c r="BX46" s="522"/>
      <c r="BY46" s="522"/>
      <c r="BZ46" s="522"/>
      <c r="CA46" s="522"/>
      <c r="CB46" s="522"/>
      <c r="CC46" s="522"/>
      <c r="CD46" s="522"/>
      <c r="CE46" s="522"/>
      <c r="CF46" s="522"/>
      <c r="CG46" s="522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517"/>
      <c r="X47" s="517"/>
      <c r="Y47" s="517"/>
      <c r="Z47" s="517"/>
      <c r="AA47" s="517"/>
      <c r="AB47" s="517"/>
      <c r="AC47" s="517"/>
      <c r="AD47" s="517"/>
      <c r="AE47" s="517"/>
      <c r="AF47" s="517"/>
      <c r="AG47" s="517"/>
      <c r="AH47" s="517"/>
      <c r="AI47" s="517"/>
      <c r="AJ47" s="517"/>
      <c r="AK47" s="517"/>
      <c r="AL47" s="517"/>
      <c r="AM47" s="517"/>
      <c r="AN47" s="517"/>
      <c r="AO47" s="517"/>
      <c r="AP47" s="128"/>
      <c r="AQ47" s="2"/>
      <c r="AR47" s="2"/>
      <c r="AS47" s="127"/>
      <c r="AT47" s="522"/>
      <c r="AU47" s="522"/>
      <c r="AV47" s="522"/>
      <c r="AW47" s="522"/>
      <c r="AX47" s="522"/>
      <c r="AY47" s="522"/>
      <c r="AZ47" s="522"/>
      <c r="BA47" s="522"/>
      <c r="BB47" s="522"/>
      <c r="BC47" s="522"/>
      <c r="BD47" s="522"/>
      <c r="BE47" s="522"/>
      <c r="BF47" s="522"/>
      <c r="BG47" s="522"/>
      <c r="BH47" s="522"/>
      <c r="BI47" s="522"/>
      <c r="BJ47" s="522"/>
      <c r="BK47" s="522"/>
      <c r="BL47" s="522"/>
      <c r="BM47" s="522"/>
      <c r="BN47" s="522"/>
      <c r="BO47" s="522"/>
      <c r="BP47" s="522"/>
      <c r="BQ47" s="522"/>
      <c r="BR47" s="522"/>
      <c r="BS47" s="522"/>
      <c r="BT47" s="522"/>
      <c r="BU47" s="522"/>
      <c r="BV47" s="522"/>
      <c r="BW47" s="522"/>
      <c r="BX47" s="522"/>
      <c r="BY47" s="522"/>
      <c r="BZ47" s="522"/>
      <c r="CA47" s="522"/>
      <c r="CB47" s="522"/>
      <c r="CC47" s="522"/>
      <c r="CD47" s="522"/>
      <c r="CE47" s="522"/>
      <c r="CF47" s="522"/>
      <c r="CG47" s="522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517"/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/>
      <c r="P48" s="517"/>
      <c r="Q48" s="517"/>
      <c r="R48" s="517"/>
      <c r="S48" s="517"/>
      <c r="T48" s="517"/>
      <c r="U48" s="517"/>
      <c r="V48" s="517"/>
      <c r="W48" s="517"/>
      <c r="X48" s="517"/>
      <c r="Y48" s="517"/>
      <c r="Z48" s="517"/>
      <c r="AA48" s="517"/>
      <c r="AB48" s="517"/>
      <c r="AC48" s="517"/>
      <c r="AD48" s="517"/>
      <c r="AE48" s="517"/>
      <c r="AF48" s="517"/>
      <c r="AG48" s="517"/>
      <c r="AH48" s="517"/>
      <c r="AI48" s="517"/>
      <c r="AJ48" s="517"/>
      <c r="AK48" s="517"/>
      <c r="AL48" s="517"/>
      <c r="AM48" s="517"/>
      <c r="AN48" s="517"/>
      <c r="AO48" s="517"/>
      <c r="AP48" s="128"/>
      <c r="AQ48" s="2"/>
      <c r="AR48" s="2"/>
      <c r="AS48" s="127"/>
      <c r="AT48" s="522"/>
      <c r="AU48" s="522"/>
      <c r="AV48" s="522"/>
      <c r="AW48" s="522"/>
      <c r="AX48" s="522"/>
      <c r="AY48" s="522"/>
      <c r="AZ48" s="522"/>
      <c r="BA48" s="522"/>
      <c r="BB48" s="522"/>
      <c r="BC48" s="522"/>
      <c r="BD48" s="522"/>
      <c r="BE48" s="522"/>
      <c r="BF48" s="522"/>
      <c r="BG48" s="522"/>
      <c r="BH48" s="522"/>
      <c r="BI48" s="522"/>
      <c r="BJ48" s="522"/>
      <c r="BK48" s="522"/>
      <c r="BL48" s="522"/>
      <c r="BM48" s="522"/>
      <c r="BN48" s="522"/>
      <c r="BO48" s="522"/>
      <c r="BP48" s="522"/>
      <c r="BQ48" s="522"/>
      <c r="BR48" s="522"/>
      <c r="BS48" s="522"/>
      <c r="BT48" s="522"/>
      <c r="BU48" s="522"/>
      <c r="BV48" s="522"/>
      <c r="BW48" s="522"/>
      <c r="BX48" s="522"/>
      <c r="BY48" s="522"/>
      <c r="BZ48" s="522"/>
      <c r="CA48" s="522"/>
      <c r="CB48" s="522"/>
      <c r="CC48" s="522"/>
      <c r="CD48" s="522"/>
      <c r="CE48" s="522"/>
      <c r="CF48" s="522"/>
      <c r="CG48" s="522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517"/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517"/>
      <c r="X49" s="517"/>
      <c r="Y49" s="517"/>
      <c r="Z49" s="517"/>
      <c r="AA49" s="517"/>
      <c r="AB49" s="517"/>
      <c r="AC49" s="517"/>
      <c r="AD49" s="517"/>
      <c r="AE49" s="517"/>
      <c r="AF49" s="517"/>
      <c r="AG49" s="517"/>
      <c r="AH49" s="517"/>
      <c r="AI49" s="517"/>
      <c r="AJ49" s="517"/>
      <c r="AK49" s="517"/>
      <c r="AL49" s="517"/>
      <c r="AM49" s="517"/>
      <c r="AN49" s="517"/>
      <c r="AO49" s="517"/>
      <c r="AP49" s="128"/>
      <c r="AQ49" s="2"/>
      <c r="AR49" s="2"/>
      <c r="AS49" s="127"/>
      <c r="AT49" s="522"/>
      <c r="AU49" s="522"/>
      <c r="AV49" s="522"/>
      <c r="AW49" s="522"/>
      <c r="AX49" s="522"/>
      <c r="AY49" s="522"/>
      <c r="AZ49" s="522"/>
      <c r="BA49" s="522"/>
      <c r="BB49" s="522"/>
      <c r="BC49" s="522"/>
      <c r="BD49" s="522"/>
      <c r="BE49" s="522"/>
      <c r="BF49" s="522"/>
      <c r="BG49" s="522"/>
      <c r="BH49" s="522"/>
      <c r="BI49" s="522"/>
      <c r="BJ49" s="522"/>
      <c r="BK49" s="522"/>
      <c r="BL49" s="522"/>
      <c r="BM49" s="522"/>
      <c r="BN49" s="522"/>
      <c r="BO49" s="522"/>
      <c r="BP49" s="522"/>
      <c r="BQ49" s="522"/>
      <c r="BR49" s="522"/>
      <c r="BS49" s="522"/>
      <c r="BT49" s="522"/>
      <c r="BU49" s="522"/>
      <c r="BV49" s="522"/>
      <c r="BW49" s="522"/>
      <c r="BX49" s="522"/>
      <c r="BY49" s="522"/>
      <c r="BZ49" s="522"/>
      <c r="CA49" s="522"/>
      <c r="CB49" s="522"/>
      <c r="CC49" s="522"/>
      <c r="CD49" s="522"/>
      <c r="CE49" s="522"/>
      <c r="CF49" s="522"/>
      <c r="CG49" s="522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517"/>
      <c r="C50" s="517"/>
      <c r="D50" s="517"/>
      <c r="E50" s="517"/>
      <c r="F50" s="517"/>
      <c r="G50" s="517"/>
      <c r="H50" s="517"/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517"/>
      <c r="X50" s="517"/>
      <c r="Y50" s="517"/>
      <c r="Z50" s="517"/>
      <c r="AA50" s="517"/>
      <c r="AB50" s="517"/>
      <c r="AC50" s="517"/>
      <c r="AD50" s="517"/>
      <c r="AE50" s="517"/>
      <c r="AF50" s="517"/>
      <c r="AG50" s="517"/>
      <c r="AH50" s="517"/>
      <c r="AI50" s="517"/>
      <c r="AJ50" s="517"/>
      <c r="AK50" s="517"/>
      <c r="AL50" s="517"/>
      <c r="AM50" s="517"/>
      <c r="AN50" s="517"/>
      <c r="AO50" s="517"/>
      <c r="AP50" s="128"/>
      <c r="AQ50" s="2"/>
      <c r="AR50" s="2"/>
      <c r="AS50" s="127"/>
      <c r="AT50" s="522"/>
      <c r="AU50" s="522"/>
      <c r="AV50" s="522"/>
      <c r="AW50" s="522"/>
      <c r="AX50" s="522"/>
      <c r="AY50" s="522"/>
      <c r="AZ50" s="522"/>
      <c r="BA50" s="522"/>
      <c r="BB50" s="522"/>
      <c r="BC50" s="522"/>
      <c r="BD50" s="522"/>
      <c r="BE50" s="522"/>
      <c r="BF50" s="522"/>
      <c r="BG50" s="522"/>
      <c r="BH50" s="522"/>
      <c r="BI50" s="522"/>
      <c r="BJ50" s="522"/>
      <c r="BK50" s="522"/>
      <c r="BL50" s="522"/>
      <c r="BM50" s="522"/>
      <c r="BN50" s="522"/>
      <c r="BO50" s="522"/>
      <c r="BP50" s="522"/>
      <c r="BQ50" s="522"/>
      <c r="BR50" s="522"/>
      <c r="BS50" s="522"/>
      <c r="BT50" s="522"/>
      <c r="BU50" s="522"/>
      <c r="BV50" s="522"/>
      <c r="BW50" s="522"/>
      <c r="BX50" s="522"/>
      <c r="BY50" s="522"/>
      <c r="BZ50" s="522"/>
      <c r="CA50" s="522"/>
      <c r="CB50" s="522"/>
      <c r="CC50" s="522"/>
      <c r="CD50" s="522"/>
      <c r="CE50" s="522"/>
      <c r="CF50" s="522"/>
      <c r="CG50" s="522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517"/>
      <c r="C51" s="517"/>
      <c r="D51" s="517"/>
      <c r="E51" s="517"/>
      <c r="F51" s="517"/>
      <c r="G51" s="517"/>
      <c r="H51" s="517"/>
      <c r="I51" s="517"/>
      <c r="J51" s="517"/>
      <c r="K51" s="517"/>
      <c r="L51" s="517"/>
      <c r="M51" s="517"/>
      <c r="N51" s="517"/>
      <c r="O51" s="517"/>
      <c r="P51" s="517"/>
      <c r="Q51" s="517"/>
      <c r="R51" s="517"/>
      <c r="S51" s="517"/>
      <c r="T51" s="517"/>
      <c r="U51" s="517"/>
      <c r="V51" s="517"/>
      <c r="W51" s="517"/>
      <c r="X51" s="517"/>
      <c r="Y51" s="517"/>
      <c r="Z51" s="517"/>
      <c r="AA51" s="517"/>
      <c r="AB51" s="517"/>
      <c r="AC51" s="517"/>
      <c r="AD51" s="517"/>
      <c r="AE51" s="517"/>
      <c r="AF51" s="517"/>
      <c r="AG51" s="517"/>
      <c r="AH51" s="517"/>
      <c r="AI51" s="517"/>
      <c r="AJ51" s="517"/>
      <c r="AK51" s="517"/>
      <c r="AL51" s="517"/>
      <c r="AM51" s="517"/>
      <c r="AN51" s="517"/>
      <c r="AO51" s="517"/>
      <c r="AP51" s="128"/>
      <c r="AQ51" s="2"/>
      <c r="AR51" s="2"/>
      <c r="AS51" s="127"/>
      <c r="AT51" s="522"/>
      <c r="AU51" s="522"/>
      <c r="AV51" s="522"/>
      <c r="AW51" s="522"/>
      <c r="AX51" s="522"/>
      <c r="AY51" s="522"/>
      <c r="AZ51" s="522"/>
      <c r="BA51" s="522"/>
      <c r="BB51" s="522"/>
      <c r="BC51" s="522"/>
      <c r="BD51" s="522"/>
      <c r="BE51" s="522"/>
      <c r="BF51" s="522"/>
      <c r="BG51" s="522"/>
      <c r="BH51" s="522"/>
      <c r="BI51" s="522"/>
      <c r="BJ51" s="522"/>
      <c r="BK51" s="522"/>
      <c r="BL51" s="522"/>
      <c r="BM51" s="522"/>
      <c r="BN51" s="522"/>
      <c r="BO51" s="522"/>
      <c r="BP51" s="522"/>
      <c r="BQ51" s="522"/>
      <c r="BR51" s="522"/>
      <c r="BS51" s="522"/>
      <c r="BT51" s="522"/>
      <c r="BU51" s="522"/>
      <c r="BV51" s="522"/>
      <c r="BW51" s="522"/>
      <c r="BX51" s="522"/>
      <c r="BY51" s="522"/>
      <c r="BZ51" s="522"/>
      <c r="CA51" s="522"/>
      <c r="CB51" s="522"/>
      <c r="CC51" s="522"/>
      <c r="CD51" s="522"/>
      <c r="CE51" s="522"/>
      <c r="CF51" s="522"/>
      <c r="CG51" s="522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517"/>
      <c r="C52" s="517"/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517"/>
      <c r="X52" s="517"/>
      <c r="Y52" s="517"/>
      <c r="Z52" s="517"/>
      <c r="AA52" s="517"/>
      <c r="AB52" s="517"/>
      <c r="AC52" s="517"/>
      <c r="AD52" s="517"/>
      <c r="AE52" s="517"/>
      <c r="AF52" s="517"/>
      <c r="AG52" s="517"/>
      <c r="AH52" s="517"/>
      <c r="AI52" s="517"/>
      <c r="AJ52" s="517"/>
      <c r="AK52" s="517"/>
      <c r="AL52" s="517"/>
      <c r="AM52" s="517"/>
      <c r="AN52" s="517"/>
      <c r="AO52" s="517"/>
      <c r="AP52" s="128"/>
      <c r="AQ52" s="2"/>
      <c r="AR52" s="2"/>
      <c r="AS52" s="127"/>
      <c r="AT52" s="522"/>
      <c r="AU52" s="522"/>
      <c r="AV52" s="522"/>
      <c r="AW52" s="522"/>
      <c r="AX52" s="522"/>
      <c r="AY52" s="522"/>
      <c r="AZ52" s="522"/>
      <c r="BA52" s="522"/>
      <c r="BB52" s="522"/>
      <c r="BC52" s="522"/>
      <c r="BD52" s="522"/>
      <c r="BE52" s="522"/>
      <c r="BF52" s="522"/>
      <c r="BG52" s="522"/>
      <c r="BH52" s="522"/>
      <c r="BI52" s="522"/>
      <c r="BJ52" s="522"/>
      <c r="BK52" s="522"/>
      <c r="BL52" s="522"/>
      <c r="BM52" s="522"/>
      <c r="BN52" s="522"/>
      <c r="BO52" s="522"/>
      <c r="BP52" s="522"/>
      <c r="BQ52" s="522"/>
      <c r="BR52" s="522"/>
      <c r="BS52" s="522"/>
      <c r="BT52" s="522"/>
      <c r="BU52" s="522"/>
      <c r="BV52" s="522"/>
      <c r="BW52" s="522"/>
      <c r="BX52" s="522"/>
      <c r="BY52" s="522"/>
      <c r="BZ52" s="522"/>
      <c r="CA52" s="522"/>
      <c r="CB52" s="522"/>
      <c r="CC52" s="522"/>
      <c r="CD52" s="522"/>
      <c r="CE52" s="522"/>
      <c r="CF52" s="522"/>
      <c r="CG52" s="522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517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517"/>
      <c r="X53" s="517"/>
      <c r="Y53" s="517"/>
      <c r="Z53" s="517"/>
      <c r="AA53" s="517"/>
      <c r="AB53" s="517"/>
      <c r="AC53" s="517"/>
      <c r="AD53" s="517"/>
      <c r="AE53" s="517"/>
      <c r="AF53" s="517"/>
      <c r="AG53" s="517"/>
      <c r="AH53" s="517"/>
      <c r="AI53" s="517"/>
      <c r="AJ53" s="517"/>
      <c r="AK53" s="517"/>
      <c r="AL53" s="517"/>
      <c r="AM53" s="517"/>
      <c r="AN53" s="517"/>
      <c r="AO53" s="517"/>
      <c r="AP53" s="128"/>
      <c r="AQ53" s="2"/>
      <c r="AR53" s="2"/>
      <c r="AS53" s="127"/>
      <c r="AT53" s="522"/>
      <c r="AU53" s="522"/>
      <c r="AV53" s="522"/>
      <c r="AW53" s="522"/>
      <c r="AX53" s="522"/>
      <c r="AY53" s="522"/>
      <c r="AZ53" s="522"/>
      <c r="BA53" s="522"/>
      <c r="BB53" s="522"/>
      <c r="BC53" s="522"/>
      <c r="BD53" s="522"/>
      <c r="BE53" s="522"/>
      <c r="BF53" s="522"/>
      <c r="BG53" s="522"/>
      <c r="BH53" s="522"/>
      <c r="BI53" s="522"/>
      <c r="BJ53" s="522"/>
      <c r="BK53" s="522"/>
      <c r="BL53" s="522"/>
      <c r="BM53" s="522"/>
      <c r="BN53" s="522"/>
      <c r="BO53" s="522"/>
      <c r="BP53" s="522"/>
      <c r="BQ53" s="522"/>
      <c r="BR53" s="522"/>
      <c r="BS53" s="522"/>
      <c r="BT53" s="522"/>
      <c r="BU53" s="522"/>
      <c r="BV53" s="522"/>
      <c r="BW53" s="522"/>
      <c r="BX53" s="522"/>
      <c r="BY53" s="522"/>
      <c r="BZ53" s="522"/>
      <c r="CA53" s="522"/>
      <c r="CB53" s="522"/>
      <c r="CC53" s="522"/>
      <c r="CD53" s="522"/>
      <c r="CE53" s="522"/>
      <c r="CF53" s="522"/>
      <c r="CG53" s="522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517"/>
      <c r="C54" s="517"/>
      <c r="D54" s="517"/>
      <c r="E54" s="517"/>
      <c r="F54" s="517"/>
      <c r="G54" s="517"/>
      <c r="H54" s="517"/>
      <c r="I54" s="517"/>
      <c r="J54" s="517"/>
      <c r="K54" s="517"/>
      <c r="L54" s="517"/>
      <c r="M54" s="517"/>
      <c r="N54" s="517"/>
      <c r="O54" s="517"/>
      <c r="P54" s="517"/>
      <c r="Q54" s="517"/>
      <c r="R54" s="517"/>
      <c r="S54" s="517"/>
      <c r="T54" s="517"/>
      <c r="U54" s="517"/>
      <c r="V54" s="517"/>
      <c r="W54" s="517"/>
      <c r="X54" s="517"/>
      <c r="Y54" s="517"/>
      <c r="Z54" s="517"/>
      <c r="AA54" s="517"/>
      <c r="AB54" s="517"/>
      <c r="AC54" s="517"/>
      <c r="AD54" s="517"/>
      <c r="AE54" s="517"/>
      <c r="AF54" s="517"/>
      <c r="AG54" s="517"/>
      <c r="AH54" s="517"/>
      <c r="AI54" s="517"/>
      <c r="AJ54" s="517"/>
      <c r="AK54" s="517"/>
      <c r="AL54" s="517"/>
      <c r="AM54" s="517"/>
      <c r="AN54" s="517"/>
      <c r="AO54" s="517"/>
      <c r="AP54" s="128"/>
      <c r="AQ54" s="2"/>
      <c r="AR54" s="2"/>
      <c r="AS54" s="127"/>
      <c r="AT54" s="522"/>
      <c r="AU54" s="522"/>
      <c r="AV54" s="522"/>
      <c r="AW54" s="522"/>
      <c r="AX54" s="522"/>
      <c r="AY54" s="522"/>
      <c r="AZ54" s="522"/>
      <c r="BA54" s="522"/>
      <c r="BB54" s="522"/>
      <c r="BC54" s="522"/>
      <c r="BD54" s="522"/>
      <c r="BE54" s="522"/>
      <c r="BF54" s="522"/>
      <c r="BG54" s="522"/>
      <c r="BH54" s="522"/>
      <c r="BI54" s="522"/>
      <c r="BJ54" s="522"/>
      <c r="BK54" s="522"/>
      <c r="BL54" s="522"/>
      <c r="BM54" s="522"/>
      <c r="BN54" s="522"/>
      <c r="BO54" s="522"/>
      <c r="BP54" s="522"/>
      <c r="BQ54" s="522"/>
      <c r="BR54" s="522"/>
      <c r="BS54" s="522"/>
      <c r="BT54" s="522"/>
      <c r="BU54" s="522"/>
      <c r="BV54" s="522"/>
      <c r="BW54" s="522"/>
      <c r="BX54" s="522"/>
      <c r="BY54" s="522"/>
      <c r="BZ54" s="522"/>
      <c r="CA54" s="522"/>
      <c r="CB54" s="522"/>
      <c r="CC54" s="522"/>
      <c r="CD54" s="522"/>
      <c r="CE54" s="522"/>
      <c r="CF54" s="522"/>
      <c r="CG54" s="522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517"/>
      <c r="C55" s="517"/>
      <c r="D55" s="517"/>
      <c r="E55" s="517"/>
      <c r="F55" s="517"/>
      <c r="G55" s="517"/>
      <c r="H55" s="517"/>
      <c r="I55" s="517"/>
      <c r="J55" s="517"/>
      <c r="K55" s="517"/>
      <c r="L55" s="517"/>
      <c r="M55" s="517"/>
      <c r="N55" s="517"/>
      <c r="O55" s="517"/>
      <c r="P55" s="517"/>
      <c r="Q55" s="517"/>
      <c r="R55" s="517"/>
      <c r="S55" s="517"/>
      <c r="T55" s="517"/>
      <c r="U55" s="517"/>
      <c r="V55" s="517"/>
      <c r="W55" s="517"/>
      <c r="X55" s="517"/>
      <c r="Y55" s="517"/>
      <c r="Z55" s="517"/>
      <c r="AA55" s="517"/>
      <c r="AB55" s="517"/>
      <c r="AC55" s="517"/>
      <c r="AD55" s="517"/>
      <c r="AE55" s="517"/>
      <c r="AF55" s="517"/>
      <c r="AG55" s="517"/>
      <c r="AH55" s="517"/>
      <c r="AI55" s="517"/>
      <c r="AJ55" s="517"/>
      <c r="AK55" s="517"/>
      <c r="AL55" s="517"/>
      <c r="AM55" s="517"/>
      <c r="AN55" s="517"/>
      <c r="AO55" s="517"/>
      <c r="AP55" s="128"/>
      <c r="AQ55" s="2"/>
      <c r="AR55" s="2"/>
      <c r="AS55" s="127"/>
      <c r="AT55" s="522"/>
      <c r="AU55" s="522"/>
      <c r="AV55" s="522"/>
      <c r="AW55" s="522"/>
      <c r="AX55" s="522"/>
      <c r="AY55" s="522"/>
      <c r="AZ55" s="522"/>
      <c r="BA55" s="522"/>
      <c r="BB55" s="522"/>
      <c r="BC55" s="522"/>
      <c r="BD55" s="522"/>
      <c r="BE55" s="522"/>
      <c r="BF55" s="522"/>
      <c r="BG55" s="522"/>
      <c r="BH55" s="522"/>
      <c r="BI55" s="522"/>
      <c r="BJ55" s="522"/>
      <c r="BK55" s="522"/>
      <c r="BL55" s="522"/>
      <c r="BM55" s="522"/>
      <c r="BN55" s="522"/>
      <c r="BO55" s="522"/>
      <c r="BP55" s="522"/>
      <c r="BQ55" s="522"/>
      <c r="BR55" s="522"/>
      <c r="BS55" s="522"/>
      <c r="BT55" s="522"/>
      <c r="BU55" s="522"/>
      <c r="BV55" s="522"/>
      <c r="BW55" s="522"/>
      <c r="BX55" s="522"/>
      <c r="BY55" s="522"/>
      <c r="BZ55" s="522"/>
      <c r="CA55" s="522"/>
      <c r="CB55" s="522"/>
      <c r="CC55" s="522"/>
      <c r="CD55" s="522"/>
      <c r="CE55" s="522"/>
      <c r="CF55" s="522"/>
      <c r="CG55" s="522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517"/>
      <c r="C56" s="517"/>
      <c r="D56" s="517"/>
      <c r="E56" s="517"/>
      <c r="F56" s="517"/>
      <c r="G56" s="517"/>
      <c r="H56" s="517"/>
      <c r="I56" s="517"/>
      <c r="J56" s="517"/>
      <c r="K56" s="517"/>
      <c r="L56" s="517"/>
      <c r="M56" s="517"/>
      <c r="N56" s="517"/>
      <c r="O56" s="517"/>
      <c r="P56" s="517"/>
      <c r="Q56" s="517"/>
      <c r="R56" s="517"/>
      <c r="S56" s="517"/>
      <c r="T56" s="517"/>
      <c r="U56" s="517"/>
      <c r="V56" s="517"/>
      <c r="W56" s="517"/>
      <c r="X56" s="517"/>
      <c r="Y56" s="517"/>
      <c r="Z56" s="517"/>
      <c r="AA56" s="517"/>
      <c r="AB56" s="517"/>
      <c r="AC56" s="517"/>
      <c r="AD56" s="517"/>
      <c r="AE56" s="517"/>
      <c r="AF56" s="517"/>
      <c r="AG56" s="517"/>
      <c r="AH56" s="517"/>
      <c r="AI56" s="517"/>
      <c r="AJ56" s="517"/>
      <c r="AK56" s="517"/>
      <c r="AL56" s="517"/>
      <c r="AM56" s="517"/>
      <c r="AN56" s="517"/>
      <c r="AO56" s="517"/>
      <c r="AP56" s="128"/>
      <c r="AQ56" s="2"/>
      <c r="AR56" s="2"/>
      <c r="AS56" s="127"/>
      <c r="AT56" s="522"/>
      <c r="AU56" s="522"/>
      <c r="AV56" s="522"/>
      <c r="AW56" s="522"/>
      <c r="AX56" s="522"/>
      <c r="AY56" s="522"/>
      <c r="AZ56" s="522"/>
      <c r="BA56" s="522"/>
      <c r="BB56" s="522"/>
      <c r="BC56" s="522"/>
      <c r="BD56" s="522"/>
      <c r="BE56" s="522"/>
      <c r="BF56" s="522"/>
      <c r="BG56" s="522"/>
      <c r="BH56" s="522"/>
      <c r="BI56" s="522"/>
      <c r="BJ56" s="522"/>
      <c r="BK56" s="522"/>
      <c r="BL56" s="522"/>
      <c r="BM56" s="522"/>
      <c r="BN56" s="522"/>
      <c r="BO56" s="522"/>
      <c r="BP56" s="522"/>
      <c r="BQ56" s="522"/>
      <c r="BR56" s="522"/>
      <c r="BS56" s="522"/>
      <c r="BT56" s="522"/>
      <c r="BU56" s="522"/>
      <c r="BV56" s="522"/>
      <c r="BW56" s="522"/>
      <c r="BX56" s="522"/>
      <c r="BY56" s="522"/>
      <c r="BZ56" s="522"/>
      <c r="CA56" s="522"/>
      <c r="CB56" s="522"/>
      <c r="CC56" s="522"/>
      <c r="CD56" s="522"/>
      <c r="CE56" s="522"/>
      <c r="CF56" s="522"/>
      <c r="CG56" s="522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517"/>
      <c r="C57" s="517"/>
      <c r="D57" s="517"/>
      <c r="E57" s="517"/>
      <c r="F57" s="517"/>
      <c r="G57" s="517"/>
      <c r="H57" s="517"/>
      <c r="I57" s="517"/>
      <c r="J57" s="517"/>
      <c r="K57" s="517"/>
      <c r="L57" s="517"/>
      <c r="M57" s="517"/>
      <c r="N57" s="517"/>
      <c r="O57" s="517"/>
      <c r="P57" s="517"/>
      <c r="Q57" s="517"/>
      <c r="R57" s="517"/>
      <c r="S57" s="517"/>
      <c r="T57" s="517"/>
      <c r="U57" s="517"/>
      <c r="V57" s="517"/>
      <c r="W57" s="517"/>
      <c r="X57" s="517"/>
      <c r="Y57" s="517"/>
      <c r="Z57" s="517"/>
      <c r="AA57" s="517"/>
      <c r="AB57" s="517"/>
      <c r="AC57" s="517"/>
      <c r="AD57" s="517"/>
      <c r="AE57" s="517"/>
      <c r="AF57" s="517"/>
      <c r="AG57" s="517"/>
      <c r="AH57" s="517"/>
      <c r="AI57" s="517"/>
      <c r="AJ57" s="517"/>
      <c r="AK57" s="517"/>
      <c r="AL57" s="517"/>
      <c r="AM57" s="517"/>
      <c r="AN57" s="517"/>
      <c r="AO57" s="517"/>
      <c r="AP57" s="128"/>
      <c r="AQ57" s="2"/>
      <c r="AR57" s="2"/>
      <c r="AS57" s="127"/>
      <c r="AT57" s="522"/>
      <c r="AU57" s="522"/>
      <c r="AV57" s="522"/>
      <c r="AW57" s="522"/>
      <c r="AX57" s="522"/>
      <c r="AY57" s="522"/>
      <c r="AZ57" s="522"/>
      <c r="BA57" s="522"/>
      <c r="BB57" s="522"/>
      <c r="BC57" s="522"/>
      <c r="BD57" s="522"/>
      <c r="BE57" s="522"/>
      <c r="BF57" s="522"/>
      <c r="BG57" s="522"/>
      <c r="BH57" s="522"/>
      <c r="BI57" s="522"/>
      <c r="BJ57" s="522"/>
      <c r="BK57" s="522"/>
      <c r="BL57" s="522"/>
      <c r="BM57" s="522"/>
      <c r="BN57" s="522"/>
      <c r="BO57" s="522"/>
      <c r="BP57" s="522"/>
      <c r="BQ57" s="522"/>
      <c r="BR57" s="522"/>
      <c r="BS57" s="522"/>
      <c r="BT57" s="522"/>
      <c r="BU57" s="522"/>
      <c r="BV57" s="522"/>
      <c r="BW57" s="522"/>
      <c r="BX57" s="522"/>
      <c r="BY57" s="522"/>
      <c r="BZ57" s="522"/>
      <c r="CA57" s="522"/>
      <c r="CB57" s="522"/>
      <c r="CC57" s="522"/>
      <c r="CD57" s="522"/>
      <c r="CE57" s="522"/>
      <c r="CF57" s="522"/>
      <c r="CG57" s="522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517"/>
      <c r="C58" s="517"/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517"/>
      <c r="AA58" s="517"/>
      <c r="AB58" s="517"/>
      <c r="AC58" s="517"/>
      <c r="AD58" s="517"/>
      <c r="AE58" s="517"/>
      <c r="AF58" s="517"/>
      <c r="AG58" s="517"/>
      <c r="AH58" s="517"/>
      <c r="AI58" s="517"/>
      <c r="AJ58" s="517"/>
      <c r="AK58" s="517"/>
      <c r="AL58" s="517"/>
      <c r="AM58" s="517"/>
      <c r="AN58" s="517"/>
      <c r="AO58" s="517"/>
      <c r="AP58" s="128"/>
      <c r="AQ58" s="2"/>
      <c r="AR58" s="2"/>
      <c r="AS58" s="127"/>
      <c r="AT58" s="522"/>
      <c r="AU58" s="522"/>
      <c r="AV58" s="522"/>
      <c r="AW58" s="522"/>
      <c r="AX58" s="522"/>
      <c r="AY58" s="522"/>
      <c r="AZ58" s="522"/>
      <c r="BA58" s="522"/>
      <c r="BB58" s="522"/>
      <c r="BC58" s="522"/>
      <c r="BD58" s="522"/>
      <c r="BE58" s="522"/>
      <c r="BF58" s="522"/>
      <c r="BG58" s="522"/>
      <c r="BH58" s="522"/>
      <c r="BI58" s="522"/>
      <c r="BJ58" s="522"/>
      <c r="BK58" s="522"/>
      <c r="BL58" s="522"/>
      <c r="BM58" s="522"/>
      <c r="BN58" s="522"/>
      <c r="BO58" s="522"/>
      <c r="BP58" s="522"/>
      <c r="BQ58" s="522"/>
      <c r="BR58" s="522"/>
      <c r="BS58" s="522"/>
      <c r="BT58" s="522"/>
      <c r="BU58" s="522"/>
      <c r="BV58" s="522"/>
      <c r="BW58" s="522"/>
      <c r="BX58" s="522"/>
      <c r="BY58" s="522"/>
      <c r="BZ58" s="522"/>
      <c r="CA58" s="522"/>
      <c r="CB58" s="522"/>
      <c r="CC58" s="522"/>
      <c r="CD58" s="522"/>
      <c r="CE58" s="522"/>
      <c r="CF58" s="522"/>
      <c r="CG58" s="522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517"/>
      <c r="C59" s="517"/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517"/>
      <c r="S59" s="517"/>
      <c r="T59" s="517"/>
      <c r="U59" s="517"/>
      <c r="V59" s="517"/>
      <c r="W59" s="517"/>
      <c r="X59" s="517"/>
      <c r="Y59" s="517"/>
      <c r="Z59" s="517"/>
      <c r="AA59" s="517"/>
      <c r="AB59" s="517"/>
      <c r="AC59" s="517"/>
      <c r="AD59" s="517"/>
      <c r="AE59" s="517"/>
      <c r="AF59" s="517"/>
      <c r="AG59" s="517"/>
      <c r="AH59" s="517"/>
      <c r="AI59" s="517"/>
      <c r="AJ59" s="517"/>
      <c r="AK59" s="517"/>
      <c r="AL59" s="517"/>
      <c r="AM59" s="517"/>
      <c r="AN59" s="517"/>
      <c r="AO59" s="517"/>
      <c r="AP59" s="128"/>
      <c r="AQ59" s="2"/>
      <c r="AR59" s="2"/>
      <c r="AS59" s="127"/>
      <c r="AT59" s="522"/>
      <c r="AU59" s="522"/>
      <c r="AV59" s="522"/>
      <c r="AW59" s="522"/>
      <c r="AX59" s="522"/>
      <c r="AY59" s="522"/>
      <c r="AZ59" s="522"/>
      <c r="BA59" s="522"/>
      <c r="BB59" s="522"/>
      <c r="BC59" s="522"/>
      <c r="BD59" s="522"/>
      <c r="BE59" s="522"/>
      <c r="BF59" s="522"/>
      <c r="BG59" s="522"/>
      <c r="BH59" s="522"/>
      <c r="BI59" s="522"/>
      <c r="BJ59" s="522"/>
      <c r="BK59" s="522"/>
      <c r="BL59" s="522"/>
      <c r="BM59" s="522"/>
      <c r="BN59" s="522"/>
      <c r="BO59" s="522"/>
      <c r="BP59" s="522"/>
      <c r="BQ59" s="522"/>
      <c r="BR59" s="522"/>
      <c r="BS59" s="522"/>
      <c r="BT59" s="522"/>
      <c r="BU59" s="522"/>
      <c r="BV59" s="522"/>
      <c r="BW59" s="522"/>
      <c r="BX59" s="522"/>
      <c r="BY59" s="522"/>
      <c r="BZ59" s="522"/>
      <c r="CA59" s="522"/>
      <c r="CB59" s="522"/>
      <c r="CC59" s="522"/>
      <c r="CD59" s="522"/>
      <c r="CE59" s="522"/>
      <c r="CF59" s="522"/>
      <c r="CG59" s="522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517"/>
      <c r="C60" s="517"/>
      <c r="D60" s="517"/>
      <c r="E60" s="517"/>
      <c r="F60" s="517"/>
      <c r="G60" s="517"/>
      <c r="H60" s="517"/>
      <c r="I60" s="517"/>
      <c r="J60" s="517"/>
      <c r="K60" s="517"/>
      <c r="L60" s="517"/>
      <c r="M60" s="517"/>
      <c r="N60" s="517"/>
      <c r="O60" s="517"/>
      <c r="P60" s="517"/>
      <c r="Q60" s="517"/>
      <c r="R60" s="517"/>
      <c r="S60" s="517"/>
      <c r="T60" s="517"/>
      <c r="U60" s="517"/>
      <c r="V60" s="517"/>
      <c r="W60" s="517"/>
      <c r="X60" s="517"/>
      <c r="Y60" s="517"/>
      <c r="Z60" s="517"/>
      <c r="AA60" s="517"/>
      <c r="AB60" s="517"/>
      <c r="AC60" s="517"/>
      <c r="AD60" s="517"/>
      <c r="AE60" s="517"/>
      <c r="AF60" s="517"/>
      <c r="AG60" s="517"/>
      <c r="AH60" s="517"/>
      <c r="AI60" s="517"/>
      <c r="AJ60" s="517"/>
      <c r="AK60" s="517"/>
      <c r="AL60" s="517"/>
      <c r="AM60" s="517"/>
      <c r="AN60" s="517"/>
      <c r="AO60" s="517"/>
      <c r="AP60" s="128"/>
      <c r="AQ60" s="2"/>
      <c r="AR60" s="2"/>
      <c r="AS60" s="127"/>
      <c r="AT60" s="522"/>
      <c r="AU60" s="522"/>
      <c r="AV60" s="522"/>
      <c r="AW60" s="522"/>
      <c r="AX60" s="522"/>
      <c r="AY60" s="522"/>
      <c r="AZ60" s="522"/>
      <c r="BA60" s="522"/>
      <c r="BB60" s="522"/>
      <c r="BC60" s="522"/>
      <c r="BD60" s="522"/>
      <c r="BE60" s="522"/>
      <c r="BF60" s="522"/>
      <c r="BG60" s="522"/>
      <c r="BH60" s="522"/>
      <c r="BI60" s="522"/>
      <c r="BJ60" s="522"/>
      <c r="BK60" s="522"/>
      <c r="BL60" s="522"/>
      <c r="BM60" s="522"/>
      <c r="BN60" s="522"/>
      <c r="BO60" s="522"/>
      <c r="BP60" s="522"/>
      <c r="BQ60" s="522"/>
      <c r="BR60" s="522"/>
      <c r="BS60" s="522"/>
      <c r="BT60" s="522"/>
      <c r="BU60" s="522"/>
      <c r="BV60" s="522"/>
      <c r="BW60" s="522"/>
      <c r="BX60" s="522"/>
      <c r="BY60" s="522"/>
      <c r="BZ60" s="522"/>
      <c r="CA60" s="522"/>
      <c r="CB60" s="522"/>
      <c r="CC60" s="522"/>
      <c r="CD60" s="522"/>
      <c r="CE60" s="522"/>
      <c r="CF60" s="522"/>
      <c r="CG60" s="522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517"/>
      <c r="C61" s="517"/>
      <c r="D61" s="517"/>
      <c r="E61" s="517"/>
      <c r="F61" s="517"/>
      <c r="G61" s="517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 s="517"/>
      <c r="T61" s="517"/>
      <c r="U61" s="517"/>
      <c r="V61" s="517"/>
      <c r="W61" s="517"/>
      <c r="X61" s="517"/>
      <c r="Y61" s="517"/>
      <c r="Z61" s="517"/>
      <c r="AA61" s="517"/>
      <c r="AB61" s="517"/>
      <c r="AC61" s="517"/>
      <c r="AD61" s="517"/>
      <c r="AE61" s="517"/>
      <c r="AF61" s="517"/>
      <c r="AG61" s="517"/>
      <c r="AH61" s="517"/>
      <c r="AI61" s="517"/>
      <c r="AJ61" s="517"/>
      <c r="AK61" s="517"/>
      <c r="AL61" s="517"/>
      <c r="AM61" s="517"/>
      <c r="AN61" s="517"/>
      <c r="AO61" s="517"/>
      <c r="AP61" s="128"/>
      <c r="AQ61" s="2"/>
      <c r="AR61" s="2"/>
      <c r="AS61" s="127"/>
      <c r="AT61" s="522"/>
      <c r="AU61" s="522"/>
      <c r="AV61" s="522"/>
      <c r="AW61" s="522"/>
      <c r="AX61" s="522"/>
      <c r="AY61" s="522"/>
      <c r="AZ61" s="522"/>
      <c r="BA61" s="522"/>
      <c r="BB61" s="522"/>
      <c r="BC61" s="522"/>
      <c r="BD61" s="522"/>
      <c r="BE61" s="522"/>
      <c r="BF61" s="522"/>
      <c r="BG61" s="522"/>
      <c r="BH61" s="522"/>
      <c r="BI61" s="522"/>
      <c r="BJ61" s="522"/>
      <c r="BK61" s="522"/>
      <c r="BL61" s="522"/>
      <c r="BM61" s="522"/>
      <c r="BN61" s="522"/>
      <c r="BO61" s="522"/>
      <c r="BP61" s="522"/>
      <c r="BQ61" s="522"/>
      <c r="BR61" s="522"/>
      <c r="BS61" s="522"/>
      <c r="BT61" s="522"/>
      <c r="BU61" s="522"/>
      <c r="BV61" s="522"/>
      <c r="BW61" s="522"/>
      <c r="BX61" s="522"/>
      <c r="BY61" s="522"/>
      <c r="BZ61" s="522"/>
      <c r="CA61" s="522"/>
      <c r="CB61" s="522"/>
      <c r="CC61" s="522"/>
      <c r="CD61" s="522"/>
      <c r="CE61" s="522"/>
      <c r="CF61" s="522"/>
      <c r="CG61" s="522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517"/>
      <c r="C62" s="517"/>
      <c r="D62" s="517"/>
      <c r="E62" s="517"/>
      <c r="F62" s="517"/>
      <c r="G62" s="517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 s="517"/>
      <c r="T62" s="517"/>
      <c r="U62" s="517"/>
      <c r="V62" s="517"/>
      <c r="W62" s="517"/>
      <c r="X62" s="517"/>
      <c r="Y62" s="517"/>
      <c r="Z62" s="517"/>
      <c r="AA62" s="517"/>
      <c r="AB62" s="517"/>
      <c r="AC62" s="517"/>
      <c r="AD62" s="517"/>
      <c r="AE62" s="517"/>
      <c r="AF62" s="517"/>
      <c r="AG62" s="517"/>
      <c r="AH62" s="517"/>
      <c r="AI62" s="517"/>
      <c r="AJ62" s="517"/>
      <c r="AK62" s="517"/>
      <c r="AL62" s="517"/>
      <c r="AM62" s="517"/>
      <c r="AN62" s="517"/>
      <c r="AO62" s="517"/>
      <c r="AP62" s="128"/>
      <c r="AQ62" s="2"/>
      <c r="AR62" s="2"/>
      <c r="AS62" s="129"/>
      <c r="AT62" s="522"/>
      <c r="AU62" s="522"/>
      <c r="AV62" s="522"/>
      <c r="AW62" s="522"/>
      <c r="AX62" s="522"/>
      <c r="AY62" s="522"/>
      <c r="AZ62" s="522"/>
      <c r="BA62" s="522"/>
      <c r="BB62" s="522"/>
      <c r="BC62" s="522"/>
      <c r="BD62" s="522"/>
      <c r="BE62" s="522"/>
      <c r="BF62" s="522"/>
      <c r="BG62" s="522"/>
      <c r="BH62" s="522"/>
      <c r="BI62" s="522"/>
      <c r="BJ62" s="522"/>
      <c r="BK62" s="522"/>
      <c r="BL62" s="522"/>
      <c r="BM62" s="522"/>
      <c r="BN62" s="522"/>
      <c r="BO62" s="522"/>
      <c r="BP62" s="522"/>
      <c r="BQ62" s="522"/>
      <c r="BR62" s="522"/>
      <c r="BS62" s="522"/>
      <c r="BT62" s="522"/>
      <c r="BU62" s="522"/>
      <c r="BV62" s="522"/>
      <c r="BW62" s="522"/>
      <c r="BX62" s="522"/>
      <c r="BY62" s="522"/>
      <c r="BZ62" s="522"/>
      <c r="CA62" s="522"/>
      <c r="CB62" s="522"/>
      <c r="CC62" s="522"/>
      <c r="CD62" s="522"/>
      <c r="CE62" s="522"/>
      <c r="CF62" s="522"/>
      <c r="CG62" s="522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517"/>
      <c r="C63" s="517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7"/>
      <c r="V63" s="517"/>
      <c r="W63" s="517"/>
      <c r="X63" s="517"/>
      <c r="Y63" s="517"/>
      <c r="Z63" s="517"/>
      <c r="AA63" s="517"/>
      <c r="AB63" s="517"/>
      <c r="AC63" s="517"/>
      <c r="AD63" s="517"/>
      <c r="AE63" s="517"/>
      <c r="AF63" s="517"/>
      <c r="AG63" s="517"/>
      <c r="AH63" s="517"/>
      <c r="AI63" s="517"/>
      <c r="AJ63" s="517"/>
      <c r="AK63" s="517"/>
      <c r="AL63" s="517"/>
      <c r="AM63" s="517"/>
      <c r="AN63" s="517"/>
      <c r="AO63" s="517"/>
      <c r="AP63" s="128"/>
      <c r="AQ63" s="2"/>
      <c r="AR63" s="2"/>
      <c r="AS63" s="129"/>
      <c r="AT63" s="522"/>
      <c r="AU63" s="522"/>
      <c r="AV63" s="522"/>
      <c r="AW63" s="522"/>
      <c r="AX63" s="522"/>
      <c r="AY63" s="522"/>
      <c r="AZ63" s="522"/>
      <c r="BA63" s="522"/>
      <c r="BB63" s="522"/>
      <c r="BC63" s="522"/>
      <c r="BD63" s="522"/>
      <c r="BE63" s="522"/>
      <c r="BF63" s="522"/>
      <c r="BG63" s="522"/>
      <c r="BH63" s="522"/>
      <c r="BI63" s="522"/>
      <c r="BJ63" s="522"/>
      <c r="BK63" s="522"/>
      <c r="BL63" s="522"/>
      <c r="BM63" s="522"/>
      <c r="BN63" s="522"/>
      <c r="BO63" s="522"/>
      <c r="BP63" s="522"/>
      <c r="BQ63" s="522"/>
      <c r="BR63" s="522"/>
      <c r="BS63" s="522"/>
      <c r="BT63" s="522"/>
      <c r="BU63" s="522"/>
      <c r="BV63" s="522"/>
      <c r="BW63" s="522"/>
      <c r="BX63" s="522"/>
      <c r="BY63" s="522"/>
      <c r="BZ63" s="522"/>
      <c r="CA63" s="522"/>
      <c r="CB63" s="522"/>
      <c r="CC63" s="522"/>
      <c r="CD63" s="522"/>
      <c r="CE63" s="522"/>
      <c r="CF63" s="522"/>
      <c r="CG63" s="522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517"/>
      <c r="C64" s="517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  <c r="AA64" s="517"/>
      <c r="AB64" s="517"/>
      <c r="AC64" s="517"/>
      <c r="AD64" s="517"/>
      <c r="AE64" s="517"/>
      <c r="AF64" s="517"/>
      <c r="AG64" s="517"/>
      <c r="AH64" s="517"/>
      <c r="AI64" s="517"/>
      <c r="AJ64" s="517"/>
      <c r="AK64" s="517"/>
      <c r="AL64" s="517"/>
      <c r="AM64" s="517"/>
      <c r="AN64" s="517"/>
      <c r="AO64" s="517"/>
      <c r="AP64" s="128"/>
      <c r="AQ64" s="2"/>
      <c r="AR64" s="2"/>
      <c r="AS64" s="127"/>
      <c r="AT64" s="522"/>
      <c r="AU64" s="522"/>
      <c r="AV64" s="522"/>
      <c r="AW64" s="522"/>
      <c r="AX64" s="522"/>
      <c r="AY64" s="522"/>
      <c r="AZ64" s="522"/>
      <c r="BA64" s="522"/>
      <c r="BB64" s="522"/>
      <c r="BC64" s="522"/>
      <c r="BD64" s="522"/>
      <c r="BE64" s="522"/>
      <c r="BF64" s="522"/>
      <c r="BG64" s="522"/>
      <c r="BH64" s="522"/>
      <c r="BI64" s="522"/>
      <c r="BJ64" s="522"/>
      <c r="BK64" s="522"/>
      <c r="BL64" s="522"/>
      <c r="BM64" s="522"/>
      <c r="BN64" s="522"/>
      <c r="BO64" s="522"/>
      <c r="BP64" s="522"/>
      <c r="BQ64" s="522"/>
      <c r="BR64" s="522"/>
      <c r="BS64" s="522"/>
      <c r="BT64" s="522"/>
      <c r="BU64" s="522"/>
      <c r="BV64" s="522"/>
      <c r="BW64" s="522"/>
      <c r="BX64" s="522"/>
      <c r="BY64" s="522"/>
      <c r="BZ64" s="522"/>
      <c r="CA64" s="522"/>
      <c r="CB64" s="522"/>
      <c r="CC64" s="522"/>
      <c r="CD64" s="522"/>
      <c r="CE64" s="522"/>
      <c r="CF64" s="522"/>
      <c r="CG64" s="522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517"/>
      <c r="C65" s="517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7"/>
      <c r="V65" s="517"/>
      <c r="W65" s="517"/>
      <c r="X65" s="517"/>
      <c r="Y65" s="517"/>
      <c r="Z65" s="517"/>
      <c r="AA65" s="517"/>
      <c r="AB65" s="517"/>
      <c r="AC65" s="517"/>
      <c r="AD65" s="517"/>
      <c r="AE65" s="517"/>
      <c r="AF65" s="517"/>
      <c r="AG65" s="517"/>
      <c r="AH65" s="517"/>
      <c r="AI65" s="517"/>
      <c r="AJ65" s="517"/>
      <c r="AK65" s="517"/>
      <c r="AL65" s="517"/>
      <c r="AM65" s="517"/>
      <c r="AN65" s="517"/>
      <c r="AO65" s="517"/>
      <c r="AP65" s="128"/>
      <c r="AQ65" s="2"/>
      <c r="AR65" s="2"/>
      <c r="AS65" s="127"/>
      <c r="AT65" s="522"/>
      <c r="AU65" s="522"/>
      <c r="AV65" s="522"/>
      <c r="AW65" s="522"/>
      <c r="AX65" s="522"/>
      <c r="AY65" s="522"/>
      <c r="AZ65" s="522"/>
      <c r="BA65" s="522"/>
      <c r="BB65" s="522"/>
      <c r="BC65" s="522"/>
      <c r="BD65" s="522"/>
      <c r="BE65" s="522"/>
      <c r="BF65" s="522"/>
      <c r="BG65" s="522"/>
      <c r="BH65" s="522"/>
      <c r="BI65" s="522"/>
      <c r="BJ65" s="522"/>
      <c r="BK65" s="522"/>
      <c r="BL65" s="522"/>
      <c r="BM65" s="522"/>
      <c r="BN65" s="522"/>
      <c r="BO65" s="522"/>
      <c r="BP65" s="522"/>
      <c r="BQ65" s="522"/>
      <c r="BR65" s="522"/>
      <c r="BS65" s="522"/>
      <c r="BT65" s="522"/>
      <c r="BU65" s="522"/>
      <c r="BV65" s="522"/>
      <c r="BW65" s="522"/>
      <c r="BX65" s="522"/>
      <c r="BY65" s="522"/>
      <c r="BZ65" s="522"/>
      <c r="CA65" s="522"/>
      <c r="CB65" s="522"/>
      <c r="CC65" s="522"/>
      <c r="CD65" s="522"/>
      <c r="CE65" s="522"/>
      <c r="CF65" s="522"/>
      <c r="CG65" s="522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517"/>
      <c r="C66" s="517"/>
      <c r="D66" s="517"/>
      <c r="E66" s="517"/>
      <c r="F66" s="517"/>
      <c r="G66" s="517"/>
      <c r="H66" s="517"/>
      <c r="I66" s="517"/>
      <c r="J66" s="517"/>
      <c r="K66" s="517"/>
      <c r="L66" s="517"/>
      <c r="M66" s="517"/>
      <c r="N66" s="517"/>
      <c r="O66" s="517"/>
      <c r="P66" s="517"/>
      <c r="Q66" s="517"/>
      <c r="R66" s="517"/>
      <c r="S66" s="517"/>
      <c r="T66" s="517"/>
      <c r="U66" s="517"/>
      <c r="V66" s="517"/>
      <c r="W66" s="517"/>
      <c r="X66" s="517"/>
      <c r="Y66" s="517"/>
      <c r="Z66" s="517"/>
      <c r="AA66" s="517"/>
      <c r="AB66" s="517"/>
      <c r="AC66" s="517"/>
      <c r="AD66" s="517"/>
      <c r="AE66" s="517"/>
      <c r="AF66" s="517"/>
      <c r="AG66" s="517"/>
      <c r="AH66" s="517"/>
      <c r="AI66" s="517"/>
      <c r="AJ66" s="517"/>
      <c r="AK66" s="517"/>
      <c r="AL66" s="517"/>
      <c r="AM66" s="517"/>
      <c r="AN66" s="517"/>
      <c r="AO66" s="517"/>
      <c r="AP66" s="128"/>
      <c r="AQ66" s="2"/>
      <c r="AR66" s="2"/>
      <c r="AS66" s="127"/>
      <c r="AT66" s="522"/>
      <c r="AU66" s="522"/>
      <c r="AV66" s="522"/>
      <c r="AW66" s="522"/>
      <c r="AX66" s="522"/>
      <c r="AY66" s="522"/>
      <c r="AZ66" s="522"/>
      <c r="BA66" s="522"/>
      <c r="BB66" s="522"/>
      <c r="BC66" s="522"/>
      <c r="BD66" s="522"/>
      <c r="BE66" s="522"/>
      <c r="BF66" s="522"/>
      <c r="BG66" s="522"/>
      <c r="BH66" s="522"/>
      <c r="BI66" s="522"/>
      <c r="BJ66" s="522"/>
      <c r="BK66" s="522"/>
      <c r="BL66" s="522"/>
      <c r="BM66" s="522"/>
      <c r="BN66" s="522"/>
      <c r="BO66" s="522"/>
      <c r="BP66" s="522"/>
      <c r="BQ66" s="522"/>
      <c r="BR66" s="522"/>
      <c r="BS66" s="522"/>
      <c r="BT66" s="522"/>
      <c r="BU66" s="522"/>
      <c r="BV66" s="522"/>
      <c r="BW66" s="522"/>
      <c r="BX66" s="522"/>
      <c r="BY66" s="522"/>
      <c r="BZ66" s="522"/>
      <c r="CA66" s="522"/>
      <c r="CB66" s="522"/>
      <c r="CC66" s="522"/>
      <c r="CD66" s="522"/>
      <c r="CE66" s="522"/>
      <c r="CF66" s="522"/>
      <c r="CG66" s="522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517"/>
      <c r="C67" s="517"/>
      <c r="D67" s="517"/>
      <c r="E67" s="517"/>
      <c r="F67" s="517"/>
      <c r="G67" s="517"/>
      <c r="H67" s="517"/>
      <c r="I67" s="517"/>
      <c r="J67" s="517"/>
      <c r="K67" s="517"/>
      <c r="L67" s="517"/>
      <c r="M67" s="517"/>
      <c r="N67" s="517"/>
      <c r="O67" s="517"/>
      <c r="P67" s="517"/>
      <c r="Q67" s="517"/>
      <c r="R67" s="517"/>
      <c r="S67" s="517"/>
      <c r="T67" s="517"/>
      <c r="U67" s="517"/>
      <c r="V67" s="517"/>
      <c r="W67" s="517"/>
      <c r="X67" s="517"/>
      <c r="Y67" s="517"/>
      <c r="Z67" s="517"/>
      <c r="AA67" s="517"/>
      <c r="AB67" s="517"/>
      <c r="AC67" s="517"/>
      <c r="AD67" s="517"/>
      <c r="AE67" s="517"/>
      <c r="AF67" s="517"/>
      <c r="AG67" s="517"/>
      <c r="AH67" s="517"/>
      <c r="AI67" s="517"/>
      <c r="AJ67" s="517"/>
      <c r="AK67" s="517"/>
      <c r="AL67" s="517"/>
      <c r="AM67" s="517"/>
      <c r="AN67" s="517"/>
      <c r="AO67" s="517"/>
      <c r="AP67" s="130"/>
      <c r="AQ67" s="2"/>
      <c r="AR67" s="2"/>
      <c r="AS67" s="127"/>
      <c r="AT67" s="522"/>
      <c r="AU67" s="522"/>
      <c r="AV67" s="522"/>
      <c r="AW67" s="522"/>
      <c r="AX67" s="522"/>
      <c r="AY67" s="522"/>
      <c r="AZ67" s="522"/>
      <c r="BA67" s="522"/>
      <c r="BB67" s="522"/>
      <c r="BC67" s="522"/>
      <c r="BD67" s="522"/>
      <c r="BE67" s="522"/>
      <c r="BF67" s="522"/>
      <c r="BG67" s="522"/>
      <c r="BH67" s="522"/>
      <c r="BI67" s="522"/>
      <c r="BJ67" s="522"/>
      <c r="BK67" s="522"/>
      <c r="BL67" s="522"/>
      <c r="BM67" s="522"/>
      <c r="BN67" s="522"/>
      <c r="BO67" s="522"/>
      <c r="BP67" s="522"/>
      <c r="BQ67" s="522"/>
      <c r="BR67" s="522"/>
      <c r="BS67" s="522"/>
      <c r="BT67" s="522"/>
      <c r="BU67" s="522"/>
      <c r="BV67" s="522"/>
      <c r="BW67" s="522"/>
      <c r="BX67" s="522"/>
      <c r="BY67" s="522"/>
      <c r="BZ67" s="522"/>
      <c r="CA67" s="522"/>
      <c r="CB67" s="522"/>
      <c r="CC67" s="522"/>
      <c r="CD67" s="522"/>
      <c r="CE67" s="522"/>
      <c r="CF67" s="522"/>
      <c r="CG67" s="522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517"/>
      <c r="C68" s="517"/>
      <c r="D68" s="517"/>
      <c r="E68" s="517"/>
      <c r="F68" s="517"/>
      <c r="G68" s="517"/>
      <c r="H68" s="517"/>
      <c r="I68" s="517"/>
      <c r="J68" s="517"/>
      <c r="K68" s="517"/>
      <c r="L68" s="517"/>
      <c r="M68" s="517"/>
      <c r="N68" s="517"/>
      <c r="O68" s="517"/>
      <c r="P68" s="517"/>
      <c r="Q68" s="517"/>
      <c r="R68" s="517"/>
      <c r="S68" s="517"/>
      <c r="T68" s="517"/>
      <c r="U68" s="517"/>
      <c r="V68" s="517"/>
      <c r="W68" s="517"/>
      <c r="X68" s="517"/>
      <c r="Y68" s="517"/>
      <c r="Z68" s="517"/>
      <c r="AA68" s="517"/>
      <c r="AB68" s="517"/>
      <c r="AC68" s="517"/>
      <c r="AD68" s="517"/>
      <c r="AE68" s="517"/>
      <c r="AF68" s="517"/>
      <c r="AG68" s="517"/>
      <c r="AH68" s="517"/>
      <c r="AI68" s="517"/>
      <c r="AJ68" s="517"/>
      <c r="AK68" s="517"/>
      <c r="AL68" s="517"/>
      <c r="AM68" s="517"/>
      <c r="AN68" s="517"/>
      <c r="AO68" s="517"/>
      <c r="AP68" s="130"/>
      <c r="AQ68" s="2"/>
      <c r="AR68" s="2"/>
      <c r="AS68" s="127"/>
      <c r="AT68" s="522"/>
      <c r="AU68" s="522"/>
      <c r="AV68" s="522"/>
      <c r="AW68" s="522"/>
      <c r="AX68" s="522"/>
      <c r="AY68" s="522"/>
      <c r="AZ68" s="522"/>
      <c r="BA68" s="522"/>
      <c r="BB68" s="522"/>
      <c r="BC68" s="522"/>
      <c r="BD68" s="522"/>
      <c r="BE68" s="522"/>
      <c r="BF68" s="522"/>
      <c r="BG68" s="522"/>
      <c r="BH68" s="522"/>
      <c r="BI68" s="522"/>
      <c r="BJ68" s="522"/>
      <c r="BK68" s="522"/>
      <c r="BL68" s="522"/>
      <c r="BM68" s="522"/>
      <c r="BN68" s="522"/>
      <c r="BO68" s="522"/>
      <c r="BP68" s="522"/>
      <c r="BQ68" s="522"/>
      <c r="BR68" s="522"/>
      <c r="BS68" s="522"/>
      <c r="BT68" s="522"/>
      <c r="BU68" s="522"/>
      <c r="BV68" s="522"/>
      <c r="BW68" s="522"/>
      <c r="BX68" s="522"/>
      <c r="BY68" s="522"/>
      <c r="BZ68" s="522"/>
      <c r="CA68" s="522"/>
      <c r="CB68" s="522"/>
      <c r="CC68" s="522"/>
      <c r="CD68" s="522"/>
      <c r="CE68" s="522"/>
      <c r="CF68" s="522"/>
      <c r="CG68" s="522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517"/>
      <c r="C69" s="517"/>
      <c r="D69" s="517"/>
      <c r="E69" s="517"/>
      <c r="F69" s="517"/>
      <c r="G69" s="517"/>
      <c r="H69" s="517"/>
      <c r="I69" s="517"/>
      <c r="J69" s="517"/>
      <c r="K69" s="517"/>
      <c r="L69" s="517"/>
      <c r="M69" s="517"/>
      <c r="N69" s="517"/>
      <c r="O69" s="517"/>
      <c r="P69" s="517"/>
      <c r="Q69" s="517"/>
      <c r="R69" s="517"/>
      <c r="S69" s="517"/>
      <c r="T69" s="517"/>
      <c r="U69" s="517"/>
      <c r="V69" s="517"/>
      <c r="W69" s="517"/>
      <c r="X69" s="517"/>
      <c r="Y69" s="517"/>
      <c r="Z69" s="517"/>
      <c r="AA69" s="517"/>
      <c r="AB69" s="517"/>
      <c r="AC69" s="517"/>
      <c r="AD69" s="517"/>
      <c r="AE69" s="517"/>
      <c r="AF69" s="517"/>
      <c r="AG69" s="517"/>
      <c r="AH69" s="517"/>
      <c r="AI69" s="517"/>
      <c r="AJ69" s="517"/>
      <c r="AK69" s="517"/>
      <c r="AL69" s="517"/>
      <c r="AM69" s="517"/>
      <c r="AN69" s="517"/>
      <c r="AO69" s="517"/>
      <c r="AP69" s="130"/>
      <c r="AQ69" s="5"/>
      <c r="AR69" s="5"/>
      <c r="AS69" s="131"/>
      <c r="AT69" s="522"/>
      <c r="AU69" s="522"/>
      <c r="AV69" s="522"/>
      <c r="AW69" s="522"/>
      <c r="AX69" s="522"/>
      <c r="AY69" s="522"/>
      <c r="AZ69" s="522"/>
      <c r="BA69" s="522"/>
      <c r="BB69" s="522"/>
      <c r="BC69" s="522"/>
      <c r="BD69" s="522"/>
      <c r="BE69" s="522"/>
      <c r="BF69" s="522"/>
      <c r="BG69" s="522"/>
      <c r="BH69" s="522"/>
      <c r="BI69" s="522"/>
      <c r="BJ69" s="522"/>
      <c r="BK69" s="522"/>
      <c r="BL69" s="522"/>
      <c r="BM69" s="522"/>
      <c r="BN69" s="522"/>
      <c r="BO69" s="522"/>
      <c r="BP69" s="522"/>
      <c r="BQ69" s="522"/>
      <c r="BR69" s="522"/>
      <c r="BS69" s="522"/>
      <c r="BT69" s="522"/>
      <c r="BU69" s="522"/>
      <c r="BV69" s="522"/>
      <c r="BW69" s="522"/>
      <c r="BX69" s="522"/>
      <c r="BY69" s="522"/>
      <c r="BZ69" s="522"/>
      <c r="CA69" s="522"/>
      <c r="CB69" s="522"/>
      <c r="CC69" s="522"/>
      <c r="CD69" s="522"/>
      <c r="CE69" s="522"/>
      <c r="CF69" s="522"/>
      <c r="CG69" s="522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517"/>
      <c r="C70" s="517"/>
      <c r="D70" s="517"/>
      <c r="E70" s="517"/>
      <c r="F70" s="517"/>
      <c r="G70" s="517"/>
      <c r="H70" s="517"/>
      <c r="I70" s="517"/>
      <c r="J70" s="517"/>
      <c r="K70" s="517"/>
      <c r="L70" s="517"/>
      <c r="M70" s="517"/>
      <c r="N70" s="517"/>
      <c r="O70" s="517"/>
      <c r="P70" s="517"/>
      <c r="Q70" s="517"/>
      <c r="R70" s="517"/>
      <c r="S70" s="517"/>
      <c r="T70" s="517"/>
      <c r="U70" s="517"/>
      <c r="V70" s="517"/>
      <c r="W70" s="517"/>
      <c r="X70" s="517"/>
      <c r="Y70" s="517"/>
      <c r="Z70" s="517"/>
      <c r="AA70" s="517"/>
      <c r="AB70" s="517"/>
      <c r="AC70" s="517"/>
      <c r="AD70" s="517"/>
      <c r="AE70" s="517"/>
      <c r="AF70" s="517"/>
      <c r="AG70" s="517"/>
      <c r="AH70" s="517"/>
      <c r="AI70" s="517"/>
      <c r="AJ70" s="517"/>
      <c r="AK70" s="517"/>
      <c r="AL70" s="517"/>
      <c r="AM70" s="517"/>
      <c r="AN70" s="517"/>
      <c r="AO70" s="517"/>
      <c r="AP70" s="130"/>
      <c r="AQ70" s="5"/>
      <c r="AR70" s="5"/>
      <c r="AS70" s="131"/>
      <c r="AT70" s="522"/>
      <c r="AU70" s="522"/>
      <c r="AV70" s="522"/>
      <c r="AW70" s="522"/>
      <c r="AX70" s="522"/>
      <c r="AY70" s="522"/>
      <c r="AZ70" s="522"/>
      <c r="BA70" s="522"/>
      <c r="BB70" s="522"/>
      <c r="BC70" s="522"/>
      <c r="BD70" s="522"/>
      <c r="BE70" s="522"/>
      <c r="BF70" s="522"/>
      <c r="BG70" s="522"/>
      <c r="BH70" s="522"/>
      <c r="BI70" s="522"/>
      <c r="BJ70" s="522"/>
      <c r="BK70" s="522"/>
      <c r="BL70" s="522"/>
      <c r="BM70" s="522"/>
      <c r="BN70" s="522"/>
      <c r="BO70" s="522"/>
      <c r="BP70" s="522"/>
      <c r="BQ70" s="522"/>
      <c r="BR70" s="522"/>
      <c r="BS70" s="522"/>
      <c r="BT70" s="522"/>
      <c r="BU70" s="522"/>
      <c r="BV70" s="522"/>
      <c r="BW70" s="522"/>
      <c r="BX70" s="522"/>
      <c r="BY70" s="522"/>
      <c r="BZ70" s="522"/>
      <c r="CA70" s="522"/>
      <c r="CB70" s="522"/>
      <c r="CC70" s="522"/>
      <c r="CD70" s="522"/>
      <c r="CE70" s="522"/>
      <c r="CF70" s="522"/>
      <c r="CG70" s="522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517"/>
      <c r="C71" s="517"/>
      <c r="D71" s="517"/>
      <c r="E71" s="517"/>
      <c r="F71" s="517"/>
      <c r="G71" s="517"/>
      <c r="H71" s="517"/>
      <c r="I71" s="517"/>
      <c r="J71" s="517"/>
      <c r="K71" s="517"/>
      <c r="L71" s="517"/>
      <c r="M71" s="517"/>
      <c r="N71" s="517"/>
      <c r="O71" s="517"/>
      <c r="P71" s="517"/>
      <c r="Q71" s="517"/>
      <c r="R71" s="517"/>
      <c r="S71" s="517"/>
      <c r="T71" s="517"/>
      <c r="U71" s="517"/>
      <c r="V71" s="517"/>
      <c r="W71" s="517"/>
      <c r="X71" s="517"/>
      <c r="Y71" s="517"/>
      <c r="Z71" s="517"/>
      <c r="AA71" s="517"/>
      <c r="AB71" s="517"/>
      <c r="AC71" s="517"/>
      <c r="AD71" s="517"/>
      <c r="AE71" s="517"/>
      <c r="AF71" s="517"/>
      <c r="AG71" s="517"/>
      <c r="AH71" s="517"/>
      <c r="AI71" s="517"/>
      <c r="AJ71" s="517"/>
      <c r="AK71" s="517"/>
      <c r="AL71" s="517"/>
      <c r="AM71" s="517"/>
      <c r="AN71" s="517"/>
      <c r="AO71" s="517"/>
      <c r="AP71" s="130"/>
      <c r="AQ71" s="5"/>
      <c r="AR71" s="5"/>
      <c r="AS71" s="131"/>
      <c r="AT71" s="522"/>
      <c r="AU71" s="522"/>
      <c r="AV71" s="522"/>
      <c r="AW71" s="522"/>
      <c r="AX71" s="522"/>
      <c r="AY71" s="522"/>
      <c r="AZ71" s="522"/>
      <c r="BA71" s="522"/>
      <c r="BB71" s="522"/>
      <c r="BC71" s="522"/>
      <c r="BD71" s="522"/>
      <c r="BE71" s="522"/>
      <c r="BF71" s="522"/>
      <c r="BG71" s="522"/>
      <c r="BH71" s="522"/>
      <c r="BI71" s="522"/>
      <c r="BJ71" s="522"/>
      <c r="BK71" s="522"/>
      <c r="BL71" s="522"/>
      <c r="BM71" s="522"/>
      <c r="BN71" s="522"/>
      <c r="BO71" s="522"/>
      <c r="BP71" s="522"/>
      <c r="BQ71" s="522"/>
      <c r="BR71" s="522"/>
      <c r="BS71" s="522"/>
      <c r="BT71" s="522"/>
      <c r="BU71" s="522"/>
      <c r="BV71" s="522"/>
      <c r="BW71" s="522"/>
      <c r="BX71" s="522"/>
      <c r="BY71" s="522"/>
      <c r="BZ71" s="522"/>
      <c r="CA71" s="522"/>
      <c r="CB71" s="522"/>
      <c r="CC71" s="522"/>
      <c r="CD71" s="522"/>
      <c r="CE71" s="522"/>
      <c r="CF71" s="522"/>
      <c r="CG71" s="522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517"/>
      <c r="C72" s="517"/>
      <c r="D72" s="517"/>
      <c r="E72" s="517"/>
      <c r="F72" s="517"/>
      <c r="G72" s="517"/>
      <c r="H72" s="517"/>
      <c r="I72" s="517"/>
      <c r="J72" s="517"/>
      <c r="K72" s="517"/>
      <c r="L72" s="517"/>
      <c r="M72" s="517"/>
      <c r="N72" s="517"/>
      <c r="O72" s="517"/>
      <c r="P72" s="517"/>
      <c r="Q72" s="517"/>
      <c r="R72" s="517"/>
      <c r="S72" s="517"/>
      <c r="T72" s="517"/>
      <c r="U72" s="517"/>
      <c r="V72" s="517"/>
      <c r="W72" s="517"/>
      <c r="X72" s="517"/>
      <c r="Y72" s="517"/>
      <c r="Z72" s="517"/>
      <c r="AA72" s="517"/>
      <c r="AB72" s="517"/>
      <c r="AC72" s="517"/>
      <c r="AD72" s="517"/>
      <c r="AE72" s="517"/>
      <c r="AF72" s="517"/>
      <c r="AG72" s="517"/>
      <c r="AH72" s="517"/>
      <c r="AI72" s="517"/>
      <c r="AJ72" s="517"/>
      <c r="AK72" s="517"/>
      <c r="AL72" s="517"/>
      <c r="AM72" s="517"/>
      <c r="AN72" s="517"/>
      <c r="AO72" s="517"/>
      <c r="AP72" s="130"/>
      <c r="AQ72" s="5"/>
      <c r="AR72" s="5"/>
      <c r="AS72" s="131"/>
      <c r="AT72" s="522"/>
      <c r="AU72" s="522"/>
      <c r="AV72" s="522"/>
      <c r="AW72" s="522"/>
      <c r="AX72" s="522"/>
      <c r="AY72" s="522"/>
      <c r="AZ72" s="522"/>
      <c r="BA72" s="522"/>
      <c r="BB72" s="522"/>
      <c r="BC72" s="522"/>
      <c r="BD72" s="522"/>
      <c r="BE72" s="522"/>
      <c r="BF72" s="522"/>
      <c r="BG72" s="522"/>
      <c r="BH72" s="522"/>
      <c r="BI72" s="522"/>
      <c r="BJ72" s="522"/>
      <c r="BK72" s="522"/>
      <c r="BL72" s="522"/>
      <c r="BM72" s="522"/>
      <c r="BN72" s="522"/>
      <c r="BO72" s="522"/>
      <c r="BP72" s="522"/>
      <c r="BQ72" s="522"/>
      <c r="BR72" s="522"/>
      <c r="BS72" s="522"/>
      <c r="BT72" s="522"/>
      <c r="BU72" s="522"/>
      <c r="BV72" s="522"/>
      <c r="BW72" s="522"/>
      <c r="BX72" s="522"/>
      <c r="BY72" s="522"/>
      <c r="BZ72" s="522"/>
      <c r="CA72" s="522"/>
      <c r="CB72" s="522"/>
      <c r="CC72" s="522"/>
      <c r="CD72" s="522"/>
      <c r="CE72" s="522"/>
      <c r="CF72" s="522"/>
      <c r="CG72" s="522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517"/>
      <c r="C73" s="517"/>
      <c r="D73" s="517"/>
      <c r="E73" s="517"/>
      <c r="F73" s="517"/>
      <c r="G73" s="517"/>
      <c r="H73" s="517"/>
      <c r="I73" s="517"/>
      <c r="J73" s="517"/>
      <c r="K73" s="517"/>
      <c r="L73" s="517"/>
      <c r="M73" s="517"/>
      <c r="N73" s="517"/>
      <c r="O73" s="517"/>
      <c r="P73" s="517"/>
      <c r="Q73" s="517"/>
      <c r="R73" s="517"/>
      <c r="S73" s="517"/>
      <c r="T73" s="517"/>
      <c r="U73" s="517"/>
      <c r="V73" s="517"/>
      <c r="W73" s="517"/>
      <c r="X73" s="517"/>
      <c r="Y73" s="517"/>
      <c r="Z73" s="517"/>
      <c r="AA73" s="517"/>
      <c r="AB73" s="517"/>
      <c r="AC73" s="517"/>
      <c r="AD73" s="517"/>
      <c r="AE73" s="517"/>
      <c r="AF73" s="517"/>
      <c r="AG73" s="517"/>
      <c r="AH73" s="517"/>
      <c r="AI73" s="517"/>
      <c r="AJ73" s="517"/>
      <c r="AK73" s="517"/>
      <c r="AL73" s="517"/>
      <c r="AM73" s="517"/>
      <c r="AN73" s="517"/>
      <c r="AO73" s="517"/>
      <c r="AP73" s="130"/>
      <c r="AQ73" s="5"/>
      <c r="AR73" s="5"/>
      <c r="AS73" s="131"/>
      <c r="AT73" s="522"/>
      <c r="AU73" s="522"/>
      <c r="AV73" s="522"/>
      <c r="AW73" s="522"/>
      <c r="AX73" s="522"/>
      <c r="AY73" s="522"/>
      <c r="AZ73" s="522"/>
      <c r="BA73" s="522"/>
      <c r="BB73" s="522"/>
      <c r="BC73" s="522"/>
      <c r="BD73" s="522"/>
      <c r="BE73" s="522"/>
      <c r="BF73" s="522"/>
      <c r="BG73" s="522"/>
      <c r="BH73" s="522"/>
      <c r="BI73" s="522"/>
      <c r="BJ73" s="522"/>
      <c r="BK73" s="522"/>
      <c r="BL73" s="522"/>
      <c r="BM73" s="522"/>
      <c r="BN73" s="522"/>
      <c r="BO73" s="522"/>
      <c r="BP73" s="522"/>
      <c r="BQ73" s="522"/>
      <c r="BR73" s="522"/>
      <c r="BS73" s="522"/>
      <c r="BT73" s="522"/>
      <c r="BU73" s="522"/>
      <c r="BV73" s="522"/>
      <c r="BW73" s="522"/>
      <c r="BX73" s="522"/>
      <c r="BY73" s="522"/>
      <c r="BZ73" s="522"/>
      <c r="CA73" s="522"/>
      <c r="CB73" s="522"/>
      <c r="CC73" s="522"/>
      <c r="CD73" s="522"/>
      <c r="CE73" s="522"/>
      <c r="CF73" s="522"/>
      <c r="CG73" s="522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517"/>
      <c r="C74" s="517"/>
      <c r="D74" s="517"/>
      <c r="E74" s="517"/>
      <c r="F74" s="517"/>
      <c r="G74" s="517"/>
      <c r="H74" s="517"/>
      <c r="I74" s="517"/>
      <c r="J74" s="517"/>
      <c r="K74" s="517"/>
      <c r="L74" s="517"/>
      <c r="M74" s="517"/>
      <c r="N74" s="517"/>
      <c r="O74" s="517"/>
      <c r="P74" s="517"/>
      <c r="Q74" s="517"/>
      <c r="R74" s="517"/>
      <c r="S74" s="517"/>
      <c r="T74" s="517"/>
      <c r="U74" s="517"/>
      <c r="V74" s="517"/>
      <c r="W74" s="517"/>
      <c r="X74" s="517"/>
      <c r="Y74" s="517"/>
      <c r="Z74" s="517"/>
      <c r="AA74" s="517"/>
      <c r="AB74" s="517"/>
      <c r="AC74" s="517"/>
      <c r="AD74" s="517"/>
      <c r="AE74" s="517"/>
      <c r="AF74" s="517"/>
      <c r="AG74" s="517"/>
      <c r="AH74" s="517"/>
      <c r="AI74" s="517"/>
      <c r="AJ74" s="517"/>
      <c r="AK74" s="517"/>
      <c r="AL74" s="517"/>
      <c r="AM74" s="517"/>
      <c r="AN74" s="517"/>
      <c r="AO74" s="517"/>
      <c r="AP74" s="126"/>
      <c r="AQ74" s="5"/>
      <c r="AR74" s="5"/>
      <c r="AS74" s="131"/>
      <c r="AT74" s="522"/>
      <c r="AU74" s="522"/>
      <c r="AV74" s="522"/>
      <c r="AW74" s="522"/>
      <c r="AX74" s="522"/>
      <c r="AY74" s="522"/>
      <c r="AZ74" s="522"/>
      <c r="BA74" s="522"/>
      <c r="BB74" s="522"/>
      <c r="BC74" s="522"/>
      <c r="BD74" s="522"/>
      <c r="BE74" s="522"/>
      <c r="BF74" s="522"/>
      <c r="BG74" s="522"/>
      <c r="BH74" s="522"/>
      <c r="BI74" s="522"/>
      <c r="BJ74" s="522"/>
      <c r="BK74" s="522"/>
      <c r="BL74" s="522"/>
      <c r="BM74" s="522"/>
      <c r="BN74" s="522"/>
      <c r="BO74" s="522"/>
      <c r="BP74" s="522"/>
      <c r="BQ74" s="522"/>
      <c r="BR74" s="522"/>
      <c r="BS74" s="522"/>
      <c r="BT74" s="522"/>
      <c r="BU74" s="522"/>
      <c r="BV74" s="522"/>
      <c r="BW74" s="522"/>
      <c r="BX74" s="522"/>
      <c r="BY74" s="522"/>
      <c r="BZ74" s="522"/>
      <c r="CA74" s="522"/>
      <c r="CB74" s="522"/>
      <c r="CC74" s="522"/>
      <c r="CD74" s="522"/>
      <c r="CE74" s="522"/>
      <c r="CF74" s="522"/>
      <c r="CG74" s="522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517"/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517"/>
      <c r="S75" s="517"/>
      <c r="T75" s="517"/>
      <c r="U75" s="517"/>
      <c r="V75" s="517"/>
      <c r="W75" s="517"/>
      <c r="X75" s="517"/>
      <c r="Y75" s="517"/>
      <c r="Z75" s="517"/>
      <c r="AA75" s="517"/>
      <c r="AB75" s="517"/>
      <c r="AC75" s="517"/>
      <c r="AD75" s="517"/>
      <c r="AE75" s="517"/>
      <c r="AF75" s="517"/>
      <c r="AG75" s="517"/>
      <c r="AH75" s="517"/>
      <c r="AI75" s="517"/>
      <c r="AJ75" s="517"/>
      <c r="AK75" s="517"/>
      <c r="AL75" s="517"/>
      <c r="AM75" s="517"/>
      <c r="AN75" s="517"/>
      <c r="AO75" s="517"/>
      <c r="AP75" s="130"/>
      <c r="AQ75" s="5"/>
      <c r="AR75" s="5"/>
      <c r="AS75" s="131"/>
      <c r="AT75" s="522"/>
      <c r="AU75" s="522"/>
      <c r="AV75" s="522"/>
      <c r="AW75" s="522"/>
      <c r="AX75" s="522"/>
      <c r="AY75" s="522"/>
      <c r="AZ75" s="522"/>
      <c r="BA75" s="522"/>
      <c r="BB75" s="522"/>
      <c r="BC75" s="522"/>
      <c r="BD75" s="522"/>
      <c r="BE75" s="522"/>
      <c r="BF75" s="522"/>
      <c r="BG75" s="522"/>
      <c r="BH75" s="522"/>
      <c r="BI75" s="522"/>
      <c r="BJ75" s="522"/>
      <c r="BK75" s="522"/>
      <c r="BL75" s="522"/>
      <c r="BM75" s="522"/>
      <c r="BN75" s="522"/>
      <c r="BO75" s="522"/>
      <c r="BP75" s="522"/>
      <c r="BQ75" s="522"/>
      <c r="BR75" s="522"/>
      <c r="BS75" s="522"/>
      <c r="BT75" s="522"/>
      <c r="BU75" s="522"/>
      <c r="BV75" s="522"/>
      <c r="BW75" s="522"/>
      <c r="BX75" s="522"/>
      <c r="BY75" s="522"/>
      <c r="BZ75" s="522"/>
      <c r="CA75" s="522"/>
      <c r="CB75" s="522"/>
      <c r="CC75" s="522"/>
      <c r="CD75" s="522"/>
      <c r="CE75" s="522"/>
      <c r="CF75" s="522"/>
      <c r="CG75" s="522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517"/>
      <c r="C76" s="517"/>
      <c r="D76" s="517"/>
      <c r="E76" s="517"/>
      <c r="F76" s="517"/>
      <c r="G76" s="517"/>
      <c r="H76" s="517"/>
      <c r="I76" s="517"/>
      <c r="J76" s="517"/>
      <c r="K76" s="517"/>
      <c r="L76" s="517"/>
      <c r="M76" s="517"/>
      <c r="N76" s="517"/>
      <c r="O76" s="517"/>
      <c r="P76" s="517"/>
      <c r="Q76" s="517"/>
      <c r="R76" s="517"/>
      <c r="S76" s="517"/>
      <c r="T76" s="517"/>
      <c r="U76" s="517"/>
      <c r="V76" s="517"/>
      <c r="W76" s="517"/>
      <c r="X76" s="517"/>
      <c r="Y76" s="517"/>
      <c r="Z76" s="517"/>
      <c r="AA76" s="517"/>
      <c r="AB76" s="517"/>
      <c r="AC76" s="517"/>
      <c r="AD76" s="517"/>
      <c r="AE76" s="517"/>
      <c r="AF76" s="517"/>
      <c r="AG76" s="517"/>
      <c r="AH76" s="517"/>
      <c r="AI76" s="517"/>
      <c r="AJ76" s="517"/>
      <c r="AK76" s="517"/>
      <c r="AL76" s="517"/>
      <c r="AM76" s="517"/>
      <c r="AN76" s="517"/>
      <c r="AO76" s="517"/>
      <c r="AP76" s="130"/>
      <c r="AQ76" s="5"/>
      <c r="AR76" s="5"/>
      <c r="AS76" s="131"/>
      <c r="AT76" s="522"/>
      <c r="AU76" s="522"/>
      <c r="AV76" s="522"/>
      <c r="AW76" s="522"/>
      <c r="AX76" s="522"/>
      <c r="AY76" s="522"/>
      <c r="AZ76" s="522"/>
      <c r="BA76" s="522"/>
      <c r="BB76" s="522"/>
      <c r="BC76" s="522"/>
      <c r="BD76" s="522"/>
      <c r="BE76" s="522"/>
      <c r="BF76" s="522"/>
      <c r="BG76" s="522"/>
      <c r="BH76" s="522"/>
      <c r="BI76" s="522"/>
      <c r="BJ76" s="522"/>
      <c r="BK76" s="522"/>
      <c r="BL76" s="522"/>
      <c r="BM76" s="522"/>
      <c r="BN76" s="522"/>
      <c r="BO76" s="522"/>
      <c r="BP76" s="522"/>
      <c r="BQ76" s="522"/>
      <c r="BR76" s="522"/>
      <c r="BS76" s="522"/>
      <c r="BT76" s="522"/>
      <c r="BU76" s="522"/>
      <c r="BV76" s="522"/>
      <c r="BW76" s="522"/>
      <c r="BX76" s="522"/>
      <c r="BY76" s="522"/>
      <c r="BZ76" s="522"/>
      <c r="CA76" s="522"/>
      <c r="CB76" s="522"/>
      <c r="CC76" s="522"/>
      <c r="CD76" s="522"/>
      <c r="CE76" s="522"/>
      <c r="CF76" s="522"/>
      <c r="CG76" s="522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517"/>
      <c r="C77" s="517"/>
      <c r="D77" s="517"/>
      <c r="E77" s="517"/>
      <c r="F77" s="517"/>
      <c r="G77" s="517"/>
      <c r="H77" s="517"/>
      <c r="I77" s="517"/>
      <c r="J77" s="517"/>
      <c r="K77" s="517"/>
      <c r="L77" s="517"/>
      <c r="M77" s="517"/>
      <c r="N77" s="517"/>
      <c r="O77" s="517"/>
      <c r="P77" s="517"/>
      <c r="Q77" s="517"/>
      <c r="R77" s="517"/>
      <c r="S77" s="517"/>
      <c r="T77" s="517"/>
      <c r="U77" s="517"/>
      <c r="V77" s="517"/>
      <c r="W77" s="517"/>
      <c r="X77" s="517"/>
      <c r="Y77" s="517"/>
      <c r="Z77" s="517"/>
      <c r="AA77" s="517"/>
      <c r="AB77" s="517"/>
      <c r="AC77" s="517"/>
      <c r="AD77" s="517"/>
      <c r="AE77" s="517"/>
      <c r="AF77" s="517"/>
      <c r="AG77" s="517"/>
      <c r="AH77" s="517"/>
      <c r="AI77" s="517"/>
      <c r="AJ77" s="517"/>
      <c r="AK77" s="517"/>
      <c r="AL77" s="517"/>
      <c r="AM77" s="517"/>
      <c r="AN77" s="517"/>
      <c r="AO77" s="517"/>
      <c r="AP77" s="130"/>
      <c r="AQ77" s="5"/>
      <c r="AR77" s="5"/>
      <c r="AS77" s="131"/>
      <c r="AT77" s="522"/>
      <c r="AU77" s="522"/>
      <c r="AV77" s="522"/>
      <c r="AW77" s="522"/>
      <c r="AX77" s="522"/>
      <c r="AY77" s="522"/>
      <c r="AZ77" s="522"/>
      <c r="BA77" s="522"/>
      <c r="BB77" s="522"/>
      <c r="BC77" s="522"/>
      <c r="BD77" s="522"/>
      <c r="BE77" s="522"/>
      <c r="BF77" s="522"/>
      <c r="BG77" s="522"/>
      <c r="BH77" s="522"/>
      <c r="BI77" s="522"/>
      <c r="BJ77" s="522"/>
      <c r="BK77" s="522"/>
      <c r="BL77" s="522"/>
      <c r="BM77" s="522"/>
      <c r="BN77" s="522"/>
      <c r="BO77" s="522"/>
      <c r="BP77" s="522"/>
      <c r="BQ77" s="522"/>
      <c r="BR77" s="522"/>
      <c r="BS77" s="522"/>
      <c r="BT77" s="522"/>
      <c r="BU77" s="522"/>
      <c r="BV77" s="522"/>
      <c r="BW77" s="522"/>
      <c r="BX77" s="522"/>
      <c r="BY77" s="522"/>
      <c r="BZ77" s="522"/>
      <c r="CA77" s="522"/>
      <c r="CB77" s="522"/>
      <c r="CC77" s="522"/>
      <c r="CD77" s="522"/>
      <c r="CE77" s="522"/>
      <c r="CF77" s="522"/>
      <c r="CG77" s="522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517"/>
      <c r="C78" s="517"/>
      <c r="D78" s="517"/>
      <c r="E78" s="517"/>
      <c r="F78" s="517"/>
      <c r="G78" s="517"/>
      <c r="H78" s="517"/>
      <c r="I78" s="517"/>
      <c r="J78" s="517"/>
      <c r="K78" s="517"/>
      <c r="L78" s="517"/>
      <c r="M78" s="517"/>
      <c r="N78" s="517"/>
      <c r="O78" s="517"/>
      <c r="P78" s="517"/>
      <c r="Q78" s="517"/>
      <c r="R78" s="517"/>
      <c r="S78" s="517"/>
      <c r="T78" s="517"/>
      <c r="U78" s="517"/>
      <c r="V78" s="517"/>
      <c r="W78" s="517"/>
      <c r="X78" s="517"/>
      <c r="Y78" s="517"/>
      <c r="Z78" s="517"/>
      <c r="AA78" s="517"/>
      <c r="AB78" s="517"/>
      <c r="AC78" s="517"/>
      <c r="AD78" s="517"/>
      <c r="AE78" s="517"/>
      <c r="AF78" s="517"/>
      <c r="AG78" s="517"/>
      <c r="AH78" s="517"/>
      <c r="AI78" s="517"/>
      <c r="AJ78" s="517"/>
      <c r="AK78" s="517"/>
      <c r="AL78" s="517"/>
      <c r="AM78" s="517"/>
      <c r="AN78" s="517"/>
      <c r="AO78" s="517"/>
      <c r="AP78" s="130"/>
      <c r="AQ78" s="5"/>
      <c r="AR78" s="5"/>
      <c r="AS78" s="131"/>
      <c r="AT78" s="522"/>
      <c r="AU78" s="522"/>
      <c r="AV78" s="522"/>
      <c r="AW78" s="522"/>
      <c r="AX78" s="522"/>
      <c r="AY78" s="522"/>
      <c r="AZ78" s="522"/>
      <c r="BA78" s="522"/>
      <c r="BB78" s="522"/>
      <c r="BC78" s="522"/>
      <c r="BD78" s="522"/>
      <c r="BE78" s="522"/>
      <c r="BF78" s="522"/>
      <c r="BG78" s="522"/>
      <c r="BH78" s="522"/>
      <c r="BI78" s="522"/>
      <c r="BJ78" s="522"/>
      <c r="BK78" s="522"/>
      <c r="BL78" s="522"/>
      <c r="BM78" s="522"/>
      <c r="BN78" s="522"/>
      <c r="BO78" s="522"/>
      <c r="BP78" s="522"/>
      <c r="BQ78" s="522"/>
      <c r="BR78" s="522"/>
      <c r="BS78" s="522"/>
      <c r="BT78" s="522"/>
      <c r="BU78" s="522"/>
      <c r="BV78" s="522"/>
      <c r="BW78" s="522"/>
      <c r="BX78" s="522"/>
      <c r="BY78" s="522"/>
      <c r="BZ78" s="522"/>
      <c r="CA78" s="522"/>
      <c r="CB78" s="522"/>
      <c r="CC78" s="522"/>
      <c r="CD78" s="522"/>
      <c r="CE78" s="522"/>
      <c r="CF78" s="522"/>
      <c r="CG78" s="522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517"/>
      <c r="C79" s="517"/>
      <c r="D79" s="517"/>
      <c r="E79" s="517"/>
      <c r="F79" s="517"/>
      <c r="G79" s="517"/>
      <c r="H79" s="517"/>
      <c r="I79" s="517"/>
      <c r="J79" s="517"/>
      <c r="K79" s="517"/>
      <c r="L79" s="517"/>
      <c r="M79" s="517"/>
      <c r="N79" s="517"/>
      <c r="O79" s="517"/>
      <c r="P79" s="517"/>
      <c r="Q79" s="517"/>
      <c r="R79" s="517"/>
      <c r="S79" s="517"/>
      <c r="T79" s="517"/>
      <c r="U79" s="517"/>
      <c r="V79" s="517"/>
      <c r="W79" s="517"/>
      <c r="X79" s="517"/>
      <c r="Y79" s="517"/>
      <c r="Z79" s="517"/>
      <c r="AA79" s="517"/>
      <c r="AB79" s="517"/>
      <c r="AC79" s="517"/>
      <c r="AD79" s="517"/>
      <c r="AE79" s="517"/>
      <c r="AF79" s="517"/>
      <c r="AG79" s="517"/>
      <c r="AH79" s="517"/>
      <c r="AI79" s="517"/>
      <c r="AJ79" s="517"/>
      <c r="AK79" s="517"/>
      <c r="AL79" s="517"/>
      <c r="AM79" s="517"/>
      <c r="AN79" s="517"/>
      <c r="AO79" s="517"/>
      <c r="AP79" s="130"/>
      <c r="AQ79" s="5"/>
      <c r="AR79" s="5"/>
      <c r="AS79" s="131"/>
      <c r="AT79" s="522"/>
      <c r="AU79" s="522"/>
      <c r="AV79" s="522"/>
      <c r="AW79" s="522"/>
      <c r="AX79" s="522"/>
      <c r="AY79" s="522"/>
      <c r="AZ79" s="522"/>
      <c r="BA79" s="522"/>
      <c r="BB79" s="522"/>
      <c r="BC79" s="522"/>
      <c r="BD79" s="522"/>
      <c r="BE79" s="522"/>
      <c r="BF79" s="522"/>
      <c r="BG79" s="522"/>
      <c r="BH79" s="522"/>
      <c r="BI79" s="522"/>
      <c r="BJ79" s="522"/>
      <c r="BK79" s="522"/>
      <c r="BL79" s="522"/>
      <c r="BM79" s="522"/>
      <c r="BN79" s="522"/>
      <c r="BO79" s="522"/>
      <c r="BP79" s="522"/>
      <c r="BQ79" s="522"/>
      <c r="BR79" s="522"/>
      <c r="BS79" s="522"/>
      <c r="BT79" s="522"/>
      <c r="BU79" s="522"/>
      <c r="BV79" s="522"/>
      <c r="BW79" s="522"/>
      <c r="BX79" s="522"/>
      <c r="BY79" s="522"/>
      <c r="BZ79" s="522"/>
      <c r="CA79" s="522"/>
      <c r="CB79" s="522"/>
      <c r="CC79" s="522"/>
      <c r="CD79" s="522"/>
      <c r="CE79" s="522"/>
      <c r="CF79" s="522"/>
      <c r="CG79" s="522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517"/>
      <c r="C80" s="517"/>
      <c r="D80" s="517"/>
      <c r="E80" s="517"/>
      <c r="F80" s="517"/>
      <c r="G80" s="517"/>
      <c r="H80" s="517"/>
      <c r="I80" s="517"/>
      <c r="J80" s="517"/>
      <c r="K80" s="517"/>
      <c r="L80" s="517"/>
      <c r="M80" s="517"/>
      <c r="N80" s="517"/>
      <c r="O80" s="517"/>
      <c r="P80" s="517"/>
      <c r="Q80" s="517"/>
      <c r="R80" s="517"/>
      <c r="S80" s="517"/>
      <c r="T80" s="517"/>
      <c r="U80" s="517"/>
      <c r="V80" s="517"/>
      <c r="W80" s="517"/>
      <c r="X80" s="517"/>
      <c r="Y80" s="517"/>
      <c r="Z80" s="517"/>
      <c r="AA80" s="517"/>
      <c r="AB80" s="517"/>
      <c r="AC80" s="517"/>
      <c r="AD80" s="517"/>
      <c r="AE80" s="517"/>
      <c r="AF80" s="517"/>
      <c r="AG80" s="517"/>
      <c r="AH80" s="517"/>
      <c r="AI80" s="517"/>
      <c r="AJ80" s="517"/>
      <c r="AK80" s="517"/>
      <c r="AL80" s="517"/>
      <c r="AM80" s="517"/>
      <c r="AN80" s="517"/>
      <c r="AO80" s="517"/>
      <c r="AP80" s="130"/>
      <c r="AQ80" s="5"/>
      <c r="AR80" s="5"/>
      <c r="AS80" s="131"/>
      <c r="AT80" s="522"/>
      <c r="AU80" s="522"/>
      <c r="AV80" s="522"/>
      <c r="AW80" s="522"/>
      <c r="AX80" s="522"/>
      <c r="AY80" s="522"/>
      <c r="AZ80" s="522"/>
      <c r="BA80" s="522"/>
      <c r="BB80" s="522"/>
      <c r="BC80" s="522"/>
      <c r="BD80" s="522"/>
      <c r="BE80" s="522"/>
      <c r="BF80" s="522"/>
      <c r="BG80" s="522"/>
      <c r="BH80" s="522"/>
      <c r="BI80" s="522"/>
      <c r="BJ80" s="522"/>
      <c r="BK80" s="522"/>
      <c r="BL80" s="522"/>
      <c r="BM80" s="522"/>
      <c r="BN80" s="522"/>
      <c r="BO80" s="522"/>
      <c r="BP80" s="522"/>
      <c r="BQ80" s="522"/>
      <c r="BR80" s="522"/>
      <c r="BS80" s="522"/>
      <c r="BT80" s="522"/>
      <c r="BU80" s="522"/>
      <c r="BV80" s="522"/>
      <c r="BW80" s="522"/>
      <c r="BX80" s="522"/>
      <c r="BY80" s="522"/>
      <c r="BZ80" s="522"/>
      <c r="CA80" s="522"/>
      <c r="CB80" s="522"/>
      <c r="CC80" s="522"/>
      <c r="CD80" s="522"/>
      <c r="CE80" s="522"/>
      <c r="CF80" s="522"/>
      <c r="CG80" s="522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517"/>
      <c r="C81" s="517"/>
      <c r="D81" s="517"/>
      <c r="E81" s="517"/>
      <c r="F81" s="517"/>
      <c r="G81" s="517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 s="517"/>
      <c r="T81" s="517"/>
      <c r="U81" s="517"/>
      <c r="V81" s="517"/>
      <c r="W81" s="517"/>
      <c r="X81" s="517"/>
      <c r="Y81" s="517"/>
      <c r="Z81" s="517"/>
      <c r="AA81" s="517"/>
      <c r="AB81" s="517"/>
      <c r="AC81" s="517"/>
      <c r="AD81" s="517"/>
      <c r="AE81" s="517"/>
      <c r="AF81" s="517"/>
      <c r="AG81" s="517"/>
      <c r="AH81" s="517"/>
      <c r="AI81" s="517"/>
      <c r="AJ81" s="517"/>
      <c r="AK81" s="517"/>
      <c r="AL81" s="517"/>
      <c r="AM81" s="517"/>
      <c r="AN81" s="517"/>
      <c r="AO81" s="517"/>
      <c r="AP81" s="130"/>
      <c r="AQ81" s="5"/>
      <c r="AR81" s="5"/>
      <c r="AS81" s="131"/>
      <c r="AT81" s="522"/>
      <c r="AU81" s="522"/>
      <c r="AV81" s="522"/>
      <c r="AW81" s="522"/>
      <c r="AX81" s="522"/>
      <c r="AY81" s="522"/>
      <c r="AZ81" s="522"/>
      <c r="BA81" s="522"/>
      <c r="BB81" s="522"/>
      <c r="BC81" s="522"/>
      <c r="BD81" s="522"/>
      <c r="BE81" s="522"/>
      <c r="BF81" s="522"/>
      <c r="BG81" s="522"/>
      <c r="BH81" s="522"/>
      <c r="BI81" s="522"/>
      <c r="BJ81" s="522"/>
      <c r="BK81" s="522"/>
      <c r="BL81" s="522"/>
      <c r="BM81" s="522"/>
      <c r="BN81" s="522"/>
      <c r="BO81" s="522"/>
      <c r="BP81" s="522"/>
      <c r="BQ81" s="522"/>
      <c r="BR81" s="522"/>
      <c r="BS81" s="522"/>
      <c r="BT81" s="522"/>
      <c r="BU81" s="522"/>
      <c r="BV81" s="522"/>
      <c r="BW81" s="522"/>
      <c r="BX81" s="522"/>
      <c r="BY81" s="522"/>
      <c r="BZ81" s="522"/>
      <c r="CA81" s="522"/>
      <c r="CB81" s="522"/>
      <c r="CC81" s="522"/>
      <c r="CD81" s="522"/>
      <c r="CE81" s="522"/>
      <c r="CF81" s="522"/>
      <c r="CG81" s="522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517"/>
      <c r="C82" s="517"/>
      <c r="D82" s="517"/>
      <c r="E82" s="517"/>
      <c r="F82" s="517"/>
      <c r="G82" s="517"/>
      <c r="H82" s="517"/>
      <c r="I82" s="517"/>
      <c r="J82" s="517"/>
      <c r="K82" s="517"/>
      <c r="L82" s="517"/>
      <c r="M82" s="517"/>
      <c r="N82" s="517"/>
      <c r="O82" s="517"/>
      <c r="P82" s="517"/>
      <c r="Q82" s="517"/>
      <c r="R82" s="517"/>
      <c r="S82" s="517"/>
      <c r="T82" s="517"/>
      <c r="U82" s="517"/>
      <c r="V82" s="517"/>
      <c r="W82" s="517"/>
      <c r="X82" s="517"/>
      <c r="Y82" s="517"/>
      <c r="Z82" s="517"/>
      <c r="AA82" s="517"/>
      <c r="AB82" s="517"/>
      <c r="AC82" s="517"/>
      <c r="AD82" s="517"/>
      <c r="AE82" s="517"/>
      <c r="AF82" s="517"/>
      <c r="AG82" s="517"/>
      <c r="AH82" s="517"/>
      <c r="AI82" s="517"/>
      <c r="AJ82" s="517"/>
      <c r="AK82" s="517"/>
      <c r="AL82" s="517"/>
      <c r="AM82" s="517"/>
      <c r="AN82" s="517"/>
      <c r="AO82" s="517"/>
      <c r="AP82" s="128"/>
      <c r="AQ82" s="5"/>
      <c r="AR82" s="5"/>
      <c r="AS82" s="131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2"/>
      <c r="CC82" s="522"/>
      <c r="CD82" s="522"/>
      <c r="CE82" s="522"/>
      <c r="CF82" s="522"/>
      <c r="CG82" s="522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517"/>
      <c r="C83" s="517"/>
      <c r="D83" s="517"/>
      <c r="E83" s="517"/>
      <c r="F83" s="517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7"/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7"/>
      <c r="AI83" s="517"/>
      <c r="AJ83" s="517"/>
      <c r="AK83" s="517"/>
      <c r="AL83" s="517"/>
      <c r="AM83" s="517"/>
      <c r="AN83" s="517"/>
      <c r="AO83" s="517"/>
      <c r="AP83" s="130"/>
      <c r="AQ83" s="5"/>
      <c r="AR83" s="5"/>
      <c r="AS83" s="131"/>
      <c r="AT83" s="522"/>
      <c r="AU83" s="522"/>
      <c r="AV83" s="522"/>
      <c r="AW83" s="522"/>
      <c r="AX83" s="522"/>
      <c r="AY83" s="522"/>
      <c r="AZ83" s="522"/>
      <c r="BA83" s="522"/>
      <c r="BB83" s="522"/>
      <c r="BC83" s="522"/>
      <c r="BD83" s="522"/>
      <c r="BE83" s="522"/>
      <c r="BF83" s="522"/>
      <c r="BG83" s="522"/>
      <c r="BH83" s="522"/>
      <c r="BI83" s="522"/>
      <c r="BJ83" s="522"/>
      <c r="BK83" s="522"/>
      <c r="BL83" s="522"/>
      <c r="BM83" s="522"/>
      <c r="BN83" s="522"/>
      <c r="BO83" s="522"/>
      <c r="BP83" s="522"/>
      <c r="BQ83" s="522"/>
      <c r="BR83" s="522"/>
      <c r="BS83" s="522"/>
      <c r="BT83" s="522"/>
      <c r="BU83" s="522"/>
      <c r="BV83" s="522"/>
      <c r="BW83" s="522"/>
      <c r="BX83" s="522"/>
      <c r="BY83" s="522"/>
      <c r="BZ83" s="522"/>
      <c r="CA83" s="522"/>
      <c r="CB83" s="522"/>
      <c r="CC83" s="522"/>
      <c r="CD83" s="522"/>
      <c r="CE83" s="522"/>
      <c r="CF83" s="522"/>
      <c r="CG83" s="522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517"/>
      <c r="C84" s="517"/>
      <c r="D84" s="517"/>
      <c r="E84" s="517"/>
      <c r="F84" s="517"/>
      <c r="G84" s="517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 s="517"/>
      <c r="T84" s="517"/>
      <c r="U84" s="517"/>
      <c r="V84" s="517"/>
      <c r="W84" s="517"/>
      <c r="X84" s="517"/>
      <c r="Y84" s="517"/>
      <c r="Z84" s="517"/>
      <c r="AA84" s="517"/>
      <c r="AB84" s="517"/>
      <c r="AC84" s="517"/>
      <c r="AD84" s="517"/>
      <c r="AE84" s="517"/>
      <c r="AF84" s="517"/>
      <c r="AG84" s="517"/>
      <c r="AH84" s="517"/>
      <c r="AI84" s="517"/>
      <c r="AJ84" s="517"/>
      <c r="AK84" s="517"/>
      <c r="AL84" s="517"/>
      <c r="AM84" s="517"/>
      <c r="AN84" s="517"/>
      <c r="AO84" s="517"/>
      <c r="AP84" s="130"/>
      <c r="AQ84" s="5"/>
      <c r="AR84" s="5"/>
      <c r="AS84" s="131"/>
      <c r="AT84" s="522"/>
      <c r="AU84" s="522"/>
      <c r="AV84" s="522"/>
      <c r="AW84" s="522"/>
      <c r="AX84" s="522"/>
      <c r="AY84" s="522"/>
      <c r="AZ84" s="522"/>
      <c r="BA84" s="522"/>
      <c r="BB84" s="522"/>
      <c r="BC84" s="522"/>
      <c r="BD84" s="522"/>
      <c r="BE84" s="522"/>
      <c r="BF84" s="522"/>
      <c r="BG84" s="522"/>
      <c r="BH84" s="522"/>
      <c r="BI84" s="522"/>
      <c r="BJ84" s="522"/>
      <c r="BK84" s="522"/>
      <c r="BL84" s="522"/>
      <c r="BM84" s="522"/>
      <c r="BN84" s="522"/>
      <c r="BO84" s="522"/>
      <c r="BP84" s="522"/>
      <c r="BQ84" s="522"/>
      <c r="BR84" s="522"/>
      <c r="BS84" s="522"/>
      <c r="BT84" s="522"/>
      <c r="BU84" s="522"/>
      <c r="BV84" s="522"/>
      <c r="BW84" s="522"/>
      <c r="BX84" s="522"/>
      <c r="BY84" s="522"/>
      <c r="BZ84" s="522"/>
      <c r="CA84" s="522"/>
      <c r="CB84" s="522"/>
      <c r="CC84" s="522"/>
      <c r="CD84" s="522"/>
      <c r="CE84" s="522"/>
      <c r="CF84" s="522"/>
      <c r="CG84" s="522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517"/>
      <c r="C85" s="517"/>
      <c r="D85" s="517"/>
      <c r="E85" s="517"/>
      <c r="F85" s="517"/>
      <c r="G85" s="517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 s="517"/>
      <c r="T85" s="517"/>
      <c r="U85" s="517"/>
      <c r="V85" s="517"/>
      <c r="W85" s="517"/>
      <c r="X85" s="517"/>
      <c r="Y85" s="517"/>
      <c r="Z85" s="517"/>
      <c r="AA85" s="517"/>
      <c r="AB85" s="517"/>
      <c r="AC85" s="517"/>
      <c r="AD85" s="517"/>
      <c r="AE85" s="517"/>
      <c r="AF85" s="517"/>
      <c r="AG85" s="517"/>
      <c r="AH85" s="517"/>
      <c r="AI85" s="517"/>
      <c r="AJ85" s="517"/>
      <c r="AK85" s="517"/>
      <c r="AL85" s="517"/>
      <c r="AM85" s="517"/>
      <c r="AN85" s="517"/>
      <c r="AO85" s="517"/>
      <c r="AP85" s="130"/>
      <c r="AQ85" s="5"/>
      <c r="AR85" s="5"/>
      <c r="AS85" s="131"/>
      <c r="AT85" s="522"/>
      <c r="AU85" s="522"/>
      <c r="AV85" s="522"/>
      <c r="AW85" s="522"/>
      <c r="AX85" s="522"/>
      <c r="AY85" s="522"/>
      <c r="AZ85" s="522"/>
      <c r="BA85" s="522"/>
      <c r="BB85" s="522"/>
      <c r="BC85" s="522"/>
      <c r="BD85" s="522"/>
      <c r="BE85" s="522"/>
      <c r="BF85" s="522"/>
      <c r="BG85" s="522"/>
      <c r="BH85" s="522"/>
      <c r="BI85" s="522"/>
      <c r="BJ85" s="522"/>
      <c r="BK85" s="522"/>
      <c r="BL85" s="522"/>
      <c r="BM85" s="522"/>
      <c r="BN85" s="522"/>
      <c r="BO85" s="522"/>
      <c r="BP85" s="522"/>
      <c r="BQ85" s="522"/>
      <c r="BR85" s="522"/>
      <c r="BS85" s="522"/>
      <c r="BT85" s="522"/>
      <c r="BU85" s="522"/>
      <c r="BV85" s="522"/>
      <c r="BW85" s="522"/>
      <c r="BX85" s="522"/>
      <c r="BY85" s="522"/>
      <c r="BZ85" s="522"/>
      <c r="CA85" s="522"/>
      <c r="CB85" s="522"/>
      <c r="CC85" s="522"/>
      <c r="CD85" s="522"/>
      <c r="CE85" s="522"/>
      <c r="CF85" s="522"/>
      <c r="CG85" s="522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517"/>
      <c r="C86" s="517"/>
      <c r="D86" s="517"/>
      <c r="E86" s="517"/>
      <c r="F86" s="517"/>
      <c r="G86" s="517"/>
      <c r="H86" s="517"/>
      <c r="I86" s="517"/>
      <c r="J86" s="517"/>
      <c r="K86" s="517"/>
      <c r="L86" s="517"/>
      <c r="M86" s="517"/>
      <c r="N86" s="517"/>
      <c r="O86" s="517"/>
      <c r="P86" s="517"/>
      <c r="Q86" s="517"/>
      <c r="R86" s="517"/>
      <c r="S86" s="517"/>
      <c r="T86" s="517"/>
      <c r="U86" s="517"/>
      <c r="V86" s="517"/>
      <c r="W86" s="517"/>
      <c r="X86" s="517"/>
      <c r="Y86" s="517"/>
      <c r="Z86" s="517"/>
      <c r="AA86" s="517"/>
      <c r="AB86" s="517"/>
      <c r="AC86" s="517"/>
      <c r="AD86" s="517"/>
      <c r="AE86" s="517"/>
      <c r="AF86" s="517"/>
      <c r="AG86" s="517"/>
      <c r="AH86" s="517"/>
      <c r="AI86" s="517"/>
      <c r="AJ86" s="517"/>
      <c r="AK86" s="517"/>
      <c r="AL86" s="517"/>
      <c r="AM86" s="517"/>
      <c r="AN86" s="517"/>
      <c r="AO86" s="517"/>
      <c r="AP86" s="130"/>
      <c r="AQ86" s="5"/>
      <c r="AR86" s="5"/>
      <c r="AS86" s="131"/>
      <c r="AT86" s="522"/>
      <c r="AU86" s="522"/>
      <c r="AV86" s="522"/>
      <c r="AW86" s="522"/>
      <c r="AX86" s="522"/>
      <c r="AY86" s="522"/>
      <c r="AZ86" s="522"/>
      <c r="BA86" s="522"/>
      <c r="BB86" s="522"/>
      <c r="BC86" s="522"/>
      <c r="BD86" s="522"/>
      <c r="BE86" s="522"/>
      <c r="BF86" s="522"/>
      <c r="BG86" s="522"/>
      <c r="BH86" s="522"/>
      <c r="BI86" s="522"/>
      <c r="BJ86" s="522"/>
      <c r="BK86" s="522"/>
      <c r="BL86" s="522"/>
      <c r="BM86" s="522"/>
      <c r="BN86" s="522"/>
      <c r="BO86" s="522"/>
      <c r="BP86" s="522"/>
      <c r="BQ86" s="522"/>
      <c r="BR86" s="522"/>
      <c r="BS86" s="522"/>
      <c r="BT86" s="522"/>
      <c r="BU86" s="522"/>
      <c r="BV86" s="522"/>
      <c r="BW86" s="522"/>
      <c r="BX86" s="522"/>
      <c r="BY86" s="522"/>
      <c r="BZ86" s="522"/>
      <c r="CA86" s="522"/>
      <c r="CB86" s="522"/>
      <c r="CC86" s="522"/>
      <c r="CD86" s="522"/>
      <c r="CE86" s="522"/>
      <c r="CF86" s="522"/>
      <c r="CG86" s="522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517"/>
      <c r="C87" s="517"/>
      <c r="D87" s="517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7"/>
      <c r="V87" s="517"/>
      <c r="W87" s="517"/>
      <c r="X87" s="517"/>
      <c r="Y87" s="517"/>
      <c r="Z87" s="517"/>
      <c r="AA87" s="517"/>
      <c r="AB87" s="517"/>
      <c r="AC87" s="517"/>
      <c r="AD87" s="517"/>
      <c r="AE87" s="517"/>
      <c r="AF87" s="517"/>
      <c r="AG87" s="517"/>
      <c r="AH87" s="517"/>
      <c r="AI87" s="517"/>
      <c r="AJ87" s="517"/>
      <c r="AK87" s="517"/>
      <c r="AL87" s="517"/>
      <c r="AM87" s="517"/>
      <c r="AN87" s="517"/>
      <c r="AO87" s="517"/>
      <c r="AP87" s="130"/>
      <c r="AQ87" s="5"/>
      <c r="AR87" s="5"/>
      <c r="AS87" s="131"/>
      <c r="AT87" s="522"/>
      <c r="AU87" s="522"/>
      <c r="AV87" s="522"/>
      <c r="AW87" s="522"/>
      <c r="AX87" s="522"/>
      <c r="AY87" s="522"/>
      <c r="AZ87" s="522"/>
      <c r="BA87" s="522"/>
      <c r="BB87" s="522"/>
      <c r="BC87" s="522"/>
      <c r="BD87" s="522"/>
      <c r="BE87" s="522"/>
      <c r="BF87" s="522"/>
      <c r="BG87" s="522"/>
      <c r="BH87" s="522"/>
      <c r="BI87" s="522"/>
      <c r="BJ87" s="522"/>
      <c r="BK87" s="522"/>
      <c r="BL87" s="522"/>
      <c r="BM87" s="522"/>
      <c r="BN87" s="522"/>
      <c r="BO87" s="522"/>
      <c r="BP87" s="522"/>
      <c r="BQ87" s="522"/>
      <c r="BR87" s="522"/>
      <c r="BS87" s="522"/>
      <c r="BT87" s="522"/>
      <c r="BU87" s="522"/>
      <c r="BV87" s="522"/>
      <c r="BW87" s="522"/>
      <c r="BX87" s="522"/>
      <c r="BY87" s="522"/>
      <c r="BZ87" s="522"/>
      <c r="CA87" s="522"/>
      <c r="CB87" s="522"/>
      <c r="CC87" s="522"/>
      <c r="CD87" s="522"/>
      <c r="CE87" s="522"/>
      <c r="CF87" s="522"/>
      <c r="CG87" s="522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517"/>
      <c r="C88" s="517"/>
      <c r="D88" s="517"/>
      <c r="E88" s="517"/>
      <c r="F88" s="517"/>
      <c r="G88" s="517"/>
      <c r="H88" s="517"/>
      <c r="I88" s="517"/>
      <c r="J88" s="517"/>
      <c r="K88" s="517"/>
      <c r="L88" s="517"/>
      <c r="M88" s="517"/>
      <c r="N88" s="517"/>
      <c r="O88" s="517"/>
      <c r="P88" s="517"/>
      <c r="Q88" s="517"/>
      <c r="R88" s="517"/>
      <c r="S88" s="517"/>
      <c r="T88" s="517"/>
      <c r="U88" s="517"/>
      <c r="V88" s="517"/>
      <c r="W88" s="517"/>
      <c r="X88" s="517"/>
      <c r="Y88" s="517"/>
      <c r="Z88" s="517"/>
      <c r="AA88" s="517"/>
      <c r="AB88" s="517"/>
      <c r="AC88" s="517"/>
      <c r="AD88" s="517"/>
      <c r="AE88" s="517"/>
      <c r="AF88" s="517"/>
      <c r="AG88" s="517"/>
      <c r="AH88" s="517"/>
      <c r="AI88" s="517"/>
      <c r="AJ88" s="517"/>
      <c r="AK88" s="517"/>
      <c r="AL88" s="517"/>
      <c r="AM88" s="517"/>
      <c r="AN88" s="517"/>
      <c r="AO88" s="517"/>
      <c r="AP88" s="130"/>
      <c r="AQ88" s="5"/>
      <c r="AR88" s="5"/>
      <c r="AS88" s="131"/>
      <c r="AT88" s="522"/>
      <c r="AU88" s="522"/>
      <c r="AV88" s="522"/>
      <c r="AW88" s="522"/>
      <c r="AX88" s="522"/>
      <c r="AY88" s="522"/>
      <c r="AZ88" s="522"/>
      <c r="BA88" s="522"/>
      <c r="BB88" s="522"/>
      <c r="BC88" s="522"/>
      <c r="BD88" s="522"/>
      <c r="BE88" s="522"/>
      <c r="BF88" s="522"/>
      <c r="BG88" s="522"/>
      <c r="BH88" s="522"/>
      <c r="BI88" s="522"/>
      <c r="BJ88" s="522"/>
      <c r="BK88" s="522"/>
      <c r="BL88" s="522"/>
      <c r="BM88" s="522"/>
      <c r="BN88" s="522"/>
      <c r="BO88" s="522"/>
      <c r="BP88" s="522"/>
      <c r="BQ88" s="522"/>
      <c r="BR88" s="522"/>
      <c r="BS88" s="522"/>
      <c r="BT88" s="522"/>
      <c r="BU88" s="522"/>
      <c r="BV88" s="522"/>
      <c r="BW88" s="522"/>
      <c r="BX88" s="522"/>
      <c r="BY88" s="522"/>
      <c r="BZ88" s="522"/>
      <c r="CA88" s="522"/>
      <c r="CB88" s="522"/>
      <c r="CC88" s="522"/>
      <c r="CD88" s="522"/>
      <c r="CE88" s="522"/>
      <c r="CF88" s="522"/>
      <c r="CG88" s="522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517"/>
      <c r="C89" s="517"/>
      <c r="D89" s="517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7"/>
      <c r="V89" s="517"/>
      <c r="W89" s="517"/>
      <c r="X89" s="517"/>
      <c r="Y89" s="517"/>
      <c r="Z89" s="517"/>
      <c r="AA89" s="517"/>
      <c r="AB89" s="517"/>
      <c r="AC89" s="517"/>
      <c r="AD89" s="517"/>
      <c r="AE89" s="517"/>
      <c r="AF89" s="517"/>
      <c r="AG89" s="517"/>
      <c r="AH89" s="517"/>
      <c r="AI89" s="517"/>
      <c r="AJ89" s="517"/>
      <c r="AK89" s="517"/>
      <c r="AL89" s="517"/>
      <c r="AM89" s="517"/>
      <c r="AN89" s="517"/>
      <c r="AO89" s="517"/>
      <c r="AP89" s="130"/>
      <c r="AQ89" s="5"/>
      <c r="AR89" s="5"/>
      <c r="AS89" s="131"/>
      <c r="AT89" s="522"/>
      <c r="AU89" s="522"/>
      <c r="AV89" s="522"/>
      <c r="AW89" s="522"/>
      <c r="AX89" s="522"/>
      <c r="AY89" s="522"/>
      <c r="AZ89" s="522"/>
      <c r="BA89" s="522"/>
      <c r="BB89" s="522"/>
      <c r="BC89" s="522"/>
      <c r="BD89" s="522"/>
      <c r="BE89" s="522"/>
      <c r="BF89" s="522"/>
      <c r="BG89" s="522"/>
      <c r="BH89" s="522"/>
      <c r="BI89" s="522"/>
      <c r="BJ89" s="522"/>
      <c r="BK89" s="522"/>
      <c r="BL89" s="522"/>
      <c r="BM89" s="522"/>
      <c r="BN89" s="522"/>
      <c r="BO89" s="522"/>
      <c r="BP89" s="522"/>
      <c r="BQ89" s="522"/>
      <c r="BR89" s="522"/>
      <c r="BS89" s="522"/>
      <c r="BT89" s="522"/>
      <c r="BU89" s="522"/>
      <c r="BV89" s="522"/>
      <c r="BW89" s="522"/>
      <c r="BX89" s="522"/>
      <c r="BY89" s="522"/>
      <c r="BZ89" s="522"/>
      <c r="CA89" s="522"/>
      <c r="CB89" s="522"/>
      <c r="CC89" s="522"/>
      <c r="CD89" s="522"/>
      <c r="CE89" s="522"/>
      <c r="CF89" s="522"/>
      <c r="CG89" s="522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517"/>
      <c r="C90" s="517"/>
      <c r="D90" s="517"/>
      <c r="E90" s="517"/>
      <c r="F90" s="517"/>
      <c r="G90" s="517"/>
      <c r="H90" s="517"/>
      <c r="I90" s="517"/>
      <c r="J90" s="517"/>
      <c r="K90" s="517"/>
      <c r="L90" s="517"/>
      <c r="M90" s="517"/>
      <c r="N90" s="517"/>
      <c r="O90" s="517"/>
      <c r="P90" s="517"/>
      <c r="Q90" s="517"/>
      <c r="R90" s="517"/>
      <c r="S90" s="517"/>
      <c r="T90" s="517"/>
      <c r="U90" s="517"/>
      <c r="V90" s="517"/>
      <c r="W90" s="517"/>
      <c r="X90" s="517"/>
      <c r="Y90" s="517"/>
      <c r="Z90" s="517"/>
      <c r="AA90" s="517"/>
      <c r="AB90" s="517"/>
      <c r="AC90" s="517"/>
      <c r="AD90" s="517"/>
      <c r="AE90" s="517"/>
      <c r="AF90" s="517"/>
      <c r="AG90" s="517"/>
      <c r="AH90" s="517"/>
      <c r="AI90" s="517"/>
      <c r="AJ90" s="517"/>
      <c r="AK90" s="517"/>
      <c r="AL90" s="517"/>
      <c r="AM90" s="517"/>
      <c r="AN90" s="517"/>
      <c r="AO90" s="517"/>
      <c r="AP90" s="132"/>
      <c r="AQ90" s="5"/>
      <c r="AR90" s="5"/>
      <c r="AS90" s="131"/>
      <c r="AT90" s="522"/>
      <c r="AU90" s="522"/>
      <c r="AV90" s="522"/>
      <c r="AW90" s="522"/>
      <c r="AX90" s="522"/>
      <c r="AY90" s="522"/>
      <c r="AZ90" s="522"/>
      <c r="BA90" s="522"/>
      <c r="BB90" s="522"/>
      <c r="BC90" s="522"/>
      <c r="BD90" s="522"/>
      <c r="BE90" s="522"/>
      <c r="BF90" s="522"/>
      <c r="BG90" s="522"/>
      <c r="BH90" s="522"/>
      <c r="BI90" s="522"/>
      <c r="BJ90" s="522"/>
      <c r="BK90" s="522"/>
      <c r="BL90" s="522"/>
      <c r="BM90" s="522"/>
      <c r="BN90" s="522"/>
      <c r="BO90" s="522"/>
      <c r="BP90" s="522"/>
      <c r="BQ90" s="522"/>
      <c r="BR90" s="522"/>
      <c r="BS90" s="522"/>
      <c r="BT90" s="522"/>
      <c r="BU90" s="522"/>
      <c r="BV90" s="522"/>
      <c r="BW90" s="522"/>
      <c r="BX90" s="522"/>
      <c r="BY90" s="522"/>
      <c r="BZ90" s="522"/>
      <c r="CA90" s="522"/>
      <c r="CB90" s="522"/>
      <c r="CC90" s="522"/>
      <c r="CD90" s="522"/>
      <c r="CE90" s="522"/>
      <c r="CF90" s="522"/>
      <c r="CG90" s="522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517"/>
      <c r="C91" s="517"/>
      <c r="D91" s="517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7"/>
      <c r="V91" s="517"/>
      <c r="W91" s="517"/>
      <c r="X91" s="517"/>
      <c r="Y91" s="517"/>
      <c r="Z91" s="517"/>
      <c r="AA91" s="517"/>
      <c r="AB91" s="517"/>
      <c r="AC91" s="517"/>
      <c r="AD91" s="517"/>
      <c r="AE91" s="517"/>
      <c r="AF91" s="517"/>
      <c r="AG91" s="517"/>
      <c r="AH91" s="517"/>
      <c r="AI91" s="517"/>
      <c r="AJ91" s="517"/>
      <c r="AK91" s="517"/>
      <c r="AL91" s="517"/>
      <c r="AM91" s="517"/>
      <c r="AN91" s="517"/>
      <c r="AO91" s="517"/>
      <c r="AP91" s="132"/>
      <c r="AQ91" s="5"/>
      <c r="AR91" s="5"/>
      <c r="AS91" s="131"/>
      <c r="AT91" s="522"/>
      <c r="AU91" s="522"/>
      <c r="AV91" s="522"/>
      <c r="AW91" s="522"/>
      <c r="AX91" s="522"/>
      <c r="AY91" s="522"/>
      <c r="AZ91" s="522"/>
      <c r="BA91" s="522"/>
      <c r="BB91" s="522"/>
      <c r="BC91" s="522"/>
      <c r="BD91" s="522"/>
      <c r="BE91" s="522"/>
      <c r="BF91" s="522"/>
      <c r="BG91" s="522"/>
      <c r="BH91" s="522"/>
      <c r="BI91" s="522"/>
      <c r="BJ91" s="522"/>
      <c r="BK91" s="522"/>
      <c r="BL91" s="522"/>
      <c r="BM91" s="522"/>
      <c r="BN91" s="522"/>
      <c r="BO91" s="522"/>
      <c r="BP91" s="522"/>
      <c r="BQ91" s="522"/>
      <c r="BR91" s="522"/>
      <c r="BS91" s="522"/>
      <c r="BT91" s="522"/>
      <c r="BU91" s="522"/>
      <c r="BV91" s="522"/>
      <c r="BW91" s="522"/>
      <c r="BX91" s="522"/>
      <c r="BY91" s="522"/>
      <c r="BZ91" s="522"/>
      <c r="CA91" s="522"/>
      <c r="CB91" s="522"/>
      <c r="CC91" s="522"/>
      <c r="CD91" s="522"/>
      <c r="CE91" s="522"/>
      <c r="CF91" s="522"/>
      <c r="CG91" s="522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517"/>
      <c r="C92" s="517"/>
      <c r="D92" s="517"/>
      <c r="E92" s="517"/>
      <c r="F92" s="517"/>
      <c r="G92" s="517"/>
      <c r="H92" s="517"/>
      <c r="I92" s="517"/>
      <c r="J92" s="517"/>
      <c r="K92" s="517"/>
      <c r="L92" s="517"/>
      <c r="M92" s="517"/>
      <c r="N92" s="517"/>
      <c r="O92" s="517"/>
      <c r="P92" s="517"/>
      <c r="Q92" s="517"/>
      <c r="R92" s="517"/>
      <c r="S92" s="517"/>
      <c r="T92" s="517"/>
      <c r="U92" s="517"/>
      <c r="V92" s="517"/>
      <c r="W92" s="517"/>
      <c r="X92" s="517"/>
      <c r="Y92" s="517"/>
      <c r="Z92" s="517"/>
      <c r="AA92" s="517"/>
      <c r="AB92" s="517"/>
      <c r="AC92" s="517"/>
      <c r="AD92" s="517"/>
      <c r="AE92" s="517"/>
      <c r="AF92" s="517"/>
      <c r="AG92" s="517"/>
      <c r="AH92" s="517"/>
      <c r="AI92" s="517"/>
      <c r="AJ92" s="517"/>
      <c r="AK92" s="517"/>
      <c r="AL92" s="517"/>
      <c r="AM92" s="517"/>
      <c r="AN92" s="517"/>
      <c r="AO92" s="517"/>
      <c r="AP92" s="130"/>
      <c r="AQ92" s="5"/>
      <c r="AR92" s="5"/>
      <c r="AS92" s="131"/>
      <c r="AT92" s="522"/>
      <c r="AU92" s="522"/>
      <c r="AV92" s="522"/>
      <c r="AW92" s="522"/>
      <c r="AX92" s="522"/>
      <c r="AY92" s="522"/>
      <c r="AZ92" s="522"/>
      <c r="BA92" s="522"/>
      <c r="BB92" s="522"/>
      <c r="BC92" s="522"/>
      <c r="BD92" s="522"/>
      <c r="BE92" s="522"/>
      <c r="BF92" s="522"/>
      <c r="BG92" s="522"/>
      <c r="BH92" s="522"/>
      <c r="BI92" s="522"/>
      <c r="BJ92" s="522"/>
      <c r="BK92" s="522"/>
      <c r="BL92" s="522"/>
      <c r="BM92" s="522"/>
      <c r="BN92" s="522"/>
      <c r="BO92" s="522"/>
      <c r="BP92" s="522"/>
      <c r="BQ92" s="522"/>
      <c r="BR92" s="522"/>
      <c r="BS92" s="522"/>
      <c r="BT92" s="522"/>
      <c r="BU92" s="522"/>
      <c r="BV92" s="522"/>
      <c r="BW92" s="522"/>
      <c r="BX92" s="522"/>
      <c r="BY92" s="522"/>
      <c r="BZ92" s="522"/>
      <c r="CA92" s="522"/>
      <c r="CB92" s="522"/>
      <c r="CC92" s="522"/>
      <c r="CD92" s="522"/>
      <c r="CE92" s="522"/>
      <c r="CF92" s="522"/>
      <c r="CG92" s="522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517"/>
      <c r="C93" s="517"/>
      <c r="D93" s="517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  <c r="AL93" s="517"/>
      <c r="AM93" s="517"/>
      <c r="AN93" s="517"/>
      <c r="AO93" s="517"/>
      <c r="AP93" s="130"/>
      <c r="AQ93" s="5"/>
      <c r="AR93" s="5"/>
      <c r="AS93" s="131"/>
      <c r="AT93" s="522"/>
      <c r="AU93" s="522"/>
      <c r="AV93" s="522"/>
      <c r="AW93" s="522"/>
      <c r="AX93" s="522"/>
      <c r="AY93" s="522"/>
      <c r="AZ93" s="522"/>
      <c r="BA93" s="522"/>
      <c r="BB93" s="522"/>
      <c r="BC93" s="522"/>
      <c r="BD93" s="522"/>
      <c r="BE93" s="522"/>
      <c r="BF93" s="522"/>
      <c r="BG93" s="522"/>
      <c r="BH93" s="522"/>
      <c r="BI93" s="522"/>
      <c r="BJ93" s="522"/>
      <c r="BK93" s="522"/>
      <c r="BL93" s="522"/>
      <c r="BM93" s="522"/>
      <c r="BN93" s="522"/>
      <c r="BO93" s="522"/>
      <c r="BP93" s="522"/>
      <c r="BQ93" s="522"/>
      <c r="BR93" s="522"/>
      <c r="BS93" s="522"/>
      <c r="BT93" s="522"/>
      <c r="BU93" s="522"/>
      <c r="BV93" s="522"/>
      <c r="BW93" s="522"/>
      <c r="BX93" s="522"/>
      <c r="BY93" s="522"/>
      <c r="BZ93" s="522"/>
      <c r="CA93" s="522"/>
      <c r="CB93" s="522"/>
      <c r="CC93" s="522"/>
      <c r="CD93" s="522"/>
      <c r="CE93" s="522"/>
      <c r="CF93" s="522"/>
      <c r="CG93" s="522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517"/>
      <c r="C94" s="517"/>
      <c r="D94" s="517"/>
      <c r="E94" s="517"/>
      <c r="F94" s="517"/>
      <c r="G94" s="517"/>
      <c r="H94" s="517"/>
      <c r="I94" s="517"/>
      <c r="J94" s="517"/>
      <c r="K94" s="517"/>
      <c r="L94" s="517"/>
      <c r="M94" s="517"/>
      <c r="N94" s="517"/>
      <c r="O94" s="517"/>
      <c r="P94" s="517"/>
      <c r="Q94" s="517"/>
      <c r="R94" s="517"/>
      <c r="S94" s="517"/>
      <c r="T94" s="517"/>
      <c r="U94" s="517"/>
      <c r="V94" s="517"/>
      <c r="W94" s="517"/>
      <c r="X94" s="517"/>
      <c r="Y94" s="517"/>
      <c r="Z94" s="517"/>
      <c r="AA94" s="517"/>
      <c r="AB94" s="517"/>
      <c r="AC94" s="517"/>
      <c r="AD94" s="517"/>
      <c r="AE94" s="517"/>
      <c r="AF94" s="517"/>
      <c r="AG94" s="517"/>
      <c r="AH94" s="517"/>
      <c r="AI94" s="517"/>
      <c r="AJ94" s="517"/>
      <c r="AK94" s="517"/>
      <c r="AL94" s="517"/>
      <c r="AM94" s="517"/>
      <c r="AN94" s="517"/>
      <c r="AO94" s="517"/>
      <c r="AP94" s="130"/>
      <c r="AQ94" s="5"/>
      <c r="AR94" s="5"/>
      <c r="AS94" s="131"/>
      <c r="AT94" s="522"/>
      <c r="AU94" s="522"/>
      <c r="AV94" s="522"/>
      <c r="AW94" s="522"/>
      <c r="AX94" s="522"/>
      <c r="AY94" s="522"/>
      <c r="AZ94" s="522"/>
      <c r="BA94" s="522"/>
      <c r="BB94" s="522"/>
      <c r="BC94" s="522"/>
      <c r="BD94" s="522"/>
      <c r="BE94" s="522"/>
      <c r="BF94" s="522"/>
      <c r="BG94" s="522"/>
      <c r="BH94" s="522"/>
      <c r="BI94" s="522"/>
      <c r="BJ94" s="522"/>
      <c r="BK94" s="522"/>
      <c r="BL94" s="522"/>
      <c r="BM94" s="522"/>
      <c r="BN94" s="522"/>
      <c r="BO94" s="522"/>
      <c r="BP94" s="522"/>
      <c r="BQ94" s="522"/>
      <c r="BR94" s="522"/>
      <c r="BS94" s="522"/>
      <c r="BT94" s="522"/>
      <c r="BU94" s="522"/>
      <c r="BV94" s="522"/>
      <c r="BW94" s="522"/>
      <c r="BX94" s="522"/>
      <c r="BY94" s="522"/>
      <c r="BZ94" s="522"/>
      <c r="CA94" s="522"/>
      <c r="CB94" s="522"/>
      <c r="CC94" s="522"/>
      <c r="CD94" s="522"/>
      <c r="CE94" s="522"/>
      <c r="CF94" s="522"/>
      <c r="CG94" s="522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517"/>
      <c r="C95" s="517"/>
      <c r="D95" s="517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7"/>
      <c r="V95" s="517"/>
      <c r="W95" s="517"/>
      <c r="X95" s="517"/>
      <c r="Y95" s="517"/>
      <c r="Z95" s="517"/>
      <c r="AA95" s="517"/>
      <c r="AB95" s="517"/>
      <c r="AC95" s="517"/>
      <c r="AD95" s="517"/>
      <c r="AE95" s="517"/>
      <c r="AF95" s="517"/>
      <c r="AG95" s="517"/>
      <c r="AH95" s="517"/>
      <c r="AI95" s="517"/>
      <c r="AJ95" s="517"/>
      <c r="AK95" s="517"/>
      <c r="AL95" s="517"/>
      <c r="AM95" s="517"/>
      <c r="AN95" s="517"/>
      <c r="AO95" s="517"/>
      <c r="AP95" s="130"/>
      <c r="AQ95" s="5"/>
      <c r="AR95" s="5"/>
      <c r="AS95" s="131"/>
      <c r="AT95" s="522"/>
      <c r="AU95" s="522"/>
      <c r="AV95" s="522"/>
      <c r="AW95" s="522"/>
      <c r="AX95" s="522"/>
      <c r="AY95" s="522"/>
      <c r="AZ95" s="522"/>
      <c r="BA95" s="522"/>
      <c r="BB95" s="522"/>
      <c r="BC95" s="522"/>
      <c r="BD95" s="522"/>
      <c r="BE95" s="522"/>
      <c r="BF95" s="522"/>
      <c r="BG95" s="522"/>
      <c r="BH95" s="522"/>
      <c r="BI95" s="522"/>
      <c r="BJ95" s="522"/>
      <c r="BK95" s="522"/>
      <c r="BL95" s="522"/>
      <c r="BM95" s="522"/>
      <c r="BN95" s="522"/>
      <c r="BO95" s="522"/>
      <c r="BP95" s="522"/>
      <c r="BQ95" s="522"/>
      <c r="BR95" s="522"/>
      <c r="BS95" s="522"/>
      <c r="BT95" s="522"/>
      <c r="BU95" s="522"/>
      <c r="BV95" s="522"/>
      <c r="BW95" s="522"/>
      <c r="BX95" s="522"/>
      <c r="BY95" s="522"/>
      <c r="BZ95" s="522"/>
      <c r="CA95" s="522"/>
      <c r="CB95" s="522"/>
      <c r="CC95" s="522"/>
      <c r="CD95" s="522"/>
      <c r="CE95" s="522"/>
      <c r="CF95" s="522"/>
      <c r="CG95" s="522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517"/>
      <c r="C96" s="517"/>
      <c r="D96" s="517"/>
      <c r="E96" s="517"/>
      <c r="F96" s="517"/>
      <c r="G96" s="517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 s="517"/>
      <c r="T96" s="517"/>
      <c r="U96" s="517"/>
      <c r="V96" s="517"/>
      <c r="W96" s="517"/>
      <c r="X96" s="517"/>
      <c r="Y96" s="517"/>
      <c r="Z96" s="517"/>
      <c r="AA96" s="517"/>
      <c r="AB96" s="517"/>
      <c r="AC96" s="517"/>
      <c r="AD96" s="517"/>
      <c r="AE96" s="517"/>
      <c r="AF96" s="517"/>
      <c r="AG96" s="517"/>
      <c r="AH96" s="517"/>
      <c r="AI96" s="517"/>
      <c r="AJ96" s="517"/>
      <c r="AK96" s="517"/>
      <c r="AL96" s="517"/>
      <c r="AM96" s="517"/>
      <c r="AN96" s="517"/>
      <c r="AO96" s="517"/>
      <c r="AP96" s="130"/>
      <c r="AQ96" s="5"/>
      <c r="AR96" s="5"/>
      <c r="AS96" s="131"/>
      <c r="AT96" s="522"/>
      <c r="AU96" s="522"/>
      <c r="AV96" s="522"/>
      <c r="AW96" s="522"/>
      <c r="AX96" s="522"/>
      <c r="AY96" s="522"/>
      <c r="AZ96" s="522"/>
      <c r="BA96" s="522"/>
      <c r="BB96" s="522"/>
      <c r="BC96" s="522"/>
      <c r="BD96" s="522"/>
      <c r="BE96" s="522"/>
      <c r="BF96" s="522"/>
      <c r="BG96" s="522"/>
      <c r="BH96" s="522"/>
      <c r="BI96" s="522"/>
      <c r="BJ96" s="522"/>
      <c r="BK96" s="522"/>
      <c r="BL96" s="522"/>
      <c r="BM96" s="522"/>
      <c r="BN96" s="522"/>
      <c r="BO96" s="522"/>
      <c r="BP96" s="522"/>
      <c r="BQ96" s="522"/>
      <c r="BR96" s="522"/>
      <c r="BS96" s="522"/>
      <c r="BT96" s="522"/>
      <c r="BU96" s="522"/>
      <c r="BV96" s="522"/>
      <c r="BW96" s="522"/>
      <c r="BX96" s="522"/>
      <c r="BY96" s="522"/>
      <c r="BZ96" s="522"/>
      <c r="CA96" s="522"/>
      <c r="CB96" s="522"/>
      <c r="CC96" s="522"/>
      <c r="CD96" s="522"/>
      <c r="CE96" s="522"/>
      <c r="CF96" s="522"/>
      <c r="CG96" s="522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517"/>
      <c r="C97" s="517"/>
      <c r="D97" s="517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7"/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  <c r="AF97" s="517"/>
      <c r="AG97" s="517"/>
      <c r="AH97" s="517"/>
      <c r="AI97" s="517"/>
      <c r="AJ97" s="517"/>
      <c r="AK97" s="517"/>
      <c r="AL97" s="517"/>
      <c r="AM97" s="517"/>
      <c r="AN97" s="517"/>
      <c r="AO97" s="517"/>
      <c r="AP97" s="130"/>
      <c r="AQ97" s="5"/>
      <c r="AR97" s="5"/>
      <c r="AS97" s="131"/>
      <c r="AT97" s="522"/>
      <c r="AU97" s="522"/>
      <c r="AV97" s="522"/>
      <c r="AW97" s="522"/>
      <c r="AX97" s="522"/>
      <c r="AY97" s="522"/>
      <c r="AZ97" s="522"/>
      <c r="BA97" s="522"/>
      <c r="BB97" s="522"/>
      <c r="BC97" s="522"/>
      <c r="BD97" s="522"/>
      <c r="BE97" s="522"/>
      <c r="BF97" s="522"/>
      <c r="BG97" s="522"/>
      <c r="BH97" s="522"/>
      <c r="BI97" s="522"/>
      <c r="BJ97" s="522"/>
      <c r="BK97" s="522"/>
      <c r="BL97" s="522"/>
      <c r="BM97" s="522"/>
      <c r="BN97" s="522"/>
      <c r="BO97" s="522"/>
      <c r="BP97" s="522"/>
      <c r="BQ97" s="522"/>
      <c r="BR97" s="522"/>
      <c r="BS97" s="522"/>
      <c r="BT97" s="522"/>
      <c r="BU97" s="522"/>
      <c r="BV97" s="522"/>
      <c r="BW97" s="522"/>
      <c r="BX97" s="522"/>
      <c r="BY97" s="522"/>
      <c r="BZ97" s="522"/>
      <c r="CA97" s="522"/>
      <c r="CB97" s="522"/>
      <c r="CC97" s="522"/>
      <c r="CD97" s="522"/>
      <c r="CE97" s="522"/>
      <c r="CF97" s="522"/>
      <c r="CG97" s="522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517"/>
      <c r="C98" s="517"/>
      <c r="D98" s="517"/>
      <c r="E98" s="517"/>
      <c r="F98" s="517"/>
      <c r="G98" s="517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 s="517"/>
      <c r="T98" s="517"/>
      <c r="U98" s="517"/>
      <c r="V98" s="517"/>
      <c r="W98" s="517"/>
      <c r="X98" s="517"/>
      <c r="Y98" s="517"/>
      <c r="Z98" s="517"/>
      <c r="AA98" s="517"/>
      <c r="AB98" s="517"/>
      <c r="AC98" s="517"/>
      <c r="AD98" s="517"/>
      <c r="AE98" s="517"/>
      <c r="AF98" s="517"/>
      <c r="AG98" s="517"/>
      <c r="AH98" s="517"/>
      <c r="AI98" s="517"/>
      <c r="AJ98" s="517"/>
      <c r="AK98" s="517"/>
      <c r="AL98" s="517"/>
      <c r="AM98" s="517"/>
      <c r="AN98" s="517"/>
      <c r="AO98" s="517"/>
      <c r="AP98" s="128"/>
      <c r="AQ98" s="5"/>
      <c r="AR98" s="5"/>
      <c r="AS98" s="131"/>
      <c r="AT98" s="522"/>
      <c r="AU98" s="522"/>
      <c r="AV98" s="522"/>
      <c r="AW98" s="522"/>
      <c r="AX98" s="522"/>
      <c r="AY98" s="522"/>
      <c r="AZ98" s="522"/>
      <c r="BA98" s="522"/>
      <c r="BB98" s="522"/>
      <c r="BC98" s="522"/>
      <c r="BD98" s="522"/>
      <c r="BE98" s="522"/>
      <c r="BF98" s="522"/>
      <c r="BG98" s="522"/>
      <c r="BH98" s="522"/>
      <c r="BI98" s="522"/>
      <c r="BJ98" s="522"/>
      <c r="BK98" s="522"/>
      <c r="BL98" s="522"/>
      <c r="BM98" s="522"/>
      <c r="BN98" s="522"/>
      <c r="BO98" s="522"/>
      <c r="BP98" s="522"/>
      <c r="BQ98" s="522"/>
      <c r="BR98" s="522"/>
      <c r="BS98" s="522"/>
      <c r="BT98" s="522"/>
      <c r="BU98" s="522"/>
      <c r="BV98" s="522"/>
      <c r="BW98" s="522"/>
      <c r="BX98" s="522"/>
      <c r="BY98" s="522"/>
      <c r="BZ98" s="522"/>
      <c r="CA98" s="522"/>
      <c r="CB98" s="522"/>
      <c r="CC98" s="522"/>
      <c r="CD98" s="522"/>
      <c r="CE98" s="522"/>
      <c r="CF98" s="522"/>
      <c r="CG98" s="522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517"/>
      <c r="C99" s="517"/>
      <c r="D99" s="517"/>
      <c r="E99" s="517"/>
      <c r="F99" s="517"/>
      <c r="G99" s="517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 s="517"/>
      <c r="T99" s="517"/>
      <c r="U99" s="517"/>
      <c r="V99" s="517"/>
      <c r="W99" s="517"/>
      <c r="X99" s="517"/>
      <c r="Y99" s="517"/>
      <c r="Z99" s="517"/>
      <c r="AA99" s="517"/>
      <c r="AB99" s="517"/>
      <c r="AC99" s="517"/>
      <c r="AD99" s="517"/>
      <c r="AE99" s="517"/>
      <c r="AF99" s="517"/>
      <c r="AG99" s="517"/>
      <c r="AH99" s="517"/>
      <c r="AI99" s="517"/>
      <c r="AJ99" s="517"/>
      <c r="AK99" s="517"/>
      <c r="AL99" s="517"/>
      <c r="AM99" s="517"/>
      <c r="AN99" s="517"/>
      <c r="AO99" s="517"/>
      <c r="AP99" s="128"/>
      <c r="AQ99" s="5"/>
      <c r="AR99" s="5"/>
      <c r="AS99" s="131"/>
      <c r="AT99" s="522"/>
      <c r="AU99" s="522"/>
      <c r="AV99" s="522"/>
      <c r="AW99" s="522"/>
      <c r="AX99" s="522"/>
      <c r="AY99" s="522"/>
      <c r="AZ99" s="522"/>
      <c r="BA99" s="522"/>
      <c r="BB99" s="522"/>
      <c r="BC99" s="522"/>
      <c r="BD99" s="522"/>
      <c r="BE99" s="522"/>
      <c r="BF99" s="522"/>
      <c r="BG99" s="522"/>
      <c r="BH99" s="522"/>
      <c r="BI99" s="522"/>
      <c r="BJ99" s="522"/>
      <c r="BK99" s="522"/>
      <c r="BL99" s="522"/>
      <c r="BM99" s="522"/>
      <c r="BN99" s="522"/>
      <c r="BO99" s="522"/>
      <c r="BP99" s="522"/>
      <c r="BQ99" s="522"/>
      <c r="BR99" s="522"/>
      <c r="BS99" s="522"/>
      <c r="BT99" s="522"/>
      <c r="BU99" s="522"/>
      <c r="BV99" s="522"/>
      <c r="BW99" s="522"/>
      <c r="BX99" s="522"/>
      <c r="BY99" s="522"/>
      <c r="BZ99" s="522"/>
      <c r="CA99" s="522"/>
      <c r="CB99" s="522"/>
      <c r="CC99" s="522"/>
      <c r="CD99" s="522"/>
      <c r="CE99" s="522"/>
      <c r="CF99" s="522"/>
      <c r="CG99" s="522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517"/>
      <c r="C100" s="517"/>
      <c r="D100" s="517"/>
      <c r="E100" s="517"/>
      <c r="F100" s="517"/>
      <c r="G100" s="517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 s="517"/>
      <c r="T100" s="517"/>
      <c r="U100" s="517"/>
      <c r="V100" s="517"/>
      <c r="W100" s="517"/>
      <c r="X100" s="517"/>
      <c r="Y100" s="517"/>
      <c r="Z100" s="517"/>
      <c r="AA100" s="517"/>
      <c r="AB100" s="517"/>
      <c r="AC100" s="517"/>
      <c r="AD100" s="517"/>
      <c r="AE100" s="517"/>
      <c r="AF100" s="517"/>
      <c r="AG100" s="517"/>
      <c r="AH100" s="517"/>
      <c r="AI100" s="517"/>
      <c r="AJ100" s="517"/>
      <c r="AK100" s="517"/>
      <c r="AL100" s="517"/>
      <c r="AM100" s="517"/>
      <c r="AN100" s="517"/>
      <c r="AO100" s="517"/>
      <c r="AP100" s="128"/>
      <c r="AQ100" s="5"/>
      <c r="AR100" s="5"/>
      <c r="AS100" s="131"/>
      <c r="AT100" s="522"/>
      <c r="AU100" s="522"/>
      <c r="AV100" s="522"/>
      <c r="AW100" s="522"/>
      <c r="AX100" s="522"/>
      <c r="AY100" s="522"/>
      <c r="AZ100" s="522"/>
      <c r="BA100" s="522"/>
      <c r="BB100" s="522"/>
      <c r="BC100" s="522"/>
      <c r="BD100" s="522"/>
      <c r="BE100" s="522"/>
      <c r="BF100" s="522"/>
      <c r="BG100" s="522"/>
      <c r="BH100" s="522"/>
      <c r="BI100" s="522"/>
      <c r="BJ100" s="522"/>
      <c r="BK100" s="522"/>
      <c r="BL100" s="522"/>
      <c r="BM100" s="522"/>
      <c r="BN100" s="522"/>
      <c r="BO100" s="522"/>
      <c r="BP100" s="522"/>
      <c r="BQ100" s="522"/>
      <c r="BR100" s="522"/>
      <c r="BS100" s="522"/>
      <c r="BT100" s="522"/>
      <c r="BU100" s="522"/>
      <c r="BV100" s="522"/>
      <c r="BW100" s="522"/>
      <c r="BX100" s="522"/>
      <c r="BY100" s="522"/>
      <c r="BZ100" s="522"/>
      <c r="CA100" s="522"/>
      <c r="CB100" s="522"/>
      <c r="CC100" s="522"/>
      <c r="CD100" s="522"/>
      <c r="CE100" s="522"/>
      <c r="CF100" s="522"/>
      <c r="CG100" s="522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517"/>
      <c r="C101" s="517"/>
      <c r="D101" s="517"/>
      <c r="E101" s="517"/>
      <c r="F101" s="517"/>
      <c r="G101" s="517"/>
      <c r="H101" s="517"/>
      <c r="I101" s="517"/>
      <c r="J101" s="517"/>
      <c r="K101" s="517"/>
      <c r="L101" s="517"/>
      <c r="M101" s="517"/>
      <c r="N101" s="517"/>
      <c r="O101" s="517"/>
      <c r="P101" s="517"/>
      <c r="Q101" s="517"/>
      <c r="R101" s="517"/>
      <c r="S101" s="517"/>
      <c r="T101" s="517"/>
      <c r="U101" s="517"/>
      <c r="V101" s="517"/>
      <c r="W101" s="517"/>
      <c r="X101" s="517"/>
      <c r="Y101" s="517"/>
      <c r="Z101" s="517"/>
      <c r="AA101" s="517"/>
      <c r="AB101" s="517"/>
      <c r="AC101" s="517"/>
      <c r="AD101" s="517"/>
      <c r="AE101" s="517"/>
      <c r="AF101" s="517"/>
      <c r="AG101" s="517"/>
      <c r="AH101" s="517"/>
      <c r="AI101" s="517"/>
      <c r="AJ101" s="517"/>
      <c r="AK101" s="517"/>
      <c r="AL101" s="517"/>
      <c r="AM101" s="517"/>
      <c r="AN101" s="517"/>
      <c r="AO101" s="517"/>
      <c r="AP101" s="128"/>
      <c r="AQ101" s="5"/>
      <c r="AR101" s="5"/>
      <c r="AS101" s="131"/>
      <c r="AT101" s="522"/>
      <c r="AU101" s="522"/>
      <c r="AV101" s="522"/>
      <c r="AW101" s="522"/>
      <c r="AX101" s="522"/>
      <c r="AY101" s="522"/>
      <c r="AZ101" s="522"/>
      <c r="BA101" s="522"/>
      <c r="BB101" s="522"/>
      <c r="BC101" s="522"/>
      <c r="BD101" s="522"/>
      <c r="BE101" s="522"/>
      <c r="BF101" s="522"/>
      <c r="BG101" s="522"/>
      <c r="BH101" s="522"/>
      <c r="BI101" s="522"/>
      <c r="BJ101" s="522"/>
      <c r="BK101" s="522"/>
      <c r="BL101" s="522"/>
      <c r="BM101" s="522"/>
      <c r="BN101" s="522"/>
      <c r="BO101" s="522"/>
      <c r="BP101" s="522"/>
      <c r="BQ101" s="522"/>
      <c r="BR101" s="522"/>
      <c r="BS101" s="522"/>
      <c r="BT101" s="522"/>
      <c r="BU101" s="522"/>
      <c r="BV101" s="522"/>
      <c r="BW101" s="522"/>
      <c r="BX101" s="522"/>
      <c r="BY101" s="522"/>
      <c r="BZ101" s="522"/>
      <c r="CA101" s="522"/>
      <c r="CB101" s="522"/>
      <c r="CC101" s="522"/>
      <c r="CD101" s="522"/>
      <c r="CE101" s="522"/>
      <c r="CF101" s="522"/>
      <c r="CG101" s="522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517"/>
      <c r="C102" s="517"/>
      <c r="D102" s="517"/>
      <c r="E102" s="517"/>
      <c r="F102" s="517"/>
      <c r="G102" s="517"/>
      <c r="H102" s="517"/>
      <c r="I102" s="517"/>
      <c r="J102" s="517"/>
      <c r="K102" s="517"/>
      <c r="L102" s="517"/>
      <c r="M102" s="517"/>
      <c r="N102" s="517"/>
      <c r="O102" s="517"/>
      <c r="P102" s="517"/>
      <c r="Q102" s="517"/>
      <c r="R102" s="517"/>
      <c r="S102" s="517"/>
      <c r="T102" s="517"/>
      <c r="U102" s="517"/>
      <c r="V102" s="517"/>
      <c r="W102" s="517"/>
      <c r="X102" s="517"/>
      <c r="Y102" s="517"/>
      <c r="Z102" s="517"/>
      <c r="AA102" s="517"/>
      <c r="AB102" s="517"/>
      <c r="AC102" s="517"/>
      <c r="AD102" s="517"/>
      <c r="AE102" s="517"/>
      <c r="AF102" s="517"/>
      <c r="AG102" s="517"/>
      <c r="AH102" s="517"/>
      <c r="AI102" s="517"/>
      <c r="AJ102" s="517"/>
      <c r="AK102" s="517"/>
      <c r="AL102" s="517"/>
      <c r="AM102" s="517"/>
      <c r="AN102" s="517"/>
      <c r="AO102" s="517"/>
      <c r="AP102" s="128"/>
      <c r="AQ102" s="5"/>
      <c r="AR102" s="5"/>
      <c r="AS102" s="131"/>
      <c r="AT102" s="522"/>
      <c r="AU102" s="522"/>
      <c r="AV102" s="522"/>
      <c r="AW102" s="522"/>
      <c r="AX102" s="522"/>
      <c r="AY102" s="522"/>
      <c r="AZ102" s="522"/>
      <c r="BA102" s="522"/>
      <c r="BB102" s="522"/>
      <c r="BC102" s="522"/>
      <c r="BD102" s="522"/>
      <c r="BE102" s="522"/>
      <c r="BF102" s="522"/>
      <c r="BG102" s="522"/>
      <c r="BH102" s="522"/>
      <c r="BI102" s="522"/>
      <c r="BJ102" s="522"/>
      <c r="BK102" s="522"/>
      <c r="BL102" s="522"/>
      <c r="BM102" s="522"/>
      <c r="BN102" s="522"/>
      <c r="BO102" s="522"/>
      <c r="BP102" s="522"/>
      <c r="BQ102" s="522"/>
      <c r="BR102" s="522"/>
      <c r="BS102" s="522"/>
      <c r="BT102" s="522"/>
      <c r="BU102" s="522"/>
      <c r="BV102" s="522"/>
      <c r="BW102" s="522"/>
      <c r="BX102" s="522"/>
      <c r="BY102" s="522"/>
      <c r="BZ102" s="522"/>
      <c r="CA102" s="522"/>
      <c r="CB102" s="522"/>
      <c r="CC102" s="522"/>
      <c r="CD102" s="522"/>
      <c r="CE102" s="522"/>
      <c r="CF102" s="522"/>
      <c r="CG102" s="522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517"/>
      <c r="C103" s="517"/>
      <c r="D103" s="517"/>
      <c r="E103" s="517"/>
      <c r="F103" s="517"/>
      <c r="G103" s="517"/>
      <c r="H103" s="517"/>
      <c r="I103" s="517"/>
      <c r="J103" s="517"/>
      <c r="K103" s="517"/>
      <c r="L103" s="517"/>
      <c r="M103" s="517"/>
      <c r="N103" s="517"/>
      <c r="O103" s="517"/>
      <c r="P103" s="517"/>
      <c r="Q103" s="517"/>
      <c r="R103" s="517"/>
      <c r="S103" s="517"/>
      <c r="T103" s="517"/>
      <c r="U103" s="517"/>
      <c r="V103" s="517"/>
      <c r="W103" s="517"/>
      <c r="X103" s="517"/>
      <c r="Y103" s="517"/>
      <c r="Z103" s="517"/>
      <c r="AA103" s="517"/>
      <c r="AB103" s="517"/>
      <c r="AC103" s="517"/>
      <c r="AD103" s="517"/>
      <c r="AE103" s="517"/>
      <c r="AF103" s="517"/>
      <c r="AG103" s="517"/>
      <c r="AH103" s="517"/>
      <c r="AI103" s="517"/>
      <c r="AJ103" s="517"/>
      <c r="AK103" s="517"/>
      <c r="AL103" s="517"/>
      <c r="AM103" s="517"/>
      <c r="AN103" s="517"/>
      <c r="AO103" s="517"/>
      <c r="AP103" s="128"/>
      <c r="AQ103" s="5"/>
      <c r="AR103" s="5"/>
      <c r="AS103" s="131"/>
      <c r="AT103" s="522"/>
      <c r="AU103" s="522"/>
      <c r="AV103" s="522"/>
      <c r="AW103" s="522"/>
      <c r="AX103" s="522"/>
      <c r="AY103" s="522"/>
      <c r="AZ103" s="522"/>
      <c r="BA103" s="522"/>
      <c r="BB103" s="522"/>
      <c r="BC103" s="522"/>
      <c r="BD103" s="522"/>
      <c r="BE103" s="522"/>
      <c r="BF103" s="522"/>
      <c r="BG103" s="522"/>
      <c r="BH103" s="522"/>
      <c r="BI103" s="522"/>
      <c r="BJ103" s="522"/>
      <c r="BK103" s="522"/>
      <c r="BL103" s="522"/>
      <c r="BM103" s="522"/>
      <c r="BN103" s="522"/>
      <c r="BO103" s="522"/>
      <c r="BP103" s="522"/>
      <c r="BQ103" s="522"/>
      <c r="BR103" s="522"/>
      <c r="BS103" s="522"/>
      <c r="BT103" s="522"/>
      <c r="BU103" s="522"/>
      <c r="BV103" s="522"/>
      <c r="BW103" s="522"/>
      <c r="BX103" s="522"/>
      <c r="BY103" s="522"/>
      <c r="BZ103" s="522"/>
      <c r="CA103" s="522"/>
      <c r="CB103" s="522"/>
      <c r="CC103" s="522"/>
      <c r="CD103" s="522"/>
      <c r="CE103" s="522"/>
      <c r="CF103" s="522"/>
      <c r="CG103" s="522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517"/>
      <c r="C104" s="517"/>
      <c r="D104" s="517"/>
      <c r="E104" s="517"/>
      <c r="F104" s="517"/>
      <c r="G104" s="517"/>
      <c r="H104" s="517"/>
      <c r="I104" s="517"/>
      <c r="J104" s="517"/>
      <c r="K104" s="517"/>
      <c r="L104" s="517"/>
      <c r="M104" s="517"/>
      <c r="N104" s="517"/>
      <c r="O104" s="517"/>
      <c r="P104" s="517"/>
      <c r="Q104" s="517"/>
      <c r="R104" s="517"/>
      <c r="S104" s="517"/>
      <c r="T104" s="517"/>
      <c r="U104" s="517"/>
      <c r="V104" s="517"/>
      <c r="W104" s="517"/>
      <c r="X104" s="517"/>
      <c r="Y104" s="517"/>
      <c r="Z104" s="517"/>
      <c r="AA104" s="517"/>
      <c r="AB104" s="517"/>
      <c r="AC104" s="517"/>
      <c r="AD104" s="517"/>
      <c r="AE104" s="517"/>
      <c r="AF104" s="517"/>
      <c r="AG104" s="517"/>
      <c r="AH104" s="517"/>
      <c r="AI104" s="517"/>
      <c r="AJ104" s="517"/>
      <c r="AK104" s="517"/>
      <c r="AL104" s="517"/>
      <c r="AM104" s="517"/>
      <c r="AN104" s="517"/>
      <c r="AO104" s="517"/>
      <c r="AP104" s="128"/>
      <c r="AQ104" s="5"/>
      <c r="AR104" s="5"/>
      <c r="AS104" s="131"/>
      <c r="AT104" s="522"/>
      <c r="AU104" s="522"/>
      <c r="AV104" s="522"/>
      <c r="AW104" s="522"/>
      <c r="AX104" s="522"/>
      <c r="AY104" s="522"/>
      <c r="AZ104" s="522"/>
      <c r="BA104" s="522"/>
      <c r="BB104" s="522"/>
      <c r="BC104" s="522"/>
      <c r="BD104" s="522"/>
      <c r="BE104" s="522"/>
      <c r="BF104" s="522"/>
      <c r="BG104" s="522"/>
      <c r="BH104" s="522"/>
      <c r="BI104" s="522"/>
      <c r="BJ104" s="522"/>
      <c r="BK104" s="522"/>
      <c r="BL104" s="522"/>
      <c r="BM104" s="522"/>
      <c r="BN104" s="522"/>
      <c r="BO104" s="522"/>
      <c r="BP104" s="522"/>
      <c r="BQ104" s="522"/>
      <c r="BR104" s="522"/>
      <c r="BS104" s="522"/>
      <c r="BT104" s="522"/>
      <c r="BU104" s="522"/>
      <c r="BV104" s="522"/>
      <c r="BW104" s="522"/>
      <c r="BX104" s="522"/>
      <c r="BY104" s="522"/>
      <c r="BZ104" s="522"/>
      <c r="CA104" s="522"/>
      <c r="CB104" s="522"/>
      <c r="CC104" s="522"/>
      <c r="CD104" s="522"/>
      <c r="CE104" s="522"/>
      <c r="CF104" s="522"/>
      <c r="CG104" s="522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517"/>
      <c r="C105" s="517"/>
      <c r="D105" s="517"/>
      <c r="E105" s="517"/>
      <c r="F105" s="517"/>
      <c r="G105" s="517"/>
      <c r="H105" s="517"/>
      <c r="I105" s="517"/>
      <c r="J105" s="517"/>
      <c r="K105" s="517"/>
      <c r="L105" s="517"/>
      <c r="M105" s="517"/>
      <c r="N105" s="517"/>
      <c r="O105" s="517"/>
      <c r="P105" s="517"/>
      <c r="Q105" s="517"/>
      <c r="R105" s="517"/>
      <c r="S105" s="517"/>
      <c r="T105" s="517"/>
      <c r="U105" s="517"/>
      <c r="V105" s="517"/>
      <c r="W105" s="517"/>
      <c r="X105" s="517"/>
      <c r="Y105" s="517"/>
      <c r="Z105" s="517"/>
      <c r="AA105" s="517"/>
      <c r="AB105" s="517"/>
      <c r="AC105" s="517"/>
      <c r="AD105" s="517"/>
      <c r="AE105" s="517"/>
      <c r="AF105" s="517"/>
      <c r="AG105" s="517"/>
      <c r="AH105" s="517"/>
      <c r="AI105" s="517"/>
      <c r="AJ105" s="517"/>
      <c r="AK105" s="517"/>
      <c r="AL105" s="517"/>
      <c r="AM105" s="517"/>
      <c r="AN105" s="517"/>
      <c r="AO105" s="517"/>
      <c r="AP105" s="126"/>
      <c r="AQ105" s="5"/>
      <c r="AR105" s="5"/>
      <c r="AS105" s="131"/>
      <c r="AT105" s="522"/>
      <c r="AU105" s="522"/>
      <c r="AV105" s="522"/>
      <c r="AW105" s="522"/>
      <c r="AX105" s="522"/>
      <c r="AY105" s="522"/>
      <c r="AZ105" s="522"/>
      <c r="BA105" s="522"/>
      <c r="BB105" s="522"/>
      <c r="BC105" s="522"/>
      <c r="BD105" s="522"/>
      <c r="BE105" s="522"/>
      <c r="BF105" s="522"/>
      <c r="BG105" s="522"/>
      <c r="BH105" s="522"/>
      <c r="BI105" s="522"/>
      <c r="BJ105" s="522"/>
      <c r="BK105" s="522"/>
      <c r="BL105" s="522"/>
      <c r="BM105" s="522"/>
      <c r="BN105" s="522"/>
      <c r="BO105" s="522"/>
      <c r="BP105" s="522"/>
      <c r="BQ105" s="522"/>
      <c r="BR105" s="522"/>
      <c r="BS105" s="522"/>
      <c r="BT105" s="522"/>
      <c r="BU105" s="522"/>
      <c r="BV105" s="522"/>
      <c r="BW105" s="522"/>
      <c r="BX105" s="522"/>
      <c r="BY105" s="522"/>
      <c r="BZ105" s="522"/>
      <c r="CA105" s="522"/>
      <c r="CB105" s="522"/>
      <c r="CC105" s="522"/>
      <c r="CD105" s="522"/>
      <c r="CE105" s="522"/>
      <c r="CF105" s="522"/>
      <c r="CG105" s="522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517"/>
      <c r="C106" s="517"/>
      <c r="D106" s="517"/>
      <c r="E106" s="517"/>
      <c r="F106" s="517"/>
      <c r="G106" s="517"/>
      <c r="H106" s="517"/>
      <c r="I106" s="517"/>
      <c r="J106" s="517"/>
      <c r="K106" s="517"/>
      <c r="L106" s="517"/>
      <c r="M106" s="517"/>
      <c r="N106" s="517"/>
      <c r="O106" s="517"/>
      <c r="P106" s="517"/>
      <c r="Q106" s="517"/>
      <c r="R106" s="517"/>
      <c r="S106" s="517"/>
      <c r="T106" s="517"/>
      <c r="U106" s="517"/>
      <c r="V106" s="517"/>
      <c r="W106" s="517"/>
      <c r="X106" s="517"/>
      <c r="Y106" s="517"/>
      <c r="Z106" s="517"/>
      <c r="AA106" s="517"/>
      <c r="AB106" s="517"/>
      <c r="AC106" s="517"/>
      <c r="AD106" s="517"/>
      <c r="AE106" s="517"/>
      <c r="AF106" s="517"/>
      <c r="AG106" s="517"/>
      <c r="AH106" s="517"/>
      <c r="AI106" s="517"/>
      <c r="AJ106" s="517"/>
      <c r="AK106" s="517"/>
      <c r="AL106" s="517"/>
      <c r="AM106" s="517"/>
      <c r="AN106" s="517"/>
      <c r="AO106" s="517"/>
      <c r="AP106" s="126"/>
      <c r="AQ106" s="5"/>
      <c r="AR106" s="5"/>
      <c r="AS106" s="131"/>
      <c r="AT106" s="522"/>
      <c r="AU106" s="522"/>
      <c r="AV106" s="522"/>
      <c r="AW106" s="522"/>
      <c r="AX106" s="522"/>
      <c r="AY106" s="522"/>
      <c r="AZ106" s="522"/>
      <c r="BA106" s="522"/>
      <c r="BB106" s="522"/>
      <c r="BC106" s="522"/>
      <c r="BD106" s="522"/>
      <c r="BE106" s="522"/>
      <c r="BF106" s="522"/>
      <c r="BG106" s="522"/>
      <c r="BH106" s="522"/>
      <c r="BI106" s="522"/>
      <c r="BJ106" s="522"/>
      <c r="BK106" s="522"/>
      <c r="BL106" s="522"/>
      <c r="BM106" s="522"/>
      <c r="BN106" s="522"/>
      <c r="BO106" s="522"/>
      <c r="BP106" s="522"/>
      <c r="BQ106" s="522"/>
      <c r="BR106" s="522"/>
      <c r="BS106" s="522"/>
      <c r="BT106" s="522"/>
      <c r="BU106" s="522"/>
      <c r="BV106" s="522"/>
      <c r="BW106" s="522"/>
      <c r="BX106" s="522"/>
      <c r="BY106" s="522"/>
      <c r="BZ106" s="522"/>
      <c r="CA106" s="522"/>
      <c r="CB106" s="522"/>
      <c r="CC106" s="522"/>
      <c r="CD106" s="522"/>
      <c r="CE106" s="522"/>
      <c r="CF106" s="522"/>
      <c r="CG106" s="522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517"/>
      <c r="C107" s="517"/>
      <c r="D107" s="517"/>
      <c r="E107" s="517"/>
      <c r="F107" s="517"/>
      <c r="G107" s="517"/>
      <c r="H107" s="517"/>
      <c r="I107" s="517"/>
      <c r="J107" s="517"/>
      <c r="K107" s="517"/>
      <c r="L107" s="517"/>
      <c r="M107" s="517"/>
      <c r="N107" s="517"/>
      <c r="O107" s="517"/>
      <c r="P107" s="517"/>
      <c r="Q107" s="517"/>
      <c r="R107" s="517"/>
      <c r="S107" s="517"/>
      <c r="T107" s="517"/>
      <c r="U107" s="517"/>
      <c r="V107" s="517"/>
      <c r="W107" s="517"/>
      <c r="X107" s="517"/>
      <c r="Y107" s="517"/>
      <c r="Z107" s="517"/>
      <c r="AA107" s="517"/>
      <c r="AB107" s="517"/>
      <c r="AC107" s="517"/>
      <c r="AD107" s="517"/>
      <c r="AE107" s="517"/>
      <c r="AF107" s="517"/>
      <c r="AG107" s="517"/>
      <c r="AH107" s="517"/>
      <c r="AI107" s="517"/>
      <c r="AJ107" s="517"/>
      <c r="AK107" s="517"/>
      <c r="AL107" s="517"/>
      <c r="AM107" s="517"/>
      <c r="AN107" s="517"/>
      <c r="AO107" s="517"/>
      <c r="AP107" s="128"/>
      <c r="AQ107" s="5"/>
      <c r="AR107" s="5"/>
      <c r="AS107" s="131"/>
      <c r="AT107" s="522"/>
      <c r="AU107" s="522"/>
      <c r="AV107" s="522"/>
      <c r="AW107" s="522"/>
      <c r="AX107" s="522"/>
      <c r="AY107" s="522"/>
      <c r="AZ107" s="522"/>
      <c r="BA107" s="522"/>
      <c r="BB107" s="522"/>
      <c r="BC107" s="522"/>
      <c r="BD107" s="522"/>
      <c r="BE107" s="522"/>
      <c r="BF107" s="522"/>
      <c r="BG107" s="522"/>
      <c r="BH107" s="522"/>
      <c r="BI107" s="522"/>
      <c r="BJ107" s="522"/>
      <c r="BK107" s="522"/>
      <c r="BL107" s="522"/>
      <c r="BM107" s="522"/>
      <c r="BN107" s="522"/>
      <c r="BO107" s="522"/>
      <c r="BP107" s="522"/>
      <c r="BQ107" s="522"/>
      <c r="BR107" s="522"/>
      <c r="BS107" s="522"/>
      <c r="BT107" s="522"/>
      <c r="BU107" s="522"/>
      <c r="BV107" s="522"/>
      <c r="BW107" s="522"/>
      <c r="BX107" s="522"/>
      <c r="BY107" s="522"/>
      <c r="BZ107" s="522"/>
      <c r="CA107" s="522"/>
      <c r="CB107" s="522"/>
      <c r="CC107" s="522"/>
      <c r="CD107" s="522"/>
      <c r="CE107" s="522"/>
      <c r="CF107" s="522"/>
      <c r="CG107" s="522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517"/>
      <c r="C108" s="517"/>
      <c r="D108" s="517"/>
      <c r="E108" s="517"/>
      <c r="F108" s="517"/>
      <c r="G108" s="517"/>
      <c r="H108" s="517"/>
      <c r="I108" s="517"/>
      <c r="J108" s="517"/>
      <c r="K108" s="517"/>
      <c r="L108" s="517"/>
      <c r="M108" s="517"/>
      <c r="N108" s="517"/>
      <c r="O108" s="517"/>
      <c r="P108" s="517"/>
      <c r="Q108" s="517"/>
      <c r="R108" s="517"/>
      <c r="S108" s="517"/>
      <c r="T108" s="517"/>
      <c r="U108" s="517"/>
      <c r="V108" s="517"/>
      <c r="W108" s="517"/>
      <c r="X108" s="517"/>
      <c r="Y108" s="517"/>
      <c r="Z108" s="517"/>
      <c r="AA108" s="517"/>
      <c r="AB108" s="517"/>
      <c r="AC108" s="517"/>
      <c r="AD108" s="517"/>
      <c r="AE108" s="517"/>
      <c r="AF108" s="517"/>
      <c r="AG108" s="517"/>
      <c r="AH108" s="517"/>
      <c r="AI108" s="517"/>
      <c r="AJ108" s="517"/>
      <c r="AK108" s="517"/>
      <c r="AL108" s="517"/>
      <c r="AM108" s="517"/>
      <c r="AN108" s="517"/>
      <c r="AO108" s="517"/>
      <c r="AP108" s="126"/>
      <c r="AQ108" s="5"/>
      <c r="AR108" s="5"/>
      <c r="AS108" s="131"/>
      <c r="AT108" s="522"/>
      <c r="AU108" s="522"/>
      <c r="AV108" s="522"/>
      <c r="AW108" s="522"/>
      <c r="AX108" s="522"/>
      <c r="AY108" s="522"/>
      <c r="AZ108" s="522"/>
      <c r="BA108" s="522"/>
      <c r="BB108" s="522"/>
      <c r="BC108" s="522"/>
      <c r="BD108" s="522"/>
      <c r="BE108" s="522"/>
      <c r="BF108" s="522"/>
      <c r="BG108" s="522"/>
      <c r="BH108" s="522"/>
      <c r="BI108" s="522"/>
      <c r="BJ108" s="522"/>
      <c r="BK108" s="522"/>
      <c r="BL108" s="522"/>
      <c r="BM108" s="522"/>
      <c r="BN108" s="522"/>
      <c r="BO108" s="522"/>
      <c r="BP108" s="522"/>
      <c r="BQ108" s="522"/>
      <c r="BR108" s="522"/>
      <c r="BS108" s="522"/>
      <c r="BT108" s="522"/>
      <c r="BU108" s="522"/>
      <c r="BV108" s="522"/>
      <c r="BW108" s="522"/>
      <c r="BX108" s="522"/>
      <c r="BY108" s="522"/>
      <c r="BZ108" s="522"/>
      <c r="CA108" s="522"/>
      <c r="CB108" s="522"/>
      <c r="CC108" s="522"/>
      <c r="CD108" s="522"/>
      <c r="CE108" s="522"/>
      <c r="CF108" s="522"/>
      <c r="CG108" s="522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517"/>
      <c r="C109" s="517"/>
      <c r="D109" s="517"/>
      <c r="E109" s="517"/>
      <c r="F109" s="517"/>
      <c r="G109" s="517"/>
      <c r="H109" s="517"/>
      <c r="I109" s="517"/>
      <c r="J109" s="517"/>
      <c r="K109" s="517"/>
      <c r="L109" s="517"/>
      <c r="M109" s="517"/>
      <c r="N109" s="517"/>
      <c r="O109" s="517"/>
      <c r="P109" s="517"/>
      <c r="Q109" s="517"/>
      <c r="R109" s="517"/>
      <c r="S109" s="517"/>
      <c r="T109" s="517"/>
      <c r="U109" s="517"/>
      <c r="V109" s="517"/>
      <c r="W109" s="517"/>
      <c r="X109" s="517"/>
      <c r="Y109" s="517"/>
      <c r="Z109" s="517"/>
      <c r="AA109" s="517"/>
      <c r="AB109" s="517"/>
      <c r="AC109" s="517"/>
      <c r="AD109" s="517"/>
      <c r="AE109" s="517"/>
      <c r="AF109" s="517"/>
      <c r="AG109" s="517"/>
      <c r="AH109" s="517"/>
      <c r="AI109" s="517"/>
      <c r="AJ109" s="517"/>
      <c r="AK109" s="517"/>
      <c r="AL109" s="517"/>
      <c r="AM109" s="517"/>
      <c r="AN109" s="517"/>
      <c r="AO109" s="517"/>
      <c r="AP109" s="126"/>
      <c r="AQ109" s="5"/>
      <c r="AR109" s="5"/>
      <c r="AS109" s="131"/>
      <c r="AT109" s="522"/>
      <c r="AU109" s="522"/>
      <c r="AV109" s="522"/>
      <c r="AW109" s="522"/>
      <c r="AX109" s="522"/>
      <c r="AY109" s="522"/>
      <c r="AZ109" s="522"/>
      <c r="BA109" s="522"/>
      <c r="BB109" s="522"/>
      <c r="BC109" s="522"/>
      <c r="BD109" s="522"/>
      <c r="BE109" s="522"/>
      <c r="BF109" s="522"/>
      <c r="BG109" s="522"/>
      <c r="BH109" s="522"/>
      <c r="BI109" s="522"/>
      <c r="BJ109" s="522"/>
      <c r="BK109" s="522"/>
      <c r="BL109" s="522"/>
      <c r="BM109" s="522"/>
      <c r="BN109" s="522"/>
      <c r="BO109" s="522"/>
      <c r="BP109" s="522"/>
      <c r="BQ109" s="522"/>
      <c r="BR109" s="522"/>
      <c r="BS109" s="522"/>
      <c r="BT109" s="522"/>
      <c r="BU109" s="522"/>
      <c r="BV109" s="522"/>
      <c r="BW109" s="522"/>
      <c r="BX109" s="522"/>
      <c r="BY109" s="522"/>
      <c r="BZ109" s="522"/>
      <c r="CA109" s="522"/>
      <c r="CB109" s="522"/>
      <c r="CC109" s="522"/>
      <c r="CD109" s="522"/>
      <c r="CE109" s="522"/>
      <c r="CF109" s="522"/>
      <c r="CG109" s="522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517"/>
      <c r="C110" s="517"/>
      <c r="D110" s="517"/>
      <c r="E110" s="517"/>
      <c r="F110" s="517"/>
      <c r="G110" s="517"/>
      <c r="H110" s="517"/>
      <c r="I110" s="517"/>
      <c r="J110" s="517"/>
      <c r="K110" s="517"/>
      <c r="L110" s="517"/>
      <c r="M110" s="517"/>
      <c r="N110" s="517"/>
      <c r="O110" s="517"/>
      <c r="P110" s="517"/>
      <c r="Q110" s="517"/>
      <c r="R110" s="517"/>
      <c r="S110" s="517"/>
      <c r="T110" s="517"/>
      <c r="U110" s="517"/>
      <c r="V110" s="517"/>
      <c r="W110" s="517"/>
      <c r="X110" s="517"/>
      <c r="Y110" s="517"/>
      <c r="Z110" s="517"/>
      <c r="AA110" s="517"/>
      <c r="AB110" s="517"/>
      <c r="AC110" s="517"/>
      <c r="AD110" s="517"/>
      <c r="AE110" s="517"/>
      <c r="AF110" s="517"/>
      <c r="AG110" s="517"/>
      <c r="AH110" s="517"/>
      <c r="AI110" s="517"/>
      <c r="AJ110" s="517"/>
      <c r="AK110" s="517"/>
      <c r="AL110" s="517"/>
      <c r="AM110" s="517"/>
      <c r="AN110" s="517"/>
      <c r="AO110" s="517"/>
      <c r="AP110" s="128"/>
      <c r="AQ110" s="5"/>
      <c r="AR110" s="5"/>
      <c r="AS110" s="131"/>
      <c r="AT110" s="522"/>
      <c r="AU110" s="522"/>
      <c r="AV110" s="522"/>
      <c r="AW110" s="522"/>
      <c r="AX110" s="522"/>
      <c r="AY110" s="522"/>
      <c r="AZ110" s="522"/>
      <c r="BA110" s="522"/>
      <c r="BB110" s="522"/>
      <c r="BC110" s="522"/>
      <c r="BD110" s="522"/>
      <c r="BE110" s="522"/>
      <c r="BF110" s="522"/>
      <c r="BG110" s="522"/>
      <c r="BH110" s="522"/>
      <c r="BI110" s="522"/>
      <c r="BJ110" s="522"/>
      <c r="BK110" s="522"/>
      <c r="BL110" s="522"/>
      <c r="BM110" s="522"/>
      <c r="BN110" s="522"/>
      <c r="BO110" s="522"/>
      <c r="BP110" s="522"/>
      <c r="BQ110" s="522"/>
      <c r="BR110" s="522"/>
      <c r="BS110" s="522"/>
      <c r="BT110" s="522"/>
      <c r="BU110" s="522"/>
      <c r="BV110" s="522"/>
      <c r="BW110" s="522"/>
      <c r="BX110" s="522"/>
      <c r="BY110" s="522"/>
      <c r="BZ110" s="522"/>
      <c r="CA110" s="522"/>
      <c r="CB110" s="522"/>
      <c r="CC110" s="522"/>
      <c r="CD110" s="522"/>
      <c r="CE110" s="522"/>
      <c r="CF110" s="522"/>
      <c r="CG110" s="522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517"/>
      <c r="C111" s="517"/>
      <c r="D111" s="517"/>
      <c r="E111" s="517"/>
      <c r="F111" s="517"/>
      <c r="G111" s="517"/>
      <c r="H111" s="517"/>
      <c r="I111" s="517"/>
      <c r="J111" s="517"/>
      <c r="K111" s="517"/>
      <c r="L111" s="517"/>
      <c r="M111" s="517"/>
      <c r="N111" s="517"/>
      <c r="O111" s="517"/>
      <c r="P111" s="517"/>
      <c r="Q111" s="517"/>
      <c r="R111" s="517"/>
      <c r="S111" s="517"/>
      <c r="T111" s="517"/>
      <c r="U111" s="517"/>
      <c r="V111" s="517"/>
      <c r="W111" s="517"/>
      <c r="X111" s="517"/>
      <c r="Y111" s="517"/>
      <c r="Z111" s="517"/>
      <c r="AA111" s="517"/>
      <c r="AB111" s="517"/>
      <c r="AC111" s="517"/>
      <c r="AD111" s="517"/>
      <c r="AE111" s="517"/>
      <c r="AF111" s="517"/>
      <c r="AG111" s="517"/>
      <c r="AH111" s="517"/>
      <c r="AI111" s="517"/>
      <c r="AJ111" s="517"/>
      <c r="AK111" s="517"/>
      <c r="AL111" s="517"/>
      <c r="AM111" s="517"/>
      <c r="AN111" s="517"/>
      <c r="AO111" s="517"/>
      <c r="AP111" s="126"/>
      <c r="AQ111" s="5"/>
      <c r="AR111" s="5"/>
      <c r="AS111" s="131"/>
      <c r="AT111" s="522"/>
      <c r="AU111" s="522"/>
      <c r="AV111" s="522"/>
      <c r="AW111" s="522"/>
      <c r="AX111" s="522"/>
      <c r="AY111" s="522"/>
      <c r="AZ111" s="522"/>
      <c r="BA111" s="522"/>
      <c r="BB111" s="522"/>
      <c r="BC111" s="522"/>
      <c r="BD111" s="522"/>
      <c r="BE111" s="522"/>
      <c r="BF111" s="522"/>
      <c r="BG111" s="522"/>
      <c r="BH111" s="522"/>
      <c r="BI111" s="522"/>
      <c r="BJ111" s="522"/>
      <c r="BK111" s="522"/>
      <c r="BL111" s="522"/>
      <c r="BM111" s="522"/>
      <c r="BN111" s="522"/>
      <c r="BO111" s="522"/>
      <c r="BP111" s="522"/>
      <c r="BQ111" s="522"/>
      <c r="BR111" s="522"/>
      <c r="BS111" s="522"/>
      <c r="BT111" s="522"/>
      <c r="BU111" s="522"/>
      <c r="BV111" s="522"/>
      <c r="BW111" s="522"/>
      <c r="BX111" s="522"/>
      <c r="BY111" s="522"/>
      <c r="BZ111" s="522"/>
      <c r="CA111" s="522"/>
      <c r="CB111" s="522"/>
      <c r="CC111" s="522"/>
      <c r="CD111" s="522"/>
      <c r="CE111" s="522"/>
      <c r="CF111" s="522"/>
      <c r="CG111" s="522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517"/>
      <c r="C112" s="517"/>
      <c r="D112" s="517"/>
      <c r="E112" s="517"/>
      <c r="F112" s="517"/>
      <c r="G112" s="517"/>
      <c r="H112" s="517"/>
      <c r="I112" s="517"/>
      <c r="J112" s="517"/>
      <c r="K112" s="517"/>
      <c r="L112" s="517"/>
      <c r="M112" s="517"/>
      <c r="N112" s="517"/>
      <c r="O112" s="517"/>
      <c r="P112" s="517"/>
      <c r="Q112" s="517"/>
      <c r="R112" s="517"/>
      <c r="S112" s="517"/>
      <c r="T112" s="517"/>
      <c r="U112" s="517"/>
      <c r="V112" s="517"/>
      <c r="W112" s="517"/>
      <c r="X112" s="517"/>
      <c r="Y112" s="517"/>
      <c r="Z112" s="517"/>
      <c r="AA112" s="517"/>
      <c r="AB112" s="517"/>
      <c r="AC112" s="517"/>
      <c r="AD112" s="517"/>
      <c r="AE112" s="517"/>
      <c r="AF112" s="517"/>
      <c r="AG112" s="517"/>
      <c r="AH112" s="517"/>
      <c r="AI112" s="517"/>
      <c r="AJ112" s="517"/>
      <c r="AK112" s="517"/>
      <c r="AL112" s="517"/>
      <c r="AM112" s="517"/>
      <c r="AN112" s="517"/>
      <c r="AO112" s="517"/>
      <c r="AP112" s="126"/>
      <c r="AQ112" s="5"/>
      <c r="AR112" s="5"/>
      <c r="AS112" s="131"/>
      <c r="AT112" s="522"/>
      <c r="AU112" s="522"/>
      <c r="AV112" s="522"/>
      <c r="AW112" s="522"/>
      <c r="AX112" s="522"/>
      <c r="AY112" s="522"/>
      <c r="AZ112" s="522"/>
      <c r="BA112" s="522"/>
      <c r="BB112" s="522"/>
      <c r="BC112" s="522"/>
      <c r="BD112" s="522"/>
      <c r="BE112" s="522"/>
      <c r="BF112" s="522"/>
      <c r="BG112" s="522"/>
      <c r="BH112" s="522"/>
      <c r="BI112" s="522"/>
      <c r="BJ112" s="522"/>
      <c r="BK112" s="522"/>
      <c r="BL112" s="522"/>
      <c r="BM112" s="522"/>
      <c r="BN112" s="522"/>
      <c r="BO112" s="522"/>
      <c r="BP112" s="522"/>
      <c r="BQ112" s="522"/>
      <c r="BR112" s="522"/>
      <c r="BS112" s="522"/>
      <c r="BT112" s="522"/>
      <c r="BU112" s="522"/>
      <c r="BV112" s="522"/>
      <c r="BW112" s="522"/>
      <c r="BX112" s="522"/>
      <c r="BY112" s="522"/>
      <c r="BZ112" s="522"/>
      <c r="CA112" s="522"/>
      <c r="CB112" s="522"/>
      <c r="CC112" s="522"/>
      <c r="CD112" s="522"/>
      <c r="CE112" s="522"/>
      <c r="CF112" s="522"/>
      <c r="CG112" s="522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517"/>
      <c r="C113" s="517"/>
      <c r="D113" s="517"/>
      <c r="E113" s="517"/>
      <c r="F113" s="517"/>
      <c r="G113" s="517"/>
      <c r="H113" s="517"/>
      <c r="I113" s="517"/>
      <c r="J113" s="517"/>
      <c r="K113" s="517"/>
      <c r="L113" s="517"/>
      <c r="M113" s="517"/>
      <c r="N113" s="517"/>
      <c r="O113" s="517"/>
      <c r="P113" s="517"/>
      <c r="Q113" s="517"/>
      <c r="R113" s="517"/>
      <c r="S113" s="517"/>
      <c r="T113" s="517"/>
      <c r="U113" s="517"/>
      <c r="V113" s="517"/>
      <c r="W113" s="517"/>
      <c r="X113" s="517"/>
      <c r="Y113" s="517"/>
      <c r="Z113" s="517"/>
      <c r="AA113" s="517"/>
      <c r="AB113" s="517"/>
      <c r="AC113" s="517"/>
      <c r="AD113" s="517"/>
      <c r="AE113" s="517"/>
      <c r="AF113" s="517"/>
      <c r="AG113" s="517"/>
      <c r="AH113" s="517"/>
      <c r="AI113" s="517"/>
      <c r="AJ113" s="517"/>
      <c r="AK113" s="517"/>
      <c r="AL113" s="517"/>
      <c r="AM113" s="517"/>
      <c r="AN113" s="517"/>
      <c r="AO113" s="517"/>
      <c r="AP113" s="128"/>
      <c r="AQ113" s="5"/>
      <c r="AR113" s="5"/>
      <c r="AS113" s="131"/>
      <c r="AT113" s="522"/>
      <c r="AU113" s="522"/>
      <c r="AV113" s="522"/>
      <c r="AW113" s="522"/>
      <c r="AX113" s="522"/>
      <c r="AY113" s="522"/>
      <c r="AZ113" s="522"/>
      <c r="BA113" s="522"/>
      <c r="BB113" s="522"/>
      <c r="BC113" s="522"/>
      <c r="BD113" s="522"/>
      <c r="BE113" s="522"/>
      <c r="BF113" s="522"/>
      <c r="BG113" s="522"/>
      <c r="BH113" s="522"/>
      <c r="BI113" s="522"/>
      <c r="BJ113" s="522"/>
      <c r="BK113" s="522"/>
      <c r="BL113" s="522"/>
      <c r="BM113" s="522"/>
      <c r="BN113" s="522"/>
      <c r="BO113" s="522"/>
      <c r="BP113" s="522"/>
      <c r="BQ113" s="522"/>
      <c r="BR113" s="522"/>
      <c r="BS113" s="522"/>
      <c r="BT113" s="522"/>
      <c r="BU113" s="522"/>
      <c r="BV113" s="522"/>
      <c r="BW113" s="522"/>
      <c r="BX113" s="522"/>
      <c r="BY113" s="522"/>
      <c r="BZ113" s="522"/>
      <c r="CA113" s="522"/>
      <c r="CB113" s="522"/>
      <c r="CC113" s="522"/>
      <c r="CD113" s="522"/>
      <c r="CE113" s="522"/>
      <c r="CF113" s="522"/>
      <c r="CG113" s="522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517"/>
      <c r="C114" s="517"/>
      <c r="D114" s="517"/>
      <c r="E114" s="517"/>
      <c r="F114" s="517"/>
      <c r="G114" s="517"/>
      <c r="H114" s="517"/>
      <c r="I114" s="517"/>
      <c r="J114" s="517"/>
      <c r="K114" s="517"/>
      <c r="L114" s="517"/>
      <c r="M114" s="517"/>
      <c r="N114" s="517"/>
      <c r="O114" s="517"/>
      <c r="P114" s="517"/>
      <c r="Q114" s="517"/>
      <c r="R114" s="517"/>
      <c r="S114" s="517"/>
      <c r="T114" s="517"/>
      <c r="U114" s="517"/>
      <c r="V114" s="517"/>
      <c r="W114" s="517"/>
      <c r="X114" s="517"/>
      <c r="Y114" s="517"/>
      <c r="Z114" s="517"/>
      <c r="AA114" s="517"/>
      <c r="AB114" s="517"/>
      <c r="AC114" s="517"/>
      <c r="AD114" s="517"/>
      <c r="AE114" s="517"/>
      <c r="AF114" s="517"/>
      <c r="AG114" s="517"/>
      <c r="AH114" s="517"/>
      <c r="AI114" s="517"/>
      <c r="AJ114" s="517"/>
      <c r="AK114" s="517"/>
      <c r="AL114" s="517"/>
      <c r="AM114" s="517"/>
      <c r="AN114" s="517"/>
      <c r="AO114" s="517"/>
      <c r="AP114" s="126"/>
      <c r="AQ114" s="5"/>
      <c r="AR114" s="5"/>
      <c r="AS114" s="131"/>
      <c r="AT114" s="522"/>
      <c r="AU114" s="522"/>
      <c r="AV114" s="522"/>
      <c r="AW114" s="522"/>
      <c r="AX114" s="522"/>
      <c r="AY114" s="522"/>
      <c r="AZ114" s="522"/>
      <c r="BA114" s="522"/>
      <c r="BB114" s="522"/>
      <c r="BC114" s="522"/>
      <c r="BD114" s="522"/>
      <c r="BE114" s="522"/>
      <c r="BF114" s="522"/>
      <c r="BG114" s="522"/>
      <c r="BH114" s="522"/>
      <c r="BI114" s="522"/>
      <c r="BJ114" s="522"/>
      <c r="BK114" s="522"/>
      <c r="BL114" s="522"/>
      <c r="BM114" s="522"/>
      <c r="BN114" s="522"/>
      <c r="BO114" s="522"/>
      <c r="BP114" s="522"/>
      <c r="BQ114" s="522"/>
      <c r="BR114" s="522"/>
      <c r="BS114" s="522"/>
      <c r="BT114" s="522"/>
      <c r="BU114" s="522"/>
      <c r="BV114" s="522"/>
      <c r="BW114" s="522"/>
      <c r="BX114" s="522"/>
      <c r="BY114" s="522"/>
      <c r="BZ114" s="522"/>
      <c r="CA114" s="522"/>
      <c r="CB114" s="522"/>
      <c r="CC114" s="522"/>
      <c r="CD114" s="522"/>
      <c r="CE114" s="522"/>
      <c r="CF114" s="522"/>
      <c r="CG114" s="522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517"/>
      <c r="C115" s="517"/>
      <c r="D115" s="517"/>
      <c r="E115" s="517"/>
      <c r="F115" s="517"/>
      <c r="G115" s="517"/>
      <c r="H115" s="517"/>
      <c r="I115" s="517"/>
      <c r="J115" s="517"/>
      <c r="K115" s="517"/>
      <c r="L115" s="517"/>
      <c r="M115" s="517"/>
      <c r="N115" s="517"/>
      <c r="O115" s="517"/>
      <c r="P115" s="517"/>
      <c r="Q115" s="517"/>
      <c r="R115" s="517"/>
      <c r="S115" s="517"/>
      <c r="T115" s="517"/>
      <c r="U115" s="517"/>
      <c r="V115" s="517"/>
      <c r="W115" s="517"/>
      <c r="X115" s="517"/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126"/>
      <c r="AQ115" s="5"/>
      <c r="AR115" s="5"/>
      <c r="AS115" s="131"/>
      <c r="AT115" s="522"/>
      <c r="AU115" s="522"/>
      <c r="AV115" s="522"/>
      <c r="AW115" s="522"/>
      <c r="AX115" s="522"/>
      <c r="AY115" s="522"/>
      <c r="AZ115" s="522"/>
      <c r="BA115" s="522"/>
      <c r="BB115" s="522"/>
      <c r="BC115" s="522"/>
      <c r="BD115" s="522"/>
      <c r="BE115" s="522"/>
      <c r="BF115" s="522"/>
      <c r="BG115" s="522"/>
      <c r="BH115" s="522"/>
      <c r="BI115" s="522"/>
      <c r="BJ115" s="522"/>
      <c r="BK115" s="522"/>
      <c r="BL115" s="522"/>
      <c r="BM115" s="522"/>
      <c r="BN115" s="522"/>
      <c r="BO115" s="522"/>
      <c r="BP115" s="522"/>
      <c r="BQ115" s="522"/>
      <c r="BR115" s="522"/>
      <c r="BS115" s="522"/>
      <c r="BT115" s="522"/>
      <c r="BU115" s="522"/>
      <c r="BV115" s="522"/>
      <c r="BW115" s="522"/>
      <c r="BX115" s="522"/>
      <c r="BY115" s="522"/>
      <c r="BZ115" s="522"/>
      <c r="CA115" s="522"/>
      <c r="CB115" s="522"/>
      <c r="CC115" s="522"/>
      <c r="CD115" s="522"/>
      <c r="CE115" s="522"/>
      <c r="CF115" s="522"/>
      <c r="CG115" s="522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517"/>
      <c r="C116" s="517"/>
      <c r="D116" s="517"/>
      <c r="E116" s="517"/>
      <c r="F116" s="517"/>
      <c r="G116" s="517"/>
      <c r="H116" s="517"/>
      <c r="I116" s="517"/>
      <c r="J116" s="517"/>
      <c r="K116" s="517"/>
      <c r="L116" s="517"/>
      <c r="M116" s="517"/>
      <c r="N116" s="517"/>
      <c r="O116" s="517"/>
      <c r="P116" s="517"/>
      <c r="Q116" s="517"/>
      <c r="R116" s="517"/>
      <c r="S116" s="517"/>
      <c r="T116" s="517"/>
      <c r="U116" s="517"/>
      <c r="V116" s="517"/>
      <c r="W116" s="517"/>
      <c r="X116" s="517"/>
      <c r="Y116" s="517"/>
      <c r="Z116" s="517"/>
      <c r="AA116" s="517"/>
      <c r="AB116" s="517"/>
      <c r="AC116" s="517"/>
      <c r="AD116" s="517"/>
      <c r="AE116" s="517"/>
      <c r="AF116" s="517"/>
      <c r="AG116" s="517"/>
      <c r="AH116" s="517"/>
      <c r="AI116" s="517"/>
      <c r="AJ116" s="517"/>
      <c r="AK116" s="517"/>
      <c r="AL116" s="517"/>
      <c r="AM116" s="517"/>
      <c r="AN116" s="517"/>
      <c r="AO116" s="517"/>
      <c r="AP116" s="128"/>
      <c r="AQ116" s="5"/>
      <c r="AR116" s="5"/>
      <c r="AS116" s="131"/>
      <c r="AT116" s="522"/>
      <c r="AU116" s="522"/>
      <c r="AV116" s="522"/>
      <c r="AW116" s="522"/>
      <c r="AX116" s="522"/>
      <c r="AY116" s="522"/>
      <c r="AZ116" s="522"/>
      <c r="BA116" s="522"/>
      <c r="BB116" s="522"/>
      <c r="BC116" s="522"/>
      <c r="BD116" s="522"/>
      <c r="BE116" s="522"/>
      <c r="BF116" s="522"/>
      <c r="BG116" s="522"/>
      <c r="BH116" s="522"/>
      <c r="BI116" s="522"/>
      <c r="BJ116" s="522"/>
      <c r="BK116" s="522"/>
      <c r="BL116" s="522"/>
      <c r="BM116" s="522"/>
      <c r="BN116" s="522"/>
      <c r="BO116" s="522"/>
      <c r="BP116" s="522"/>
      <c r="BQ116" s="522"/>
      <c r="BR116" s="522"/>
      <c r="BS116" s="522"/>
      <c r="BT116" s="522"/>
      <c r="BU116" s="522"/>
      <c r="BV116" s="522"/>
      <c r="BW116" s="522"/>
      <c r="BX116" s="522"/>
      <c r="BY116" s="522"/>
      <c r="BZ116" s="522"/>
      <c r="CA116" s="522"/>
      <c r="CB116" s="522"/>
      <c r="CC116" s="522"/>
      <c r="CD116" s="522"/>
      <c r="CE116" s="522"/>
      <c r="CF116" s="522"/>
      <c r="CG116" s="522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517"/>
      <c r="C117" s="517"/>
      <c r="D117" s="517"/>
      <c r="E117" s="517"/>
      <c r="F117" s="517"/>
      <c r="G117" s="517"/>
      <c r="H117" s="517"/>
      <c r="I117" s="517"/>
      <c r="J117" s="517"/>
      <c r="K117" s="517"/>
      <c r="L117" s="517"/>
      <c r="M117" s="517"/>
      <c r="N117" s="517"/>
      <c r="O117" s="517"/>
      <c r="P117" s="517"/>
      <c r="Q117" s="517"/>
      <c r="R117" s="517"/>
      <c r="S117" s="517"/>
      <c r="T117" s="517"/>
      <c r="U117" s="517"/>
      <c r="V117" s="517"/>
      <c r="W117" s="517"/>
      <c r="X117" s="517"/>
      <c r="Y117" s="517"/>
      <c r="Z117" s="517"/>
      <c r="AA117" s="517"/>
      <c r="AB117" s="517"/>
      <c r="AC117" s="517"/>
      <c r="AD117" s="517"/>
      <c r="AE117" s="517"/>
      <c r="AF117" s="517"/>
      <c r="AG117" s="517"/>
      <c r="AH117" s="517"/>
      <c r="AI117" s="517"/>
      <c r="AJ117" s="517"/>
      <c r="AK117" s="517"/>
      <c r="AL117" s="517"/>
      <c r="AM117" s="517"/>
      <c r="AN117" s="517"/>
      <c r="AO117" s="517"/>
      <c r="AP117" s="126"/>
      <c r="AQ117" s="5"/>
      <c r="AR117" s="5"/>
      <c r="AS117" s="131"/>
      <c r="AT117" s="522"/>
      <c r="AU117" s="522"/>
      <c r="AV117" s="522"/>
      <c r="AW117" s="522"/>
      <c r="AX117" s="522"/>
      <c r="AY117" s="522"/>
      <c r="AZ117" s="522"/>
      <c r="BA117" s="522"/>
      <c r="BB117" s="522"/>
      <c r="BC117" s="522"/>
      <c r="BD117" s="522"/>
      <c r="BE117" s="522"/>
      <c r="BF117" s="522"/>
      <c r="BG117" s="522"/>
      <c r="BH117" s="522"/>
      <c r="BI117" s="522"/>
      <c r="BJ117" s="522"/>
      <c r="BK117" s="522"/>
      <c r="BL117" s="522"/>
      <c r="BM117" s="522"/>
      <c r="BN117" s="522"/>
      <c r="BO117" s="522"/>
      <c r="BP117" s="522"/>
      <c r="BQ117" s="522"/>
      <c r="BR117" s="522"/>
      <c r="BS117" s="522"/>
      <c r="BT117" s="522"/>
      <c r="BU117" s="522"/>
      <c r="BV117" s="522"/>
      <c r="BW117" s="522"/>
      <c r="BX117" s="522"/>
      <c r="BY117" s="522"/>
      <c r="BZ117" s="522"/>
      <c r="CA117" s="522"/>
      <c r="CB117" s="522"/>
      <c r="CC117" s="522"/>
      <c r="CD117" s="522"/>
      <c r="CE117" s="522"/>
      <c r="CF117" s="522"/>
      <c r="CG117" s="522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517"/>
      <c r="C118" s="517"/>
      <c r="D118" s="517"/>
      <c r="E118" s="517"/>
      <c r="F118" s="517"/>
      <c r="G118" s="517"/>
      <c r="H118" s="517"/>
      <c r="I118" s="517"/>
      <c r="J118" s="517"/>
      <c r="K118" s="517"/>
      <c r="L118" s="517"/>
      <c r="M118" s="517"/>
      <c r="N118" s="517"/>
      <c r="O118" s="517"/>
      <c r="P118" s="517"/>
      <c r="Q118" s="517"/>
      <c r="R118" s="517"/>
      <c r="S118" s="517"/>
      <c r="T118" s="517"/>
      <c r="U118" s="517"/>
      <c r="V118" s="517"/>
      <c r="W118" s="517"/>
      <c r="X118" s="517"/>
      <c r="Y118" s="517"/>
      <c r="Z118" s="517"/>
      <c r="AA118" s="517"/>
      <c r="AB118" s="517"/>
      <c r="AC118" s="517"/>
      <c r="AD118" s="517"/>
      <c r="AE118" s="517"/>
      <c r="AF118" s="517"/>
      <c r="AG118" s="517"/>
      <c r="AH118" s="517"/>
      <c r="AI118" s="517"/>
      <c r="AJ118" s="517"/>
      <c r="AK118" s="517"/>
      <c r="AL118" s="517"/>
      <c r="AM118" s="517"/>
      <c r="AN118" s="517"/>
      <c r="AO118" s="517"/>
      <c r="AP118" s="126"/>
      <c r="AQ118" s="5"/>
      <c r="AR118" s="5"/>
      <c r="AS118" s="131"/>
      <c r="AT118" s="522"/>
      <c r="AU118" s="522"/>
      <c r="AV118" s="522"/>
      <c r="AW118" s="522"/>
      <c r="AX118" s="522"/>
      <c r="AY118" s="522"/>
      <c r="AZ118" s="522"/>
      <c r="BA118" s="522"/>
      <c r="BB118" s="522"/>
      <c r="BC118" s="522"/>
      <c r="BD118" s="522"/>
      <c r="BE118" s="522"/>
      <c r="BF118" s="522"/>
      <c r="BG118" s="522"/>
      <c r="BH118" s="522"/>
      <c r="BI118" s="522"/>
      <c r="BJ118" s="522"/>
      <c r="BK118" s="522"/>
      <c r="BL118" s="522"/>
      <c r="BM118" s="522"/>
      <c r="BN118" s="522"/>
      <c r="BO118" s="522"/>
      <c r="BP118" s="522"/>
      <c r="BQ118" s="522"/>
      <c r="BR118" s="522"/>
      <c r="BS118" s="522"/>
      <c r="BT118" s="522"/>
      <c r="BU118" s="522"/>
      <c r="BV118" s="522"/>
      <c r="BW118" s="522"/>
      <c r="BX118" s="522"/>
      <c r="BY118" s="522"/>
      <c r="BZ118" s="522"/>
      <c r="CA118" s="522"/>
      <c r="CB118" s="522"/>
      <c r="CC118" s="522"/>
      <c r="CD118" s="522"/>
      <c r="CE118" s="522"/>
      <c r="CF118" s="522"/>
      <c r="CG118" s="522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">
    <mergeCell ref="A1:AP2"/>
    <mergeCell ref="AS1:CH2"/>
    <mergeCell ref="B4:AO118"/>
    <mergeCell ref="AT4:CG118"/>
  </mergeCells>
  <pageMargins left="0.5" right="0.5" top="0.5" bottom="0.5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AJ127"/>
  <sheetViews>
    <sheetView zoomScaleNormal="100" workbookViewId="0">
      <pane ySplit="7" topLeftCell="A8" activePane="bottomLeft" state="frozen"/>
      <selection activeCell="E38" sqref="E38"/>
      <selection pane="bottomLeft" activeCell="BB18" sqref="BB18"/>
    </sheetView>
  </sheetViews>
  <sheetFormatPr defaultColWidth="2.6640625" defaultRowHeight="11.4" customHeight="1" x14ac:dyDescent="0.25"/>
  <cols>
    <col min="1" max="1" width="2.33203125" style="155" customWidth="1"/>
    <col min="2" max="35" width="2.6640625" style="155"/>
    <col min="36" max="36" width="2.44140625" style="155" customWidth="1"/>
    <col min="37" max="16384" width="2.6640625" style="210"/>
  </cols>
  <sheetData>
    <row r="1" spans="1:36" s="155" customFormat="1" ht="11.4" customHeight="1" x14ac:dyDescent="0.2">
      <c r="A1" s="152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4"/>
    </row>
    <row r="2" spans="1:36" s="155" customFormat="1" ht="14.4" customHeight="1" x14ac:dyDescent="0.3">
      <c r="A2" s="156"/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157"/>
      <c r="N2" s="523"/>
      <c r="O2" s="523"/>
      <c r="P2" s="523"/>
      <c r="Q2" s="523"/>
      <c r="R2" s="523"/>
      <c r="S2" s="523"/>
      <c r="T2" s="523"/>
      <c r="U2" s="523"/>
      <c r="V2" s="523"/>
      <c r="W2" s="523"/>
      <c r="X2" s="157"/>
      <c r="Y2" s="523"/>
      <c r="Z2" s="523"/>
      <c r="AA2" s="523"/>
      <c r="AB2" s="523"/>
      <c r="AC2" s="523"/>
      <c r="AD2" s="523"/>
      <c r="AE2" s="523"/>
      <c r="AF2" s="523"/>
      <c r="AG2" s="523"/>
      <c r="AH2" s="523"/>
      <c r="AI2" s="523"/>
      <c r="AJ2" s="158"/>
    </row>
    <row r="3" spans="1:36" s="155" customFormat="1" ht="12.6" customHeight="1" x14ac:dyDescent="0.2">
      <c r="A3" s="156"/>
      <c r="B3" s="524" t="s">
        <v>0</v>
      </c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157"/>
      <c r="N3" s="524" t="s">
        <v>90</v>
      </c>
      <c r="O3" s="524"/>
      <c r="P3" s="524"/>
      <c r="Q3" s="524"/>
      <c r="R3" s="524"/>
      <c r="S3" s="524"/>
      <c r="T3" s="524"/>
      <c r="U3" s="524"/>
      <c r="V3" s="524"/>
      <c r="W3" s="524"/>
      <c r="X3" s="157"/>
      <c r="Y3" s="524" t="s">
        <v>91</v>
      </c>
      <c r="Z3" s="524"/>
      <c r="AA3" s="524"/>
      <c r="AB3" s="524"/>
      <c r="AC3" s="524"/>
      <c r="AD3" s="524"/>
      <c r="AE3" s="524"/>
      <c r="AF3" s="524"/>
      <c r="AG3" s="524"/>
      <c r="AH3" s="524"/>
      <c r="AI3" s="524"/>
      <c r="AJ3" s="158"/>
    </row>
    <row r="4" spans="1:36" s="155" customFormat="1" ht="14.4" customHeight="1" x14ac:dyDescent="0.3">
      <c r="A4" s="156"/>
      <c r="B4" s="523"/>
      <c r="C4" s="523"/>
      <c r="D4" s="523"/>
      <c r="E4" s="523"/>
      <c r="F4" s="523"/>
      <c r="G4" s="523"/>
      <c r="H4" s="523"/>
      <c r="I4" s="523"/>
      <c r="J4" s="523"/>
      <c r="K4" s="523"/>
      <c r="L4" s="523"/>
      <c r="M4" s="157"/>
      <c r="N4" s="523"/>
      <c r="O4" s="523"/>
      <c r="P4" s="523"/>
      <c r="Q4" s="523"/>
      <c r="R4" s="523"/>
      <c r="S4" s="523"/>
      <c r="T4" s="523"/>
      <c r="U4" s="523"/>
      <c r="V4" s="523"/>
      <c r="W4" s="523"/>
      <c r="X4" s="157"/>
      <c r="Y4" s="523"/>
      <c r="Z4" s="523"/>
      <c r="AA4" s="523"/>
      <c r="AB4" s="523"/>
      <c r="AC4" s="523"/>
      <c r="AD4" s="523"/>
      <c r="AE4" s="523"/>
      <c r="AF4" s="523"/>
      <c r="AG4" s="523"/>
      <c r="AH4" s="523"/>
      <c r="AI4" s="523"/>
      <c r="AJ4" s="158"/>
    </row>
    <row r="5" spans="1:36" s="155" customFormat="1" ht="12.6" customHeight="1" x14ac:dyDescent="0.2">
      <c r="A5" s="156"/>
      <c r="B5" s="524" t="s">
        <v>92</v>
      </c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157"/>
      <c r="N5" s="524" t="s">
        <v>93</v>
      </c>
      <c r="O5" s="524"/>
      <c r="P5" s="524"/>
      <c r="Q5" s="524"/>
      <c r="R5" s="524"/>
      <c r="S5" s="524"/>
      <c r="T5" s="524"/>
      <c r="U5" s="524"/>
      <c r="V5" s="524"/>
      <c r="W5" s="524"/>
      <c r="X5" s="157"/>
      <c r="Y5" s="524" t="s">
        <v>94</v>
      </c>
      <c r="Z5" s="524"/>
      <c r="AA5" s="524"/>
      <c r="AB5" s="524"/>
      <c r="AC5" s="524"/>
      <c r="AD5" s="524"/>
      <c r="AE5" s="524"/>
      <c r="AF5" s="524"/>
      <c r="AG5" s="524"/>
      <c r="AH5" s="524"/>
      <c r="AI5" s="524"/>
      <c r="AJ5" s="158"/>
    </row>
    <row r="6" spans="1:36" s="155" customFormat="1" ht="14.4" customHeight="1" x14ac:dyDescent="0.3">
      <c r="A6" s="156"/>
      <c r="B6" s="529" t="s">
        <v>95</v>
      </c>
      <c r="C6" s="529"/>
      <c r="D6" s="529"/>
      <c r="E6" s="529"/>
      <c r="F6" s="529"/>
      <c r="G6" s="529"/>
      <c r="H6" s="529"/>
      <c r="I6" s="529"/>
      <c r="J6" s="529"/>
      <c r="K6" s="529"/>
      <c r="L6" s="529"/>
      <c r="M6" s="529"/>
      <c r="N6" s="529"/>
      <c r="O6" s="529"/>
      <c r="P6" s="157"/>
      <c r="Q6" s="531">
        <f>SUM(Q9:Q64947)</f>
        <v>0</v>
      </c>
      <c r="R6" s="531"/>
      <c r="S6" s="531"/>
      <c r="T6" s="159"/>
      <c r="U6" s="531">
        <f>SUM(U9:U64947)</f>
        <v>0</v>
      </c>
      <c r="V6" s="531"/>
      <c r="W6" s="531"/>
      <c r="X6" s="159"/>
      <c r="Y6" s="531">
        <f>SUM(Y9:Y64947)</f>
        <v>0</v>
      </c>
      <c r="Z6" s="531"/>
      <c r="AA6" s="531"/>
      <c r="AB6" s="159"/>
      <c r="AC6" s="531">
        <f>SUM(AC9:AC64947)</f>
        <v>0</v>
      </c>
      <c r="AD6" s="531"/>
      <c r="AE6" s="531"/>
      <c r="AF6" s="159"/>
      <c r="AG6" s="531">
        <f>SUM(AG9:AG64947)</f>
        <v>0</v>
      </c>
      <c r="AH6" s="531"/>
      <c r="AI6" s="531"/>
      <c r="AJ6" s="158"/>
    </row>
    <row r="7" spans="1:36" s="155" customFormat="1" ht="11.4" customHeight="1" x14ac:dyDescent="0.2">
      <c r="A7" s="160"/>
      <c r="B7" s="530"/>
      <c r="C7" s="530"/>
      <c r="D7" s="530"/>
      <c r="E7" s="530"/>
      <c r="F7" s="530"/>
      <c r="G7" s="530"/>
      <c r="H7" s="530"/>
      <c r="I7" s="530"/>
      <c r="J7" s="530"/>
      <c r="K7" s="530"/>
      <c r="L7" s="530"/>
      <c r="M7" s="530"/>
      <c r="N7" s="530"/>
      <c r="O7" s="530"/>
      <c r="P7" s="161"/>
      <c r="Q7" s="525" t="s">
        <v>83</v>
      </c>
      <c r="R7" s="525"/>
      <c r="S7" s="525"/>
      <c r="T7" s="162"/>
      <c r="U7" s="525" t="s">
        <v>96</v>
      </c>
      <c r="V7" s="525"/>
      <c r="W7" s="525"/>
      <c r="X7" s="162"/>
      <c r="Y7" s="525" t="s">
        <v>97</v>
      </c>
      <c r="Z7" s="525"/>
      <c r="AA7" s="525"/>
      <c r="AB7" s="162"/>
      <c r="AC7" s="525" t="s">
        <v>98</v>
      </c>
      <c r="AD7" s="525"/>
      <c r="AE7" s="525"/>
      <c r="AF7" s="162"/>
      <c r="AG7" s="525" t="s">
        <v>99</v>
      </c>
      <c r="AH7" s="525"/>
      <c r="AI7" s="525"/>
      <c r="AJ7" s="163"/>
    </row>
    <row r="8" spans="1:36" s="155" customFormat="1" ht="11.4" customHeight="1" x14ac:dyDescent="0.2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6"/>
      <c r="R8" s="167"/>
      <c r="S8" s="167"/>
      <c r="T8" s="168"/>
      <c r="U8" s="166"/>
      <c r="V8" s="167"/>
      <c r="W8" s="167"/>
      <c r="X8" s="168"/>
      <c r="Y8" s="166"/>
      <c r="Z8" s="167"/>
      <c r="AA8" s="167"/>
      <c r="AB8" s="168"/>
      <c r="AC8" s="166"/>
      <c r="AD8" s="167"/>
      <c r="AE8" s="167"/>
      <c r="AF8" s="168"/>
      <c r="AG8" s="166"/>
      <c r="AH8" s="167"/>
      <c r="AI8" s="167"/>
      <c r="AJ8" s="169"/>
    </row>
    <row r="9" spans="1:36" s="155" customFormat="1" ht="11.4" customHeight="1" x14ac:dyDescent="0.2">
      <c r="A9" s="170"/>
      <c r="B9" s="526"/>
      <c r="C9" s="526"/>
      <c r="D9" s="526"/>
      <c r="E9" s="526"/>
      <c r="F9" s="526"/>
      <c r="G9" s="526"/>
      <c r="H9" s="526"/>
      <c r="I9" s="171"/>
      <c r="J9" s="526"/>
      <c r="K9" s="526"/>
      <c r="L9" s="526"/>
      <c r="M9" s="526"/>
      <c r="N9" s="526"/>
      <c r="O9" s="526"/>
      <c r="P9" s="171"/>
      <c r="Q9" s="527"/>
      <c r="R9" s="527"/>
      <c r="S9" s="527"/>
      <c r="T9" s="172"/>
      <c r="U9" s="528"/>
      <c r="V9" s="528"/>
      <c r="W9" s="528"/>
      <c r="X9" s="172"/>
      <c r="Y9" s="528"/>
      <c r="Z9" s="528"/>
      <c r="AA9" s="528"/>
      <c r="AB9" s="172"/>
      <c r="AC9" s="527"/>
      <c r="AD9" s="527"/>
      <c r="AE9" s="527"/>
      <c r="AF9" s="172"/>
      <c r="AG9" s="528"/>
      <c r="AH9" s="528"/>
      <c r="AI9" s="528"/>
      <c r="AJ9" s="173"/>
    </row>
    <row r="10" spans="1:36" s="155" customFormat="1" ht="11.4" customHeight="1" x14ac:dyDescent="0.25">
      <c r="A10" s="170"/>
      <c r="B10" s="540" t="s">
        <v>100</v>
      </c>
      <c r="C10" s="540"/>
      <c r="D10" s="540"/>
      <c r="E10" s="540"/>
      <c r="F10" s="540"/>
      <c r="G10" s="540"/>
      <c r="H10" s="540"/>
      <c r="I10" s="174"/>
      <c r="J10" s="540" t="s">
        <v>101</v>
      </c>
      <c r="K10" s="540"/>
      <c r="L10" s="540"/>
      <c r="M10" s="540"/>
      <c r="N10" s="540"/>
      <c r="O10" s="540"/>
      <c r="P10" s="174"/>
      <c r="Q10" s="538" t="s">
        <v>102</v>
      </c>
      <c r="R10" s="538"/>
      <c r="S10" s="538"/>
      <c r="T10" s="175"/>
      <c r="U10" s="538" t="s">
        <v>103</v>
      </c>
      <c r="V10" s="538"/>
      <c r="W10" s="538"/>
      <c r="X10" s="175"/>
      <c r="Y10" s="538" t="s">
        <v>104</v>
      </c>
      <c r="Z10" s="538"/>
      <c r="AA10" s="538"/>
      <c r="AB10" s="175"/>
      <c r="AC10" s="538" t="s">
        <v>105</v>
      </c>
      <c r="AD10" s="538"/>
      <c r="AE10" s="538"/>
      <c r="AF10" s="175"/>
      <c r="AG10" s="538" t="s">
        <v>106</v>
      </c>
      <c r="AH10" s="538"/>
      <c r="AI10" s="538"/>
      <c r="AJ10" s="173"/>
    </row>
    <row r="11" spans="1:36" s="155" customFormat="1" ht="11.4" customHeight="1" x14ac:dyDescent="0.2">
      <c r="A11" s="170"/>
      <c r="B11" s="526"/>
      <c r="C11" s="526"/>
      <c r="D11" s="526"/>
      <c r="E11" s="526"/>
      <c r="F11" s="526"/>
      <c r="G11" s="526"/>
      <c r="H11" s="526"/>
      <c r="I11" s="171"/>
      <c r="J11" s="539"/>
      <c r="K11" s="539"/>
      <c r="L11" s="539"/>
      <c r="M11" s="539"/>
      <c r="N11" s="539"/>
      <c r="O11" s="539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3"/>
    </row>
    <row r="12" spans="1:36" s="155" customFormat="1" ht="11.4" customHeight="1" x14ac:dyDescent="0.25">
      <c r="A12" s="170"/>
      <c r="B12" s="540" t="s">
        <v>107</v>
      </c>
      <c r="C12" s="540"/>
      <c r="D12" s="540"/>
      <c r="E12" s="540"/>
      <c r="F12" s="540"/>
      <c r="G12" s="540"/>
      <c r="H12" s="540"/>
      <c r="I12" s="174"/>
      <c r="J12" s="540" t="s">
        <v>108</v>
      </c>
      <c r="K12" s="540"/>
      <c r="L12" s="540"/>
      <c r="M12" s="540"/>
      <c r="N12" s="540"/>
      <c r="O12" s="540"/>
      <c r="P12" s="171"/>
      <c r="Q12" s="541" t="s">
        <v>109</v>
      </c>
      <c r="R12" s="541"/>
      <c r="S12" s="541"/>
      <c r="T12" s="541"/>
      <c r="U12" s="541"/>
      <c r="V12" s="541"/>
      <c r="W12" s="541"/>
      <c r="X12" s="541"/>
      <c r="Y12" s="541"/>
      <c r="Z12" s="541"/>
      <c r="AA12" s="541"/>
      <c r="AB12" s="541"/>
      <c r="AC12" s="541"/>
      <c r="AD12" s="541"/>
      <c r="AE12" s="541"/>
      <c r="AF12" s="541"/>
      <c r="AG12" s="541"/>
      <c r="AH12" s="541"/>
      <c r="AI12" s="541"/>
      <c r="AJ12" s="173"/>
    </row>
    <row r="13" spans="1:36" s="155" customFormat="1" ht="11.4" customHeight="1" x14ac:dyDescent="0.2">
      <c r="A13" s="170"/>
      <c r="B13" s="532"/>
      <c r="C13" s="533"/>
      <c r="D13" s="533"/>
      <c r="E13" s="533"/>
      <c r="F13" s="533"/>
      <c r="G13" s="533"/>
      <c r="H13" s="533"/>
      <c r="I13" s="533"/>
      <c r="J13" s="533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33"/>
      <c r="X13" s="533"/>
      <c r="Y13" s="533"/>
      <c r="Z13" s="533"/>
      <c r="AA13" s="533"/>
      <c r="AB13" s="533"/>
      <c r="AC13" s="533"/>
      <c r="AD13" s="533"/>
      <c r="AE13" s="533"/>
      <c r="AF13" s="533"/>
      <c r="AG13" s="533"/>
      <c r="AH13" s="533"/>
      <c r="AI13" s="534"/>
      <c r="AJ13" s="173"/>
    </row>
    <row r="14" spans="1:36" s="155" customFormat="1" ht="11.4" customHeight="1" x14ac:dyDescent="0.2">
      <c r="A14" s="170"/>
      <c r="B14" s="535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  <c r="Q14" s="536"/>
      <c r="R14" s="536"/>
      <c r="S14" s="536"/>
      <c r="T14" s="536"/>
      <c r="U14" s="536"/>
      <c r="V14" s="536"/>
      <c r="W14" s="536"/>
      <c r="X14" s="536"/>
      <c r="Y14" s="536"/>
      <c r="Z14" s="536"/>
      <c r="AA14" s="536"/>
      <c r="AB14" s="536"/>
      <c r="AC14" s="536"/>
      <c r="AD14" s="536"/>
      <c r="AE14" s="536"/>
      <c r="AF14" s="536"/>
      <c r="AG14" s="536"/>
      <c r="AH14" s="536"/>
      <c r="AI14" s="537"/>
      <c r="AJ14" s="173"/>
    </row>
    <row r="15" spans="1:36" s="155" customFormat="1" ht="11.4" customHeight="1" x14ac:dyDescent="0.2">
      <c r="A15" s="176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8"/>
    </row>
    <row r="16" spans="1:36" s="155" customFormat="1" ht="11.4" customHeight="1" x14ac:dyDescent="0.2">
      <c r="A16" s="179"/>
      <c r="B16" s="180"/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1"/>
      <c r="R16" s="182"/>
      <c r="S16" s="182"/>
      <c r="T16" s="183"/>
      <c r="U16" s="181"/>
      <c r="V16" s="182"/>
      <c r="W16" s="182"/>
      <c r="X16" s="183"/>
      <c r="Y16" s="181"/>
      <c r="Z16" s="182"/>
      <c r="AA16" s="182"/>
      <c r="AB16" s="183"/>
      <c r="AC16" s="181"/>
      <c r="AD16" s="182"/>
      <c r="AE16" s="182"/>
      <c r="AF16" s="183"/>
      <c r="AG16" s="181"/>
      <c r="AH16" s="182"/>
      <c r="AI16" s="182"/>
      <c r="AJ16" s="184"/>
    </row>
    <row r="17" spans="1:36" s="155" customFormat="1" ht="11.4" customHeight="1" x14ac:dyDescent="0.2">
      <c r="A17" s="185"/>
      <c r="B17" s="526"/>
      <c r="C17" s="526"/>
      <c r="D17" s="526"/>
      <c r="E17" s="526"/>
      <c r="F17" s="526"/>
      <c r="G17" s="526"/>
      <c r="H17" s="526"/>
      <c r="I17" s="186"/>
      <c r="J17" s="526"/>
      <c r="K17" s="526"/>
      <c r="L17" s="526"/>
      <c r="M17" s="526"/>
      <c r="N17" s="526"/>
      <c r="O17" s="526"/>
      <c r="P17" s="186"/>
      <c r="Q17" s="527"/>
      <c r="R17" s="527"/>
      <c r="S17" s="527"/>
      <c r="T17" s="187"/>
      <c r="U17" s="528"/>
      <c r="V17" s="528"/>
      <c r="W17" s="528"/>
      <c r="X17" s="187"/>
      <c r="Y17" s="528"/>
      <c r="Z17" s="528"/>
      <c r="AA17" s="528"/>
      <c r="AB17" s="187"/>
      <c r="AC17" s="527"/>
      <c r="AD17" s="527"/>
      <c r="AE17" s="527"/>
      <c r="AF17" s="187"/>
      <c r="AG17" s="528"/>
      <c r="AH17" s="528"/>
      <c r="AI17" s="528"/>
      <c r="AJ17" s="188"/>
    </row>
    <row r="18" spans="1:36" s="155" customFormat="1" ht="11.4" customHeight="1" x14ac:dyDescent="0.25">
      <c r="A18" s="185"/>
      <c r="B18" s="543" t="s">
        <v>100</v>
      </c>
      <c r="C18" s="543"/>
      <c r="D18" s="543"/>
      <c r="E18" s="543"/>
      <c r="F18" s="543"/>
      <c r="G18" s="543"/>
      <c r="H18" s="543"/>
      <c r="I18" s="189"/>
      <c r="J18" s="543" t="s">
        <v>101</v>
      </c>
      <c r="K18" s="543"/>
      <c r="L18" s="543"/>
      <c r="M18" s="543"/>
      <c r="N18" s="543"/>
      <c r="O18" s="543"/>
      <c r="P18" s="189"/>
      <c r="Q18" s="542" t="s">
        <v>102</v>
      </c>
      <c r="R18" s="542"/>
      <c r="S18" s="542"/>
      <c r="T18" s="190"/>
      <c r="U18" s="542" t="s">
        <v>103</v>
      </c>
      <c r="V18" s="542"/>
      <c r="W18" s="542"/>
      <c r="X18" s="190"/>
      <c r="Y18" s="542" t="s">
        <v>104</v>
      </c>
      <c r="Z18" s="542"/>
      <c r="AA18" s="542"/>
      <c r="AB18" s="190"/>
      <c r="AC18" s="542" t="s">
        <v>105</v>
      </c>
      <c r="AD18" s="542"/>
      <c r="AE18" s="542"/>
      <c r="AF18" s="190"/>
      <c r="AG18" s="542" t="s">
        <v>106</v>
      </c>
      <c r="AH18" s="542"/>
      <c r="AI18" s="542"/>
      <c r="AJ18" s="188"/>
    </row>
    <row r="19" spans="1:36" s="155" customFormat="1" ht="11.4" customHeight="1" x14ac:dyDescent="0.2">
      <c r="A19" s="185"/>
      <c r="B19" s="526"/>
      <c r="C19" s="526"/>
      <c r="D19" s="526"/>
      <c r="E19" s="526"/>
      <c r="F19" s="526"/>
      <c r="G19" s="526"/>
      <c r="H19" s="526"/>
      <c r="I19" s="186"/>
      <c r="J19" s="539"/>
      <c r="K19" s="539"/>
      <c r="L19" s="539"/>
      <c r="M19" s="539"/>
      <c r="N19" s="539"/>
      <c r="O19" s="539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8"/>
    </row>
    <row r="20" spans="1:36" s="155" customFormat="1" ht="11.4" customHeight="1" x14ac:dyDescent="0.25">
      <c r="A20" s="185"/>
      <c r="B20" s="543" t="s">
        <v>107</v>
      </c>
      <c r="C20" s="543"/>
      <c r="D20" s="543"/>
      <c r="E20" s="543"/>
      <c r="F20" s="543"/>
      <c r="G20" s="543"/>
      <c r="H20" s="543"/>
      <c r="I20" s="189"/>
      <c r="J20" s="543" t="s">
        <v>108</v>
      </c>
      <c r="K20" s="543"/>
      <c r="L20" s="543"/>
      <c r="M20" s="543"/>
      <c r="N20" s="543"/>
      <c r="O20" s="543"/>
      <c r="P20" s="191"/>
      <c r="Q20" s="544" t="s">
        <v>109</v>
      </c>
      <c r="R20" s="544"/>
      <c r="S20" s="544"/>
      <c r="T20" s="544"/>
      <c r="U20" s="544"/>
      <c r="V20" s="544"/>
      <c r="W20" s="544"/>
      <c r="X20" s="544"/>
      <c r="Y20" s="544"/>
      <c r="Z20" s="544"/>
      <c r="AA20" s="544"/>
      <c r="AB20" s="544"/>
      <c r="AC20" s="544"/>
      <c r="AD20" s="544"/>
      <c r="AE20" s="544"/>
      <c r="AF20" s="544"/>
      <c r="AG20" s="544"/>
      <c r="AH20" s="544"/>
      <c r="AI20" s="544"/>
      <c r="AJ20" s="188"/>
    </row>
    <row r="21" spans="1:36" s="155" customFormat="1" ht="11.4" customHeight="1" x14ac:dyDescent="0.2">
      <c r="A21" s="185"/>
      <c r="B21" s="532"/>
      <c r="C21" s="533"/>
      <c r="D21" s="533"/>
      <c r="E21" s="533"/>
      <c r="F21" s="533"/>
      <c r="G21" s="533"/>
      <c r="H21" s="533"/>
      <c r="I21" s="533"/>
      <c r="J21" s="533"/>
      <c r="K21" s="533"/>
      <c r="L21" s="533"/>
      <c r="M21" s="533"/>
      <c r="N21" s="533"/>
      <c r="O21" s="533"/>
      <c r="P21" s="533"/>
      <c r="Q21" s="533"/>
      <c r="R21" s="533"/>
      <c r="S21" s="533"/>
      <c r="T21" s="533"/>
      <c r="U21" s="533"/>
      <c r="V21" s="533"/>
      <c r="W21" s="533"/>
      <c r="X21" s="533"/>
      <c r="Y21" s="533"/>
      <c r="Z21" s="533"/>
      <c r="AA21" s="533"/>
      <c r="AB21" s="533"/>
      <c r="AC21" s="533"/>
      <c r="AD21" s="533"/>
      <c r="AE21" s="533"/>
      <c r="AF21" s="533"/>
      <c r="AG21" s="533"/>
      <c r="AH21" s="533"/>
      <c r="AI21" s="534"/>
      <c r="AJ21" s="188"/>
    </row>
    <row r="22" spans="1:36" s="155" customFormat="1" ht="11.4" customHeight="1" x14ac:dyDescent="0.2">
      <c r="A22" s="185"/>
      <c r="B22" s="535"/>
      <c r="C22" s="536"/>
      <c r="D22" s="536"/>
      <c r="E22" s="536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6"/>
      <c r="R22" s="536"/>
      <c r="S22" s="536"/>
      <c r="T22" s="536"/>
      <c r="U22" s="536"/>
      <c r="V22" s="536"/>
      <c r="W22" s="536"/>
      <c r="X22" s="536"/>
      <c r="Y22" s="536"/>
      <c r="Z22" s="536"/>
      <c r="AA22" s="536"/>
      <c r="AB22" s="536"/>
      <c r="AC22" s="536"/>
      <c r="AD22" s="536"/>
      <c r="AE22" s="536"/>
      <c r="AF22" s="536"/>
      <c r="AG22" s="536"/>
      <c r="AH22" s="536"/>
      <c r="AI22" s="537"/>
      <c r="AJ22" s="188"/>
    </row>
    <row r="23" spans="1:36" s="155" customFormat="1" ht="11.4" customHeight="1" x14ac:dyDescent="0.2">
      <c r="A23" s="192"/>
      <c r="B23" s="193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93"/>
      <c r="AJ23" s="194"/>
    </row>
    <row r="24" spans="1:36" s="155" customFormat="1" ht="11.4" customHeight="1" x14ac:dyDescent="0.2">
      <c r="A24" s="164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6"/>
      <c r="R24" s="167"/>
      <c r="S24" s="167"/>
      <c r="T24" s="168"/>
      <c r="U24" s="166"/>
      <c r="V24" s="167"/>
      <c r="W24" s="167"/>
      <c r="X24" s="168"/>
      <c r="Y24" s="166"/>
      <c r="Z24" s="167"/>
      <c r="AA24" s="167"/>
      <c r="AB24" s="168"/>
      <c r="AC24" s="166"/>
      <c r="AD24" s="167"/>
      <c r="AE24" s="167"/>
      <c r="AF24" s="168"/>
      <c r="AG24" s="166"/>
      <c r="AH24" s="167"/>
      <c r="AI24" s="167"/>
      <c r="AJ24" s="169"/>
    </row>
    <row r="25" spans="1:36" s="155" customFormat="1" ht="11.4" customHeight="1" x14ac:dyDescent="0.2">
      <c r="A25" s="170"/>
      <c r="B25" s="526"/>
      <c r="C25" s="526"/>
      <c r="D25" s="526"/>
      <c r="E25" s="526"/>
      <c r="F25" s="526"/>
      <c r="G25" s="526"/>
      <c r="H25" s="526"/>
      <c r="I25" s="171"/>
      <c r="J25" s="526"/>
      <c r="K25" s="526"/>
      <c r="L25" s="526"/>
      <c r="M25" s="526"/>
      <c r="N25" s="526"/>
      <c r="O25" s="526"/>
      <c r="P25" s="171"/>
      <c r="Q25" s="527"/>
      <c r="R25" s="527"/>
      <c r="S25" s="527"/>
      <c r="T25" s="172"/>
      <c r="U25" s="528"/>
      <c r="V25" s="528"/>
      <c r="W25" s="528"/>
      <c r="X25" s="172"/>
      <c r="Y25" s="528"/>
      <c r="Z25" s="528"/>
      <c r="AA25" s="528"/>
      <c r="AB25" s="172"/>
      <c r="AC25" s="527"/>
      <c r="AD25" s="527"/>
      <c r="AE25" s="527"/>
      <c r="AF25" s="172"/>
      <c r="AG25" s="528"/>
      <c r="AH25" s="528"/>
      <c r="AI25" s="528"/>
      <c r="AJ25" s="173"/>
    </row>
    <row r="26" spans="1:36" s="155" customFormat="1" ht="11.4" customHeight="1" x14ac:dyDescent="0.25">
      <c r="A26" s="170"/>
      <c r="B26" s="540" t="s">
        <v>100</v>
      </c>
      <c r="C26" s="540"/>
      <c r="D26" s="540"/>
      <c r="E26" s="540"/>
      <c r="F26" s="540"/>
      <c r="G26" s="540"/>
      <c r="H26" s="540"/>
      <c r="I26" s="174"/>
      <c r="J26" s="540" t="s">
        <v>101</v>
      </c>
      <c r="K26" s="540"/>
      <c r="L26" s="540"/>
      <c r="M26" s="540"/>
      <c r="N26" s="540"/>
      <c r="O26" s="540"/>
      <c r="P26" s="174"/>
      <c r="Q26" s="538" t="s">
        <v>102</v>
      </c>
      <c r="R26" s="538"/>
      <c r="S26" s="538"/>
      <c r="T26" s="175"/>
      <c r="U26" s="538" t="s">
        <v>103</v>
      </c>
      <c r="V26" s="538"/>
      <c r="W26" s="538"/>
      <c r="X26" s="175"/>
      <c r="Y26" s="538" t="s">
        <v>104</v>
      </c>
      <c r="Z26" s="538"/>
      <c r="AA26" s="538"/>
      <c r="AB26" s="175"/>
      <c r="AC26" s="538" t="s">
        <v>105</v>
      </c>
      <c r="AD26" s="538"/>
      <c r="AE26" s="538"/>
      <c r="AF26" s="175"/>
      <c r="AG26" s="538" t="s">
        <v>106</v>
      </c>
      <c r="AH26" s="538"/>
      <c r="AI26" s="538"/>
      <c r="AJ26" s="173"/>
    </row>
    <row r="27" spans="1:36" s="155" customFormat="1" ht="11.4" customHeight="1" x14ac:dyDescent="0.2">
      <c r="A27" s="170"/>
      <c r="B27" s="526"/>
      <c r="C27" s="526"/>
      <c r="D27" s="526"/>
      <c r="E27" s="526"/>
      <c r="F27" s="526"/>
      <c r="G27" s="526"/>
      <c r="H27" s="526"/>
      <c r="I27" s="171"/>
      <c r="J27" s="539"/>
      <c r="K27" s="539"/>
      <c r="L27" s="539"/>
      <c r="M27" s="539"/>
      <c r="N27" s="539"/>
      <c r="O27" s="539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3"/>
    </row>
    <row r="28" spans="1:36" s="155" customFormat="1" ht="11.4" customHeight="1" x14ac:dyDescent="0.25">
      <c r="A28" s="170"/>
      <c r="B28" s="540" t="s">
        <v>107</v>
      </c>
      <c r="C28" s="540"/>
      <c r="D28" s="540"/>
      <c r="E28" s="540"/>
      <c r="F28" s="540"/>
      <c r="G28" s="540"/>
      <c r="H28" s="540"/>
      <c r="I28" s="174"/>
      <c r="J28" s="540" t="s">
        <v>108</v>
      </c>
      <c r="K28" s="540"/>
      <c r="L28" s="540"/>
      <c r="M28" s="540"/>
      <c r="N28" s="540"/>
      <c r="O28" s="540"/>
      <c r="P28" s="171"/>
      <c r="Q28" s="541" t="s">
        <v>109</v>
      </c>
      <c r="R28" s="541"/>
      <c r="S28" s="541"/>
      <c r="T28" s="541"/>
      <c r="U28" s="541"/>
      <c r="V28" s="541"/>
      <c r="W28" s="541"/>
      <c r="X28" s="541"/>
      <c r="Y28" s="541"/>
      <c r="Z28" s="541"/>
      <c r="AA28" s="541"/>
      <c r="AB28" s="541"/>
      <c r="AC28" s="541"/>
      <c r="AD28" s="541"/>
      <c r="AE28" s="541"/>
      <c r="AF28" s="541"/>
      <c r="AG28" s="541"/>
      <c r="AH28" s="541"/>
      <c r="AI28" s="541"/>
      <c r="AJ28" s="173"/>
    </row>
    <row r="29" spans="1:36" s="155" customFormat="1" ht="11.4" customHeight="1" x14ac:dyDescent="0.2">
      <c r="A29" s="170"/>
      <c r="B29" s="532"/>
      <c r="C29" s="533"/>
      <c r="D29" s="533"/>
      <c r="E29" s="533"/>
      <c r="F29" s="533"/>
      <c r="G29" s="533"/>
      <c r="H29" s="533"/>
      <c r="I29" s="533"/>
      <c r="J29" s="533"/>
      <c r="K29" s="533"/>
      <c r="L29" s="533"/>
      <c r="M29" s="533"/>
      <c r="N29" s="533"/>
      <c r="O29" s="533"/>
      <c r="P29" s="533"/>
      <c r="Q29" s="533"/>
      <c r="R29" s="533"/>
      <c r="S29" s="533"/>
      <c r="T29" s="533"/>
      <c r="U29" s="533"/>
      <c r="V29" s="533"/>
      <c r="W29" s="533"/>
      <c r="X29" s="533"/>
      <c r="Y29" s="533"/>
      <c r="Z29" s="533"/>
      <c r="AA29" s="533"/>
      <c r="AB29" s="533"/>
      <c r="AC29" s="533"/>
      <c r="AD29" s="533"/>
      <c r="AE29" s="533"/>
      <c r="AF29" s="533"/>
      <c r="AG29" s="533"/>
      <c r="AH29" s="533"/>
      <c r="AI29" s="534"/>
      <c r="AJ29" s="173"/>
    </row>
    <row r="30" spans="1:36" s="155" customFormat="1" ht="11.4" customHeight="1" x14ac:dyDescent="0.2">
      <c r="A30" s="170"/>
      <c r="B30" s="535"/>
      <c r="C30" s="536"/>
      <c r="D30" s="536"/>
      <c r="E30" s="536"/>
      <c r="F30" s="536"/>
      <c r="G30" s="536"/>
      <c r="H30" s="536"/>
      <c r="I30" s="536"/>
      <c r="J30" s="536"/>
      <c r="K30" s="536"/>
      <c r="L30" s="536"/>
      <c r="M30" s="536"/>
      <c r="N30" s="536"/>
      <c r="O30" s="536"/>
      <c r="P30" s="536"/>
      <c r="Q30" s="536"/>
      <c r="R30" s="536"/>
      <c r="S30" s="536"/>
      <c r="T30" s="536"/>
      <c r="U30" s="536"/>
      <c r="V30" s="536"/>
      <c r="W30" s="536"/>
      <c r="X30" s="536"/>
      <c r="Y30" s="536"/>
      <c r="Z30" s="536"/>
      <c r="AA30" s="536"/>
      <c r="AB30" s="536"/>
      <c r="AC30" s="536"/>
      <c r="AD30" s="536"/>
      <c r="AE30" s="536"/>
      <c r="AF30" s="536"/>
      <c r="AG30" s="536"/>
      <c r="AH30" s="536"/>
      <c r="AI30" s="537"/>
      <c r="AJ30" s="173"/>
    </row>
    <row r="31" spans="1:36" s="155" customFormat="1" ht="11.4" customHeight="1" x14ac:dyDescent="0.2">
      <c r="A31" s="176"/>
      <c r="B31" s="177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77"/>
      <c r="AJ31" s="178"/>
    </row>
    <row r="32" spans="1:36" s="155" customFormat="1" ht="11.4" customHeight="1" x14ac:dyDescent="0.2">
      <c r="A32" s="179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1"/>
      <c r="R32" s="182"/>
      <c r="S32" s="182"/>
      <c r="T32" s="183"/>
      <c r="U32" s="181"/>
      <c r="V32" s="182"/>
      <c r="W32" s="182"/>
      <c r="X32" s="183"/>
      <c r="Y32" s="181"/>
      <c r="Z32" s="182"/>
      <c r="AA32" s="182"/>
      <c r="AB32" s="183"/>
      <c r="AC32" s="181"/>
      <c r="AD32" s="182"/>
      <c r="AE32" s="182"/>
      <c r="AF32" s="183"/>
      <c r="AG32" s="181"/>
      <c r="AH32" s="182"/>
      <c r="AI32" s="182"/>
      <c r="AJ32" s="184"/>
    </row>
    <row r="33" spans="1:36" s="155" customFormat="1" ht="11.4" customHeight="1" x14ac:dyDescent="0.2">
      <c r="A33" s="185"/>
      <c r="B33" s="526"/>
      <c r="C33" s="526"/>
      <c r="D33" s="526"/>
      <c r="E33" s="526"/>
      <c r="F33" s="526"/>
      <c r="G33" s="526"/>
      <c r="H33" s="526"/>
      <c r="I33" s="186"/>
      <c r="J33" s="526"/>
      <c r="K33" s="526"/>
      <c r="L33" s="526"/>
      <c r="M33" s="526"/>
      <c r="N33" s="526"/>
      <c r="O33" s="526"/>
      <c r="P33" s="186"/>
      <c r="Q33" s="527"/>
      <c r="R33" s="527"/>
      <c r="S33" s="527"/>
      <c r="T33" s="187"/>
      <c r="U33" s="528"/>
      <c r="V33" s="528"/>
      <c r="W33" s="528"/>
      <c r="X33" s="187"/>
      <c r="Y33" s="528"/>
      <c r="Z33" s="528"/>
      <c r="AA33" s="528"/>
      <c r="AB33" s="187"/>
      <c r="AC33" s="527"/>
      <c r="AD33" s="527"/>
      <c r="AE33" s="527"/>
      <c r="AF33" s="187"/>
      <c r="AG33" s="528"/>
      <c r="AH33" s="528"/>
      <c r="AI33" s="528"/>
      <c r="AJ33" s="188"/>
    </row>
    <row r="34" spans="1:36" s="155" customFormat="1" ht="11.4" customHeight="1" x14ac:dyDescent="0.25">
      <c r="A34" s="185"/>
      <c r="B34" s="545" t="s">
        <v>100</v>
      </c>
      <c r="C34" s="545"/>
      <c r="D34" s="545"/>
      <c r="E34" s="545"/>
      <c r="F34" s="545"/>
      <c r="G34" s="545"/>
      <c r="H34" s="545"/>
      <c r="I34" s="189"/>
      <c r="J34" s="543" t="s">
        <v>101</v>
      </c>
      <c r="K34" s="543"/>
      <c r="L34" s="543"/>
      <c r="M34" s="543"/>
      <c r="N34" s="543"/>
      <c r="O34" s="543"/>
      <c r="P34" s="189"/>
      <c r="Q34" s="542" t="s">
        <v>102</v>
      </c>
      <c r="R34" s="542"/>
      <c r="S34" s="542"/>
      <c r="T34" s="190"/>
      <c r="U34" s="542" t="s">
        <v>103</v>
      </c>
      <c r="V34" s="542"/>
      <c r="W34" s="542"/>
      <c r="X34" s="190"/>
      <c r="Y34" s="542" t="s">
        <v>104</v>
      </c>
      <c r="Z34" s="542"/>
      <c r="AA34" s="542"/>
      <c r="AB34" s="190"/>
      <c r="AC34" s="542" t="s">
        <v>105</v>
      </c>
      <c r="AD34" s="542"/>
      <c r="AE34" s="542"/>
      <c r="AF34" s="190"/>
      <c r="AG34" s="542" t="s">
        <v>106</v>
      </c>
      <c r="AH34" s="542"/>
      <c r="AI34" s="542"/>
      <c r="AJ34" s="188"/>
    </row>
    <row r="35" spans="1:36" s="155" customFormat="1" ht="11.4" customHeight="1" x14ac:dyDescent="0.2">
      <c r="A35" s="185"/>
      <c r="B35" s="526"/>
      <c r="C35" s="526"/>
      <c r="D35" s="526"/>
      <c r="E35" s="526"/>
      <c r="F35" s="526"/>
      <c r="G35" s="526"/>
      <c r="H35" s="526"/>
      <c r="I35" s="186"/>
      <c r="J35" s="539"/>
      <c r="K35" s="539"/>
      <c r="L35" s="539"/>
      <c r="M35" s="539"/>
      <c r="N35" s="539"/>
      <c r="O35" s="539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8"/>
    </row>
    <row r="36" spans="1:36" s="155" customFormat="1" ht="11.4" customHeight="1" x14ac:dyDescent="0.25">
      <c r="A36" s="185"/>
      <c r="B36" s="543" t="s">
        <v>107</v>
      </c>
      <c r="C36" s="543"/>
      <c r="D36" s="543"/>
      <c r="E36" s="543"/>
      <c r="F36" s="543"/>
      <c r="G36" s="543"/>
      <c r="H36" s="543"/>
      <c r="I36" s="189"/>
      <c r="J36" s="543" t="s">
        <v>108</v>
      </c>
      <c r="K36" s="543"/>
      <c r="L36" s="543"/>
      <c r="M36" s="543"/>
      <c r="N36" s="543"/>
      <c r="O36" s="543"/>
      <c r="P36" s="191"/>
      <c r="Q36" s="544" t="s">
        <v>109</v>
      </c>
      <c r="R36" s="544"/>
      <c r="S36" s="544"/>
      <c r="T36" s="544"/>
      <c r="U36" s="544"/>
      <c r="V36" s="544"/>
      <c r="W36" s="544"/>
      <c r="X36" s="544"/>
      <c r="Y36" s="544"/>
      <c r="Z36" s="544"/>
      <c r="AA36" s="544"/>
      <c r="AB36" s="544"/>
      <c r="AC36" s="544"/>
      <c r="AD36" s="544"/>
      <c r="AE36" s="544"/>
      <c r="AF36" s="544"/>
      <c r="AG36" s="544"/>
      <c r="AH36" s="544"/>
      <c r="AI36" s="544"/>
      <c r="AJ36" s="188"/>
    </row>
    <row r="37" spans="1:36" s="155" customFormat="1" ht="11.4" customHeight="1" x14ac:dyDescent="0.2">
      <c r="A37" s="185"/>
      <c r="B37" s="532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3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3"/>
      <c r="AF37" s="533"/>
      <c r="AG37" s="533"/>
      <c r="AH37" s="533"/>
      <c r="AI37" s="534"/>
      <c r="AJ37" s="188"/>
    </row>
    <row r="38" spans="1:36" s="155" customFormat="1" ht="11.4" customHeight="1" x14ac:dyDescent="0.2">
      <c r="A38" s="185"/>
      <c r="B38" s="535"/>
      <c r="C38" s="536"/>
      <c r="D38" s="536"/>
      <c r="E38" s="536"/>
      <c r="F38" s="536"/>
      <c r="G38" s="536"/>
      <c r="H38" s="536"/>
      <c r="I38" s="536"/>
      <c r="J38" s="536"/>
      <c r="K38" s="536"/>
      <c r="L38" s="536"/>
      <c r="M38" s="536"/>
      <c r="N38" s="536"/>
      <c r="O38" s="536"/>
      <c r="P38" s="536"/>
      <c r="Q38" s="536"/>
      <c r="R38" s="536"/>
      <c r="S38" s="536"/>
      <c r="T38" s="536"/>
      <c r="U38" s="536"/>
      <c r="V38" s="536"/>
      <c r="W38" s="536"/>
      <c r="X38" s="536"/>
      <c r="Y38" s="536"/>
      <c r="Z38" s="536"/>
      <c r="AA38" s="536"/>
      <c r="AB38" s="536"/>
      <c r="AC38" s="536"/>
      <c r="AD38" s="536"/>
      <c r="AE38" s="536"/>
      <c r="AF38" s="536"/>
      <c r="AG38" s="536"/>
      <c r="AH38" s="536"/>
      <c r="AI38" s="537"/>
      <c r="AJ38" s="188"/>
    </row>
    <row r="39" spans="1:36" s="155" customFormat="1" ht="11.4" customHeight="1" x14ac:dyDescent="0.2">
      <c r="A39" s="192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93"/>
      <c r="AJ39" s="194"/>
    </row>
    <row r="40" spans="1:36" s="155" customFormat="1" ht="11.4" customHeight="1" x14ac:dyDescent="0.2">
      <c r="A40" s="195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7"/>
      <c r="R40" s="198"/>
      <c r="S40" s="198"/>
      <c r="T40" s="199"/>
      <c r="U40" s="197"/>
      <c r="V40" s="198"/>
      <c r="W40" s="198"/>
      <c r="X40" s="199"/>
      <c r="Y40" s="197"/>
      <c r="Z40" s="198"/>
      <c r="AA40" s="198"/>
      <c r="AB40" s="199"/>
      <c r="AC40" s="197"/>
      <c r="AD40" s="198"/>
      <c r="AE40" s="198"/>
      <c r="AF40" s="199"/>
      <c r="AG40" s="197"/>
      <c r="AH40" s="198"/>
      <c r="AI40" s="198"/>
      <c r="AJ40" s="200"/>
    </row>
    <row r="41" spans="1:36" s="155" customFormat="1" ht="11.4" customHeight="1" x14ac:dyDescent="0.2">
      <c r="A41" s="201"/>
      <c r="B41" s="526"/>
      <c r="C41" s="526"/>
      <c r="D41" s="526"/>
      <c r="E41" s="526"/>
      <c r="F41" s="526"/>
      <c r="G41" s="526"/>
      <c r="H41" s="526"/>
      <c r="I41" s="202"/>
      <c r="J41" s="526"/>
      <c r="K41" s="526"/>
      <c r="L41" s="526"/>
      <c r="M41" s="526"/>
      <c r="N41" s="526"/>
      <c r="O41" s="526"/>
      <c r="P41" s="202"/>
      <c r="Q41" s="527"/>
      <c r="R41" s="527"/>
      <c r="S41" s="527"/>
      <c r="T41" s="203"/>
      <c r="U41" s="528"/>
      <c r="V41" s="528"/>
      <c r="W41" s="528"/>
      <c r="X41" s="203"/>
      <c r="Y41" s="528"/>
      <c r="Z41" s="528"/>
      <c r="AA41" s="528"/>
      <c r="AB41" s="203"/>
      <c r="AC41" s="527"/>
      <c r="AD41" s="527"/>
      <c r="AE41" s="527"/>
      <c r="AF41" s="203"/>
      <c r="AG41" s="528"/>
      <c r="AH41" s="528"/>
      <c r="AI41" s="528"/>
      <c r="AJ41" s="204"/>
    </row>
    <row r="42" spans="1:36" s="155" customFormat="1" ht="11.4" customHeight="1" x14ac:dyDescent="0.25">
      <c r="A42" s="201"/>
      <c r="B42" s="540" t="s">
        <v>100</v>
      </c>
      <c r="C42" s="540"/>
      <c r="D42" s="540"/>
      <c r="E42" s="540"/>
      <c r="F42" s="540"/>
      <c r="G42" s="540"/>
      <c r="H42" s="540"/>
      <c r="I42" s="205"/>
      <c r="J42" s="540" t="s">
        <v>101</v>
      </c>
      <c r="K42" s="540"/>
      <c r="L42" s="540"/>
      <c r="M42" s="540"/>
      <c r="N42" s="540"/>
      <c r="O42" s="540"/>
      <c r="P42" s="205"/>
      <c r="Q42" s="538" t="s">
        <v>102</v>
      </c>
      <c r="R42" s="538"/>
      <c r="S42" s="538"/>
      <c r="T42" s="206"/>
      <c r="U42" s="538" t="s">
        <v>103</v>
      </c>
      <c r="V42" s="538"/>
      <c r="W42" s="538"/>
      <c r="X42" s="206"/>
      <c r="Y42" s="538" t="s">
        <v>104</v>
      </c>
      <c r="Z42" s="538"/>
      <c r="AA42" s="538"/>
      <c r="AB42" s="206"/>
      <c r="AC42" s="538" t="s">
        <v>105</v>
      </c>
      <c r="AD42" s="538"/>
      <c r="AE42" s="538"/>
      <c r="AF42" s="206"/>
      <c r="AG42" s="538" t="s">
        <v>106</v>
      </c>
      <c r="AH42" s="538"/>
      <c r="AI42" s="538"/>
      <c r="AJ42" s="204"/>
    </row>
    <row r="43" spans="1:36" s="155" customFormat="1" ht="11.4" customHeight="1" x14ac:dyDescent="0.2">
      <c r="A43" s="201"/>
      <c r="B43" s="526"/>
      <c r="C43" s="526"/>
      <c r="D43" s="526"/>
      <c r="E43" s="526"/>
      <c r="F43" s="526"/>
      <c r="G43" s="526"/>
      <c r="H43" s="526"/>
      <c r="I43" s="202"/>
      <c r="J43" s="539"/>
      <c r="K43" s="539"/>
      <c r="L43" s="539"/>
      <c r="M43" s="539"/>
      <c r="N43" s="539"/>
      <c r="O43" s="539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4"/>
    </row>
    <row r="44" spans="1:36" s="155" customFormat="1" ht="11.4" customHeight="1" x14ac:dyDescent="0.25">
      <c r="A44" s="201"/>
      <c r="B44" s="540" t="s">
        <v>107</v>
      </c>
      <c r="C44" s="540"/>
      <c r="D44" s="540"/>
      <c r="E44" s="540"/>
      <c r="F44" s="540"/>
      <c r="G44" s="540"/>
      <c r="H44" s="540"/>
      <c r="I44" s="205"/>
      <c r="J44" s="540" t="s">
        <v>108</v>
      </c>
      <c r="K44" s="540"/>
      <c r="L44" s="540"/>
      <c r="M44" s="540"/>
      <c r="N44" s="540"/>
      <c r="O44" s="540"/>
      <c r="P44" s="202"/>
      <c r="Q44" s="541" t="s">
        <v>109</v>
      </c>
      <c r="R44" s="541"/>
      <c r="S44" s="541"/>
      <c r="T44" s="541"/>
      <c r="U44" s="541"/>
      <c r="V44" s="541"/>
      <c r="W44" s="541"/>
      <c r="X44" s="541"/>
      <c r="Y44" s="541"/>
      <c r="Z44" s="541"/>
      <c r="AA44" s="541"/>
      <c r="AB44" s="541"/>
      <c r="AC44" s="541"/>
      <c r="AD44" s="541"/>
      <c r="AE44" s="541"/>
      <c r="AF44" s="541"/>
      <c r="AG44" s="541"/>
      <c r="AH44" s="541"/>
      <c r="AI44" s="541"/>
      <c r="AJ44" s="204"/>
    </row>
    <row r="45" spans="1:36" s="155" customFormat="1" ht="11.4" customHeight="1" x14ac:dyDescent="0.2">
      <c r="A45" s="201"/>
      <c r="B45" s="532"/>
      <c r="C45" s="533"/>
      <c r="D45" s="533"/>
      <c r="E45" s="533"/>
      <c r="F45" s="533"/>
      <c r="G45" s="533"/>
      <c r="H45" s="533"/>
      <c r="I45" s="533"/>
      <c r="J45" s="533"/>
      <c r="K45" s="533"/>
      <c r="L45" s="533"/>
      <c r="M45" s="533"/>
      <c r="N45" s="533"/>
      <c r="O45" s="533"/>
      <c r="P45" s="533"/>
      <c r="Q45" s="533"/>
      <c r="R45" s="533"/>
      <c r="S45" s="533"/>
      <c r="T45" s="533"/>
      <c r="U45" s="533"/>
      <c r="V45" s="533"/>
      <c r="W45" s="533"/>
      <c r="X45" s="533"/>
      <c r="Y45" s="533"/>
      <c r="Z45" s="533"/>
      <c r="AA45" s="533"/>
      <c r="AB45" s="533"/>
      <c r="AC45" s="533"/>
      <c r="AD45" s="533"/>
      <c r="AE45" s="533"/>
      <c r="AF45" s="533"/>
      <c r="AG45" s="533"/>
      <c r="AH45" s="533"/>
      <c r="AI45" s="534"/>
      <c r="AJ45" s="204"/>
    </row>
    <row r="46" spans="1:36" s="155" customFormat="1" ht="11.4" customHeight="1" x14ac:dyDescent="0.2">
      <c r="A46" s="201"/>
      <c r="B46" s="535"/>
      <c r="C46" s="536"/>
      <c r="D46" s="536"/>
      <c r="E46" s="536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  <c r="Q46" s="536"/>
      <c r="R46" s="536"/>
      <c r="S46" s="536"/>
      <c r="T46" s="536"/>
      <c r="U46" s="536"/>
      <c r="V46" s="536"/>
      <c r="W46" s="536"/>
      <c r="X46" s="536"/>
      <c r="Y46" s="536"/>
      <c r="Z46" s="536"/>
      <c r="AA46" s="536"/>
      <c r="AB46" s="536"/>
      <c r="AC46" s="536"/>
      <c r="AD46" s="536"/>
      <c r="AE46" s="536"/>
      <c r="AF46" s="536"/>
      <c r="AG46" s="536"/>
      <c r="AH46" s="536"/>
      <c r="AI46" s="537"/>
      <c r="AJ46" s="204"/>
    </row>
    <row r="47" spans="1:36" s="155" customFormat="1" ht="11.4" customHeight="1" x14ac:dyDescent="0.2">
      <c r="A47" s="207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  <c r="X47" s="208"/>
      <c r="Y47" s="208"/>
      <c r="Z47" s="208"/>
      <c r="AA47" s="208"/>
      <c r="AB47" s="208"/>
      <c r="AC47" s="208"/>
      <c r="AD47" s="208"/>
      <c r="AE47" s="208"/>
      <c r="AF47" s="208"/>
      <c r="AG47" s="208"/>
      <c r="AH47" s="208"/>
      <c r="AI47" s="208"/>
      <c r="AJ47" s="209"/>
    </row>
    <row r="48" spans="1:36" s="155" customFormat="1" ht="11.4" customHeight="1" x14ac:dyDescent="0.2">
      <c r="A48" s="179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1"/>
      <c r="R48" s="182"/>
      <c r="S48" s="182"/>
      <c r="T48" s="183"/>
      <c r="U48" s="181"/>
      <c r="V48" s="182"/>
      <c r="W48" s="182"/>
      <c r="X48" s="183"/>
      <c r="Y48" s="181"/>
      <c r="Z48" s="182"/>
      <c r="AA48" s="182"/>
      <c r="AB48" s="183"/>
      <c r="AC48" s="181"/>
      <c r="AD48" s="182"/>
      <c r="AE48" s="182"/>
      <c r="AF48" s="183"/>
      <c r="AG48" s="181"/>
      <c r="AH48" s="182"/>
      <c r="AI48" s="182"/>
      <c r="AJ48" s="184"/>
    </row>
    <row r="49" spans="1:36" s="155" customFormat="1" ht="11.4" customHeight="1" x14ac:dyDescent="0.2">
      <c r="A49" s="185"/>
      <c r="B49" s="526"/>
      <c r="C49" s="526"/>
      <c r="D49" s="526"/>
      <c r="E49" s="526"/>
      <c r="F49" s="526"/>
      <c r="G49" s="526"/>
      <c r="H49" s="526"/>
      <c r="I49" s="186"/>
      <c r="J49" s="526"/>
      <c r="K49" s="526"/>
      <c r="L49" s="526"/>
      <c r="M49" s="526"/>
      <c r="N49" s="526"/>
      <c r="O49" s="526"/>
      <c r="P49" s="186"/>
      <c r="Q49" s="527"/>
      <c r="R49" s="527"/>
      <c r="S49" s="527"/>
      <c r="T49" s="187"/>
      <c r="U49" s="528"/>
      <c r="V49" s="528"/>
      <c r="W49" s="528"/>
      <c r="X49" s="187"/>
      <c r="Y49" s="528"/>
      <c r="Z49" s="528"/>
      <c r="AA49" s="528"/>
      <c r="AB49" s="187"/>
      <c r="AC49" s="527"/>
      <c r="AD49" s="527"/>
      <c r="AE49" s="527"/>
      <c r="AF49" s="187"/>
      <c r="AG49" s="528"/>
      <c r="AH49" s="528"/>
      <c r="AI49" s="528"/>
      <c r="AJ49" s="188"/>
    </row>
    <row r="50" spans="1:36" s="155" customFormat="1" ht="11.4" customHeight="1" x14ac:dyDescent="0.25">
      <c r="A50" s="185"/>
      <c r="B50" s="543" t="s">
        <v>100</v>
      </c>
      <c r="C50" s="543"/>
      <c r="D50" s="543"/>
      <c r="E50" s="543"/>
      <c r="F50" s="543"/>
      <c r="G50" s="543"/>
      <c r="H50" s="543"/>
      <c r="I50" s="189"/>
      <c r="J50" s="543" t="s">
        <v>101</v>
      </c>
      <c r="K50" s="543"/>
      <c r="L50" s="543"/>
      <c r="M50" s="543"/>
      <c r="N50" s="543"/>
      <c r="O50" s="543"/>
      <c r="P50" s="189"/>
      <c r="Q50" s="542" t="s">
        <v>102</v>
      </c>
      <c r="R50" s="542"/>
      <c r="S50" s="542"/>
      <c r="T50" s="190"/>
      <c r="U50" s="542" t="s">
        <v>103</v>
      </c>
      <c r="V50" s="542"/>
      <c r="W50" s="542"/>
      <c r="X50" s="190"/>
      <c r="Y50" s="542" t="s">
        <v>104</v>
      </c>
      <c r="Z50" s="542"/>
      <c r="AA50" s="542"/>
      <c r="AB50" s="190"/>
      <c r="AC50" s="542" t="s">
        <v>105</v>
      </c>
      <c r="AD50" s="542"/>
      <c r="AE50" s="542"/>
      <c r="AF50" s="190"/>
      <c r="AG50" s="542" t="s">
        <v>106</v>
      </c>
      <c r="AH50" s="542"/>
      <c r="AI50" s="542"/>
      <c r="AJ50" s="188"/>
    </row>
    <row r="51" spans="1:36" s="155" customFormat="1" ht="11.4" customHeight="1" x14ac:dyDescent="0.2">
      <c r="A51" s="185"/>
      <c r="B51" s="526"/>
      <c r="C51" s="526"/>
      <c r="D51" s="526"/>
      <c r="E51" s="526"/>
      <c r="F51" s="526"/>
      <c r="G51" s="526"/>
      <c r="H51" s="526"/>
      <c r="I51" s="186"/>
      <c r="J51" s="539"/>
      <c r="K51" s="539"/>
      <c r="L51" s="539"/>
      <c r="M51" s="539"/>
      <c r="N51" s="539"/>
      <c r="O51" s="539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86"/>
      <c r="AJ51" s="188"/>
    </row>
    <row r="52" spans="1:36" s="155" customFormat="1" ht="11.4" customHeight="1" x14ac:dyDescent="0.25">
      <c r="A52" s="185"/>
      <c r="B52" s="543" t="s">
        <v>107</v>
      </c>
      <c r="C52" s="543"/>
      <c r="D52" s="543"/>
      <c r="E52" s="543"/>
      <c r="F52" s="543"/>
      <c r="G52" s="543"/>
      <c r="H52" s="543"/>
      <c r="I52" s="189"/>
      <c r="J52" s="543" t="s">
        <v>108</v>
      </c>
      <c r="K52" s="543"/>
      <c r="L52" s="543"/>
      <c r="M52" s="543"/>
      <c r="N52" s="543"/>
      <c r="O52" s="543"/>
      <c r="P52" s="191"/>
      <c r="Q52" s="544" t="s">
        <v>109</v>
      </c>
      <c r="R52" s="544"/>
      <c r="S52" s="544"/>
      <c r="T52" s="544"/>
      <c r="U52" s="544"/>
      <c r="V52" s="544"/>
      <c r="W52" s="544"/>
      <c r="X52" s="544"/>
      <c r="Y52" s="544"/>
      <c r="Z52" s="544"/>
      <c r="AA52" s="544"/>
      <c r="AB52" s="544"/>
      <c r="AC52" s="544"/>
      <c r="AD52" s="544"/>
      <c r="AE52" s="544"/>
      <c r="AF52" s="544"/>
      <c r="AG52" s="544"/>
      <c r="AH52" s="544"/>
      <c r="AI52" s="544"/>
      <c r="AJ52" s="188"/>
    </row>
    <row r="53" spans="1:36" s="155" customFormat="1" ht="11.4" customHeight="1" x14ac:dyDescent="0.2">
      <c r="A53" s="185"/>
      <c r="B53" s="532"/>
      <c r="C53" s="533"/>
      <c r="D53" s="533"/>
      <c r="E53" s="533"/>
      <c r="F53" s="533"/>
      <c r="G53" s="533"/>
      <c r="H53" s="533"/>
      <c r="I53" s="533"/>
      <c r="J53" s="533"/>
      <c r="K53" s="533"/>
      <c r="L53" s="533"/>
      <c r="M53" s="533"/>
      <c r="N53" s="533"/>
      <c r="O53" s="533"/>
      <c r="P53" s="533"/>
      <c r="Q53" s="533"/>
      <c r="R53" s="533"/>
      <c r="S53" s="533"/>
      <c r="T53" s="533"/>
      <c r="U53" s="533"/>
      <c r="V53" s="533"/>
      <c r="W53" s="533"/>
      <c r="X53" s="533"/>
      <c r="Y53" s="533"/>
      <c r="Z53" s="533"/>
      <c r="AA53" s="533"/>
      <c r="AB53" s="533"/>
      <c r="AC53" s="533"/>
      <c r="AD53" s="533"/>
      <c r="AE53" s="533"/>
      <c r="AF53" s="533"/>
      <c r="AG53" s="533"/>
      <c r="AH53" s="533"/>
      <c r="AI53" s="534"/>
      <c r="AJ53" s="188"/>
    </row>
    <row r="54" spans="1:36" s="155" customFormat="1" ht="11.4" customHeight="1" x14ac:dyDescent="0.2">
      <c r="A54" s="185"/>
      <c r="B54" s="535"/>
      <c r="C54" s="536"/>
      <c r="D54" s="536"/>
      <c r="E54" s="536"/>
      <c r="F54" s="536"/>
      <c r="G54" s="536"/>
      <c r="H54" s="536"/>
      <c r="I54" s="536"/>
      <c r="J54" s="536"/>
      <c r="K54" s="536"/>
      <c r="L54" s="536"/>
      <c r="M54" s="536"/>
      <c r="N54" s="536"/>
      <c r="O54" s="536"/>
      <c r="P54" s="536"/>
      <c r="Q54" s="536"/>
      <c r="R54" s="536"/>
      <c r="S54" s="536"/>
      <c r="T54" s="536"/>
      <c r="U54" s="536"/>
      <c r="V54" s="536"/>
      <c r="W54" s="536"/>
      <c r="X54" s="536"/>
      <c r="Y54" s="536"/>
      <c r="Z54" s="536"/>
      <c r="AA54" s="536"/>
      <c r="AB54" s="536"/>
      <c r="AC54" s="536"/>
      <c r="AD54" s="536"/>
      <c r="AE54" s="536"/>
      <c r="AF54" s="536"/>
      <c r="AG54" s="536"/>
      <c r="AH54" s="536"/>
      <c r="AI54" s="537"/>
      <c r="AJ54" s="188"/>
    </row>
    <row r="55" spans="1:36" s="155" customFormat="1" ht="11.4" customHeight="1" x14ac:dyDescent="0.2">
      <c r="A55" s="192"/>
      <c r="B55" s="193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193"/>
      <c r="W55" s="193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93"/>
      <c r="AJ55" s="194"/>
    </row>
    <row r="56" spans="1:36" s="155" customFormat="1" ht="11.4" customHeight="1" x14ac:dyDescent="0.2">
      <c r="A56" s="164"/>
      <c r="B56" s="165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6"/>
      <c r="R56" s="167"/>
      <c r="S56" s="167"/>
      <c r="T56" s="168"/>
      <c r="U56" s="166"/>
      <c r="V56" s="167"/>
      <c r="W56" s="167"/>
      <c r="X56" s="168"/>
      <c r="Y56" s="166"/>
      <c r="Z56" s="167"/>
      <c r="AA56" s="167"/>
      <c r="AB56" s="168"/>
      <c r="AC56" s="166"/>
      <c r="AD56" s="167"/>
      <c r="AE56" s="167"/>
      <c r="AF56" s="168"/>
      <c r="AG56" s="166"/>
      <c r="AH56" s="167"/>
      <c r="AI56" s="167"/>
      <c r="AJ56" s="169"/>
    </row>
    <row r="57" spans="1:36" s="155" customFormat="1" ht="11.4" customHeight="1" x14ac:dyDescent="0.2">
      <c r="A57" s="170"/>
      <c r="B57" s="526"/>
      <c r="C57" s="526"/>
      <c r="D57" s="526"/>
      <c r="E57" s="526"/>
      <c r="F57" s="526"/>
      <c r="G57" s="526"/>
      <c r="H57" s="526"/>
      <c r="I57" s="171"/>
      <c r="J57" s="526"/>
      <c r="K57" s="526"/>
      <c r="L57" s="526"/>
      <c r="M57" s="526"/>
      <c r="N57" s="526"/>
      <c r="O57" s="526"/>
      <c r="P57" s="171"/>
      <c r="Q57" s="527"/>
      <c r="R57" s="527"/>
      <c r="S57" s="527"/>
      <c r="T57" s="172"/>
      <c r="U57" s="528"/>
      <c r="V57" s="528"/>
      <c r="W57" s="528"/>
      <c r="X57" s="172"/>
      <c r="Y57" s="528"/>
      <c r="Z57" s="528"/>
      <c r="AA57" s="528"/>
      <c r="AB57" s="172"/>
      <c r="AC57" s="527"/>
      <c r="AD57" s="527"/>
      <c r="AE57" s="527"/>
      <c r="AF57" s="172"/>
      <c r="AG57" s="528"/>
      <c r="AH57" s="528"/>
      <c r="AI57" s="528"/>
      <c r="AJ57" s="173"/>
    </row>
    <row r="58" spans="1:36" s="155" customFormat="1" ht="11.4" customHeight="1" x14ac:dyDescent="0.25">
      <c r="A58" s="170"/>
      <c r="B58" s="540" t="s">
        <v>100</v>
      </c>
      <c r="C58" s="540"/>
      <c r="D58" s="540"/>
      <c r="E58" s="540"/>
      <c r="F58" s="540"/>
      <c r="G58" s="540"/>
      <c r="H58" s="540"/>
      <c r="I58" s="174"/>
      <c r="J58" s="540" t="s">
        <v>101</v>
      </c>
      <c r="K58" s="540"/>
      <c r="L58" s="540"/>
      <c r="M58" s="540"/>
      <c r="N58" s="540"/>
      <c r="O58" s="540"/>
      <c r="P58" s="174"/>
      <c r="Q58" s="538" t="s">
        <v>102</v>
      </c>
      <c r="R58" s="538"/>
      <c r="S58" s="538"/>
      <c r="T58" s="175"/>
      <c r="U58" s="538" t="s">
        <v>103</v>
      </c>
      <c r="V58" s="538"/>
      <c r="W58" s="538"/>
      <c r="X58" s="175"/>
      <c r="Y58" s="538" t="s">
        <v>104</v>
      </c>
      <c r="Z58" s="538"/>
      <c r="AA58" s="538"/>
      <c r="AB58" s="175"/>
      <c r="AC58" s="538" t="s">
        <v>105</v>
      </c>
      <c r="AD58" s="538"/>
      <c r="AE58" s="538"/>
      <c r="AF58" s="175"/>
      <c r="AG58" s="538" t="s">
        <v>106</v>
      </c>
      <c r="AH58" s="538"/>
      <c r="AI58" s="538"/>
      <c r="AJ58" s="173"/>
    </row>
    <row r="59" spans="1:36" s="155" customFormat="1" ht="11.4" customHeight="1" x14ac:dyDescent="0.2">
      <c r="A59" s="170"/>
      <c r="B59" s="526"/>
      <c r="C59" s="526"/>
      <c r="D59" s="526"/>
      <c r="E59" s="526"/>
      <c r="F59" s="526"/>
      <c r="G59" s="526"/>
      <c r="H59" s="526"/>
      <c r="I59" s="171"/>
      <c r="J59" s="539"/>
      <c r="K59" s="539"/>
      <c r="L59" s="539"/>
      <c r="M59" s="539"/>
      <c r="N59" s="539"/>
      <c r="O59" s="539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3"/>
    </row>
    <row r="60" spans="1:36" s="155" customFormat="1" ht="11.4" customHeight="1" x14ac:dyDescent="0.25">
      <c r="A60" s="170"/>
      <c r="B60" s="540" t="s">
        <v>107</v>
      </c>
      <c r="C60" s="540"/>
      <c r="D60" s="540"/>
      <c r="E60" s="540"/>
      <c r="F60" s="540"/>
      <c r="G60" s="540"/>
      <c r="H60" s="540"/>
      <c r="I60" s="174"/>
      <c r="J60" s="540" t="s">
        <v>108</v>
      </c>
      <c r="K60" s="540"/>
      <c r="L60" s="540"/>
      <c r="M60" s="540"/>
      <c r="N60" s="540"/>
      <c r="O60" s="540"/>
      <c r="P60" s="171"/>
      <c r="Q60" s="541" t="s">
        <v>109</v>
      </c>
      <c r="R60" s="541"/>
      <c r="S60" s="541"/>
      <c r="T60" s="541"/>
      <c r="U60" s="541"/>
      <c r="V60" s="541"/>
      <c r="W60" s="541"/>
      <c r="X60" s="541"/>
      <c r="Y60" s="541"/>
      <c r="Z60" s="541"/>
      <c r="AA60" s="541"/>
      <c r="AB60" s="541"/>
      <c r="AC60" s="541"/>
      <c r="AD60" s="541"/>
      <c r="AE60" s="541"/>
      <c r="AF60" s="541"/>
      <c r="AG60" s="541"/>
      <c r="AH60" s="541"/>
      <c r="AI60" s="541"/>
      <c r="AJ60" s="173"/>
    </row>
    <row r="61" spans="1:36" s="155" customFormat="1" ht="11.4" customHeight="1" x14ac:dyDescent="0.2">
      <c r="A61" s="170"/>
      <c r="B61" s="532"/>
      <c r="C61" s="533"/>
      <c r="D61" s="533"/>
      <c r="E61" s="533"/>
      <c r="F61" s="533"/>
      <c r="G61" s="533"/>
      <c r="H61" s="533"/>
      <c r="I61" s="533"/>
      <c r="J61" s="533"/>
      <c r="K61" s="533"/>
      <c r="L61" s="533"/>
      <c r="M61" s="533"/>
      <c r="N61" s="533"/>
      <c r="O61" s="533"/>
      <c r="P61" s="533"/>
      <c r="Q61" s="533"/>
      <c r="R61" s="533"/>
      <c r="S61" s="533"/>
      <c r="T61" s="533"/>
      <c r="U61" s="533"/>
      <c r="V61" s="533"/>
      <c r="W61" s="533"/>
      <c r="X61" s="533"/>
      <c r="Y61" s="533"/>
      <c r="Z61" s="533"/>
      <c r="AA61" s="533"/>
      <c r="AB61" s="533"/>
      <c r="AC61" s="533"/>
      <c r="AD61" s="533"/>
      <c r="AE61" s="533"/>
      <c r="AF61" s="533"/>
      <c r="AG61" s="533"/>
      <c r="AH61" s="533"/>
      <c r="AI61" s="534"/>
      <c r="AJ61" s="173"/>
    </row>
    <row r="62" spans="1:36" s="155" customFormat="1" ht="11.4" customHeight="1" x14ac:dyDescent="0.2">
      <c r="A62" s="170"/>
      <c r="B62" s="535"/>
      <c r="C62" s="536"/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536"/>
      <c r="X62" s="536"/>
      <c r="Y62" s="536"/>
      <c r="Z62" s="536"/>
      <c r="AA62" s="536"/>
      <c r="AB62" s="536"/>
      <c r="AC62" s="536"/>
      <c r="AD62" s="536"/>
      <c r="AE62" s="536"/>
      <c r="AF62" s="536"/>
      <c r="AG62" s="536"/>
      <c r="AH62" s="536"/>
      <c r="AI62" s="537"/>
      <c r="AJ62" s="173"/>
    </row>
    <row r="63" spans="1:36" s="155" customFormat="1" ht="11.4" customHeight="1" x14ac:dyDescent="0.2">
      <c r="A63" s="176"/>
      <c r="B63" s="177"/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8"/>
    </row>
    <row r="64" spans="1:36" s="155" customFormat="1" ht="11.4" customHeight="1" x14ac:dyDescent="0.2">
      <c r="A64" s="179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1"/>
      <c r="R64" s="182"/>
      <c r="S64" s="182"/>
      <c r="T64" s="183"/>
      <c r="U64" s="181"/>
      <c r="V64" s="182"/>
      <c r="W64" s="182"/>
      <c r="X64" s="183"/>
      <c r="Y64" s="181"/>
      <c r="Z64" s="182"/>
      <c r="AA64" s="182"/>
      <c r="AB64" s="183"/>
      <c r="AC64" s="181"/>
      <c r="AD64" s="182"/>
      <c r="AE64" s="182"/>
      <c r="AF64" s="183"/>
      <c r="AG64" s="181"/>
      <c r="AH64" s="182"/>
      <c r="AI64" s="182"/>
      <c r="AJ64" s="184"/>
    </row>
    <row r="65" spans="1:36" s="155" customFormat="1" ht="11.4" customHeight="1" x14ac:dyDescent="0.2">
      <c r="A65" s="185"/>
      <c r="B65" s="526"/>
      <c r="C65" s="526"/>
      <c r="D65" s="526"/>
      <c r="E65" s="526"/>
      <c r="F65" s="526"/>
      <c r="G65" s="526"/>
      <c r="H65" s="526"/>
      <c r="I65" s="186"/>
      <c r="J65" s="526"/>
      <c r="K65" s="526"/>
      <c r="L65" s="526"/>
      <c r="M65" s="526"/>
      <c r="N65" s="526"/>
      <c r="O65" s="526"/>
      <c r="P65" s="186"/>
      <c r="Q65" s="527"/>
      <c r="R65" s="527"/>
      <c r="S65" s="527"/>
      <c r="T65" s="187"/>
      <c r="U65" s="528"/>
      <c r="V65" s="528"/>
      <c r="W65" s="528"/>
      <c r="X65" s="187"/>
      <c r="Y65" s="528"/>
      <c r="Z65" s="528"/>
      <c r="AA65" s="528"/>
      <c r="AB65" s="187"/>
      <c r="AC65" s="527"/>
      <c r="AD65" s="527"/>
      <c r="AE65" s="527"/>
      <c r="AF65" s="187"/>
      <c r="AG65" s="528"/>
      <c r="AH65" s="528"/>
      <c r="AI65" s="528"/>
      <c r="AJ65" s="188"/>
    </row>
    <row r="66" spans="1:36" s="155" customFormat="1" ht="11.4" customHeight="1" x14ac:dyDescent="0.25">
      <c r="A66" s="185"/>
      <c r="B66" s="543" t="s">
        <v>100</v>
      </c>
      <c r="C66" s="543"/>
      <c r="D66" s="543"/>
      <c r="E66" s="543"/>
      <c r="F66" s="543"/>
      <c r="G66" s="543"/>
      <c r="H66" s="543"/>
      <c r="I66" s="189"/>
      <c r="J66" s="543" t="s">
        <v>101</v>
      </c>
      <c r="K66" s="543"/>
      <c r="L66" s="543"/>
      <c r="M66" s="543"/>
      <c r="N66" s="543"/>
      <c r="O66" s="543"/>
      <c r="P66" s="189"/>
      <c r="Q66" s="542" t="s">
        <v>102</v>
      </c>
      <c r="R66" s="542"/>
      <c r="S66" s="542"/>
      <c r="T66" s="190"/>
      <c r="U66" s="542" t="s">
        <v>103</v>
      </c>
      <c r="V66" s="542"/>
      <c r="W66" s="542"/>
      <c r="X66" s="190"/>
      <c r="Y66" s="542" t="s">
        <v>104</v>
      </c>
      <c r="Z66" s="542"/>
      <c r="AA66" s="542"/>
      <c r="AB66" s="190"/>
      <c r="AC66" s="542" t="s">
        <v>105</v>
      </c>
      <c r="AD66" s="542"/>
      <c r="AE66" s="542"/>
      <c r="AF66" s="190"/>
      <c r="AG66" s="542" t="s">
        <v>106</v>
      </c>
      <c r="AH66" s="542"/>
      <c r="AI66" s="542"/>
      <c r="AJ66" s="188"/>
    </row>
    <row r="67" spans="1:36" s="155" customFormat="1" ht="11.4" customHeight="1" x14ac:dyDescent="0.2">
      <c r="A67" s="185"/>
      <c r="B67" s="526"/>
      <c r="C67" s="526"/>
      <c r="D67" s="526"/>
      <c r="E67" s="526"/>
      <c r="F67" s="526"/>
      <c r="G67" s="526"/>
      <c r="H67" s="526"/>
      <c r="I67" s="186"/>
      <c r="J67" s="539"/>
      <c r="K67" s="539"/>
      <c r="L67" s="539"/>
      <c r="M67" s="539"/>
      <c r="N67" s="539"/>
      <c r="O67" s="539"/>
      <c r="P67" s="186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6"/>
      <c r="AH67" s="186"/>
      <c r="AI67" s="186"/>
      <c r="AJ67" s="188"/>
    </row>
    <row r="68" spans="1:36" s="155" customFormat="1" ht="11.4" customHeight="1" x14ac:dyDescent="0.25">
      <c r="A68" s="185"/>
      <c r="B68" s="543" t="s">
        <v>107</v>
      </c>
      <c r="C68" s="543"/>
      <c r="D68" s="543"/>
      <c r="E68" s="543"/>
      <c r="F68" s="543"/>
      <c r="G68" s="543"/>
      <c r="H68" s="543"/>
      <c r="I68" s="189"/>
      <c r="J68" s="543" t="s">
        <v>108</v>
      </c>
      <c r="K68" s="543"/>
      <c r="L68" s="543"/>
      <c r="M68" s="543"/>
      <c r="N68" s="543"/>
      <c r="O68" s="543"/>
      <c r="P68" s="191"/>
      <c r="Q68" s="544" t="s">
        <v>109</v>
      </c>
      <c r="R68" s="544"/>
      <c r="S68" s="544"/>
      <c r="T68" s="544"/>
      <c r="U68" s="544"/>
      <c r="V68" s="544"/>
      <c r="W68" s="544"/>
      <c r="X68" s="544"/>
      <c r="Y68" s="544"/>
      <c r="Z68" s="544"/>
      <c r="AA68" s="544"/>
      <c r="AB68" s="544"/>
      <c r="AC68" s="544"/>
      <c r="AD68" s="544"/>
      <c r="AE68" s="544"/>
      <c r="AF68" s="544"/>
      <c r="AG68" s="544"/>
      <c r="AH68" s="544"/>
      <c r="AI68" s="544"/>
      <c r="AJ68" s="188"/>
    </row>
    <row r="69" spans="1:36" s="155" customFormat="1" ht="11.4" customHeight="1" x14ac:dyDescent="0.2">
      <c r="A69" s="185"/>
      <c r="B69" s="532"/>
      <c r="C69" s="533"/>
      <c r="D69" s="533"/>
      <c r="E69" s="533"/>
      <c r="F69" s="533"/>
      <c r="G69" s="533"/>
      <c r="H69" s="533"/>
      <c r="I69" s="533"/>
      <c r="J69" s="533"/>
      <c r="K69" s="533"/>
      <c r="L69" s="533"/>
      <c r="M69" s="533"/>
      <c r="N69" s="533"/>
      <c r="O69" s="533"/>
      <c r="P69" s="533"/>
      <c r="Q69" s="533"/>
      <c r="R69" s="533"/>
      <c r="S69" s="533"/>
      <c r="T69" s="533"/>
      <c r="U69" s="533"/>
      <c r="V69" s="533"/>
      <c r="W69" s="533"/>
      <c r="X69" s="533"/>
      <c r="Y69" s="533"/>
      <c r="Z69" s="533"/>
      <c r="AA69" s="533"/>
      <c r="AB69" s="533"/>
      <c r="AC69" s="533"/>
      <c r="AD69" s="533"/>
      <c r="AE69" s="533"/>
      <c r="AF69" s="533"/>
      <c r="AG69" s="533"/>
      <c r="AH69" s="533"/>
      <c r="AI69" s="534"/>
      <c r="AJ69" s="188"/>
    </row>
    <row r="70" spans="1:36" s="155" customFormat="1" ht="11.4" customHeight="1" x14ac:dyDescent="0.2">
      <c r="A70" s="185"/>
      <c r="B70" s="535"/>
      <c r="C70" s="536"/>
      <c r="D70" s="536"/>
      <c r="E70" s="536"/>
      <c r="F70" s="536"/>
      <c r="G70" s="536"/>
      <c r="H70" s="536"/>
      <c r="I70" s="536"/>
      <c r="J70" s="536"/>
      <c r="K70" s="536"/>
      <c r="L70" s="536"/>
      <c r="M70" s="536"/>
      <c r="N70" s="536"/>
      <c r="O70" s="536"/>
      <c r="P70" s="536"/>
      <c r="Q70" s="536"/>
      <c r="R70" s="536"/>
      <c r="S70" s="536"/>
      <c r="T70" s="536"/>
      <c r="U70" s="536"/>
      <c r="V70" s="536"/>
      <c r="W70" s="536"/>
      <c r="X70" s="536"/>
      <c r="Y70" s="536"/>
      <c r="Z70" s="536"/>
      <c r="AA70" s="536"/>
      <c r="AB70" s="536"/>
      <c r="AC70" s="536"/>
      <c r="AD70" s="536"/>
      <c r="AE70" s="536"/>
      <c r="AF70" s="536"/>
      <c r="AG70" s="536"/>
      <c r="AH70" s="536"/>
      <c r="AI70" s="537"/>
      <c r="AJ70" s="188"/>
    </row>
    <row r="71" spans="1:36" s="155" customFormat="1" ht="11.4" customHeight="1" x14ac:dyDescent="0.2">
      <c r="A71" s="192"/>
      <c r="B71" s="193"/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93"/>
      <c r="AJ71" s="194"/>
    </row>
    <row r="72" spans="1:36" s="155" customFormat="1" ht="11.4" customHeight="1" x14ac:dyDescent="0.2">
      <c r="A72" s="195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7"/>
      <c r="R72" s="198"/>
      <c r="S72" s="198"/>
      <c r="T72" s="199"/>
      <c r="U72" s="197"/>
      <c r="V72" s="198"/>
      <c r="W72" s="198"/>
      <c r="X72" s="199"/>
      <c r="Y72" s="197"/>
      <c r="Z72" s="198"/>
      <c r="AA72" s="198"/>
      <c r="AB72" s="199"/>
      <c r="AC72" s="197"/>
      <c r="AD72" s="198"/>
      <c r="AE72" s="198"/>
      <c r="AF72" s="199"/>
      <c r="AG72" s="197"/>
      <c r="AH72" s="198"/>
      <c r="AI72" s="198"/>
      <c r="AJ72" s="200"/>
    </row>
    <row r="73" spans="1:36" s="155" customFormat="1" ht="11.4" customHeight="1" x14ac:dyDescent="0.2">
      <c r="A73" s="201"/>
      <c r="B73" s="526"/>
      <c r="C73" s="526"/>
      <c r="D73" s="526"/>
      <c r="E73" s="526"/>
      <c r="F73" s="526"/>
      <c r="G73" s="526"/>
      <c r="H73" s="526"/>
      <c r="I73" s="202"/>
      <c r="J73" s="526"/>
      <c r="K73" s="526"/>
      <c r="L73" s="526"/>
      <c r="M73" s="526"/>
      <c r="N73" s="526"/>
      <c r="O73" s="526"/>
      <c r="P73" s="202"/>
      <c r="Q73" s="527"/>
      <c r="R73" s="527"/>
      <c r="S73" s="527"/>
      <c r="T73" s="203"/>
      <c r="U73" s="528"/>
      <c r="V73" s="528"/>
      <c r="W73" s="528"/>
      <c r="X73" s="203"/>
      <c r="Y73" s="528"/>
      <c r="Z73" s="528"/>
      <c r="AA73" s="528"/>
      <c r="AB73" s="203"/>
      <c r="AC73" s="527"/>
      <c r="AD73" s="527"/>
      <c r="AE73" s="527"/>
      <c r="AF73" s="203"/>
      <c r="AG73" s="528"/>
      <c r="AH73" s="528"/>
      <c r="AI73" s="528"/>
      <c r="AJ73" s="204"/>
    </row>
    <row r="74" spans="1:36" s="155" customFormat="1" ht="11.4" customHeight="1" x14ac:dyDescent="0.25">
      <c r="A74" s="201"/>
      <c r="B74" s="540" t="s">
        <v>100</v>
      </c>
      <c r="C74" s="540"/>
      <c r="D74" s="540"/>
      <c r="E74" s="540"/>
      <c r="F74" s="540"/>
      <c r="G74" s="540"/>
      <c r="H74" s="540"/>
      <c r="I74" s="205"/>
      <c r="J74" s="540" t="s">
        <v>101</v>
      </c>
      <c r="K74" s="540"/>
      <c r="L74" s="540"/>
      <c r="M74" s="540"/>
      <c r="N74" s="540"/>
      <c r="O74" s="540"/>
      <c r="P74" s="205"/>
      <c r="Q74" s="538" t="s">
        <v>102</v>
      </c>
      <c r="R74" s="538"/>
      <c r="S74" s="538"/>
      <c r="T74" s="206"/>
      <c r="U74" s="538" t="s">
        <v>103</v>
      </c>
      <c r="V74" s="538"/>
      <c r="W74" s="538"/>
      <c r="X74" s="206"/>
      <c r="Y74" s="538" t="s">
        <v>104</v>
      </c>
      <c r="Z74" s="538"/>
      <c r="AA74" s="538"/>
      <c r="AB74" s="206"/>
      <c r="AC74" s="538" t="s">
        <v>105</v>
      </c>
      <c r="AD74" s="538"/>
      <c r="AE74" s="538"/>
      <c r="AF74" s="206"/>
      <c r="AG74" s="538" t="s">
        <v>106</v>
      </c>
      <c r="AH74" s="538"/>
      <c r="AI74" s="538"/>
      <c r="AJ74" s="204"/>
    </row>
    <row r="75" spans="1:36" s="155" customFormat="1" ht="11.4" customHeight="1" x14ac:dyDescent="0.2">
      <c r="A75" s="201"/>
      <c r="B75" s="526"/>
      <c r="C75" s="526"/>
      <c r="D75" s="526"/>
      <c r="E75" s="526"/>
      <c r="F75" s="526"/>
      <c r="G75" s="526"/>
      <c r="H75" s="526"/>
      <c r="I75" s="202"/>
      <c r="J75" s="539"/>
      <c r="K75" s="539"/>
      <c r="L75" s="539"/>
      <c r="M75" s="539"/>
      <c r="N75" s="539"/>
      <c r="O75" s="539"/>
      <c r="P75" s="202"/>
      <c r="Q75" s="202"/>
      <c r="R75" s="202"/>
      <c r="S75" s="202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  <c r="AD75" s="202"/>
      <c r="AE75" s="202"/>
      <c r="AF75" s="202"/>
      <c r="AG75" s="202"/>
      <c r="AH75" s="202"/>
      <c r="AI75" s="202"/>
      <c r="AJ75" s="204"/>
    </row>
    <row r="76" spans="1:36" s="155" customFormat="1" ht="11.4" customHeight="1" x14ac:dyDescent="0.25">
      <c r="A76" s="201"/>
      <c r="B76" s="540" t="s">
        <v>107</v>
      </c>
      <c r="C76" s="540"/>
      <c r="D76" s="540"/>
      <c r="E76" s="540"/>
      <c r="F76" s="540"/>
      <c r="G76" s="540"/>
      <c r="H76" s="540"/>
      <c r="I76" s="205"/>
      <c r="J76" s="540" t="s">
        <v>108</v>
      </c>
      <c r="K76" s="540"/>
      <c r="L76" s="540"/>
      <c r="M76" s="540"/>
      <c r="N76" s="540"/>
      <c r="O76" s="540"/>
      <c r="P76" s="202"/>
      <c r="Q76" s="541" t="s">
        <v>109</v>
      </c>
      <c r="R76" s="541"/>
      <c r="S76" s="541"/>
      <c r="T76" s="541"/>
      <c r="U76" s="541"/>
      <c r="V76" s="541"/>
      <c r="W76" s="541"/>
      <c r="X76" s="541"/>
      <c r="Y76" s="541"/>
      <c r="Z76" s="541"/>
      <c r="AA76" s="541"/>
      <c r="AB76" s="541"/>
      <c r="AC76" s="541"/>
      <c r="AD76" s="541"/>
      <c r="AE76" s="541"/>
      <c r="AF76" s="541"/>
      <c r="AG76" s="541"/>
      <c r="AH76" s="541"/>
      <c r="AI76" s="541"/>
      <c r="AJ76" s="204"/>
    </row>
    <row r="77" spans="1:36" s="155" customFormat="1" ht="11.4" customHeight="1" x14ac:dyDescent="0.2">
      <c r="A77" s="201"/>
      <c r="B77" s="532"/>
      <c r="C77" s="533"/>
      <c r="D77" s="533"/>
      <c r="E77" s="533"/>
      <c r="F77" s="533"/>
      <c r="G77" s="533"/>
      <c r="H77" s="533"/>
      <c r="I77" s="533"/>
      <c r="J77" s="533"/>
      <c r="K77" s="533"/>
      <c r="L77" s="533"/>
      <c r="M77" s="533"/>
      <c r="N77" s="533"/>
      <c r="O77" s="533"/>
      <c r="P77" s="533"/>
      <c r="Q77" s="533"/>
      <c r="R77" s="533"/>
      <c r="S77" s="533"/>
      <c r="T77" s="533"/>
      <c r="U77" s="533"/>
      <c r="V77" s="533"/>
      <c r="W77" s="533"/>
      <c r="X77" s="533"/>
      <c r="Y77" s="533"/>
      <c r="Z77" s="533"/>
      <c r="AA77" s="533"/>
      <c r="AB77" s="533"/>
      <c r="AC77" s="533"/>
      <c r="AD77" s="533"/>
      <c r="AE77" s="533"/>
      <c r="AF77" s="533"/>
      <c r="AG77" s="533"/>
      <c r="AH77" s="533"/>
      <c r="AI77" s="534"/>
      <c r="AJ77" s="204"/>
    </row>
    <row r="78" spans="1:36" s="155" customFormat="1" ht="11.4" customHeight="1" x14ac:dyDescent="0.2">
      <c r="A78" s="201"/>
      <c r="B78" s="535"/>
      <c r="C78" s="536"/>
      <c r="D78" s="536"/>
      <c r="E78" s="536"/>
      <c r="F78" s="536"/>
      <c r="G78" s="536"/>
      <c r="H78" s="536"/>
      <c r="I78" s="536"/>
      <c r="J78" s="536"/>
      <c r="K78" s="536"/>
      <c r="L78" s="536"/>
      <c r="M78" s="536"/>
      <c r="N78" s="536"/>
      <c r="O78" s="536"/>
      <c r="P78" s="536"/>
      <c r="Q78" s="536"/>
      <c r="R78" s="536"/>
      <c r="S78" s="536"/>
      <c r="T78" s="536"/>
      <c r="U78" s="536"/>
      <c r="V78" s="536"/>
      <c r="W78" s="536"/>
      <c r="X78" s="536"/>
      <c r="Y78" s="536"/>
      <c r="Z78" s="536"/>
      <c r="AA78" s="536"/>
      <c r="AB78" s="536"/>
      <c r="AC78" s="536"/>
      <c r="AD78" s="536"/>
      <c r="AE78" s="536"/>
      <c r="AF78" s="536"/>
      <c r="AG78" s="536"/>
      <c r="AH78" s="536"/>
      <c r="AI78" s="537"/>
      <c r="AJ78" s="204"/>
    </row>
    <row r="79" spans="1:36" s="155" customFormat="1" ht="11.4" customHeight="1" x14ac:dyDescent="0.2">
      <c r="A79" s="207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  <c r="X79" s="208"/>
      <c r="Y79" s="208"/>
      <c r="Z79" s="208"/>
      <c r="AA79" s="208"/>
      <c r="AB79" s="208"/>
      <c r="AC79" s="208"/>
      <c r="AD79" s="208"/>
      <c r="AE79" s="208"/>
      <c r="AF79" s="208"/>
      <c r="AG79" s="208"/>
      <c r="AH79" s="208"/>
      <c r="AI79" s="208"/>
      <c r="AJ79" s="209"/>
    </row>
    <row r="80" spans="1:36" s="155" customFormat="1" ht="11.4" customHeight="1" x14ac:dyDescent="0.2">
      <c r="A80" s="179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  <c r="N80" s="180"/>
      <c r="O80" s="180"/>
      <c r="P80" s="180"/>
      <c r="Q80" s="181"/>
      <c r="R80" s="182"/>
      <c r="S80" s="182"/>
      <c r="T80" s="183"/>
      <c r="U80" s="181"/>
      <c r="V80" s="182"/>
      <c r="W80" s="182"/>
      <c r="X80" s="183"/>
      <c r="Y80" s="181"/>
      <c r="Z80" s="182"/>
      <c r="AA80" s="182"/>
      <c r="AB80" s="183"/>
      <c r="AC80" s="181"/>
      <c r="AD80" s="182"/>
      <c r="AE80" s="182"/>
      <c r="AF80" s="183"/>
      <c r="AG80" s="181"/>
      <c r="AH80" s="182"/>
      <c r="AI80" s="182"/>
      <c r="AJ80" s="184"/>
    </row>
    <row r="81" spans="1:36" s="155" customFormat="1" ht="11.4" customHeight="1" x14ac:dyDescent="0.2">
      <c r="A81" s="185"/>
      <c r="B81" s="526"/>
      <c r="C81" s="526"/>
      <c r="D81" s="526"/>
      <c r="E81" s="526"/>
      <c r="F81" s="526"/>
      <c r="G81" s="526"/>
      <c r="H81" s="526"/>
      <c r="I81" s="186"/>
      <c r="J81" s="526"/>
      <c r="K81" s="526"/>
      <c r="L81" s="526"/>
      <c r="M81" s="526"/>
      <c r="N81" s="526"/>
      <c r="O81" s="526"/>
      <c r="P81" s="186"/>
      <c r="Q81" s="527"/>
      <c r="R81" s="527"/>
      <c r="S81" s="527"/>
      <c r="T81" s="187"/>
      <c r="U81" s="528"/>
      <c r="V81" s="528"/>
      <c r="W81" s="528"/>
      <c r="X81" s="187"/>
      <c r="Y81" s="528"/>
      <c r="Z81" s="528"/>
      <c r="AA81" s="528"/>
      <c r="AB81" s="187"/>
      <c r="AC81" s="527"/>
      <c r="AD81" s="527"/>
      <c r="AE81" s="527"/>
      <c r="AF81" s="187"/>
      <c r="AG81" s="528"/>
      <c r="AH81" s="528"/>
      <c r="AI81" s="528"/>
      <c r="AJ81" s="188"/>
    </row>
    <row r="82" spans="1:36" s="155" customFormat="1" ht="11.4" customHeight="1" x14ac:dyDescent="0.25">
      <c r="A82" s="185"/>
      <c r="B82" s="543" t="s">
        <v>100</v>
      </c>
      <c r="C82" s="543"/>
      <c r="D82" s="543"/>
      <c r="E82" s="543"/>
      <c r="F82" s="543"/>
      <c r="G82" s="543"/>
      <c r="H82" s="543"/>
      <c r="I82" s="189"/>
      <c r="J82" s="543" t="s">
        <v>101</v>
      </c>
      <c r="K82" s="543"/>
      <c r="L82" s="543"/>
      <c r="M82" s="543"/>
      <c r="N82" s="543"/>
      <c r="O82" s="543"/>
      <c r="P82" s="189"/>
      <c r="Q82" s="542" t="s">
        <v>102</v>
      </c>
      <c r="R82" s="542"/>
      <c r="S82" s="542"/>
      <c r="T82" s="190"/>
      <c r="U82" s="542" t="s">
        <v>103</v>
      </c>
      <c r="V82" s="542"/>
      <c r="W82" s="542"/>
      <c r="X82" s="190"/>
      <c r="Y82" s="542" t="s">
        <v>104</v>
      </c>
      <c r="Z82" s="542"/>
      <c r="AA82" s="542"/>
      <c r="AB82" s="190"/>
      <c r="AC82" s="542" t="s">
        <v>105</v>
      </c>
      <c r="AD82" s="542"/>
      <c r="AE82" s="542"/>
      <c r="AF82" s="190"/>
      <c r="AG82" s="542" t="s">
        <v>106</v>
      </c>
      <c r="AH82" s="542"/>
      <c r="AI82" s="542"/>
      <c r="AJ82" s="188"/>
    </row>
    <row r="83" spans="1:36" s="155" customFormat="1" ht="11.4" customHeight="1" x14ac:dyDescent="0.2">
      <c r="A83" s="185"/>
      <c r="B83" s="526"/>
      <c r="C83" s="526"/>
      <c r="D83" s="526"/>
      <c r="E83" s="526"/>
      <c r="F83" s="526"/>
      <c r="G83" s="526"/>
      <c r="H83" s="526"/>
      <c r="I83" s="186"/>
      <c r="J83" s="539"/>
      <c r="K83" s="539"/>
      <c r="L83" s="539"/>
      <c r="M83" s="539"/>
      <c r="N83" s="539"/>
      <c r="O83" s="539"/>
      <c r="P83" s="186"/>
      <c r="Q83" s="186"/>
      <c r="R83" s="186"/>
      <c r="S83" s="186"/>
      <c r="T83" s="186"/>
      <c r="U83" s="186"/>
      <c r="V83" s="186"/>
      <c r="W83" s="186"/>
      <c r="X83" s="186"/>
      <c r="Y83" s="186"/>
      <c r="Z83" s="186"/>
      <c r="AA83" s="186"/>
      <c r="AB83" s="186"/>
      <c r="AC83" s="186"/>
      <c r="AD83" s="186"/>
      <c r="AE83" s="186"/>
      <c r="AF83" s="186"/>
      <c r="AG83" s="186"/>
      <c r="AH83" s="186"/>
      <c r="AI83" s="186"/>
      <c r="AJ83" s="188"/>
    </row>
    <row r="84" spans="1:36" s="155" customFormat="1" ht="11.4" customHeight="1" x14ac:dyDescent="0.25">
      <c r="A84" s="185"/>
      <c r="B84" s="543" t="s">
        <v>107</v>
      </c>
      <c r="C84" s="543"/>
      <c r="D84" s="543"/>
      <c r="E84" s="543"/>
      <c r="F84" s="543"/>
      <c r="G84" s="543"/>
      <c r="H84" s="543"/>
      <c r="I84" s="189"/>
      <c r="J84" s="543" t="s">
        <v>108</v>
      </c>
      <c r="K84" s="543"/>
      <c r="L84" s="543"/>
      <c r="M84" s="543"/>
      <c r="N84" s="543"/>
      <c r="O84" s="543"/>
      <c r="P84" s="191"/>
      <c r="Q84" s="544" t="s">
        <v>109</v>
      </c>
      <c r="R84" s="544"/>
      <c r="S84" s="544"/>
      <c r="T84" s="544"/>
      <c r="U84" s="544"/>
      <c r="V84" s="544"/>
      <c r="W84" s="544"/>
      <c r="X84" s="544"/>
      <c r="Y84" s="544"/>
      <c r="Z84" s="544"/>
      <c r="AA84" s="544"/>
      <c r="AB84" s="544"/>
      <c r="AC84" s="544"/>
      <c r="AD84" s="544"/>
      <c r="AE84" s="544"/>
      <c r="AF84" s="544"/>
      <c r="AG84" s="544"/>
      <c r="AH84" s="544"/>
      <c r="AI84" s="544"/>
      <c r="AJ84" s="188"/>
    </row>
    <row r="85" spans="1:36" s="155" customFormat="1" ht="11.4" customHeight="1" x14ac:dyDescent="0.2">
      <c r="A85" s="185"/>
      <c r="B85" s="532"/>
      <c r="C85" s="533"/>
      <c r="D85" s="533"/>
      <c r="E85" s="533"/>
      <c r="F85" s="533"/>
      <c r="G85" s="533"/>
      <c r="H85" s="533"/>
      <c r="I85" s="533"/>
      <c r="J85" s="533"/>
      <c r="K85" s="533"/>
      <c r="L85" s="533"/>
      <c r="M85" s="533"/>
      <c r="N85" s="533"/>
      <c r="O85" s="533"/>
      <c r="P85" s="533"/>
      <c r="Q85" s="533"/>
      <c r="R85" s="533"/>
      <c r="S85" s="533"/>
      <c r="T85" s="533"/>
      <c r="U85" s="533"/>
      <c r="V85" s="533"/>
      <c r="W85" s="533"/>
      <c r="X85" s="533"/>
      <c r="Y85" s="533"/>
      <c r="Z85" s="533"/>
      <c r="AA85" s="533"/>
      <c r="AB85" s="533"/>
      <c r="AC85" s="533"/>
      <c r="AD85" s="533"/>
      <c r="AE85" s="533"/>
      <c r="AF85" s="533"/>
      <c r="AG85" s="533"/>
      <c r="AH85" s="533"/>
      <c r="AI85" s="534"/>
      <c r="AJ85" s="188"/>
    </row>
    <row r="86" spans="1:36" s="155" customFormat="1" ht="11.4" customHeight="1" x14ac:dyDescent="0.2">
      <c r="A86" s="185"/>
      <c r="B86" s="535"/>
      <c r="C86" s="536"/>
      <c r="D86" s="536"/>
      <c r="E86" s="536"/>
      <c r="F86" s="536"/>
      <c r="G86" s="536"/>
      <c r="H86" s="536"/>
      <c r="I86" s="536"/>
      <c r="J86" s="536"/>
      <c r="K86" s="536"/>
      <c r="L86" s="536"/>
      <c r="M86" s="536"/>
      <c r="N86" s="536"/>
      <c r="O86" s="536"/>
      <c r="P86" s="536"/>
      <c r="Q86" s="536"/>
      <c r="R86" s="536"/>
      <c r="S86" s="536"/>
      <c r="T86" s="536"/>
      <c r="U86" s="536"/>
      <c r="V86" s="536"/>
      <c r="W86" s="536"/>
      <c r="X86" s="536"/>
      <c r="Y86" s="536"/>
      <c r="Z86" s="536"/>
      <c r="AA86" s="536"/>
      <c r="AB86" s="536"/>
      <c r="AC86" s="536"/>
      <c r="AD86" s="536"/>
      <c r="AE86" s="536"/>
      <c r="AF86" s="536"/>
      <c r="AG86" s="536"/>
      <c r="AH86" s="536"/>
      <c r="AI86" s="537"/>
      <c r="AJ86" s="188"/>
    </row>
    <row r="87" spans="1:36" s="155" customFormat="1" ht="11.4" customHeight="1" x14ac:dyDescent="0.2">
      <c r="A87" s="192"/>
      <c r="B87" s="193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  <c r="V87" s="193"/>
      <c r="W87" s="193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93"/>
      <c r="AJ87" s="194"/>
    </row>
    <row r="88" spans="1:36" s="155" customFormat="1" ht="11.4" customHeight="1" x14ac:dyDescent="0.2">
      <c r="A88" s="195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7"/>
      <c r="R88" s="198"/>
      <c r="S88" s="198"/>
      <c r="T88" s="199"/>
      <c r="U88" s="197"/>
      <c r="V88" s="198"/>
      <c r="W88" s="198"/>
      <c r="X88" s="199"/>
      <c r="Y88" s="197"/>
      <c r="Z88" s="198"/>
      <c r="AA88" s="198"/>
      <c r="AB88" s="199"/>
      <c r="AC88" s="197"/>
      <c r="AD88" s="198"/>
      <c r="AE88" s="198"/>
      <c r="AF88" s="199"/>
      <c r="AG88" s="197"/>
      <c r="AH88" s="198"/>
      <c r="AI88" s="198"/>
      <c r="AJ88" s="200"/>
    </row>
    <row r="89" spans="1:36" s="155" customFormat="1" ht="11.4" customHeight="1" x14ac:dyDescent="0.2">
      <c r="A89" s="201"/>
      <c r="B89" s="526"/>
      <c r="C89" s="526"/>
      <c r="D89" s="526"/>
      <c r="E89" s="526"/>
      <c r="F89" s="526"/>
      <c r="G89" s="526"/>
      <c r="H89" s="526"/>
      <c r="I89" s="202"/>
      <c r="J89" s="526"/>
      <c r="K89" s="526"/>
      <c r="L89" s="526"/>
      <c r="M89" s="526"/>
      <c r="N89" s="526"/>
      <c r="O89" s="526"/>
      <c r="P89" s="202"/>
      <c r="Q89" s="527"/>
      <c r="R89" s="527"/>
      <c r="S89" s="527"/>
      <c r="T89" s="203"/>
      <c r="U89" s="528"/>
      <c r="V89" s="528"/>
      <c r="W89" s="528"/>
      <c r="X89" s="203"/>
      <c r="Y89" s="528"/>
      <c r="Z89" s="528"/>
      <c r="AA89" s="528"/>
      <c r="AB89" s="203"/>
      <c r="AC89" s="527"/>
      <c r="AD89" s="527"/>
      <c r="AE89" s="527"/>
      <c r="AF89" s="203"/>
      <c r="AG89" s="528"/>
      <c r="AH89" s="528"/>
      <c r="AI89" s="528"/>
      <c r="AJ89" s="204"/>
    </row>
    <row r="90" spans="1:36" s="155" customFormat="1" ht="11.4" customHeight="1" x14ac:dyDescent="0.25">
      <c r="A90" s="201"/>
      <c r="B90" s="540" t="s">
        <v>100</v>
      </c>
      <c r="C90" s="540"/>
      <c r="D90" s="540"/>
      <c r="E90" s="540"/>
      <c r="F90" s="540"/>
      <c r="G90" s="540"/>
      <c r="H90" s="540"/>
      <c r="I90" s="205"/>
      <c r="J90" s="540" t="s">
        <v>101</v>
      </c>
      <c r="K90" s="540"/>
      <c r="L90" s="540"/>
      <c r="M90" s="540"/>
      <c r="N90" s="540"/>
      <c r="O90" s="540"/>
      <c r="P90" s="205"/>
      <c r="Q90" s="538" t="s">
        <v>102</v>
      </c>
      <c r="R90" s="538"/>
      <c r="S90" s="538"/>
      <c r="T90" s="206"/>
      <c r="U90" s="538" t="s">
        <v>103</v>
      </c>
      <c r="V90" s="538"/>
      <c r="W90" s="538"/>
      <c r="X90" s="206"/>
      <c r="Y90" s="538" t="s">
        <v>104</v>
      </c>
      <c r="Z90" s="538"/>
      <c r="AA90" s="538"/>
      <c r="AB90" s="206"/>
      <c r="AC90" s="538" t="s">
        <v>105</v>
      </c>
      <c r="AD90" s="538"/>
      <c r="AE90" s="538"/>
      <c r="AF90" s="206"/>
      <c r="AG90" s="538" t="s">
        <v>106</v>
      </c>
      <c r="AH90" s="538"/>
      <c r="AI90" s="538"/>
      <c r="AJ90" s="204"/>
    </row>
    <row r="91" spans="1:36" s="155" customFormat="1" ht="11.4" customHeight="1" x14ac:dyDescent="0.2">
      <c r="A91" s="201"/>
      <c r="B91" s="526"/>
      <c r="C91" s="526"/>
      <c r="D91" s="526"/>
      <c r="E91" s="526"/>
      <c r="F91" s="526"/>
      <c r="G91" s="526"/>
      <c r="H91" s="526"/>
      <c r="I91" s="202"/>
      <c r="J91" s="539"/>
      <c r="K91" s="539"/>
      <c r="L91" s="539"/>
      <c r="M91" s="539"/>
      <c r="N91" s="539"/>
      <c r="O91" s="539"/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  <c r="AD91" s="202"/>
      <c r="AE91" s="202"/>
      <c r="AF91" s="202"/>
      <c r="AG91" s="202"/>
      <c r="AH91" s="202"/>
      <c r="AI91" s="202"/>
      <c r="AJ91" s="204"/>
    </row>
    <row r="92" spans="1:36" s="155" customFormat="1" ht="11.4" customHeight="1" x14ac:dyDescent="0.25">
      <c r="A92" s="201"/>
      <c r="B92" s="540" t="s">
        <v>107</v>
      </c>
      <c r="C92" s="540"/>
      <c r="D92" s="540"/>
      <c r="E92" s="540"/>
      <c r="F92" s="540"/>
      <c r="G92" s="540"/>
      <c r="H92" s="540"/>
      <c r="I92" s="205"/>
      <c r="J92" s="540" t="s">
        <v>108</v>
      </c>
      <c r="K92" s="540"/>
      <c r="L92" s="540"/>
      <c r="M92" s="540"/>
      <c r="N92" s="540"/>
      <c r="O92" s="540"/>
      <c r="P92" s="202"/>
      <c r="Q92" s="541" t="s">
        <v>109</v>
      </c>
      <c r="R92" s="541"/>
      <c r="S92" s="541"/>
      <c r="T92" s="541"/>
      <c r="U92" s="541"/>
      <c r="V92" s="541"/>
      <c r="W92" s="541"/>
      <c r="X92" s="541"/>
      <c r="Y92" s="541"/>
      <c r="Z92" s="541"/>
      <c r="AA92" s="541"/>
      <c r="AB92" s="541"/>
      <c r="AC92" s="541"/>
      <c r="AD92" s="541"/>
      <c r="AE92" s="541"/>
      <c r="AF92" s="541"/>
      <c r="AG92" s="541"/>
      <c r="AH92" s="541"/>
      <c r="AI92" s="541"/>
      <c r="AJ92" s="204"/>
    </row>
    <row r="93" spans="1:36" s="155" customFormat="1" ht="11.4" customHeight="1" x14ac:dyDescent="0.2">
      <c r="A93" s="201"/>
      <c r="B93" s="532"/>
      <c r="C93" s="533"/>
      <c r="D93" s="533"/>
      <c r="E93" s="533"/>
      <c r="F93" s="533"/>
      <c r="G93" s="533"/>
      <c r="H93" s="533"/>
      <c r="I93" s="533"/>
      <c r="J93" s="533"/>
      <c r="K93" s="533"/>
      <c r="L93" s="533"/>
      <c r="M93" s="533"/>
      <c r="N93" s="533"/>
      <c r="O93" s="533"/>
      <c r="P93" s="533"/>
      <c r="Q93" s="533"/>
      <c r="R93" s="533"/>
      <c r="S93" s="533"/>
      <c r="T93" s="533"/>
      <c r="U93" s="533"/>
      <c r="V93" s="533"/>
      <c r="W93" s="533"/>
      <c r="X93" s="533"/>
      <c r="Y93" s="533"/>
      <c r="Z93" s="533"/>
      <c r="AA93" s="533"/>
      <c r="AB93" s="533"/>
      <c r="AC93" s="533"/>
      <c r="AD93" s="533"/>
      <c r="AE93" s="533"/>
      <c r="AF93" s="533"/>
      <c r="AG93" s="533"/>
      <c r="AH93" s="533"/>
      <c r="AI93" s="534"/>
      <c r="AJ93" s="204"/>
    </row>
    <row r="94" spans="1:36" s="155" customFormat="1" ht="11.4" customHeight="1" x14ac:dyDescent="0.2">
      <c r="A94" s="201"/>
      <c r="B94" s="535"/>
      <c r="C94" s="536"/>
      <c r="D94" s="536"/>
      <c r="E94" s="536"/>
      <c r="F94" s="536"/>
      <c r="G94" s="536"/>
      <c r="H94" s="536"/>
      <c r="I94" s="536"/>
      <c r="J94" s="536"/>
      <c r="K94" s="536"/>
      <c r="L94" s="536"/>
      <c r="M94" s="536"/>
      <c r="N94" s="536"/>
      <c r="O94" s="536"/>
      <c r="P94" s="536"/>
      <c r="Q94" s="536"/>
      <c r="R94" s="536"/>
      <c r="S94" s="536"/>
      <c r="T94" s="536"/>
      <c r="U94" s="536"/>
      <c r="V94" s="536"/>
      <c r="W94" s="536"/>
      <c r="X94" s="536"/>
      <c r="Y94" s="536"/>
      <c r="Z94" s="536"/>
      <c r="AA94" s="536"/>
      <c r="AB94" s="536"/>
      <c r="AC94" s="536"/>
      <c r="AD94" s="536"/>
      <c r="AE94" s="536"/>
      <c r="AF94" s="536"/>
      <c r="AG94" s="536"/>
      <c r="AH94" s="536"/>
      <c r="AI94" s="537"/>
      <c r="AJ94" s="204"/>
    </row>
    <row r="95" spans="1:36" s="155" customFormat="1" ht="11.4" customHeight="1" x14ac:dyDescent="0.2">
      <c r="A95" s="207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  <c r="X95" s="208"/>
      <c r="Y95" s="208"/>
      <c r="Z95" s="208"/>
      <c r="AA95" s="208"/>
      <c r="AB95" s="208"/>
      <c r="AC95" s="208"/>
      <c r="AD95" s="208"/>
      <c r="AE95" s="208"/>
      <c r="AF95" s="208"/>
      <c r="AG95" s="208"/>
      <c r="AH95" s="208"/>
      <c r="AI95" s="208"/>
      <c r="AJ95" s="209"/>
    </row>
    <row r="96" spans="1:36" s="155" customFormat="1" ht="11.4" customHeight="1" x14ac:dyDescent="0.2">
      <c r="A96" s="179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  <c r="N96" s="180"/>
      <c r="O96" s="180"/>
      <c r="P96" s="180"/>
      <c r="Q96" s="181"/>
      <c r="R96" s="182"/>
      <c r="S96" s="182"/>
      <c r="T96" s="183"/>
      <c r="U96" s="181"/>
      <c r="V96" s="182"/>
      <c r="W96" s="182"/>
      <c r="X96" s="183"/>
      <c r="Y96" s="181"/>
      <c r="Z96" s="182"/>
      <c r="AA96" s="182"/>
      <c r="AB96" s="183"/>
      <c r="AC96" s="181"/>
      <c r="AD96" s="182"/>
      <c r="AE96" s="182"/>
      <c r="AF96" s="183"/>
      <c r="AG96" s="181"/>
      <c r="AH96" s="182"/>
      <c r="AI96" s="182"/>
      <c r="AJ96" s="184"/>
    </row>
    <row r="97" spans="1:36" s="155" customFormat="1" ht="11.4" customHeight="1" x14ac:dyDescent="0.2">
      <c r="A97" s="185"/>
      <c r="B97" s="526"/>
      <c r="C97" s="526"/>
      <c r="D97" s="526"/>
      <c r="E97" s="526"/>
      <c r="F97" s="526"/>
      <c r="G97" s="526"/>
      <c r="H97" s="526"/>
      <c r="I97" s="186"/>
      <c r="J97" s="526"/>
      <c r="K97" s="526"/>
      <c r="L97" s="526"/>
      <c r="M97" s="526"/>
      <c r="N97" s="526"/>
      <c r="O97" s="526"/>
      <c r="P97" s="186"/>
      <c r="Q97" s="527"/>
      <c r="R97" s="527"/>
      <c r="S97" s="527"/>
      <c r="T97" s="187"/>
      <c r="U97" s="528"/>
      <c r="V97" s="528"/>
      <c r="W97" s="528"/>
      <c r="X97" s="187"/>
      <c r="Y97" s="528"/>
      <c r="Z97" s="528"/>
      <c r="AA97" s="528"/>
      <c r="AB97" s="187"/>
      <c r="AC97" s="527"/>
      <c r="AD97" s="527"/>
      <c r="AE97" s="527"/>
      <c r="AF97" s="187"/>
      <c r="AG97" s="528"/>
      <c r="AH97" s="528"/>
      <c r="AI97" s="528"/>
      <c r="AJ97" s="188"/>
    </row>
    <row r="98" spans="1:36" s="155" customFormat="1" ht="11.4" customHeight="1" x14ac:dyDescent="0.25">
      <c r="A98" s="185"/>
      <c r="B98" s="543" t="s">
        <v>100</v>
      </c>
      <c r="C98" s="543"/>
      <c r="D98" s="543"/>
      <c r="E98" s="543"/>
      <c r="F98" s="543"/>
      <c r="G98" s="543"/>
      <c r="H98" s="543"/>
      <c r="I98" s="189"/>
      <c r="J98" s="543" t="s">
        <v>101</v>
      </c>
      <c r="K98" s="543"/>
      <c r="L98" s="543"/>
      <c r="M98" s="543"/>
      <c r="N98" s="543"/>
      <c r="O98" s="543"/>
      <c r="P98" s="189"/>
      <c r="Q98" s="542" t="s">
        <v>102</v>
      </c>
      <c r="R98" s="542"/>
      <c r="S98" s="542"/>
      <c r="T98" s="190"/>
      <c r="U98" s="542" t="s">
        <v>103</v>
      </c>
      <c r="V98" s="542"/>
      <c r="W98" s="542"/>
      <c r="X98" s="190"/>
      <c r="Y98" s="542" t="s">
        <v>104</v>
      </c>
      <c r="Z98" s="542"/>
      <c r="AA98" s="542"/>
      <c r="AB98" s="190"/>
      <c r="AC98" s="542" t="s">
        <v>105</v>
      </c>
      <c r="AD98" s="542"/>
      <c r="AE98" s="542"/>
      <c r="AF98" s="190"/>
      <c r="AG98" s="542" t="s">
        <v>106</v>
      </c>
      <c r="AH98" s="542"/>
      <c r="AI98" s="542"/>
      <c r="AJ98" s="188"/>
    </row>
    <row r="99" spans="1:36" s="155" customFormat="1" ht="11.4" customHeight="1" x14ac:dyDescent="0.2">
      <c r="A99" s="185"/>
      <c r="B99" s="526"/>
      <c r="C99" s="526"/>
      <c r="D99" s="526"/>
      <c r="E99" s="526"/>
      <c r="F99" s="526"/>
      <c r="G99" s="526"/>
      <c r="H99" s="526"/>
      <c r="I99" s="186"/>
      <c r="J99" s="539"/>
      <c r="K99" s="539"/>
      <c r="L99" s="539"/>
      <c r="M99" s="539"/>
      <c r="N99" s="539"/>
      <c r="O99" s="539"/>
      <c r="P99" s="186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6"/>
      <c r="AH99" s="186"/>
      <c r="AI99" s="186"/>
      <c r="AJ99" s="188"/>
    </row>
    <row r="100" spans="1:36" s="155" customFormat="1" ht="11.4" customHeight="1" x14ac:dyDescent="0.25">
      <c r="A100" s="185"/>
      <c r="B100" s="543" t="s">
        <v>107</v>
      </c>
      <c r="C100" s="543"/>
      <c r="D100" s="543"/>
      <c r="E100" s="543"/>
      <c r="F100" s="543"/>
      <c r="G100" s="543"/>
      <c r="H100" s="543"/>
      <c r="I100" s="189"/>
      <c r="J100" s="543" t="s">
        <v>108</v>
      </c>
      <c r="K100" s="543"/>
      <c r="L100" s="543"/>
      <c r="M100" s="543"/>
      <c r="N100" s="543"/>
      <c r="O100" s="543"/>
      <c r="P100" s="191"/>
      <c r="Q100" s="544" t="s">
        <v>109</v>
      </c>
      <c r="R100" s="544"/>
      <c r="S100" s="544"/>
      <c r="T100" s="544"/>
      <c r="U100" s="544"/>
      <c r="V100" s="544"/>
      <c r="W100" s="544"/>
      <c r="X100" s="544"/>
      <c r="Y100" s="544"/>
      <c r="Z100" s="544"/>
      <c r="AA100" s="544"/>
      <c r="AB100" s="544"/>
      <c r="AC100" s="544"/>
      <c r="AD100" s="544"/>
      <c r="AE100" s="544"/>
      <c r="AF100" s="544"/>
      <c r="AG100" s="544"/>
      <c r="AH100" s="544"/>
      <c r="AI100" s="544"/>
      <c r="AJ100" s="188"/>
    </row>
    <row r="101" spans="1:36" s="155" customFormat="1" ht="11.4" customHeight="1" x14ac:dyDescent="0.2">
      <c r="A101" s="185"/>
      <c r="B101" s="532"/>
      <c r="C101" s="533"/>
      <c r="D101" s="533"/>
      <c r="E101" s="533"/>
      <c r="F101" s="533"/>
      <c r="G101" s="533"/>
      <c r="H101" s="533"/>
      <c r="I101" s="533"/>
      <c r="J101" s="533"/>
      <c r="K101" s="533"/>
      <c r="L101" s="533"/>
      <c r="M101" s="533"/>
      <c r="N101" s="533"/>
      <c r="O101" s="533"/>
      <c r="P101" s="533"/>
      <c r="Q101" s="533"/>
      <c r="R101" s="533"/>
      <c r="S101" s="533"/>
      <c r="T101" s="533"/>
      <c r="U101" s="533"/>
      <c r="V101" s="533"/>
      <c r="W101" s="533"/>
      <c r="X101" s="533"/>
      <c r="Y101" s="533"/>
      <c r="Z101" s="533"/>
      <c r="AA101" s="533"/>
      <c r="AB101" s="533"/>
      <c r="AC101" s="533"/>
      <c r="AD101" s="533"/>
      <c r="AE101" s="533"/>
      <c r="AF101" s="533"/>
      <c r="AG101" s="533"/>
      <c r="AH101" s="533"/>
      <c r="AI101" s="534"/>
      <c r="AJ101" s="188"/>
    </row>
    <row r="102" spans="1:36" s="155" customFormat="1" ht="11.4" customHeight="1" x14ac:dyDescent="0.2">
      <c r="A102" s="185"/>
      <c r="B102" s="535"/>
      <c r="C102" s="536"/>
      <c r="D102" s="536"/>
      <c r="E102" s="536"/>
      <c r="F102" s="536"/>
      <c r="G102" s="536"/>
      <c r="H102" s="536"/>
      <c r="I102" s="536"/>
      <c r="J102" s="536"/>
      <c r="K102" s="536"/>
      <c r="L102" s="536"/>
      <c r="M102" s="536"/>
      <c r="N102" s="536"/>
      <c r="O102" s="536"/>
      <c r="P102" s="536"/>
      <c r="Q102" s="536"/>
      <c r="R102" s="536"/>
      <c r="S102" s="536"/>
      <c r="T102" s="536"/>
      <c r="U102" s="536"/>
      <c r="V102" s="536"/>
      <c r="W102" s="536"/>
      <c r="X102" s="536"/>
      <c r="Y102" s="536"/>
      <c r="Z102" s="536"/>
      <c r="AA102" s="536"/>
      <c r="AB102" s="536"/>
      <c r="AC102" s="536"/>
      <c r="AD102" s="536"/>
      <c r="AE102" s="536"/>
      <c r="AF102" s="536"/>
      <c r="AG102" s="536"/>
      <c r="AH102" s="536"/>
      <c r="AI102" s="537"/>
      <c r="AJ102" s="188"/>
    </row>
    <row r="103" spans="1:36" s="155" customFormat="1" ht="11.4" customHeight="1" x14ac:dyDescent="0.2">
      <c r="A103" s="192"/>
      <c r="B103" s="193"/>
      <c r="C103" s="193"/>
      <c r="D103" s="193"/>
      <c r="E103" s="193"/>
      <c r="F103" s="193"/>
      <c r="G103" s="193"/>
      <c r="H103" s="193"/>
      <c r="I103" s="193"/>
      <c r="J103" s="193"/>
      <c r="K103" s="193"/>
      <c r="L103" s="193"/>
      <c r="M103" s="193"/>
      <c r="N103" s="193"/>
      <c r="O103" s="193"/>
      <c r="P103" s="193"/>
      <c r="Q103" s="193"/>
      <c r="R103" s="193"/>
      <c r="S103" s="193"/>
      <c r="T103" s="193"/>
      <c r="U103" s="193"/>
      <c r="V103" s="193"/>
      <c r="W103" s="193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93"/>
      <c r="AJ103" s="194"/>
    </row>
    <row r="104" spans="1:36" s="155" customFormat="1" ht="11.4" customHeight="1" x14ac:dyDescent="0.2">
      <c r="A104" s="195"/>
      <c r="B104" s="196"/>
      <c r="C104" s="196"/>
      <c r="D104" s="196"/>
      <c r="E104" s="196"/>
      <c r="F104" s="196"/>
      <c r="G104" s="196"/>
      <c r="H104" s="196"/>
      <c r="I104" s="196"/>
      <c r="J104" s="196"/>
      <c r="K104" s="196"/>
      <c r="L104" s="196"/>
      <c r="M104" s="196"/>
      <c r="N104" s="196"/>
      <c r="O104" s="196"/>
      <c r="P104" s="196"/>
      <c r="Q104" s="197"/>
      <c r="R104" s="198"/>
      <c r="S104" s="198"/>
      <c r="T104" s="199"/>
      <c r="U104" s="197"/>
      <c r="V104" s="198"/>
      <c r="W104" s="198"/>
      <c r="X104" s="199"/>
      <c r="Y104" s="197"/>
      <c r="Z104" s="198"/>
      <c r="AA104" s="198"/>
      <c r="AB104" s="199"/>
      <c r="AC104" s="197"/>
      <c r="AD104" s="198"/>
      <c r="AE104" s="198"/>
      <c r="AF104" s="199"/>
      <c r="AG104" s="197"/>
      <c r="AH104" s="198"/>
      <c r="AI104" s="198"/>
      <c r="AJ104" s="200"/>
    </row>
    <row r="105" spans="1:36" s="155" customFormat="1" ht="11.4" customHeight="1" x14ac:dyDescent="0.2">
      <c r="A105" s="201"/>
      <c r="B105" s="526"/>
      <c r="C105" s="526"/>
      <c r="D105" s="526"/>
      <c r="E105" s="526"/>
      <c r="F105" s="526"/>
      <c r="G105" s="526"/>
      <c r="H105" s="526"/>
      <c r="I105" s="202"/>
      <c r="J105" s="526"/>
      <c r="K105" s="526"/>
      <c r="L105" s="526"/>
      <c r="M105" s="526"/>
      <c r="N105" s="526"/>
      <c r="O105" s="526"/>
      <c r="P105" s="202"/>
      <c r="Q105" s="527"/>
      <c r="R105" s="527"/>
      <c r="S105" s="527"/>
      <c r="T105" s="203"/>
      <c r="U105" s="528"/>
      <c r="V105" s="528"/>
      <c r="W105" s="528"/>
      <c r="X105" s="203"/>
      <c r="Y105" s="528"/>
      <c r="Z105" s="528"/>
      <c r="AA105" s="528"/>
      <c r="AB105" s="203"/>
      <c r="AC105" s="527"/>
      <c r="AD105" s="527"/>
      <c r="AE105" s="527"/>
      <c r="AF105" s="203"/>
      <c r="AG105" s="528"/>
      <c r="AH105" s="528"/>
      <c r="AI105" s="528"/>
      <c r="AJ105" s="204"/>
    </row>
    <row r="106" spans="1:36" s="155" customFormat="1" ht="11.4" customHeight="1" x14ac:dyDescent="0.25">
      <c r="A106" s="201"/>
      <c r="B106" s="540" t="s">
        <v>100</v>
      </c>
      <c r="C106" s="540"/>
      <c r="D106" s="540"/>
      <c r="E106" s="540"/>
      <c r="F106" s="540"/>
      <c r="G106" s="540"/>
      <c r="H106" s="540"/>
      <c r="I106" s="205"/>
      <c r="J106" s="540" t="s">
        <v>101</v>
      </c>
      <c r="K106" s="540"/>
      <c r="L106" s="540"/>
      <c r="M106" s="540"/>
      <c r="N106" s="540"/>
      <c r="O106" s="540"/>
      <c r="P106" s="205"/>
      <c r="Q106" s="538" t="s">
        <v>102</v>
      </c>
      <c r="R106" s="538"/>
      <c r="S106" s="538"/>
      <c r="T106" s="206"/>
      <c r="U106" s="538" t="s">
        <v>103</v>
      </c>
      <c r="V106" s="538"/>
      <c r="W106" s="538"/>
      <c r="X106" s="206"/>
      <c r="Y106" s="538" t="s">
        <v>104</v>
      </c>
      <c r="Z106" s="538"/>
      <c r="AA106" s="538"/>
      <c r="AB106" s="206"/>
      <c r="AC106" s="538" t="s">
        <v>105</v>
      </c>
      <c r="AD106" s="538"/>
      <c r="AE106" s="538"/>
      <c r="AF106" s="206"/>
      <c r="AG106" s="538" t="s">
        <v>106</v>
      </c>
      <c r="AH106" s="538"/>
      <c r="AI106" s="538"/>
      <c r="AJ106" s="204"/>
    </row>
    <row r="107" spans="1:36" s="155" customFormat="1" ht="11.4" customHeight="1" x14ac:dyDescent="0.2">
      <c r="A107" s="201"/>
      <c r="B107" s="526"/>
      <c r="C107" s="526"/>
      <c r="D107" s="526"/>
      <c r="E107" s="526"/>
      <c r="F107" s="526"/>
      <c r="G107" s="526"/>
      <c r="H107" s="526"/>
      <c r="I107" s="202"/>
      <c r="J107" s="539"/>
      <c r="K107" s="539"/>
      <c r="L107" s="539"/>
      <c r="M107" s="539"/>
      <c r="N107" s="539"/>
      <c r="O107" s="539"/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  <c r="AD107" s="202"/>
      <c r="AE107" s="202"/>
      <c r="AF107" s="202"/>
      <c r="AG107" s="202"/>
      <c r="AH107" s="202"/>
      <c r="AI107" s="202"/>
      <c r="AJ107" s="204"/>
    </row>
    <row r="108" spans="1:36" s="155" customFormat="1" ht="11.4" customHeight="1" x14ac:dyDescent="0.25">
      <c r="A108" s="201"/>
      <c r="B108" s="540" t="s">
        <v>107</v>
      </c>
      <c r="C108" s="540"/>
      <c r="D108" s="540"/>
      <c r="E108" s="540"/>
      <c r="F108" s="540"/>
      <c r="G108" s="540"/>
      <c r="H108" s="540"/>
      <c r="I108" s="205"/>
      <c r="J108" s="540" t="s">
        <v>108</v>
      </c>
      <c r="K108" s="540"/>
      <c r="L108" s="540"/>
      <c r="M108" s="540"/>
      <c r="N108" s="540"/>
      <c r="O108" s="540"/>
      <c r="P108" s="202"/>
      <c r="Q108" s="541" t="s">
        <v>109</v>
      </c>
      <c r="R108" s="541"/>
      <c r="S108" s="541"/>
      <c r="T108" s="541"/>
      <c r="U108" s="541"/>
      <c r="V108" s="541"/>
      <c r="W108" s="541"/>
      <c r="X108" s="541"/>
      <c r="Y108" s="541"/>
      <c r="Z108" s="541"/>
      <c r="AA108" s="541"/>
      <c r="AB108" s="541"/>
      <c r="AC108" s="541"/>
      <c r="AD108" s="541"/>
      <c r="AE108" s="541"/>
      <c r="AF108" s="541"/>
      <c r="AG108" s="541"/>
      <c r="AH108" s="541"/>
      <c r="AI108" s="541"/>
      <c r="AJ108" s="204"/>
    </row>
    <row r="109" spans="1:36" s="155" customFormat="1" ht="11.4" customHeight="1" x14ac:dyDescent="0.2">
      <c r="A109" s="201"/>
      <c r="B109" s="532"/>
      <c r="C109" s="533"/>
      <c r="D109" s="533"/>
      <c r="E109" s="533"/>
      <c r="F109" s="533"/>
      <c r="G109" s="533"/>
      <c r="H109" s="533"/>
      <c r="I109" s="533"/>
      <c r="J109" s="533"/>
      <c r="K109" s="533"/>
      <c r="L109" s="533"/>
      <c r="M109" s="533"/>
      <c r="N109" s="533"/>
      <c r="O109" s="533"/>
      <c r="P109" s="533"/>
      <c r="Q109" s="533"/>
      <c r="R109" s="533"/>
      <c r="S109" s="533"/>
      <c r="T109" s="533"/>
      <c r="U109" s="533"/>
      <c r="V109" s="533"/>
      <c r="W109" s="533"/>
      <c r="X109" s="533"/>
      <c r="Y109" s="533"/>
      <c r="Z109" s="533"/>
      <c r="AA109" s="533"/>
      <c r="AB109" s="533"/>
      <c r="AC109" s="533"/>
      <c r="AD109" s="533"/>
      <c r="AE109" s="533"/>
      <c r="AF109" s="533"/>
      <c r="AG109" s="533"/>
      <c r="AH109" s="533"/>
      <c r="AI109" s="534"/>
      <c r="AJ109" s="204"/>
    </row>
    <row r="110" spans="1:36" s="155" customFormat="1" ht="11.4" customHeight="1" x14ac:dyDescent="0.2">
      <c r="A110" s="201"/>
      <c r="B110" s="535"/>
      <c r="C110" s="536"/>
      <c r="D110" s="536"/>
      <c r="E110" s="536"/>
      <c r="F110" s="536"/>
      <c r="G110" s="536"/>
      <c r="H110" s="536"/>
      <c r="I110" s="536"/>
      <c r="J110" s="536"/>
      <c r="K110" s="536"/>
      <c r="L110" s="536"/>
      <c r="M110" s="536"/>
      <c r="N110" s="536"/>
      <c r="O110" s="536"/>
      <c r="P110" s="536"/>
      <c r="Q110" s="536"/>
      <c r="R110" s="536"/>
      <c r="S110" s="536"/>
      <c r="T110" s="536"/>
      <c r="U110" s="536"/>
      <c r="V110" s="536"/>
      <c r="W110" s="536"/>
      <c r="X110" s="536"/>
      <c r="Y110" s="536"/>
      <c r="Z110" s="536"/>
      <c r="AA110" s="536"/>
      <c r="AB110" s="536"/>
      <c r="AC110" s="536"/>
      <c r="AD110" s="536"/>
      <c r="AE110" s="536"/>
      <c r="AF110" s="536"/>
      <c r="AG110" s="536"/>
      <c r="AH110" s="536"/>
      <c r="AI110" s="537"/>
      <c r="AJ110" s="204"/>
    </row>
    <row r="111" spans="1:36" s="155" customFormat="1" ht="11.4" customHeight="1" x14ac:dyDescent="0.2">
      <c r="A111" s="207"/>
      <c r="B111" s="208"/>
      <c r="C111" s="208"/>
      <c r="D111" s="208"/>
      <c r="E111" s="208"/>
      <c r="F111" s="208"/>
      <c r="G111" s="208"/>
      <c r="H111" s="208"/>
      <c r="I111" s="208"/>
      <c r="J111" s="208"/>
      <c r="K111" s="208"/>
      <c r="L111" s="208"/>
      <c r="M111" s="208"/>
      <c r="N111" s="208"/>
      <c r="O111" s="208"/>
      <c r="P111" s="208"/>
      <c r="Q111" s="208"/>
      <c r="R111" s="208"/>
      <c r="S111" s="208"/>
      <c r="T111" s="208"/>
      <c r="U111" s="208"/>
      <c r="V111" s="208"/>
      <c r="W111" s="208"/>
      <c r="X111" s="208"/>
      <c r="Y111" s="208"/>
      <c r="Z111" s="208"/>
      <c r="AA111" s="208"/>
      <c r="AB111" s="208"/>
      <c r="AC111" s="208"/>
      <c r="AD111" s="208"/>
      <c r="AE111" s="208"/>
      <c r="AF111" s="208"/>
      <c r="AG111" s="208"/>
      <c r="AH111" s="208"/>
      <c r="AI111" s="208"/>
      <c r="AJ111" s="209"/>
    </row>
    <row r="112" spans="1:36" s="155" customFormat="1" ht="11.4" customHeight="1" x14ac:dyDescent="0.2">
      <c r="A112" s="179"/>
      <c r="B112" s="180"/>
      <c r="C112" s="180"/>
      <c r="D112" s="180"/>
      <c r="E112" s="180"/>
      <c r="F112" s="180"/>
      <c r="G112" s="180"/>
      <c r="H112" s="180"/>
      <c r="I112" s="180"/>
      <c r="J112" s="180"/>
      <c r="K112" s="180"/>
      <c r="L112" s="180"/>
      <c r="M112" s="180"/>
      <c r="N112" s="180"/>
      <c r="O112" s="180"/>
      <c r="P112" s="180"/>
      <c r="Q112" s="181"/>
      <c r="R112" s="182"/>
      <c r="S112" s="182"/>
      <c r="T112" s="183"/>
      <c r="U112" s="181"/>
      <c r="V112" s="182"/>
      <c r="W112" s="182"/>
      <c r="X112" s="183"/>
      <c r="Y112" s="181"/>
      <c r="Z112" s="182"/>
      <c r="AA112" s="182"/>
      <c r="AB112" s="183"/>
      <c r="AC112" s="181"/>
      <c r="AD112" s="182"/>
      <c r="AE112" s="182"/>
      <c r="AF112" s="183"/>
      <c r="AG112" s="181"/>
      <c r="AH112" s="182"/>
      <c r="AI112" s="182"/>
      <c r="AJ112" s="184"/>
    </row>
    <row r="113" spans="1:36" s="155" customFormat="1" ht="11.4" customHeight="1" x14ac:dyDescent="0.2">
      <c r="A113" s="185"/>
      <c r="B113" s="526"/>
      <c r="C113" s="526"/>
      <c r="D113" s="526"/>
      <c r="E113" s="526"/>
      <c r="F113" s="526"/>
      <c r="G113" s="526"/>
      <c r="H113" s="526"/>
      <c r="I113" s="186"/>
      <c r="J113" s="526"/>
      <c r="K113" s="526"/>
      <c r="L113" s="526"/>
      <c r="M113" s="526"/>
      <c r="N113" s="526"/>
      <c r="O113" s="526"/>
      <c r="P113" s="186"/>
      <c r="Q113" s="527"/>
      <c r="R113" s="527"/>
      <c r="S113" s="527"/>
      <c r="T113" s="187"/>
      <c r="U113" s="528"/>
      <c r="V113" s="528"/>
      <c r="W113" s="528"/>
      <c r="X113" s="187"/>
      <c r="Y113" s="528"/>
      <c r="Z113" s="528"/>
      <c r="AA113" s="528"/>
      <c r="AB113" s="187"/>
      <c r="AC113" s="527"/>
      <c r="AD113" s="527"/>
      <c r="AE113" s="527"/>
      <c r="AF113" s="187"/>
      <c r="AG113" s="528"/>
      <c r="AH113" s="528"/>
      <c r="AI113" s="528"/>
      <c r="AJ113" s="188"/>
    </row>
    <row r="114" spans="1:36" s="155" customFormat="1" ht="11.4" customHeight="1" x14ac:dyDescent="0.25">
      <c r="A114" s="185"/>
      <c r="B114" s="543" t="s">
        <v>100</v>
      </c>
      <c r="C114" s="543"/>
      <c r="D114" s="543"/>
      <c r="E114" s="543"/>
      <c r="F114" s="543"/>
      <c r="G114" s="543"/>
      <c r="H114" s="543"/>
      <c r="I114" s="189"/>
      <c r="J114" s="543" t="s">
        <v>101</v>
      </c>
      <c r="K114" s="543"/>
      <c r="L114" s="543"/>
      <c r="M114" s="543"/>
      <c r="N114" s="543"/>
      <c r="O114" s="543"/>
      <c r="P114" s="189"/>
      <c r="Q114" s="542" t="s">
        <v>102</v>
      </c>
      <c r="R114" s="542"/>
      <c r="S114" s="542"/>
      <c r="T114" s="190"/>
      <c r="U114" s="542" t="s">
        <v>103</v>
      </c>
      <c r="V114" s="542"/>
      <c r="W114" s="542"/>
      <c r="X114" s="190"/>
      <c r="Y114" s="542" t="s">
        <v>104</v>
      </c>
      <c r="Z114" s="542"/>
      <c r="AA114" s="542"/>
      <c r="AB114" s="190"/>
      <c r="AC114" s="542" t="s">
        <v>105</v>
      </c>
      <c r="AD114" s="542"/>
      <c r="AE114" s="542"/>
      <c r="AF114" s="190"/>
      <c r="AG114" s="542" t="s">
        <v>106</v>
      </c>
      <c r="AH114" s="542"/>
      <c r="AI114" s="542"/>
      <c r="AJ114" s="188"/>
    </row>
    <row r="115" spans="1:36" s="155" customFormat="1" ht="11.4" customHeight="1" x14ac:dyDescent="0.2">
      <c r="A115" s="185"/>
      <c r="B115" s="526"/>
      <c r="C115" s="526"/>
      <c r="D115" s="526"/>
      <c r="E115" s="526"/>
      <c r="F115" s="526"/>
      <c r="G115" s="526"/>
      <c r="H115" s="526"/>
      <c r="I115" s="186"/>
      <c r="J115" s="539"/>
      <c r="K115" s="539"/>
      <c r="L115" s="539"/>
      <c r="M115" s="539"/>
      <c r="N115" s="539"/>
      <c r="O115" s="539"/>
      <c r="P115" s="186"/>
      <c r="Q115" s="186"/>
      <c r="R115" s="186"/>
      <c r="S115" s="186"/>
      <c r="T115" s="186"/>
      <c r="U115" s="186"/>
      <c r="V115" s="186"/>
      <c r="W115" s="186"/>
      <c r="X115" s="186"/>
      <c r="Y115" s="186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8"/>
    </row>
    <row r="116" spans="1:36" s="155" customFormat="1" ht="11.4" customHeight="1" x14ac:dyDescent="0.25">
      <c r="A116" s="185"/>
      <c r="B116" s="543" t="s">
        <v>107</v>
      </c>
      <c r="C116" s="543"/>
      <c r="D116" s="543"/>
      <c r="E116" s="543"/>
      <c r="F116" s="543"/>
      <c r="G116" s="543"/>
      <c r="H116" s="543"/>
      <c r="I116" s="189"/>
      <c r="J116" s="543" t="s">
        <v>108</v>
      </c>
      <c r="K116" s="543"/>
      <c r="L116" s="543"/>
      <c r="M116" s="543"/>
      <c r="N116" s="543"/>
      <c r="O116" s="543"/>
      <c r="P116" s="191"/>
      <c r="Q116" s="544" t="s">
        <v>109</v>
      </c>
      <c r="R116" s="544"/>
      <c r="S116" s="544"/>
      <c r="T116" s="544"/>
      <c r="U116" s="544"/>
      <c r="V116" s="544"/>
      <c r="W116" s="544"/>
      <c r="X116" s="544"/>
      <c r="Y116" s="544"/>
      <c r="Z116" s="544"/>
      <c r="AA116" s="544"/>
      <c r="AB116" s="544"/>
      <c r="AC116" s="544"/>
      <c r="AD116" s="544"/>
      <c r="AE116" s="544"/>
      <c r="AF116" s="544"/>
      <c r="AG116" s="544"/>
      <c r="AH116" s="544"/>
      <c r="AI116" s="544"/>
      <c r="AJ116" s="188"/>
    </row>
    <row r="117" spans="1:36" s="155" customFormat="1" ht="11.4" customHeight="1" x14ac:dyDescent="0.2">
      <c r="A117" s="185"/>
      <c r="B117" s="532"/>
      <c r="C117" s="533"/>
      <c r="D117" s="533"/>
      <c r="E117" s="533"/>
      <c r="F117" s="533"/>
      <c r="G117" s="533"/>
      <c r="H117" s="533"/>
      <c r="I117" s="533"/>
      <c r="J117" s="533"/>
      <c r="K117" s="533"/>
      <c r="L117" s="533"/>
      <c r="M117" s="533"/>
      <c r="N117" s="533"/>
      <c r="O117" s="533"/>
      <c r="P117" s="533"/>
      <c r="Q117" s="533"/>
      <c r="R117" s="533"/>
      <c r="S117" s="533"/>
      <c r="T117" s="533"/>
      <c r="U117" s="533"/>
      <c r="V117" s="533"/>
      <c r="W117" s="533"/>
      <c r="X117" s="533"/>
      <c r="Y117" s="533"/>
      <c r="Z117" s="533"/>
      <c r="AA117" s="533"/>
      <c r="AB117" s="533"/>
      <c r="AC117" s="533"/>
      <c r="AD117" s="533"/>
      <c r="AE117" s="533"/>
      <c r="AF117" s="533"/>
      <c r="AG117" s="533"/>
      <c r="AH117" s="533"/>
      <c r="AI117" s="534"/>
      <c r="AJ117" s="188"/>
    </row>
    <row r="118" spans="1:36" s="155" customFormat="1" ht="11.4" customHeight="1" x14ac:dyDescent="0.2">
      <c r="A118" s="185"/>
      <c r="B118" s="535"/>
      <c r="C118" s="536"/>
      <c r="D118" s="536"/>
      <c r="E118" s="536"/>
      <c r="F118" s="536"/>
      <c r="G118" s="536"/>
      <c r="H118" s="536"/>
      <c r="I118" s="536"/>
      <c r="J118" s="536"/>
      <c r="K118" s="536"/>
      <c r="L118" s="536"/>
      <c r="M118" s="536"/>
      <c r="N118" s="536"/>
      <c r="O118" s="536"/>
      <c r="P118" s="536"/>
      <c r="Q118" s="536"/>
      <c r="R118" s="536"/>
      <c r="S118" s="536"/>
      <c r="T118" s="536"/>
      <c r="U118" s="536"/>
      <c r="V118" s="536"/>
      <c r="W118" s="536"/>
      <c r="X118" s="536"/>
      <c r="Y118" s="536"/>
      <c r="Z118" s="536"/>
      <c r="AA118" s="536"/>
      <c r="AB118" s="536"/>
      <c r="AC118" s="536"/>
      <c r="AD118" s="536"/>
      <c r="AE118" s="536"/>
      <c r="AF118" s="536"/>
      <c r="AG118" s="536"/>
      <c r="AH118" s="536"/>
      <c r="AI118" s="537"/>
      <c r="AJ118" s="188"/>
    </row>
    <row r="119" spans="1:36" s="155" customFormat="1" ht="11.4" customHeight="1" x14ac:dyDescent="0.2">
      <c r="A119" s="192"/>
      <c r="B119" s="193"/>
      <c r="C119" s="193"/>
      <c r="D119" s="193"/>
      <c r="E119" s="193"/>
      <c r="F119" s="193"/>
      <c r="G119" s="193"/>
      <c r="H119" s="193"/>
      <c r="I119" s="193"/>
      <c r="J119" s="193"/>
      <c r="K119" s="193"/>
      <c r="L119" s="193"/>
      <c r="M119" s="193"/>
      <c r="N119" s="193"/>
      <c r="O119" s="193"/>
      <c r="P119" s="193"/>
      <c r="Q119" s="193"/>
      <c r="R119" s="193"/>
      <c r="S119" s="193"/>
      <c r="T119" s="193"/>
      <c r="U119" s="193"/>
      <c r="V119" s="193"/>
      <c r="W119" s="193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93"/>
      <c r="AJ119" s="194"/>
    </row>
    <row r="120" spans="1:36" s="155" customFormat="1" ht="11.4" customHeight="1" x14ac:dyDescent="0.2">
      <c r="A120" s="195"/>
      <c r="B120" s="196"/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196"/>
      <c r="Q120" s="197"/>
      <c r="R120" s="198"/>
      <c r="S120" s="198"/>
      <c r="T120" s="199"/>
      <c r="U120" s="197"/>
      <c r="V120" s="198"/>
      <c r="W120" s="198"/>
      <c r="X120" s="199"/>
      <c r="Y120" s="197"/>
      <c r="Z120" s="198"/>
      <c r="AA120" s="198"/>
      <c r="AB120" s="199"/>
      <c r="AC120" s="197"/>
      <c r="AD120" s="198"/>
      <c r="AE120" s="198"/>
      <c r="AF120" s="199"/>
      <c r="AG120" s="197"/>
      <c r="AH120" s="198"/>
      <c r="AI120" s="198"/>
      <c r="AJ120" s="200"/>
    </row>
    <row r="121" spans="1:36" s="155" customFormat="1" ht="11.4" customHeight="1" x14ac:dyDescent="0.2">
      <c r="A121" s="201"/>
      <c r="B121" s="526"/>
      <c r="C121" s="526"/>
      <c r="D121" s="526"/>
      <c r="E121" s="526"/>
      <c r="F121" s="526"/>
      <c r="G121" s="526"/>
      <c r="H121" s="526"/>
      <c r="I121" s="202"/>
      <c r="J121" s="526"/>
      <c r="K121" s="526"/>
      <c r="L121" s="526"/>
      <c r="M121" s="526"/>
      <c r="N121" s="526"/>
      <c r="O121" s="526"/>
      <c r="P121" s="202"/>
      <c r="Q121" s="527"/>
      <c r="R121" s="527"/>
      <c r="S121" s="527"/>
      <c r="T121" s="203"/>
      <c r="U121" s="528"/>
      <c r="V121" s="528"/>
      <c r="W121" s="528"/>
      <c r="X121" s="203"/>
      <c r="Y121" s="528"/>
      <c r="Z121" s="528"/>
      <c r="AA121" s="528"/>
      <c r="AB121" s="203"/>
      <c r="AC121" s="527"/>
      <c r="AD121" s="527"/>
      <c r="AE121" s="527"/>
      <c r="AF121" s="203"/>
      <c r="AG121" s="528"/>
      <c r="AH121" s="528"/>
      <c r="AI121" s="528"/>
      <c r="AJ121" s="204"/>
    </row>
    <row r="122" spans="1:36" s="155" customFormat="1" ht="11.4" customHeight="1" x14ac:dyDescent="0.25">
      <c r="A122" s="201"/>
      <c r="B122" s="540" t="s">
        <v>100</v>
      </c>
      <c r="C122" s="540"/>
      <c r="D122" s="540"/>
      <c r="E122" s="540"/>
      <c r="F122" s="540"/>
      <c r="G122" s="540"/>
      <c r="H122" s="540"/>
      <c r="I122" s="205"/>
      <c r="J122" s="540" t="s">
        <v>101</v>
      </c>
      <c r="K122" s="540"/>
      <c r="L122" s="540"/>
      <c r="M122" s="540"/>
      <c r="N122" s="540"/>
      <c r="O122" s="540"/>
      <c r="P122" s="205"/>
      <c r="Q122" s="538" t="s">
        <v>102</v>
      </c>
      <c r="R122" s="538"/>
      <c r="S122" s="538"/>
      <c r="T122" s="206"/>
      <c r="U122" s="538" t="s">
        <v>103</v>
      </c>
      <c r="V122" s="538"/>
      <c r="W122" s="538"/>
      <c r="X122" s="206"/>
      <c r="Y122" s="538" t="s">
        <v>104</v>
      </c>
      <c r="Z122" s="538"/>
      <c r="AA122" s="538"/>
      <c r="AB122" s="206"/>
      <c r="AC122" s="538" t="s">
        <v>105</v>
      </c>
      <c r="AD122" s="538"/>
      <c r="AE122" s="538"/>
      <c r="AF122" s="206"/>
      <c r="AG122" s="538" t="s">
        <v>106</v>
      </c>
      <c r="AH122" s="538"/>
      <c r="AI122" s="538"/>
      <c r="AJ122" s="204"/>
    </row>
    <row r="123" spans="1:36" s="155" customFormat="1" ht="11.4" customHeight="1" x14ac:dyDescent="0.2">
      <c r="A123" s="201"/>
      <c r="B123" s="526"/>
      <c r="C123" s="526"/>
      <c r="D123" s="526"/>
      <c r="E123" s="526"/>
      <c r="F123" s="526"/>
      <c r="G123" s="526"/>
      <c r="H123" s="526"/>
      <c r="I123" s="202"/>
      <c r="J123" s="539"/>
      <c r="K123" s="539"/>
      <c r="L123" s="539"/>
      <c r="M123" s="539"/>
      <c r="N123" s="539"/>
      <c r="O123" s="539"/>
      <c r="P123" s="202"/>
      <c r="Q123" s="202"/>
      <c r="R123" s="202"/>
      <c r="S123" s="202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  <c r="AD123" s="202"/>
      <c r="AE123" s="202"/>
      <c r="AF123" s="202"/>
      <c r="AG123" s="202"/>
      <c r="AH123" s="202"/>
      <c r="AI123" s="202"/>
      <c r="AJ123" s="204"/>
    </row>
    <row r="124" spans="1:36" s="155" customFormat="1" ht="11.4" customHeight="1" x14ac:dyDescent="0.25">
      <c r="A124" s="201"/>
      <c r="B124" s="540" t="s">
        <v>107</v>
      </c>
      <c r="C124" s="540"/>
      <c r="D124" s="540"/>
      <c r="E124" s="540"/>
      <c r="F124" s="540"/>
      <c r="G124" s="540"/>
      <c r="H124" s="540"/>
      <c r="I124" s="205"/>
      <c r="J124" s="540" t="s">
        <v>108</v>
      </c>
      <c r="K124" s="540"/>
      <c r="L124" s="540"/>
      <c r="M124" s="540"/>
      <c r="N124" s="540"/>
      <c r="O124" s="540"/>
      <c r="P124" s="202"/>
      <c r="Q124" s="541" t="s">
        <v>109</v>
      </c>
      <c r="R124" s="541"/>
      <c r="S124" s="541"/>
      <c r="T124" s="541"/>
      <c r="U124" s="541"/>
      <c r="V124" s="541"/>
      <c r="W124" s="541"/>
      <c r="X124" s="541"/>
      <c r="Y124" s="541"/>
      <c r="Z124" s="541"/>
      <c r="AA124" s="541"/>
      <c r="AB124" s="541"/>
      <c r="AC124" s="541"/>
      <c r="AD124" s="541"/>
      <c r="AE124" s="541"/>
      <c r="AF124" s="541"/>
      <c r="AG124" s="541"/>
      <c r="AH124" s="541"/>
      <c r="AI124" s="541"/>
      <c r="AJ124" s="204"/>
    </row>
    <row r="125" spans="1:36" s="155" customFormat="1" ht="11.4" customHeight="1" x14ac:dyDescent="0.2">
      <c r="A125" s="201"/>
      <c r="B125" s="532"/>
      <c r="C125" s="533"/>
      <c r="D125" s="533"/>
      <c r="E125" s="533"/>
      <c r="F125" s="533"/>
      <c r="G125" s="533"/>
      <c r="H125" s="533"/>
      <c r="I125" s="533"/>
      <c r="J125" s="533"/>
      <c r="K125" s="533"/>
      <c r="L125" s="533"/>
      <c r="M125" s="533"/>
      <c r="N125" s="533"/>
      <c r="O125" s="533"/>
      <c r="P125" s="533"/>
      <c r="Q125" s="533"/>
      <c r="R125" s="533"/>
      <c r="S125" s="533"/>
      <c r="T125" s="533"/>
      <c r="U125" s="533"/>
      <c r="V125" s="533"/>
      <c r="W125" s="533"/>
      <c r="X125" s="533"/>
      <c r="Y125" s="533"/>
      <c r="Z125" s="533"/>
      <c r="AA125" s="533"/>
      <c r="AB125" s="533"/>
      <c r="AC125" s="533"/>
      <c r="AD125" s="533"/>
      <c r="AE125" s="533"/>
      <c r="AF125" s="533"/>
      <c r="AG125" s="533"/>
      <c r="AH125" s="533"/>
      <c r="AI125" s="534"/>
      <c r="AJ125" s="204"/>
    </row>
    <row r="126" spans="1:36" s="155" customFormat="1" ht="11.4" customHeight="1" x14ac:dyDescent="0.2">
      <c r="A126" s="201"/>
      <c r="B126" s="535"/>
      <c r="C126" s="536"/>
      <c r="D126" s="536"/>
      <c r="E126" s="536"/>
      <c r="F126" s="536"/>
      <c r="G126" s="536"/>
      <c r="H126" s="536"/>
      <c r="I126" s="536"/>
      <c r="J126" s="536"/>
      <c r="K126" s="536"/>
      <c r="L126" s="536"/>
      <c r="M126" s="536"/>
      <c r="N126" s="536"/>
      <c r="O126" s="536"/>
      <c r="P126" s="536"/>
      <c r="Q126" s="536"/>
      <c r="R126" s="536"/>
      <c r="S126" s="536"/>
      <c r="T126" s="536"/>
      <c r="U126" s="536"/>
      <c r="V126" s="536"/>
      <c r="W126" s="536"/>
      <c r="X126" s="536"/>
      <c r="Y126" s="536"/>
      <c r="Z126" s="536"/>
      <c r="AA126" s="536"/>
      <c r="AB126" s="536"/>
      <c r="AC126" s="536"/>
      <c r="AD126" s="536"/>
      <c r="AE126" s="536"/>
      <c r="AF126" s="536"/>
      <c r="AG126" s="536"/>
      <c r="AH126" s="536"/>
      <c r="AI126" s="537"/>
      <c r="AJ126" s="204"/>
    </row>
    <row r="127" spans="1:36" s="155" customFormat="1" ht="11.4" customHeight="1" x14ac:dyDescent="0.2">
      <c r="A127" s="207"/>
      <c r="B127" s="208"/>
      <c r="C127" s="208"/>
      <c r="D127" s="208"/>
      <c r="E127" s="208"/>
      <c r="F127" s="208"/>
      <c r="G127" s="208"/>
      <c r="H127" s="208"/>
      <c r="I127" s="208"/>
      <c r="J127" s="208"/>
      <c r="K127" s="208"/>
      <c r="L127" s="208"/>
      <c r="M127" s="208"/>
      <c r="N127" s="208"/>
      <c r="O127" s="208"/>
      <c r="P127" s="208"/>
      <c r="Q127" s="208"/>
      <c r="R127" s="208"/>
      <c r="S127" s="208"/>
      <c r="T127" s="208"/>
      <c r="U127" s="208"/>
      <c r="V127" s="208"/>
      <c r="W127" s="208"/>
      <c r="X127" s="208"/>
      <c r="Y127" s="208"/>
      <c r="Z127" s="208"/>
      <c r="AA127" s="208"/>
      <c r="AB127" s="208"/>
      <c r="AC127" s="208"/>
      <c r="AD127" s="208"/>
      <c r="AE127" s="208"/>
      <c r="AF127" s="208"/>
      <c r="AG127" s="208"/>
      <c r="AH127" s="208"/>
      <c r="AI127" s="208"/>
      <c r="AJ127" s="209"/>
    </row>
  </sheetData>
  <mergeCells count="323">
    <mergeCell ref="B125:AI126"/>
    <mergeCell ref="AG122:AI122"/>
    <mergeCell ref="B123:H123"/>
    <mergeCell ref="J123:O123"/>
    <mergeCell ref="B124:H124"/>
    <mergeCell ref="J124:O124"/>
    <mergeCell ref="Q124:AI124"/>
    <mergeCell ref="B122:H122"/>
    <mergeCell ref="J122:O122"/>
    <mergeCell ref="Q122:S122"/>
    <mergeCell ref="U122:W122"/>
    <mergeCell ref="Y122:AA122"/>
    <mergeCell ref="AC122:AE122"/>
    <mergeCell ref="B117:AI118"/>
    <mergeCell ref="B121:H121"/>
    <mergeCell ref="J121:O121"/>
    <mergeCell ref="Q121:S121"/>
    <mergeCell ref="U121:W121"/>
    <mergeCell ref="Y121:AA121"/>
    <mergeCell ref="AC121:AE121"/>
    <mergeCell ref="AG121:AI121"/>
    <mergeCell ref="AG114:AI114"/>
    <mergeCell ref="B115:H115"/>
    <mergeCell ref="J115:O115"/>
    <mergeCell ref="B116:H116"/>
    <mergeCell ref="J116:O116"/>
    <mergeCell ref="Q116:AI116"/>
    <mergeCell ref="B114:H114"/>
    <mergeCell ref="J114:O114"/>
    <mergeCell ref="Q114:S114"/>
    <mergeCell ref="U114:W114"/>
    <mergeCell ref="Y114:AA114"/>
    <mergeCell ref="AC114:AE114"/>
    <mergeCell ref="B109:AI110"/>
    <mergeCell ref="B113:H113"/>
    <mergeCell ref="J113:O113"/>
    <mergeCell ref="Q113:S113"/>
    <mergeCell ref="U113:W113"/>
    <mergeCell ref="Y113:AA113"/>
    <mergeCell ref="AC113:AE113"/>
    <mergeCell ref="AG113:AI113"/>
    <mergeCell ref="AG106:AI106"/>
    <mergeCell ref="B107:H107"/>
    <mergeCell ref="J107:O107"/>
    <mergeCell ref="B108:H108"/>
    <mergeCell ref="J108:O108"/>
    <mergeCell ref="Q108:AI108"/>
    <mergeCell ref="B106:H106"/>
    <mergeCell ref="J106:O106"/>
    <mergeCell ref="Q106:S106"/>
    <mergeCell ref="U106:W106"/>
    <mergeCell ref="Y106:AA106"/>
    <mergeCell ref="AC106:AE106"/>
    <mergeCell ref="B101:AI102"/>
    <mergeCell ref="B105:H105"/>
    <mergeCell ref="J105:O105"/>
    <mergeCell ref="Q105:S105"/>
    <mergeCell ref="U105:W105"/>
    <mergeCell ref="Y105:AA105"/>
    <mergeCell ref="AC105:AE105"/>
    <mergeCell ref="AG105:AI105"/>
    <mergeCell ref="AG98:AI98"/>
    <mergeCell ref="B99:H99"/>
    <mergeCell ref="J99:O99"/>
    <mergeCell ref="B100:H100"/>
    <mergeCell ref="J100:O100"/>
    <mergeCell ref="Q100:AI100"/>
    <mergeCell ref="B98:H98"/>
    <mergeCell ref="J98:O98"/>
    <mergeCell ref="Q98:S98"/>
    <mergeCell ref="U98:W98"/>
    <mergeCell ref="Y98:AA98"/>
    <mergeCell ref="AC98:AE98"/>
    <mergeCell ref="B93:AI94"/>
    <mergeCell ref="B97:H97"/>
    <mergeCell ref="J97:O97"/>
    <mergeCell ref="Q97:S97"/>
    <mergeCell ref="U97:W97"/>
    <mergeCell ref="Y97:AA97"/>
    <mergeCell ref="AC97:AE97"/>
    <mergeCell ref="AG97:AI97"/>
    <mergeCell ref="AG90:AI90"/>
    <mergeCell ref="B91:H91"/>
    <mergeCell ref="J91:O91"/>
    <mergeCell ref="B92:H92"/>
    <mergeCell ref="J92:O92"/>
    <mergeCell ref="Q92:AI92"/>
    <mergeCell ref="B90:H90"/>
    <mergeCell ref="J90:O90"/>
    <mergeCell ref="Q90:S90"/>
    <mergeCell ref="U90:W90"/>
    <mergeCell ref="Y90:AA90"/>
    <mergeCell ref="AC90:AE90"/>
    <mergeCell ref="B85:AI86"/>
    <mergeCell ref="B89:H89"/>
    <mergeCell ref="J89:O89"/>
    <mergeCell ref="Q89:S89"/>
    <mergeCell ref="U89:W89"/>
    <mergeCell ref="Y89:AA89"/>
    <mergeCell ref="AC89:AE89"/>
    <mergeCell ref="AG89:AI89"/>
    <mergeCell ref="AG82:AI82"/>
    <mergeCell ref="B83:H83"/>
    <mergeCell ref="J83:O83"/>
    <mergeCell ref="B84:H84"/>
    <mergeCell ref="J84:O84"/>
    <mergeCell ref="Q84:AI84"/>
    <mergeCell ref="B82:H82"/>
    <mergeCell ref="J82:O82"/>
    <mergeCell ref="Q82:S82"/>
    <mergeCell ref="U82:W82"/>
    <mergeCell ref="Y82:AA82"/>
    <mergeCell ref="AC82:AE82"/>
    <mergeCell ref="B77:AI78"/>
    <mergeCell ref="B81:H81"/>
    <mergeCell ref="J81:O81"/>
    <mergeCell ref="Q81:S81"/>
    <mergeCell ref="U81:W81"/>
    <mergeCell ref="Y81:AA81"/>
    <mergeCell ref="AC81:AE81"/>
    <mergeCell ref="AG81:AI81"/>
    <mergeCell ref="AG74:AI74"/>
    <mergeCell ref="B75:H75"/>
    <mergeCell ref="J75:O75"/>
    <mergeCell ref="B76:H76"/>
    <mergeCell ref="J76:O76"/>
    <mergeCell ref="Q76:AI76"/>
    <mergeCell ref="B74:H74"/>
    <mergeCell ref="J74:O74"/>
    <mergeCell ref="Q74:S74"/>
    <mergeCell ref="U74:W74"/>
    <mergeCell ref="Y74:AA74"/>
    <mergeCell ref="AC74:AE74"/>
    <mergeCell ref="B69:AI70"/>
    <mergeCell ref="B73:H73"/>
    <mergeCell ref="J73:O73"/>
    <mergeCell ref="Q73:S73"/>
    <mergeCell ref="U73:W73"/>
    <mergeCell ref="Y73:AA73"/>
    <mergeCell ref="AC73:AE73"/>
    <mergeCell ref="AG73:AI73"/>
    <mergeCell ref="AG66:AI66"/>
    <mergeCell ref="B67:H67"/>
    <mergeCell ref="J67:O67"/>
    <mergeCell ref="B68:H68"/>
    <mergeCell ref="J68:O68"/>
    <mergeCell ref="Q68:AI68"/>
    <mergeCell ref="B66:H66"/>
    <mergeCell ref="J66:O66"/>
    <mergeCell ref="Q66:S66"/>
    <mergeCell ref="U66:W66"/>
    <mergeCell ref="Y66:AA66"/>
    <mergeCell ref="AC66:AE66"/>
    <mergeCell ref="B61:AI62"/>
    <mergeCell ref="B65:H65"/>
    <mergeCell ref="J65:O65"/>
    <mergeCell ref="Q65:S65"/>
    <mergeCell ref="U65:W65"/>
    <mergeCell ref="Y65:AA65"/>
    <mergeCell ref="AC65:AE65"/>
    <mergeCell ref="AG65:AI65"/>
    <mergeCell ref="AG58:AI58"/>
    <mergeCell ref="B59:H59"/>
    <mergeCell ref="J59:O59"/>
    <mergeCell ref="B60:H60"/>
    <mergeCell ref="J60:O60"/>
    <mergeCell ref="Q60:AI60"/>
    <mergeCell ref="B58:H58"/>
    <mergeCell ref="J58:O58"/>
    <mergeCell ref="Q58:S58"/>
    <mergeCell ref="U58:W58"/>
    <mergeCell ref="Y58:AA58"/>
    <mergeCell ref="AC58:AE58"/>
    <mergeCell ref="B53:AI54"/>
    <mergeCell ref="B57:H57"/>
    <mergeCell ref="J57:O57"/>
    <mergeCell ref="Q57:S57"/>
    <mergeCell ref="U57:W57"/>
    <mergeCell ref="Y57:AA57"/>
    <mergeCell ref="AC57:AE57"/>
    <mergeCell ref="AG57:AI57"/>
    <mergeCell ref="AG50:AI50"/>
    <mergeCell ref="B51:H51"/>
    <mergeCell ref="J51:O51"/>
    <mergeCell ref="B52:H52"/>
    <mergeCell ref="J52:O52"/>
    <mergeCell ref="Q52:AI52"/>
    <mergeCell ref="B50:H50"/>
    <mergeCell ref="J50:O50"/>
    <mergeCell ref="Q50:S50"/>
    <mergeCell ref="U50:W50"/>
    <mergeCell ref="Y50:AA50"/>
    <mergeCell ref="AC50:AE50"/>
    <mergeCell ref="B45:AI46"/>
    <mergeCell ref="B49:H49"/>
    <mergeCell ref="J49:O49"/>
    <mergeCell ref="Q49:S49"/>
    <mergeCell ref="U49:W49"/>
    <mergeCell ref="Y49:AA49"/>
    <mergeCell ref="AC49:AE49"/>
    <mergeCell ref="AG49:AI49"/>
    <mergeCell ref="AG42:AI42"/>
    <mergeCell ref="B43:H43"/>
    <mergeCell ref="J43:O43"/>
    <mergeCell ref="B44:H44"/>
    <mergeCell ref="J44:O44"/>
    <mergeCell ref="Q44:AI44"/>
    <mergeCell ref="B42:H42"/>
    <mergeCell ref="J42:O42"/>
    <mergeCell ref="Q42:S42"/>
    <mergeCell ref="U42:W42"/>
    <mergeCell ref="Y42:AA42"/>
    <mergeCell ref="AC42:AE42"/>
    <mergeCell ref="B37:AI38"/>
    <mergeCell ref="B41:H41"/>
    <mergeCell ref="J41:O41"/>
    <mergeCell ref="Q41:S41"/>
    <mergeCell ref="U41:W41"/>
    <mergeCell ref="Y41:AA41"/>
    <mergeCell ref="AC41:AE41"/>
    <mergeCell ref="AG41:AI41"/>
    <mergeCell ref="AG34:AI34"/>
    <mergeCell ref="B35:H35"/>
    <mergeCell ref="J35:O35"/>
    <mergeCell ref="B36:H36"/>
    <mergeCell ref="J36:O36"/>
    <mergeCell ref="Q36:AI36"/>
    <mergeCell ref="B34:H34"/>
    <mergeCell ref="J34:O34"/>
    <mergeCell ref="Q34:S34"/>
    <mergeCell ref="U34:W34"/>
    <mergeCell ref="Y34:AA34"/>
    <mergeCell ref="AC34:AE34"/>
    <mergeCell ref="B29:AI30"/>
    <mergeCell ref="B33:H33"/>
    <mergeCell ref="J33:O33"/>
    <mergeCell ref="Q33:S33"/>
    <mergeCell ref="U33:W33"/>
    <mergeCell ref="Y33:AA33"/>
    <mergeCell ref="AC33:AE33"/>
    <mergeCell ref="AG33:AI33"/>
    <mergeCell ref="AG26:AI26"/>
    <mergeCell ref="B27:H27"/>
    <mergeCell ref="J27:O27"/>
    <mergeCell ref="B28:H28"/>
    <mergeCell ref="J28:O28"/>
    <mergeCell ref="Q28:AI28"/>
    <mergeCell ref="B26:H26"/>
    <mergeCell ref="J26:O26"/>
    <mergeCell ref="Q26:S26"/>
    <mergeCell ref="U26:W26"/>
    <mergeCell ref="Y26:AA26"/>
    <mergeCell ref="AC26:AE26"/>
    <mergeCell ref="B21:AI22"/>
    <mergeCell ref="B25:H25"/>
    <mergeCell ref="J25:O25"/>
    <mergeCell ref="Q25:S25"/>
    <mergeCell ref="U25:W25"/>
    <mergeCell ref="Y25:AA25"/>
    <mergeCell ref="AC25:AE25"/>
    <mergeCell ref="AG25:AI25"/>
    <mergeCell ref="AG18:AI18"/>
    <mergeCell ref="B19:H19"/>
    <mergeCell ref="J19:O19"/>
    <mergeCell ref="B20:H20"/>
    <mergeCell ref="J20:O20"/>
    <mergeCell ref="Q20:AI20"/>
    <mergeCell ref="B18:H18"/>
    <mergeCell ref="J18:O18"/>
    <mergeCell ref="Q18:S18"/>
    <mergeCell ref="U18:W18"/>
    <mergeCell ref="Y18:AA18"/>
    <mergeCell ref="AC18:AE18"/>
    <mergeCell ref="B13:AI14"/>
    <mergeCell ref="B17:H17"/>
    <mergeCell ref="J17:O17"/>
    <mergeCell ref="Q17:S17"/>
    <mergeCell ref="U17:W17"/>
    <mergeCell ref="Y17:AA17"/>
    <mergeCell ref="AC17:AE17"/>
    <mergeCell ref="AG17:AI17"/>
    <mergeCell ref="AG10:AI10"/>
    <mergeCell ref="B11:H11"/>
    <mergeCell ref="J11:O11"/>
    <mergeCell ref="B12:H12"/>
    <mergeCell ref="J12:O12"/>
    <mergeCell ref="Q12:AI12"/>
    <mergeCell ref="B10:H10"/>
    <mergeCell ref="J10:O10"/>
    <mergeCell ref="Q10:S10"/>
    <mergeCell ref="U10:W10"/>
    <mergeCell ref="Y10:AA10"/>
    <mergeCell ref="AC10:AE10"/>
    <mergeCell ref="B9:H9"/>
    <mergeCell ref="J9:O9"/>
    <mergeCell ref="Q9:S9"/>
    <mergeCell ref="U9:W9"/>
    <mergeCell ref="Y9:AA9"/>
    <mergeCell ref="AC9:AE9"/>
    <mergeCell ref="AG9:AI9"/>
    <mergeCell ref="B6:O7"/>
    <mergeCell ref="Q6:S6"/>
    <mergeCell ref="U6:W6"/>
    <mergeCell ref="Y6:AA6"/>
    <mergeCell ref="AC6:AE6"/>
    <mergeCell ref="AG6:AI6"/>
    <mergeCell ref="Q7:S7"/>
    <mergeCell ref="U7:W7"/>
    <mergeCell ref="Y7:AA7"/>
    <mergeCell ref="B2:L2"/>
    <mergeCell ref="N2:W2"/>
    <mergeCell ref="Y2:AI2"/>
    <mergeCell ref="B3:L3"/>
    <mergeCell ref="N3:W3"/>
    <mergeCell ref="Y3:AI3"/>
    <mergeCell ref="AC7:AE7"/>
    <mergeCell ref="B4:L4"/>
    <mergeCell ref="N4:W4"/>
    <mergeCell ref="Y4:AI4"/>
    <mergeCell ref="B5:L5"/>
    <mergeCell ref="N5:W5"/>
    <mergeCell ref="Y5:AI5"/>
    <mergeCell ref="AG7:AI7"/>
  </mergeCells>
  <printOptions horizontalCentered="1"/>
  <pageMargins left="0.5" right="0.5" top="0.4" bottom="0.4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3729-5CC6-42F9-BAE4-4C49EE117E8E}">
  <sheetPr codeName="Sheet7">
    <tabColor theme="8"/>
  </sheetPr>
  <dimension ref="A1:R365"/>
  <sheetViews>
    <sheetView showGridLines="0" topLeftCell="A193" workbookViewId="0">
      <selection activeCell="D2" sqref="D2"/>
    </sheetView>
  </sheetViews>
  <sheetFormatPr defaultColWidth="9.109375" defaultRowHeight="14.4" x14ac:dyDescent="0.3"/>
  <cols>
    <col min="1" max="1" width="3" style="239" customWidth="1"/>
    <col min="2" max="2" width="18.109375" style="243" bestFit="1" customWidth="1"/>
    <col min="3" max="3" width="6" style="243" customWidth="1"/>
    <col min="4" max="4" width="44.109375" style="243" customWidth="1"/>
    <col min="5" max="5" width="9.5546875" style="243" customWidth="1"/>
    <col min="6" max="6" width="9" style="243" customWidth="1"/>
    <col min="7" max="15" width="4" style="243" customWidth="1"/>
    <col min="16" max="16" width="5.6640625" style="243" customWidth="1"/>
    <col min="17" max="16384" width="9.109375" style="243"/>
  </cols>
  <sheetData>
    <row r="1" spans="1:13" s="239" customFormat="1" ht="14.25" customHeight="1" x14ac:dyDescent="0.3"/>
    <row r="2" spans="1:13" ht="38.4" x14ac:dyDescent="0.8">
      <c r="B2" s="240" t="s">
        <v>122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2"/>
    </row>
    <row r="3" spans="1:13" ht="15" customHeight="1" x14ac:dyDescent="0.3">
      <c r="B3" s="246" t="s">
        <v>122</v>
      </c>
      <c r="C3" s="246" t="s">
        <v>123</v>
      </c>
      <c r="D3" s="246" t="s">
        <v>124</v>
      </c>
      <c r="E3" s="246" t="s">
        <v>125</v>
      </c>
      <c r="F3" s="246" t="s">
        <v>126</v>
      </c>
    </row>
    <row r="4" spans="1:13" x14ac:dyDescent="0.3">
      <c r="A4" s="245"/>
      <c r="G4" s="246"/>
    </row>
    <row r="5" spans="1:13" ht="13.8" x14ac:dyDescent="0.3">
      <c r="A5" s="247"/>
      <c r="B5" s="246" t="s">
        <v>127</v>
      </c>
      <c r="C5" s="243" t="s">
        <v>128</v>
      </c>
      <c r="D5" s="243" t="s">
        <v>129</v>
      </c>
      <c r="E5" s="243" t="s">
        <v>129</v>
      </c>
      <c r="F5" s="243" t="s">
        <v>130</v>
      </c>
      <c r="G5" s="246"/>
    </row>
    <row r="6" spans="1:13" ht="13.8" x14ac:dyDescent="0.3">
      <c r="A6" s="247"/>
      <c r="B6" s="246" t="s">
        <v>131</v>
      </c>
      <c r="C6" s="243" t="s">
        <v>132</v>
      </c>
      <c r="D6" s="243" t="s">
        <v>133</v>
      </c>
      <c r="E6" s="243" t="s">
        <v>134</v>
      </c>
      <c r="F6" s="243" t="s">
        <v>133</v>
      </c>
      <c r="H6" s="246"/>
    </row>
    <row r="7" spans="1:13" ht="13.8" x14ac:dyDescent="0.3">
      <c r="A7" s="247"/>
      <c r="B7" s="246" t="s">
        <v>135</v>
      </c>
      <c r="C7" s="243" t="s">
        <v>132</v>
      </c>
      <c r="D7" s="243" t="s">
        <v>136</v>
      </c>
      <c r="E7" s="243" t="s">
        <v>136</v>
      </c>
      <c r="F7" s="243" t="s">
        <v>133</v>
      </c>
      <c r="H7" s="246"/>
    </row>
    <row r="8" spans="1:13" ht="13.8" x14ac:dyDescent="0.3">
      <c r="A8" s="247"/>
      <c r="B8" s="246" t="s">
        <v>137</v>
      </c>
      <c r="C8" s="243" t="s">
        <v>132</v>
      </c>
      <c r="D8" s="243" t="s">
        <v>136</v>
      </c>
      <c r="E8" s="243" t="s">
        <v>138</v>
      </c>
      <c r="F8" s="243" t="s">
        <v>136</v>
      </c>
      <c r="H8" s="246"/>
    </row>
    <row r="9" spans="1:13" ht="13.8" x14ac:dyDescent="0.3">
      <c r="A9" s="247"/>
      <c r="B9" s="246" t="s">
        <v>139</v>
      </c>
      <c r="C9" s="243" t="s">
        <v>140</v>
      </c>
      <c r="D9" s="243" t="s">
        <v>141</v>
      </c>
      <c r="E9" s="243" t="s">
        <v>129</v>
      </c>
      <c r="F9" s="243" t="s">
        <v>130</v>
      </c>
      <c r="H9" s="246"/>
    </row>
    <row r="10" spans="1:13" ht="13.8" x14ac:dyDescent="0.3">
      <c r="A10" s="247"/>
      <c r="B10" s="246" t="s">
        <v>142</v>
      </c>
      <c r="C10" s="243" t="s">
        <v>132</v>
      </c>
      <c r="D10" s="243" t="s">
        <v>143</v>
      </c>
      <c r="E10" s="243" t="s">
        <v>129</v>
      </c>
      <c r="F10" s="243" t="s">
        <v>134</v>
      </c>
      <c r="H10" s="246"/>
      <c r="I10" s="248"/>
    </row>
    <row r="11" spans="1:13" ht="13.8" x14ac:dyDescent="0.3">
      <c r="A11" s="247"/>
      <c r="B11" s="246" t="s">
        <v>144</v>
      </c>
      <c r="C11" s="243" t="s">
        <v>140</v>
      </c>
      <c r="D11" s="243" t="s">
        <v>145</v>
      </c>
      <c r="E11" s="243" t="s">
        <v>136</v>
      </c>
      <c r="F11" s="243" t="s">
        <v>133</v>
      </c>
      <c r="H11" s="246"/>
      <c r="I11" s="248"/>
    </row>
    <row r="12" spans="1:13" ht="13.8" x14ac:dyDescent="0.3">
      <c r="A12" s="247"/>
      <c r="B12" s="246" t="s">
        <v>146</v>
      </c>
      <c r="C12" s="243" t="s">
        <v>140</v>
      </c>
      <c r="D12" s="243" t="s">
        <v>143</v>
      </c>
      <c r="E12" s="243" t="s">
        <v>129</v>
      </c>
      <c r="F12" s="243" t="s">
        <v>134</v>
      </c>
    </row>
    <row r="13" spans="1:13" ht="13.8" x14ac:dyDescent="0.3">
      <c r="A13" s="247"/>
      <c r="B13" s="246" t="s">
        <v>147</v>
      </c>
      <c r="C13" s="243" t="s">
        <v>132</v>
      </c>
      <c r="D13" s="243" t="s">
        <v>134</v>
      </c>
      <c r="E13" s="243" t="s">
        <v>134</v>
      </c>
      <c r="F13" s="243" t="s">
        <v>138</v>
      </c>
    </row>
    <row r="14" spans="1:13" ht="13.8" x14ac:dyDescent="0.3">
      <c r="A14" s="247"/>
      <c r="B14" s="246" t="s">
        <v>148</v>
      </c>
      <c r="C14" s="243" t="s">
        <v>149</v>
      </c>
      <c r="D14" s="243" t="s">
        <v>133</v>
      </c>
      <c r="E14" s="243" t="s">
        <v>130</v>
      </c>
      <c r="F14" s="243" t="s">
        <v>133</v>
      </c>
    </row>
    <row r="15" spans="1:13" ht="13.8" x14ac:dyDescent="0.3">
      <c r="A15" s="247"/>
      <c r="B15" s="246" t="s">
        <v>150</v>
      </c>
      <c r="C15" s="243" t="s">
        <v>132</v>
      </c>
      <c r="D15" s="243" t="s">
        <v>133</v>
      </c>
      <c r="E15" s="243" t="s">
        <v>136</v>
      </c>
      <c r="F15" s="243" t="s">
        <v>133</v>
      </c>
    </row>
    <row r="16" spans="1:13" ht="13.8" x14ac:dyDescent="0.3">
      <c r="A16" s="247"/>
      <c r="B16" s="246" t="s">
        <v>151</v>
      </c>
      <c r="C16" s="243" t="s">
        <v>149</v>
      </c>
      <c r="D16" s="243" t="s">
        <v>138</v>
      </c>
      <c r="E16" s="243" t="s">
        <v>138</v>
      </c>
      <c r="F16" s="243" t="s">
        <v>136</v>
      </c>
    </row>
    <row r="17" spans="1:8" ht="13.8" x14ac:dyDescent="0.3">
      <c r="A17" s="247"/>
    </row>
    <row r="18" spans="1:8" ht="18.600000000000001" x14ac:dyDescent="0.4">
      <c r="A18" s="247"/>
      <c r="B18" s="249" t="s">
        <v>127</v>
      </c>
    </row>
    <row r="19" spans="1:8" ht="13.8" x14ac:dyDescent="0.3">
      <c r="A19" s="247"/>
      <c r="B19" s="246" t="s">
        <v>152</v>
      </c>
      <c r="C19" s="243" t="s">
        <v>153</v>
      </c>
    </row>
    <row r="20" spans="1:8" ht="13.8" x14ac:dyDescent="0.3">
      <c r="A20" s="247"/>
      <c r="B20" s="246" t="s">
        <v>154</v>
      </c>
      <c r="C20" s="243" t="s">
        <v>155</v>
      </c>
    </row>
    <row r="21" spans="1:8" ht="13.8" x14ac:dyDescent="0.3">
      <c r="A21" s="247"/>
      <c r="B21" s="246" t="s">
        <v>156</v>
      </c>
      <c r="C21" s="243" t="s">
        <v>157</v>
      </c>
    </row>
    <row r="22" spans="1:8" ht="13.8" x14ac:dyDescent="0.3">
      <c r="A22" s="247"/>
      <c r="B22" s="246" t="s">
        <v>158</v>
      </c>
      <c r="C22" s="243" t="s">
        <v>550</v>
      </c>
    </row>
    <row r="23" spans="1:8" ht="13.8" x14ac:dyDescent="0.3">
      <c r="A23" s="247"/>
      <c r="B23" s="246" t="s">
        <v>549</v>
      </c>
      <c r="C23" s="243" t="s">
        <v>893</v>
      </c>
    </row>
    <row r="24" spans="1:8" ht="13.8" x14ac:dyDescent="0.3">
      <c r="A24" s="247"/>
    </row>
    <row r="25" spans="1:8" s="250" customFormat="1" x14ac:dyDescent="0.3">
      <c r="A25" s="247"/>
      <c r="B25" s="246" t="s">
        <v>159</v>
      </c>
      <c r="C25" s="246" t="s">
        <v>160</v>
      </c>
      <c r="D25" s="246" t="s">
        <v>161</v>
      </c>
      <c r="E25" s="246" t="s">
        <v>162</v>
      </c>
      <c r="F25" s="246" t="s">
        <v>163</v>
      </c>
      <c r="H25" s="246" t="s">
        <v>164</v>
      </c>
    </row>
    <row r="26" spans="1:8" ht="13.8" x14ac:dyDescent="0.3">
      <c r="A26" s="247"/>
      <c r="B26" s="243" t="s">
        <v>165</v>
      </c>
      <c r="C26" s="243" t="s">
        <v>166</v>
      </c>
      <c r="D26" s="243" t="s">
        <v>167</v>
      </c>
      <c r="E26" s="243" t="s">
        <v>168</v>
      </c>
      <c r="F26" s="243" t="s">
        <v>166</v>
      </c>
      <c r="H26" s="247" t="s">
        <v>169</v>
      </c>
    </row>
    <row r="27" spans="1:8" ht="13.8" x14ac:dyDescent="0.3">
      <c r="A27" s="247"/>
      <c r="B27" s="243" t="s">
        <v>170</v>
      </c>
      <c r="C27" s="243" t="s">
        <v>166</v>
      </c>
      <c r="D27" s="243" t="s">
        <v>171</v>
      </c>
      <c r="E27" s="243" t="s">
        <v>168</v>
      </c>
      <c r="F27" s="243" t="s">
        <v>166</v>
      </c>
      <c r="H27" s="247" t="s">
        <v>172</v>
      </c>
    </row>
    <row r="28" spans="1:8" ht="13.8" x14ac:dyDescent="0.3">
      <c r="A28" s="247"/>
      <c r="B28" s="243" t="s">
        <v>173</v>
      </c>
      <c r="C28" s="243" t="s">
        <v>166</v>
      </c>
      <c r="D28" s="243" t="s">
        <v>174</v>
      </c>
      <c r="E28" s="243" t="s">
        <v>175</v>
      </c>
      <c r="F28" s="243" t="s">
        <v>166</v>
      </c>
    </row>
    <row r="29" spans="1:8" ht="13.8" x14ac:dyDescent="0.3">
      <c r="A29" s="247"/>
      <c r="B29" s="243" t="s">
        <v>176</v>
      </c>
      <c r="C29" s="243" t="s">
        <v>166</v>
      </c>
      <c r="D29" s="243" t="s">
        <v>177</v>
      </c>
      <c r="E29" s="243" t="s">
        <v>175</v>
      </c>
      <c r="F29" s="243" t="s">
        <v>166</v>
      </c>
    </row>
    <row r="30" spans="1:8" ht="13.8" x14ac:dyDescent="0.3">
      <c r="A30" s="247"/>
      <c r="B30" s="243" t="s">
        <v>178</v>
      </c>
      <c r="C30" s="243" t="s">
        <v>179</v>
      </c>
      <c r="D30" s="243" t="s">
        <v>180</v>
      </c>
      <c r="E30" s="243" t="s">
        <v>175</v>
      </c>
      <c r="F30" s="243" t="s">
        <v>166</v>
      </c>
      <c r="G30" s="246"/>
    </row>
    <row r="31" spans="1:8" ht="13.8" x14ac:dyDescent="0.3">
      <c r="A31" s="247"/>
      <c r="B31" s="243" t="s">
        <v>181</v>
      </c>
      <c r="C31" s="243" t="s">
        <v>179</v>
      </c>
      <c r="D31" s="243" t="s">
        <v>182</v>
      </c>
      <c r="E31" s="243" t="s">
        <v>183</v>
      </c>
      <c r="F31" s="243" t="s">
        <v>166</v>
      </c>
      <c r="H31" s="246"/>
    </row>
    <row r="32" spans="1:8" ht="13.8" x14ac:dyDescent="0.3">
      <c r="A32" s="247"/>
      <c r="B32" s="243" t="s">
        <v>184</v>
      </c>
      <c r="C32" s="243" t="s">
        <v>179</v>
      </c>
      <c r="D32" s="243" t="s">
        <v>185</v>
      </c>
      <c r="E32" s="243" t="s">
        <v>183</v>
      </c>
      <c r="F32" s="243" t="s">
        <v>166</v>
      </c>
      <c r="H32" s="246"/>
    </row>
    <row r="33" spans="1:9" ht="13.8" x14ac:dyDescent="0.3">
      <c r="A33" s="247"/>
      <c r="B33" s="243" t="s">
        <v>186</v>
      </c>
      <c r="C33" s="243" t="s">
        <v>179</v>
      </c>
      <c r="D33" s="243" t="s">
        <v>177</v>
      </c>
      <c r="E33" s="243" t="s">
        <v>183</v>
      </c>
      <c r="F33" s="243" t="s">
        <v>166</v>
      </c>
      <c r="H33" s="246"/>
    </row>
    <row r="34" spans="1:9" ht="13.8" x14ac:dyDescent="0.3">
      <c r="A34" s="247"/>
      <c r="B34" s="243" t="s">
        <v>187</v>
      </c>
      <c r="C34" s="243" t="s">
        <v>188</v>
      </c>
      <c r="D34" s="243" t="s">
        <v>189</v>
      </c>
      <c r="E34" s="243" t="s">
        <v>183</v>
      </c>
      <c r="F34" s="243" t="s">
        <v>179</v>
      </c>
      <c r="H34" s="246"/>
    </row>
    <row r="35" spans="1:9" ht="13.8" x14ac:dyDescent="0.3">
      <c r="A35" s="247"/>
      <c r="B35" s="243" t="s">
        <v>190</v>
      </c>
      <c r="C35" s="243" t="s">
        <v>188</v>
      </c>
      <c r="D35" s="243" t="s">
        <v>182</v>
      </c>
      <c r="E35" s="243" t="s">
        <v>183</v>
      </c>
      <c r="F35" s="243" t="s">
        <v>179</v>
      </c>
      <c r="H35" s="246"/>
      <c r="I35" s="248"/>
    </row>
    <row r="36" spans="1:9" ht="13.8" x14ac:dyDescent="0.3">
      <c r="A36" s="247"/>
      <c r="B36" s="243" t="s">
        <v>191</v>
      </c>
      <c r="C36" s="243" t="s">
        <v>188</v>
      </c>
      <c r="D36" s="243" t="s">
        <v>192</v>
      </c>
      <c r="E36" s="243" t="s">
        <v>183</v>
      </c>
      <c r="F36" s="243" t="s">
        <v>179</v>
      </c>
      <c r="H36" s="246"/>
    </row>
    <row r="37" spans="1:9" ht="13.8" x14ac:dyDescent="0.3">
      <c r="A37" s="247"/>
      <c r="B37" s="243" t="s">
        <v>193</v>
      </c>
      <c r="C37" s="243" t="s">
        <v>188</v>
      </c>
      <c r="D37" s="243" t="s">
        <v>177</v>
      </c>
      <c r="E37" s="243" t="s">
        <v>194</v>
      </c>
      <c r="F37" s="243" t="s">
        <v>179</v>
      </c>
    </row>
    <row r="38" spans="1:9" ht="13.8" x14ac:dyDescent="0.3">
      <c r="A38" s="247"/>
      <c r="B38" s="243" t="s">
        <v>195</v>
      </c>
      <c r="C38" s="243" t="s">
        <v>196</v>
      </c>
      <c r="D38" s="243" t="s">
        <v>197</v>
      </c>
      <c r="E38" s="243" t="s">
        <v>194</v>
      </c>
      <c r="F38" s="243" t="s">
        <v>179</v>
      </c>
    </row>
    <row r="39" spans="1:9" ht="13.8" x14ac:dyDescent="0.3">
      <c r="A39" s="247"/>
      <c r="B39" s="243" t="s">
        <v>198</v>
      </c>
      <c r="C39" s="243" t="s">
        <v>196</v>
      </c>
      <c r="D39" s="243" t="s">
        <v>182</v>
      </c>
      <c r="E39" s="243" t="s">
        <v>194</v>
      </c>
      <c r="F39" s="243" t="s">
        <v>179</v>
      </c>
    </row>
    <row r="40" spans="1:9" ht="13.8" x14ac:dyDescent="0.3">
      <c r="A40" s="247"/>
      <c r="B40" s="243" t="s">
        <v>199</v>
      </c>
      <c r="C40" s="243" t="s">
        <v>196</v>
      </c>
      <c r="D40" s="243" t="s">
        <v>200</v>
      </c>
      <c r="E40" s="243" t="s">
        <v>194</v>
      </c>
      <c r="F40" s="243" t="s">
        <v>179</v>
      </c>
    </row>
    <row r="41" spans="1:9" ht="13.8" x14ac:dyDescent="0.3">
      <c r="A41" s="247"/>
      <c r="B41" s="243" t="s">
        <v>201</v>
      </c>
      <c r="C41" s="243" t="s">
        <v>196</v>
      </c>
      <c r="D41" s="243" t="s">
        <v>177</v>
      </c>
      <c r="E41" s="243" t="s">
        <v>194</v>
      </c>
      <c r="F41" s="243" t="s">
        <v>179</v>
      </c>
    </row>
    <row r="42" spans="1:9" ht="13.8" x14ac:dyDescent="0.3">
      <c r="A42" s="247"/>
      <c r="B42" s="243" t="s">
        <v>202</v>
      </c>
      <c r="C42" s="243" t="s">
        <v>203</v>
      </c>
      <c r="D42" s="243" t="s">
        <v>204</v>
      </c>
      <c r="E42" s="243" t="s">
        <v>205</v>
      </c>
      <c r="F42" s="243" t="s">
        <v>188</v>
      </c>
    </row>
    <row r="43" spans="1:9" ht="13.8" x14ac:dyDescent="0.3">
      <c r="A43" s="247"/>
      <c r="B43" s="243" t="s">
        <v>206</v>
      </c>
      <c r="C43" s="243" t="s">
        <v>203</v>
      </c>
      <c r="D43" s="243" t="s">
        <v>207</v>
      </c>
      <c r="E43" s="243" t="s">
        <v>205</v>
      </c>
      <c r="F43" s="243" t="s">
        <v>188</v>
      </c>
      <c r="H43" s="246"/>
    </row>
    <row r="44" spans="1:9" ht="13.8" x14ac:dyDescent="0.3">
      <c r="A44" s="247"/>
      <c r="B44" s="243" t="s">
        <v>208</v>
      </c>
      <c r="C44" s="243" t="s">
        <v>203</v>
      </c>
      <c r="D44" s="243" t="s">
        <v>177</v>
      </c>
      <c r="E44" s="243" t="s">
        <v>205</v>
      </c>
      <c r="F44" s="243" t="s">
        <v>188</v>
      </c>
    </row>
    <row r="45" spans="1:9" ht="13.8" x14ac:dyDescent="0.3">
      <c r="A45" s="247"/>
      <c r="B45" s="243" t="s">
        <v>209</v>
      </c>
      <c r="C45" s="243" t="s">
        <v>203</v>
      </c>
      <c r="D45" s="243" t="s">
        <v>210</v>
      </c>
      <c r="E45" s="243" t="s">
        <v>211</v>
      </c>
      <c r="F45" s="243" t="s">
        <v>188</v>
      </c>
    </row>
    <row r="46" spans="1:9" ht="13.8" x14ac:dyDescent="0.3">
      <c r="A46" s="247"/>
    </row>
    <row r="47" spans="1:9" ht="18.600000000000001" x14ac:dyDescent="0.4">
      <c r="A47" s="247"/>
      <c r="B47" s="249" t="s">
        <v>131</v>
      </c>
    </row>
    <row r="48" spans="1:9" ht="13.8" x14ac:dyDescent="0.3">
      <c r="A48" s="247"/>
      <c r="B48" s="246" t="s">
        <v>887</v>
      </c>
      <c r="C48" s="243" t="s">
        <v>212</v>
      </c>
      <c r="G48" s="248"/>
      <c r="H48" s="248"/>
    </row>
    <row r="49" spans="1:17" ht="13.8" x14ac:dyDescent="0.3">
      <c r="A49" s="247"/>
      <c r="B49" s="246" t="s">
        <v>888</v>
      </c>
      <c r="C49" s="243" t="s">
        <v>213</v>
      </c>
    </row>
    <row r="50" spans="1:17" ht="13.8" x14ac:dyDescent="0.3">
      <c r="A50" s="247"/>
      <c r="B50" s="246" t="s">
        <v>889</v>
      </c>
      <c r="C50" s="243" t="s">
        <v>214</v>
      </c>
    </row>
    <row r="51" spans="1:17" ht="13.8" x14ac:dyDescent="0.3">
      <c r="A51" s="247"/>
      <c r="B51" s="246" t="s">
        <v>890</v>
      </c>
      <c r="C51" s="243" t="s">
        <v>215</v>
      </c>
    </row>
    <row r="52" spans="1:17" ht="13.8" x14ac:dyDescent="0.3">
      <c r="A52" s="247"/>
      <c r="B52" s="246" t="s">
        <v>891</v>
      </c>
      <c r="C52" s="243" t="s">
        <v>892</v>
      </c>
    </row>
    <row r="53" spans="1:17" ht="13.8" x14ac:dyDescent="0.3">
      <c r="A53" s="247"/>
    </row>
    <row r="54" spans="1:17" s="246" customFormat="1" ht="13.8" x14ac:dyDescent="0.3">
      <c r="A54" s="247"/>
      <c r="B54" s="246" t="s">
        <v>159</v>
      </c>
      <c r="C54" s="246" t="s">
        <v>160</v>
      </c>
      <c r="D54" s="246" t="s">
        <v>216</v>
      </c>
      <c r="E54" s="246" t="s">
        <v>217</v>
      </c>
      <c r="F54" s="246" t="s">
        <v>218</v>
      </c>
      <c r="G54" s="246" t="s">
        <v>219</v>
      </c>
      <c r="H54" s="246" t="s">
        <v>220</v>
      </c>
      <c r="I54" s="246" t="s">
        <v>221</v>
      </c>
      <c r="J54" s="246" t="s">
        <v>222</v>
      </c>
      <c r="K54" s="246" t="s">
        <v>223</v>
      </c>
      <c r="L54" s="246" t="s">
        <v>224</v>
      </c>
      <c r="M54" s="246" t="s">
        <v>225</v>
      </c>
      <c r="N54" s="246" t="s">
        <v>226</v>
      </c>
      <c r="O54" s="246" t="s">
        <v>227</v>
      </c>
      <c r="Q54" s="246" t="s">
        <v>228</v>
      </c>
    </row>
    <row r="55" spans="1:17" ht="13.8" x14ac:dyDescent="0.3">
      <c r="A55" s="247"/>
      <c r="B55" s="243" t="s">
        <v>165</v>
      </c>
      <c r="C55" s="243" t="s">
        <v>166</v>
      </c>
      <c r="D55" s="243" t="s">
        <v>229</v>
      </c>
      <c r="E55" s="243" t="s">
        <v>168</v>
      </c>
      <c r="F55" s="243" t="s">
        <v>183</v>
      </c>
      <c r="G55" s="243" t="s">
        <v>168</v>
      </c>
      <c r="H55" s="243" t="s">
        <v>230</v>
      </c>
      <c r="I55" s="243" t="s">
        <v>230</v>
      </c>
      <c r="J55" s="243" t="s">
        <v>230</v>
      </c>
      <c r="K55" s="243" t="s">
        <v>230</v>
      </c>
      <c r="L55" s="243" t="s">
        <v>230</v>
      </c>
      <c r="M55" s="243" t="s">
        <v>230</v>
      </c>
      <c r="N55" s="243" t="s">
        <v>230</v>
      </c>
      <c r="O55" s="243" t="s">
        <v>230</v>
      </c>
      <c r="Q55" s="247" t="s">
        <v>231</v>
      </c>
    </row>
    <row r="56" spans="1:17" ht="13.8" x14ac:dyDescent="0.3">
      <c r="A56" s="247"/>
      <c r="B56" s="243" t="s">
        <v>170</v>
      </c>
      <c r="C56" s="243" t="s">
        <v>166</v>
      </c>
      <c r="D56" s="243" t="s">
        <v>232</v>
      </c>
      <c r="E56" s="243" t="s">
        <v>168</v>
      </c>
      <c r="F56" s="243" t="s">
        <v>194</v>
      </c>
      <c r="G56" s="243" t="s">
        <v>175</v>
      </c>
      <c r="H56" s="243" t="s">
        <v>230</v>
      </c>
      <c r="I56" s="243" t="s">
        <v>230</v>
      </c>
      <c r="J56" s="243" t="s">
        <v>230</v>
      </c>
      <c r="K56" s="243" t="s">
        <v>230</v>
      </c>
      <c r="L56" s="243" t="s">
        <v>230</v>
      </c>
      <c r="M56" s="243" t="s">
        <v>230</v>
      </c>
      <c r="N56" s="243" t="s">
        <v>230</v>
      </c>
      <c r="O56" s="243" t="s">
        <v>230</v>
      </c>
      <c r="Q56" s="247" t="s">
        <v>233</v>
      </c>
    </row>
    <row r="57" spans="1:17" ht="13.8" x14ac:dyDescent="0.3">
      <c r="A57" s="247"/>
      <c r="B57" s="243" t="s">
        <v>173</v>
      </c>
      <c r="C57" s="243" t="s">
        <v>166</v>
      </c>
      <c r="D57" s="243" t="s">
        <v>234</v>
      </c>
      <c r="E57" s="243" t="s">
        <v>168</v>
      </c>
      <c r="F57" s="243" t="s">
        <v>205</v>
      </c>
      <c r="G57" s="243" t="s">
        <v>183</v>
      </c>
      <c r="H57" s="243" t="s">
        <v>168</v>
      </c>
      <c r="I57" s="243" t="s">
        <v>230</v>
      </c>
      <c r="J57" s="243" t="s">
        <v>230</v>
      </c>
      <c r="K57" s="243" t="s">
        <v>230</v>
      </c>
      <c r="L57" s="243" t="s">
        <v>230</v>
      </c>
      <c r="M57" s="243" t="s">
        <v>230</v>
      </c>
      <c r="N57" s="243" t="s">
        <v>230</v>
      </c>
      <c r="O57" s="243" t="s">
        <v>230</v>
      </c>
    </row>
    <row r="58" spans="1:17" ht="13.8" x14ac:dyDescent="0.3">
      <c r="A58" s="247"/>
      <c r="B58" s="243" t="s">
        <v>176</v>
      </c>
      <c r="C58" s="243" t="s">
        <v>166</v>
      </c>
      <c r="D58" s="243" t="s">
        <v>177</v>
      </c>
      <c r="E58" s="243" t="s">
        <v>175</v>
      </c>
      <c r="F58" s="243" t="s">
        <v>235</v>
      </c>
      <c r="G58" s="243" t="s">
        <v>183</v>
      </c>
      <c r="H58" s="243" t="s">
        <v>175</v>
      </c>
      <c r="I58" s="243" t="s">
        <v>230</v>
      </c>
      <c r="J58" s="243" t="s">
        <v>230</v>
      </c>
      <c r="K58" s="243" t="s">
        <v>230</v>
      </c>
      <c r="L58" s="243" t="s">
        <v>230</v>
      </c>
      <c r="M58" s="243" t="s">
        <v>230</v>
      </c>
      <c r="N58" s="243" t="s">
        <v>230</v>
      </c>
      <c r="O58" s="243" t="s">
        <v>230</v>
      </c>
    </row>
    <row r="59" spans="1:17" ht="13.8" x14ac:dyDescent="0.3">
      <c r="A59" s="247"/>
      <c r="B59" s="243" t="s">
        <v>178</v>
      </c>
      <c r="C59" s="243" t="s">
        <v>179</v>
      </c>
      <c r="D59" s="243" t="s">
        <v>236</v>
      </c>
      <c r="E59" s="243" t="s">
        <v>175</v>
      </c>
      <c r="F59" s="243" t="s">
        <v>237</v>
      </c>
      <c r="G59" s="243" t="s">
        <v>183</v>
      </c>
      <c r="H59" s="243" t="s">
        <v>175</v>
      </c>
      <c r="I59" s="243" t="s">
        <v>168</v>
      </c>
      <c r="J59" s="243" t="s">
        <v>230</v>
      </c>
      <c r="K59" s="243" t="s">
        <v>230</v>
      </c>
      <c r="L59" s="243" t="s">
        <v>230</v>
      </c>
      <c r="M59" s="243" t="s">
        <v>230</v>
      </c>
      <c r="N59" s="243" t="s">
        <v>230</v>
      </c>
      <c r="O59" s="243" t="s">
        <v>230</v>
      </c>
    </row>
    <row r="60" spans="1:17" ht="13.8" x14ac:dyDescent="0.3">
      <c r="A60" s="247"/>
      <c r="B60" s="243" t="s">
        <v>181</v>
      </c>
      <c r="C60" s="243" t="s">
        <v>179</v>
      </c>
      <c r="D60" s="243" t="s">
        <v>238</v>
      </c>
      <c r="E60" s="243" t="s">
        <v>175</v>
      </c>
      <c r="F60" s="243" t="s">
        <v>239</v>
      </c>
      <c r="G60" s="243" t="s">
        <v>183</v>
      </c>
      <c r="H60" s="243" t="s">
        <v>175</v>
      </c>
      <c r="I60" s="243" t="s">
        <v>175</v>
      </c>
      <c r="J60" s="243" t="s">
        <v>230</v>
      </c>
      <c r="K60" s="243" t="s">
        <v>230</v>
      </c>
      <c r="L60" s="243" t="s">
        <v>230</v>
      </c>
      <c r="M60" s="243" t="s">
        <v>230</v>
      </c>
      <c r="N60" s="243" t="s">
        <v>230</v>
      </c>
      <c r="O60" s="243" t="s">
        <v>230</v>
      </c>
    </row>
    <row r="61" spans="1:17" ht="13.8" x14ac:dyDescent="0.3">
      <c r="A61" s="247"/>
      <c r="B61" s="243" t="s">
        <v>184</v>
      </c>
      <c r="C61" s="243" t="s">
        <v>179</v>
      </c>
      <c r="D61" s="243" t="s">
        <v>230</v>
      </c>
      <c r="E61" s="243" t="s">
        <v>175</v>
      </c>
      <c r="F61" s="243" t="s">
        <v>240</v>
      </c>
      <c r="G61" s="243" t="s">
        <v>183</v>
      </c>
      <c r="H61" s="243" t="s">
        <v>175</v>
      </c>
      <c r="I61" s="243" t="s">
        <v>175</v>
      </c>
      <c r="J61" s="243" t="s">
        <v>241</v>
      </c>
      <c r="K61" s="243" t="s">
        <v>230</v>
      </c>
      <c r="L61" s="243" t="s">
        <v>230</v>
      </c>
      <c r="M61" s="243" t="s">
        <v>230</v>
      </c>
      <c r="N61" s="243" t="s">
        <v>230</v>
      </c>
      <c r="O61" s="243" t="s">
        <v>230</v>
      </c>
    </row>
    <row r="62" spans="1:17" ht="13.8" x14ac:dyDescent="0.3">
      <c r="A62" s="247"/>
      <c r="B62" s="243" t="s">
        <v>186</v>
      </c>
      <c r="C62" s="243" t="s">
        <v>179</v>
      </c>
      <c r="D62" s="243" t="s">
        <v>177</v>
      </c>
      <c r="E62" s="243" t="s">
        <v>175</v>
      </c>
      <c r="F62" s="243" t="s">
        <v>242</v>
      </c>
      <c r="G62" s="243" t="s">
        <v>183</v>
      </c>
      <c r="H62" s="243" t="s">
        <v>175</v>
      </c>
      <c r="I62" s="243" t="s">
        <v>175</v>
      </c>
      <c r="J62" s="243" t="s">
        <v>168</v>
      </c>
      <c r="K62" s="243" t="s">
        <v>230</v>
      </c>
      <c r="L62" s="243" t="s">
        <v>230</v>
      </c>
      <c r="M62" s="243" t="s">
        <v>230</v>
      </c>
      <c r="N62" s="243" t="s">
        <v>230</v>
      </c>
      <c r="O62" s="243" t="s">
        <v>230</v>
      </c>
    </row>
    <row r="63" spans="1:17" ht="13.8" x14ac:dyDescent="0.3">
      <c r="A63" s="247"/>
      <c r="B63" s="243" t="s">
        <v>187</v>
      </c>
      <c r="C63" s="243" t="s">
        <v>188</v>
      </c>
      <c r="D63" s="243" t="s">
        <v>243</v>
      </c>
      <c r="E63" s="243" t="s">
        <v>175</v>
      </c>
      <c r="F63" s="243" t="s">
        <v>244</v>
      </c>
      <c r="G63" s="243" t="s">
        <v>183</v>
      </c>
      <c r="H63" s="243" t="s">
        <v>175</v>
      </c>
      <c r="I63" s="243" t="s">
        <v>175</v>
      </c>
      <c r="J63" s="243" t="s">
        <v>175</v>
      </c>
      <c r="K63" s="243" t="s">
        <v>241</v>
      </c>
      <c r="L63" s="243" t="s">
        <v>230</v>
      </c>
      <c r="M63" s="243" t="s">
        <v>230</v>
      </c>
      <c r="N63" s="243" t="s">
        <v>230</v>
      </c>
      <c r="O63" s="243" t="s">
        <v>230</v>
      </c>
    </row>
    <row r="64" spans="1:17" ht="13.8" x14ac:dyDescent="0.3">
      <c r="A64" s="247"/>
      <c r="B64" s="243" t="s">
        <v>190</v>
      </c>
      <c r="C64" s="243" t="s">
        <v>188</v>
      </c>
      <c r="D64" s="243" t="s">
        <v>245</v>
      </c>
      <c r="E64" s="243" t="s">
        <v>183</v>
      </c>
      <c r="F64" s="243" t="s">
        <v>246</v>
      </c>
      <c r="G64" s="243" t="s">
        <v>183</v>
      </c>
      <c r="H64" s="243" t="s">
        <v>175</v>
      </c>
      <c r="I64" s="243" t="s">
        <v>175</v>
      </c>
      <c r="J64" s="243" t="s">
        <v>175</v>
      </c>
      <c r="K64" s="243" t="s">
        <v>168</v>
      </c>
      <c r="L64" s="243" t="s">
        <v>230</v>
      </c>
      <c r="M64" s="243" t="s">
        <v>230</v>
      </c>
      <c r="N64" s="243" t="s">
        <v>230</v>
      </c>
      <c r="O64" s="243" t="s">
        <v>230</v>
      </c>
    </row>
    <row r="65" spans="1:15" ht="13.8" x14ac:dyDescent="0.3">
      <c r="A65" s="247"/>
      <c r="B65" s="243" t="s">
        <v>191</v>
      </c>
      <c r="C65" s="243" t="s">
        <v>188</v>
      </c>
      <c r="D65" s="243" t="s">
        <v>230</v>
      </c>
      <c r="E65" s="243" t="s">
        <v>183</v>
      </c>
      <c r="F65" s="243" t="s">
        <v>247</v>
      </c>
      <c r="G65" s="243" t="s">
        <v>183</v>
      </c>
      <c r="H65" s="243" t="s">
        <v>175</v>
      </c>
      <c r="I65" s="243" t="s">
        <v>175</v>
      </c>
      <c r="J65" s="243" t="s">
        <v>175</v>
      </c>
      <c r="K65" s="243" t="s">
        <v>168</v>
      </c>
      <c r="L65" s="243" t="s">
        <v>241</v>
      </c>
      <c r="M65" s="243" t="s">
        <v>230</v>
      </c>
      <c r="N65" s="243" t="s">
        <v>230</v>
      </c>
      <c r="O65" s="243" t="s">
        <v>230</v>
      </c>
    </row>
    <row r="66" spans="1:15" ht="13.8" x14ac:dyDescent="0.3">
      <c r="A66" s="247"/>
      <c r="B66" s="243" t="s">
        <v>193</v>
      </c>
      <c r="C66" s="243" t="s">
        <v>188</v>
      </c>
      <c r="D66" s="243" t="s">
        <v>177</v>
      </c>
      <c r="E66" s="243" t="s">
        <v>183</v>
      </c>
      <c r="F66" s="243" t="s">
        <v>248</v>
      </c>
      <c r="G66" s="243" t="s">
        <v>183</v>
      </c>
      <c r="H66" s="243" t="s">
        <v>175</v>
      </c>
      <c r="I66" s="243" t="s">
        <v>175</v>
      </c>
      <c r="J66" s="243" t="s">
        <v>175</v>
      </c>
      <c r="K66" s="243" t="s">
        <v>168</v>
      </c>
      <c r="L66" s="243" t="s">
        <v>241</v>
      </c>
      <c r="M66" s="243" t="s">
        <v>230</v>
      </c>
      <c r="N66" s="243" t="s">
        <v>230</v>
      </c>
      <c r="O66" s="243" t="s">
        <v>230</v>
      </c>
    </row>
    <row r="67" spans="1:15" ht="13.8" x14ac:dyDescent="0.3">
      <c r="A67" s="247"/>
      <c r="B67" s="243" t="s">
        <v>195</v>
      </c>
      <c r="C67" s="243" t="s">
        <v>196</v>
      </c>
      <c r="D67" s="243" t="s">
        <v>249</v>
      </c>
      <c r="E67" s="243" t="s">
        <v>183</v>
      </c>
      <c r="F67" s="243" t="s">
        <v>248</v>
      </c>
      <c r="G67" s="243" t="s">
        <v>183</v>
      </c>
      <c r="H67" s="243" t="s">
        <v>175</v>
      </c>
      <c r="I67" s="243" t="s">
        <v>175</v>
      </c>
      <c r="J67" s="243" t="s">
        <v>175</v>
      </c>
      <c r="K67" s="243" t="s">
        <v>168</v>
      </c>
      <c r="L67" s="243" t="s">
        <v>241</v>
      </c>
      <c r="M67" s="243" t="s">
        <v>241</v>
      </c>
      <c r="N67" s="243" t="s">
        <v>230</v>
      </c>
      <c r="O67" s="243" t="s">
        <v>230</v>
      </c>
    </row>
    <row r="68" spans="1:15" ht="13.8" x14ac:dyDescent="0.3">
      <c r="A68" s="247"/>
      <c r="B68" s="243" t="s">
        <v>198</v>
      </c>
      <c r="C68" s="243" t="s">
        <v>196</v>
      </c>
      <c r="D68" s="243" t="s">
        <v>250</v>
      </c>
      <c r="E68" s="243" t="s">
        <v>183</v>
      </c>
      <c r="F68" s="243" t="s">
        <v>251</v>
      </c>
      <c r="G68" s="243" t="s">
        <v>183</v>
      </c>
      <c r="H68" s="243" t="s">
        <v>175</v>
      </c>
      <c r="I68" s="243" t="s">
        <v>175</v>
      </c>
      <c r="J68" s="243" t="s">
        <v>175</v>
      </c>
      <c r="K68" s="243" t="s">
        <v>168</v>
      </c>
      <c r="L68" s="243" t="s">
        <v>241</v>
      </c>
      <c r="M68" s="243" t="s">
        <v>241</v>
      </c>
      <c r="N68" s="243" t="s">
        <v>230</v>
      </c>
      <c r="O68" s="243" t="s">
        <v>230</v>
      </c>
    </row>
    <row r="69" spans="1:15" ht="13.8" x14ac:dyDescent="0.3">
      <c r="A69" s="247"/>
      <c r="B69" s="243" t="s">
        <v>199</v>
      </c>
      <c r="C69" s="243" t="s">
        <v>196</v>
      </c>
      <c r="D69" s="243" t="s">
        <v>252</v>
      </c>
      <c r="E69" s="243" t="s">
        <v>183</v>
      </c>
      <c r="F69" s="243" t="s">
        <v>253</v>
      </c>
      <c r="G69" s="243" t="s">
        <v>183</v>
      </c>
      <c r="H69" s="243" t="s">
        <v>175</v>
      </c>
      <c r="I69" s="243" t="s">
        <v>175</v>
      </c>
      <c r="J69" s="243" t="s">
        <v>175</v>
      </c>
      <c r="K69" s="243" t="s">
        <v>168</v>
      </c>
      <c r="L69" s="243" t="s">
        <v>241</v>
      </c>
      <c r="M69" s="243" t="s">
        <v>241</v>
      </c>
      <c r="N69" s="243" t="s">
        <v>241</v>
      </c>
      <c r="O69" s="243" t="s">
        <v>230</v>
      </c>
    </row>
    <row r="70" spans="1:15" ht="13.8" x14ac:dyDescent="0.3">
      <c r="A70" s="247"/>
      <c r="B70" s="243" t="s">
        <v>201</v>
      </c>
      <c r="C70" s="243" t="s">
        <v>196</v>
      </c>
      <c r="D70" s="243" t="s">
        <v>177</v>
      </c>
      <c r="E70" s="243" t="s">
        <v>183</v>
      </c>
      <c r="F70" s="243" t="s">
        <v>254</v>
      </c>
      <c r="G70" s="243" t="s">
        <v>183</v>
      </c>
      <c r="H70" s="243" t="s">
        <v>175</v>
      </c>
      <c r="I70" s="243" t="s">
        <v>175</v>
      </c>
      <c r="J70" s="243" t="s">
        <v>175</v>
      </c>
      <c r="K70" s="243" t="s">
        <v>168</v>
      </c>
      <c r="L70" s="243" t="s">
        <v>241</v>
      </c>
      <c r="M70" s="243" t="s">
        <v>241</v>
      </c>
      <c r="N70" s="243" t="s">
        <v>241</v>
      </c>
      <c r="O70" s="243" t="s">
        <v>230</v>
      </c>
    </row>
    <row r="71" spans="1:15" ht="13.8" x14ac:dyDescent="0.3">
      <c r="A71" s="247"/>
      <c r="B71" s="243" t="s">
        <v>202</v>
      </c>
      <c r="C71" s="243" t="s">
        <v>203</v>
      </c>
      <c r="D71" s="243" t="s">
        <v>255</v>
      </c>
      <c r="E71" s="243" t="s">
        <v>183</v>
      </c>
      <c r="F71" s="243" t="s">
        <v>256</v>
      </c>
      <c r="G71" s="243" t="s">
        <v>183</v>
      </c>
      <c r="H71" s="243" t="s">
        <v>175</v>
      </c>
      <c r="I71" s="243" t="s">
        <v>175</v>
      </c>
      <c r="J71" s="243" t="s">
        <v>175</v>
      </c>
      <c r="K71" s="243" t="s">
        <v>168</v>
      </c>
      <c r="L71" s="243" t="s">
        <v>241</v>
      </c>
      <c r="M71" s="243" t="s">
        <v>241</v>
      </c>
      <c r="N71" s="243" t="s">
        <v>241</v>
      </c>
      <c r="O71" s="243" t="s">
        <v>241</v>
      </c>
    </row>
    <row r="72" spans="1:15" ht="13.8" x14ac:dyDescent="0.3">
      <c r="A72" s="247"/>
      <c r="B72" s="243" t="s">
        <v>206</v>
      </c>
      <c r="C72" s="243" t="s">
        <v>203</v>
      </c>
      <c r="D72" s="243" t="s">
        <v>257</v>
      </c>
      <c r="E72" s="243" t="s">
        <v>183</v>
      </c>
      <c r="F72" s="243" t="s">
        <v>258</v>
      </c>
      <c r="G72" s="243" t="s">
        <v>183</v>
      </c>
      <c r="H72" s="243" t="s">
        <v>175</v>
      </c>
      <c r="I72" s="243" t="s">
        <v>175</v>
      </c>
      <c r="J72" s="243" t="s">
        <v>175</v>
      </c>
      <c r="K72" s="243" t="s">
        <v>168</v>
      </c>
      <c r="L72" s="243" t="s">
        <v>241</v>
      </c>
      <c r="M72" s="243" t="s">
        <v>241</v>
      </c>
      <c r="N72" s="243" t="s">
        <v>241</v>
      </c>
      <c r="O72" s="243" t="s">
        <v>241</v>
      </c>
    </row>
    <row r="73" spans="1:15" ht="13.8" x14ac:dyDescent="0.3">
      <c r="A73" s="247"/>
      <c r="B73" s="243" t="s">
        <v>208</v>
      </c>
      <c r="C73" s="243" t="s">
        <v>203</v>
      </c>
      <c r="D73" s="243" t="s">
        <v>177</v>
      </c>
      <c r="E73" s="243" t="s">
        <v>183</v>
      </c>
      <c r="F73" s="243" t="s">
        <v>258</v>
      </c>
      <c r="G73" s="243" t="s">
        <v>183</v>
      </c>
      <c r="H73" s="243" t="s">
        <v>175</v>
      </c>
      <c r="I73" s="243" t="s">
        <v>175</v>
      </c>
      <c r="J73" s="243" t="s">
        <v>175</v>
      </c>
      <c r="K73" s="243" t="s">
        <v>168</v>
      </c>
      <c r="L73" s="243" t="s">
        <v>168</v>
      </c>
      <c r="M73" s="243" t="s">
        <v>241</v>
      </c>
      <c r="N73" s="243" t="s">
        <v>241</v>
      </c>
      <c r="O73" s="243" t="s">
        <v>241</v>
      </c>
    </row>
    <row r="74" spans="1:15" ht="13.8" x14ac:dyDescent="0.3">
      <c r="A74" s="247"/>
      <c r="B74" s="243" t="s">
        <v>209</v>
      </c>
      <c r="C74" s="243" t="s">
        <v>203</v>
      </c>
      <c r="D74" s="243" t="s">
        <v>259</v>
      </c>
      <c r="E74" s="243" t="s">
        <v>183</v>
      </c>
      <c r="F74" s="243" t="s">
        <v>258</v>
      </c>
      <c r="G74" s="243" t="s">
        <v>183</v>
      </c>
      <c r="H74" s="243" t="s">
        <v>175</v>
      </c>
      <c r="I74" s="243" t="s">
        <v>175</v>
      </c>
      <c r="J74" s="243" t="s">
        <v>175</v>
      </c>
      <c r="K74" s="243" t="s">
        <v>168</v>
      </c>
      <c r="L74" s="243" t="s">
        <v>168</v>
      </c>
      <c r="M74" s="243" t="s">
        <v>168</v>
      </c>
      <c r="N74" s="243" t="s">
        <v>241</v>
      </c>
      <c r="O74" s="243" t="s">
        <v>241</v>
      </c>
    </row>
    <row r="75" spans="1:15" ht="13.8" x14ac:dyDescent="0.3">
      <c r="A75" s="247"/>
    </row>
    <row r="76" spans="1:15" ht="18.600000000000001" x14ac:dyDescent="0.4">
      <c r="A76" s="247"/>
      <c r="B76" s="249" t="s">
        <v>135</v>
      </c>
    </row>
    <row r="77" spans="1:15" ht="13.8" x14ac:dyDescent="0.3">
      <c r="A77" s="247"/>
      <c r="B77" s="246" t="s">
        <v>152</v>
      </c>
      <c r="C77" s="243" t="s">
        <v>153</v>
      </c>
      <c r="G77" s="248"/>
      <c r="H77" s="248"/>
    </row>
    <row r="78" spans="1:15" ht="13.8" x14ac:dyDescent="0.3">
      <c r="A78" s="247"/>
      <c r="B78" s="246" t="s">
        <v>154</v>
      </c>
      <c r="C78" s="243" t="s">
        <v>260</v>
      </c>
    </row>
    <row r="79" spans="1:15" ht="13.8" x14ac:dyDescent="0.3">
      <c r="A79" s="247"/>
      <c r="B79" s="246" t="s">
        <v>156</v>
      </c>
      <c r="C79" s="243" t="s">
        <v>157</v>
      </c>
    </row>
    <row r="80" spans="1:15" ht="13.8" x14ac:dyDescent="0.3">
      <c r="A80" s="247"/>
      <c r="B80" s="246" t="s">
        <v>158</v>
      </c>
      <c r="C80" s="243" t="s">
        <v>559</v>
      </c>
    </row>
    <row r="81" spans="1:17" ht="13.8" x14ac:dyDescent="0.3">
      <c r="A81" s="247"/>
      <c r="B81" s="246" t="s">
        <v>549</v>
      </c>
      <c r="C81" s="243" t="s">
        <v>894</v>
      </c>
    </row>
    <row r="82" spans="1:17" ht="13.8" x14ac:dyDescent="0.3">
      <c r="A82" s="247"/>
    </row>
    <row r="83" spans="1:17" x14ac:dyDescent="0.3">
      <c r="A83" s="247"/>
      <c r="B83" s="246" t="s">
        <v>159</v>
      </c>
      <c r="C83" s="246" t="s">
        <v>160</v>
      </c>
      <c r="D83" s="246" t="s">
        <v>216</v>
      </c>
      <c r="E83" s="246" t="s">
        <v>217</v>
      </c>
      <c r="F83" s="246"/>
      <c r="G83" s="246" t="s">
        <v>219</v>
      </c>
      <c r="H83" s="246" t="s">
        <v>220</v>
      </c>
      <c r="I83" s="246" t="s">
        <v>221</v>
      </c>
      <c r="J83" s="246" t="s">
        <v>222</v>
      </c>
      <c r="K83" s="246" t="s">
        <v>223</v>
      </c>
      <c r="L83" s="246" t="s">
        <v>224</v>
      </c>
      <c r="M83" s="246" t="s">
        <v>225</v>
      </c>
      <c r="N83" s="246" t="s">
        <v>226</v>
      </c>
      <c r="O83" s="246" t="s">
        <v>227</v>
      </c>
      <c r="Q83" s="251" t="s">
        <v>261</v>
      </c>
    </row>
    <row r="84" spans="1:17" ht="13.8" x14ac:dyDescent="0.3">
      <c r="A84" s="247"/>
      <c r="B84" s="243" t="s">
        <v>165</v>
      </c>
      <c r="C84" s="243" t="s">
        <v>166</v>
      </c>
      <c r="D84" s="243" t="s">
        <v>262</v>
      </c>
      <c r="E84" s="243" t="s">
        <v>175</v>
      </c>
      <c r="G84" s="243" t="s">
        <v>168</v>
      </c>
      <c r="H84" s="243" t="s">
        <v>230</v>
      </c>
      <c r="I84" s="243" t="s">
        <v>230</v>
      </c>
      <c r="J84" s="243" t="s">
        <v>230</v>
      </c>
      <c r="K84" s="243" t="s">
        <v>230</v>
      </c>
      <c r="L84" s="243" t="s">
        <v>230</v>
      </c>
      <c r="M84" s="243" t="s">
        <v>230</v>
      </c>
      <c r="N84" s="243" t="s">
        <v>230</v>
      </c>
      <c r="O84" s="243" t="s">
        <v>230</v>
      </c>
      <c r="Q84" s="243" t="s">
        <v>263</v>
      </c>
    </row>
    <row r="85" spans="1:17" ht="13.8" x14ac:dyDescent="0.3">
      <c r="A85" s="247"/>
      <c r="B85" s="243" t="s">
        <v>170</v>
      </c>
      <c r="C85" s="243" t="s">
        <v>166</v>
      </c>
      <c r="D85" s="243" t="s">
        <v>264</v>
      </c>
      <c r="E85" s="243" t="s">
        <v>175</v>
      </c>
      <c r="G85" s="243" t="s">
        <v>175</v>
      </c>
      <c r="H85" s="243" t="s">
        <v>230</v>
      </c>
      <c r="I85" s="243" t="s">
        <v>230</v>
      </c>
      <c r="J85" s="243" t="s">
        <v>230</v>
      </c>
      <c r="K85" s="243" t="s">
        <v>230</v>
      </c>
      <c r="L85" s="243" t="s">
        <v>230</v>
      </c>
      <c r="M85" s="243" t="s">
        <v>230</v>
      </c>
      <c r="N85" s="243" t="s">
        <v>230</v>
      </c>
      <c r="O85" s="243" t="s">
        <v>230</v>
      </c>
      <c r="Q85" s="243" t="s">
        <v>265</v>
      </c>
    </row>
    <row r="86" spans="1:17" ht="13.8" x14ac:dyDescent="0.3">
      <c r="A86" s="247"/>
      <c r="B86" s="243" t="s">
        <v>173</v>
      </c>
      <c r="C86" s="243" t="s">
        <v>166</v>
      </c>
      <c r="D86" s="243" t="s">
        <v>230</v>
      </c>
      <c r="E86" s="243" t="s">
        <v>175</v>
      </c>
      <c r="G86" s="243" t="s">
        <v>183</v>
      </c>
      <c r="H86" s="243" t="s">
        <v>168</v>
      </c>
      <c r="I86" s="243" t="s">
        <v>230</v>
      </c>
      <c r="J86" s="243" t="s">
        <v>230</v>
      </c>
      <c r="K86" s="243" t="s">
        <v>230</v>
      </c>
      <c r="L86" s="243" t="s">
        <v>230</v>
      </c>
      <c r="M86" s="243" t="s">
        <v>230</v>
      </c>
      <c r="N86" s="243" t="s">
        <v>230</v>
      </c>
      <c r="O86" s="243" t="s">
        <v>230</v>
      </c>
      <c r="Q86" s="243" t="s">
        <v>266</v>
      </c>
    </row>
    <row r="87" spans="1:17" ht="13.8" x14ac:dyDescent="0.3">
      <c r="A87" s="247"/>
      <c r="B87" s="243" t="s">
        <v>176</v>
      </c>
      <c r="C87" s="243" t="s">
        <v>166</v>
      </c>
      <c r="D87" s="243" t="s">
        <v>177</v>
      </c>
      <c r="E87" s="243" t="s">
        <v>183</v>
      </c>
      <c r="G87" s="243" t="s">
        <v>183</v>
      </c>
      <c r="H87" s="243" t="s">
        <v>175</v>
      </c>
      <c r="I87" s="243" t="s">
        <v>230</v>
      </c>
      <c r="J87" s="243" t="s">
        <v>230</v>
      </c>
      <c r="K87" s="243" t="s">
        <v>230</v>
      </c>
      <c r="L87" s="243" t="s">
        <v>230</v>
      </c>
      <c r="M87" s="243" t="s">
        <v>230</v>
      </c>
      <c r="N87" s="243" t="s">
        <v>230</v>
      </c>
      <c r="O87" s="243" t="s">
        <v>230</v>
      </c>
      <c r="Q87" s="243" t="s">
        <v>267</v>
      </c>
    </row>
    <row r="88" spans="1:17" ht="13.8" x14ac:dyDescent="0.3">
      <c r="A88" s="247"/>
      <c r="B88" s="243" t="s">
        <v>178</v>
      </c>
      <c r="C88" s="243" t="s">
        <v>179</v>
      </c>
      <c r="D88" s="243" t="s">
        <v>268</v>
      </c>
      <c r="E88" s="243" t="s">
        <v>183</v>
      </c>
      <c r="G88" s="243" t="s">
        <v>183</v>
      </c>
      <c r="H88" s="243" t="s">
        <v>175</v>
      </c>
      <c r="I88" s="243" t="s">
        <v>168</v>
      </c>
      <c r="J88" s="243" t="s">
        <v>230</v>
      </c>
      <c r="K88" s="243" t="s">
        <v>230</v>
      </c>
      <c r="L88" s="243" t="s">
        <v>230</v>
      </c>
      <c r="M88" s="243" t="s">
        <v>230</v>
      </c>
      <c r="N88" s="243" t="s">
        <v>230</v>
      </c>
      <c r="O88" s="243" t="s">
        <v>230</v>
      </c>
      <c r="Q88" s="243" t="s">
        <v>269</v>
      </c>
    </row>
    <row r="89" spans="1:17" ht="13.8" x14ac:dyDescent="0.3">
      <c r="A89" s="247"/>
      <c r="B89" s="243" t="s">
        <v>181</v>
      </c>
      <c r="C89" s="243" t="s">
        <v>179</v>
      </c>
      <c r="D89" s="243" t="s">
        <v>270</v>
      </c>
      <c r="E89" s="243" t="s">
        <v>183</v>
      </c>
      <c r="G89" s="243" t="s">
        <v>183</v>
      </c>
      <c r="H89" s="243" t="s">
        <v>175</v>
      </c>
      <c r="I89" s="243" t="s">
        <v>175</v>
      </c>
      <c r="J89" s="243" t="s">
        <v>230</v>
      </c>
      <c r="K89" s="243" t="s">
        <v>230</v>
      </c>
      <c r="L89" s="243" t="s">
        <v>230</v>
      </c>
      <c r="M89" s="243" t="s">
        <v>230</v>
      </c>
      <c r="N89" s="243" t="s">
        <v>230</v>
      </c>
      <c r="O89" s="243" t="s">
        <v>230</v>
      </c>
      <c r="Q89" s="243" t="s">
        <v>271</v>
      </c>
    </row>
    <row r="90" spans="1:17" ht="13.8" x14ac:dyDescent="0.3">
      <c r="A90" s="247"/>
      <c r="B90" s="243" t="s">
        <v>184</v>
      </c>
      <c r="C90" s="243" t="s">
        <v>179</v>
      </c>
      <c r="D90" s="243" t="s">
        <v>230</v>
      </c>
      <c r="E90" s="243" t="s">
        <v>183</v>
      </c>
      <c r="G90" s="243" t="s">
        <v>183</v>
      </c>
      <c r="H90" s="243" t="s">
        <v>175</v>
      </c>
      <c r="I90" s="243" t="s">
        <v>175</v>
      </c>
      <c r="J90" s="243" t="s">
        <v>241</v>
      </c>
      <c r="K90" s="243" t="s">
        <v>230</v>
      </c>
      <c r="L90" s="243" t="s">
        <v>230</v>
      </c>
      <c r="M90" s="243" t="s">
        <v>230</v>
      </c>
      <c r="N90" s="243" t="s">
        <v>230</v>
      </c>
      <c r="O90" s="243" t="s">
        <v>230</v>
      </c>
      <c r="Q90" s="243" t="s">
        <v>272</v>
      </c>
    </row>
    <row r="91" spans="1:17" ht="13.8" x14ac:dyDescent="0.3">
      <c r="A91" s="247"/>
      <c r="B91" s="243" t="s">
        <v>186</v>
      </c>
      <c r="C91" s="243" t="s">
        <v>179</v>
      </c>
      <c r="D91" s="243" t="s">
        <v>273</v>
      </c>
      <c r="E91" s="243" t="s">
        <v>183</v>
      </c>
      <c r="G91" s="243" t="s">
        <v>183</v>
      </c>
      <c r="H91" s="243" t="s">
        <v>175</v>
      </c>
      <c r="I91" s="243" t="s">
        <v>175</v>
      </c>
      <c r="J91" s="243" t="s">
        <v>168</v>
      </c>
      <c r="K91" s="243" t="s">
        <v>230</v>
      </c>
      <c r="L91" s="243" t="s">
        <v>230</v>
      </c>
      <c r="M91" s="243" t="s">
        <v>230</v>
      </c>
      <c r="N91" s="243" t="s">
        <v>230</v>
      </c>
      <c r="O91" s="243" t="s">
        <v>230</v>
      </c>
    </row>
    <row r="92" spans="1:17" ht="13.8" x14ac:dyDescent="0.3">
      <c r="A92" s="247"/>
      <c r="B92" s="243" t="s">
        <v>187</v>
      </c>
      <c r="C92" s="243" t="s">
        <v>188</v>
      </c>
      <c r="D92" s="243" t="s">
        <v>230</v>
      </c>
      <c r="E92" s="243" t="s">
        <v>183</v>
      </c>
      <c r="G92" s="243" t="s">
        <v>183</v>
      </c>
      <c r="H92" s="243" t="s">
        <v>175</v>
      </c>
      <c r="I92" s="243" t="s">
        <v>175</v>
      </c>
      <c r="J92" s="243" t="s">
        <v>175</v>
      </c>
      <c r="K92" s="243" t="s">
        <v>241</v>
      </c>
      <c r="L92" s="243" t="s">
        <v>230</v>
      </c>
      <c r="M92" s="243" t="s">
        <v>230</v>
      </c>
      <c r="N92" s="243" t="s">
        <v>230</v>
      </c>
      <c r="O92" s="243" t="s">
        <v>230</v>
      </c>
    </row>
    <row r="93" spans="1:17" ht="13.8" x14ac:dyDescent="0.3">
      <c r="A93" s="247"/>
      <c r="B93" s="243" t="s">
        <v>190</v>
      </c>
      <c r="C93" s="243" t="s">
        <v>188</v>
      </c>
      <c r="D93" s="243" t="s">
        <v>274</v>
      </c>
      <c r="E93" s="243" t="s">
        <v>183</v>
      </c>
      <c r="G93" s="243" t="s">
        <v>183</v>
      </c>
      <c r="H93" s="243" t="s">
        <v>175</v>
      </c>
      <c r="I93" s="243" t="s">
        <v>175</v>
      </c>
      <c r="J93" s="243" t="s">
        <v>175</v>
      </c>
      <c r="K93" s="243" t="s">
        <v>168</v>
      </c>
      <c r="L93" s="243" t="s">
        <v>230</v>
      </c>
      <c r="M93" s="243" t="s">
        <v>230</v>
      </c>
      <c r="N93" s="243" t="s">
        <v>230</v>
      </c>
      <c r="O93" s="243" t="s">
        <v>230</v>
      </c>
    </row>
    <row r="94" spans="1:17" ht="13.8" x14ac:dyDescent="0.3">
      <c r="A94" s="247"/>
      <c r="B94" s="243" t="s">
        <v>191</v>
      </c>
      <c r="C94" s="243" t="s">
        <v>188</v>
      </c>
      <c r="D94" s="243" t="s">
        <v>275</v>
      </c>
      <c r="E94" s="243" t="s">
        <v>183</v>
      </c>
      <c r="G94" s="243" t="s">
        <v>183</v>
      </c>
      <c r="H94" s="243" t="s">
        <v>175</v>
      </c>
      <c r="I94" s="243" t="s">
        <v>175</v>
      </c>
      <c r="J94" s="243" t="s">
        <v>175</v>
      </c>
      <c r="K94" s="243" t="s">
        <v>168</v>
      </c>
      <c r="L94" s="243" t="s">
        <v>241</v>
      </c>
      <c r="M94" s="243" t="s">
        <v>230</v>
      </c>
      <c r="N94" s="243" t="s">
        <v>230</v>
      </c>
      <c r="O94" s="243" t="s">
        <v>230</v>
      </c>
    </row>
    <row r="95" spans="1:17" ht="13.8" x14ac:dyDescent="0.3">
      <c r="A95" s="247"/>
      <c r="B95" s="243" t="s">
        <v>193</v>
      </c>
      <c r="C95" s="243" t="s">
        <v>188</v>
      </c>
      <c r="D95" s="243" t="s">
        <v>177</v>
      </c>
      <c r="E95" s="243" t="s">
        <v>183</v>
      </c>
      <c r="G95" s="243" t="s">
        <v>183</v>
      </c>
      <c r="H95" s="243" t="s">
        <v>175</v>
      </c>
      <c r="I95" s="243" t="s">
        <v>175</v>
      </c>
      <c r="J95" s="243" t="s">
        <v>175</v>
      </c>
      <c r="K95" s="243" t="s">
        <v>168</v>
      </c>
      <c r="L95" s="243" t="s">
        <v>241</v>
      </c>
      <c r="M95" s="243" t="s">
        <v>230</v>
      </c>
      <c r="N95" s="243" t="s">
        <v>230</v>
      </c>
      <c r="O95" s="243" t="s">
        <v>230</v>
      </c>
    </row>
    <row r="96" spans="1:17" ht="13.8" x14ac:dyDescent="0.3">
      <c r="A96" s="247"/>
      <c r="B96" s="243" t="s">
        <v>195</v>
      </c>
      <c r="C96" s="243" t="s">
        <v>196</v>
      </c>
      <c r="D96" s="243" t="s">
        <v>230</v>
      </c>
      <c r="E96" s="243" t="s">
        <v>183</v>
      </c>
      <c r="G96" s="243" t="s">
        <v>183</v>
      </c>
      <c r="H96" s="243" t="s">
        <v>175</v>
      </c>
      <c r="I96" s="243" t="s">
        <v>175</v>
      </c>
      <c r="J96" s="243" t="s">
        <v>175</v>
      </c>
      <c r="K96" s="243" t="s">
        <v>168</v>
      </c>
      <c r="L96" s="243" t="s">
        <v>241</v>
      </c>
      <c r="M96" s="243" t="s">
        <v>241</v>
      </c>
      <c r="N96" s="243" t="s">
        <v>230</v>
      </c>
      <c r="O96" s="243" t="s">
        <v>230</v>
      </c>
    </row>
    <row r="97" spans="1:18" ht="13.8" x14ac:dyDescent="0.3">
      <c r="A97" s="247"/>
      <c r="B97" s="243" t="s">
        <v>198</v>
      </c>
      <c r="C97" s="243" t="s">
        <v>196</v>
      </c>
      <c r="D97" s="243" t="s">
        <v>276</v>
      </c>
      <c r="E97" s="243" t="s">
        <v>194</v>
      </c>
      <c r="G97" s="243" t="s">
        <v>183</v>
      </c>
      <c r="H97" s="243" t="s">
        <v>175</v>
      </c>
      <c r="I97" s="243" t="s">
        <v>175</v>
      </c>
      <c r="J97" s="243" t="s">
        <v>175</v>
      </c>
      <c r="K97" s="243" t="s">
        <v>168</v>
      </c>
      <c r="L97" s="243" t="s">
        <v>241</v>
      </c>
      <c r="M97" s="243" t="s">
        <v>241</v>
      </c>
      <c r="N97" s="243" t="s">
        <v>230</v>
      </c>
      <c r="O97" s="243" t="s">
        <v>230</v>
      </c>
    </row>
    <row r="98" spans="1:18" ht="13.8" x14ac:dyDescent="0.3">
      <c r="A98" s="247"/>
      <c r="B98" s="243" t="s">
        <v>199</v>
      </c>
      <c r="C98" s="243" t="s">
        <v>196</v>
      </c>
      <c r="D98" s="243" t="s">
        <v>230</v>
      </c>
      <c r="E98" s="243" t="s">
        <v>194</v>
      </c>
      <c r="G98" s="243" t="s">
        <v>183</v>
      </c>
      <c r="H98" s="243" t="s">
        <v>175</v>
      </c>
      <c r="I98" s="243" t="s">
        <v>175</v>
      </c>
      <c r="J98" s="243" t="s">
        <v>175</v>
      </c>
      <c r="K98" s="243" t="s">
        <v>168</v>
      </c>
      <c r="L98" s="243" t="s">
        <v>241</v>
      </c>
      <c r="M98" s="243" t="s">
        <v>241</v>
      </c>
      <c r="N98" s="243" t="s">
        <v>241</v>
      </c>
      <c r="O98" s="243" t="s">
        <v>230</v>
      </c>
    </row>
    <row r="99" spans="1:18" ht="13.8" x14ac:dyDescent="0.3">
      <c r="A99" s="247"/>
      <c r="B99" s="243" t="s">
        <v>201</v>
      </c>
      <c r="C99" s="243" t="s">
        <v>196</v>
      </c>
      <c r="D99" s="243" t="s">
        <v>177</v>
      </c>
      <c r="E99" s="243" t="s">
        <v>194</v>
      </c>
      <c r="G99" s="243" t="s">
        <v>183</v>
      </c>
      <c r="H99" s="243" t="s">
        <v>175</v>
      </c>
      <c r="I99" s="243" t="s">
        <v>175</v>
      </c>
      <c r="J99" s="243" t="s">
        <v>175</v>
      </c>
      <c r="K99" s="243" t="s">
        <v>168</v>
      </c>
      <c r="L99" s="243" t="s">
        <v>241</v>
      </c>
      <c r="M99" s="243" t="s">
        <v>241</v>
      </c>
      <c r="N99" s="243" t="s">
        <v>241</v>
      </c>
      <c r="O99" s="243" t="s">
        <v>230</v>
      </c>
    </row>
    <row r="100" spans="1:18" ht="13.8" x14ac:dyDescent="0.3">
      <c r="A100" s="247"/>
      <c r="B100" s="243" t="s">
        <v>202</v>
      </c>
      <c r="C100" s="243" t="s">
        <v>203</v>
      </c>
      <c r="D100" s="243" t="s">
        <v>277</v>
      </c>
      <c r="E100" s="243" t="s">
        <v>194</v>
      </c>
      <c r="G100" s="243" t="s">
        <v>183</v>
      </c>
      <c r="H100" s="243" t="s">
        <v>175</v>
      </c>
      <c r="I100" s="243" t="s">
        <v>175</v>
      </c>
      <c r="J100" s="243" t="s">
        <v>175</v>
      </c>
      <c r="K100" s="243" t="s">
        <v>168</v>
      </c>
      <c r="L100" s="243" t="s">
        <v>241</v>
      </c>
      <c r="M100" s="243" t="s">
        <v>241</v>
      </c>
      <c r="N100" s="243" t="s">
        <v>241</v>
      </c>
      <c r="O100" s="243" t="s">
        <v>241</v>
      </c>
    </row>
    <row r="101" spans="1:18" ht="13.8" x14ac:dyDescent="0.3">
      <c r="A101" s="247"/>
      <c r="B101" s="243" t="s">
        <v>206</v>
      </c>
      <c r="C101" s="243" t="s">
        <v>203</v>
      </c>
      <c r="D101" s="243" t="s">
        <v>278</v>
      </c>
      <c r="E101" s="243" t="s">
        <v>194</v>
      </c>
      <c r="G101" s="243" t="s">
        <v>183</v>
      </c>
      <c r="H101" s="243" t="s">
        <v>175</v>
      </c>
      <c r="I101" s="243" t="s">
        <v>175</v>
      </c>
      <c r="J101" s="243" t="s">
        <v>175</v>
      </c>
      <c r="K101" s="243" t="s">
        <v>168</v>
      </c>
      <c r="L101" s="243" t="s">
        <v>241</v>
      </c>
      <c r="M101" s="243" t="s">
        <v>241</v>
      </c>
      <c r="N101" s="243" t="s">
        <v>241</v>
      </c>
      <c r="O101" s="243" t="s">
        <v>241</v>
      </c>
    </row>
    <row r="102" spans="1:18" ht="13.8" x14ac:dyDescent="0.3">
      <c r="A102" s="247"/>
      <c r="B102" s="243" t="s">
        <v>208</v>
      </c>
      <c r="C102" s="243" t="s">
        <v>203</v>
      </c>
      <c r="D102" s="243" t="s">
        <v>279</v>
      </c>
      <c r="E102" s="243" t="s">
        <v>194</v>
      </c>
      <c r="G102" s="243" t="s">
        <v>183</v>
      </c>
      <c r="H102" s="243" t="s">
        <v>175</v>
      </c>
      <c r="I102" s="243" t="s">
        <v>175</v>
      </c>
      <c r="J102" s="243" t="s">
        <v>175</v>
      </c>
      <c r="K102" s="243" t="s">
        <v>168</v>
      </c>
      <c r="L102" s="243" t="s">
        <v>168</v>
      </c>
      <c r="M102" s="243" t="s">
        <v>241</v>
      </c>
      <c r="N102" s="243" t="s">
        <v>241</v>
      </c>
      <c r="O102" s="243" t="s">
        <v>241</v>
      </c>
    </row>
    <row r="103" spans="1:18" ht="13.8" x14ac:dyDescent="0.3">
      <c r="A103" s="247"/>
      <c r="B103" s="243" t="s">
        <v>209</v>
      </c>
      <c r="C103" s="243" t="s">
        <v>203</v>
      </c>
      <c r="D103" s="243" t="s">
        <v>280</v>
      </c>
      <c r="E103" s="243" t="s">
        <v>194</v>
      </c>
      <c r="G103" s="243" t="s">
        <v>183</v>
      </c>
      <c r="H103" s="243" t="s">
        <v>175</v>
      </c>
      <c r="I103" s="243" t="s">
        <v>175</v>
      </c>
      <c r="J103" s="243" t="s">
        <v>175</v>
      </c>
      <c r="K103" s="243" t="s">
        <v>168</v>
      </c>
      <c r="L103" s="243" t="s">
        <v>168</v>
      </c>
      <c r="M103" s="243" t="s">
        <v>168</v>
      </c>
      <c r="N103" s="243" t="s">
        <v>241</v>
      </c>
      <c r="O103" s="243" t="s">
        <v>241</v>
      </c>
    </row>
    <row r="104" spans="1:18" ht="13.8" x14ac:dyDescent="0.3">
      <c r="A104" s="247"/>
    </row>
    <row r="105" spans="1:18" ht="18.600000000000001" x14ac:dyDescent="0.4">
      <c r="A105" s="247"/>
      <c r="B105" s="249" t="s">
        <v>137</v>
      </c>
    </row>
    <row r="106" spans="1:18" ht="13.8" x14ac:dyDescent="0.3">
      <c r="A106" s="247"/>
      <c r="B106" s="246" t="s">
        <v>152</v>
      </c>
      <c r="C106" s="243" t="s">
        <v>281</v>
      </c>
      <c r="G106" s="248"/>
      <c r="H106" s="248"/>
    </row>
    <row r="107" spans="1:18" ht="13.8" x14ac:dyDescent="0.3">
      <c r="A107" s="247"/>
      <c r="B107" s="246" t="s">
        <v>154</v>
      </c>
      <c r="C107" s="243" t="s">
        <v>282</v>
      </c>
    </row>
    <row r="108" spans="1:18" ht="13.8" x14ac:dyDescent="0.3">
      <c r="A108" s="247"/>
      <c r="B108" s="246" t="s">
        <v>156</v>
      </c>
      <c r="C108" s="243" t="s">
        <v>283</v>
      </c>
    </row>
    <row r="109" spans="1:18" ht="13.8" x14ac:dyDescent="0.3">
      <c r="A109" s="247"/>
      <c r="B109" s="246" t="s">
        <v>158</v>
      </c>
      <c r="C109" s="243" t="s">
        <v>560</v>
      </c>
    </row>
    <row r="110" spans="1:18" ht="13.8" x14ac:dyDescent="0.3">
      <c r="A110" s="247"/>
      <c r="B110" s="246" t="s">
        <v>549</v>
      </c>
      <c r="C110" s="243" t="s">
        <v>895</v>
      </c>
    </row>
    <row r="111" spans="1:18" ht="13.8" x14ac:dyDescent="0.3">
      <c r="A111" s="247"/>
    </row>
    <row r="112" spans="1:18" ht="13.8" x14ac:dyDescent="0.3">
      <c r="A112" s="247"/>
      <c r="B112" s="246" t="s">
        <v>159</v>
      </c>
      <c r="C112" s="246" t="s">
        <v>160</v>
      </c>
      <c r="D112" s="246" t="s">
        <v>216</v>
      </c>
      <c r="E112" s="246" t="s">
        <v>217</v>
      </c>
      <c r="F112" s="246"/>
      <c r="G112" s="246" t="s">
        <v>219</v>
      </c>
      <c r="H112" s="246" t="s">
        <v>220</v>
      </c>
      <c r="I112" s="246" t="s">
        <v>221</v>
      </c>
      <c r="J112" s="246" t="s">
        <v>222</v>
      </c>
      <c r="K112" s="246" t="s">
        <v>223</v>
      </c>
      <c r="L112" s="246" t="s">
        <v>224</v>
      </c>
      <c r="M112" s="246" t="s">
        <v>225</v>
      </c>
      <c r="N112" s="246" t="s">
        <v>226</v>
      </c>
      <c r="O112" s="246" t="s">
        <v>227</v>
      </c>
      <c r="Q112" s="246" t="s">
        <v>284</v>
      </c>
      <c r="R112" s="243" t="s">
        <v>285</v>
      </c>
    </row>
    <row r="113" spans="1:18" ht="13.8" x14ac:dyDescent="0.3">
      <c r="A113" s="247"/>
      <c r="B113" s="243" t="s">
        <v>165</v>
      </c>
      <c r="C113" s="243" t="s">
        <v>166</v>
      </c>
      <c r="D113" s="243" t="s">
        <v>286</v>
      </c>
      <c r="E113" s="243" t="s">
        <v>168</v>
      </c>
      <c r="G113" s="243" t="s">
        <v>168</v>
      </c>
      <c r="H113" s="243" t="s">
        <v>230</v>
      </c>
      <c r="I113" s="243" t="s">
        <v>230</v>
      </c>
      <c r="J113" s="243" t="s">
        <v>230</v>
      </c>
      <c r="K113" s="243" t="s">
        <v>230</v>
      </c>
      <c r="L113" s="243" t="s">
        <v>230</v>
      </c>
      <c r="M113" s="243" t="s">
        <v>230</v>
      </c>
      <c r="N113" s="243" t="s">
        <v>230</v>
      </c>
      <c r="O113" s="243" t="s">
        <v>230</v>
      </c>
      <c r="Q113" s="243" t="s">
        <v>287</v>
      </c>
      <c r="R113" s="247" t="s">
        <v>288</v>
      </c>
    </row>
    <row r="114" spans="1:18" ht="13.8" x14ac:dyDescent="0.3">
      <c r="A114" s="247"/>
      <c r="B114" s="243" t="s">
        <v>170</v>
      </c>
      <c r="C114" s="243" t="s">
        <v>166</v>
      </c>
      <c r="D114" s="243" t="s">
        <v>289</v>
      </c>
      <c r="E114" s="243" t="s">
        <v>168</v>
      </c>
      <c r="G114" s="243" t="s">
        <v>175</v>
      </c>
      <c r="H114" s="243" t="s">
        <v>230</v>
      </c>
      <c r="I114" s="243" t="s">
        <v>230</v>
      </c>
      <c r="J114" s="243" t="s">
        <v>230</v>
      </c>
      <c r="K114" s="243" t="s">
        <v>230</v>
      </c>
      <c r="L114" s="243" t="s">
        <v>230</v>
      </c>
      <c r="M114" s="243" t="s">
        <v>230</v>
      </c>
      <c r="N114" s="243" t="s">
        <v>230</v>
      </c>
      <c r="O114" s="243" t="s">
        <v>230</v>
      </c>
      <c r="Q114" s="243" t="s">
        <v>290</v>
      </c>
      <c r="R114" s="243" t="s">
        <v>291</v>
      </c>
    </row>
    <row r="115" spans="1:18" ht="13.8" x14ac:dyDescent="0.3">
      <c r="A115" s="247"/>
      <c r="B115" s="243" t="s">
        <v>173</v>
      </c>
      <c r="C115" s="243" t="s">
        <v>166</v>
      </c>
      <c r="D115" s="243" t="s">
        <v>230</v>
      </c>
      <c r="E115" s="243" t="s">
        <v>168</v>
      </c>
      <c r="G115" s="243" t="s">
        <v>183</v>
      </c>
      <c r="H115" s="243" t="s">
        <v>168</v>
      </c>
      <c r="I115" s="243" t="s">
        <v>230</v>
      </c>
      <c r="J115" s="243" t="s">
        <v>230</v>
      </c>
      <c r="K115" s="243" t="s">
        <v>230</v>
      </c>
      <c r="L115" s="243" t="s">
        <v>230</v>
      </c>
      <c r="M115" s="243" t="s">
        <v>230</v>
      </c>
      <c r="N115" s="243" t="s">
        <v>230</v>
      </c>
      <c r="O115" s="243" t="s">
        <v>230</v>
      </c>
      <c r="Q115" s="243" t="s">
        <v>292</v>
      </c>
    </row>
    <row r="116" spans="1:18" ht="13.8" x14ac:dyDescent="0.3">
      <c r="A116" s="247"/>
      <c r="B116" s="243" t="s">
        <v>176</v>
      </c>
      <c r="C116" s="243" t="s">
        <v>166</v>
      </c>
      <c r="D116" s="243" t="s">
        <v>293</v>
      </c>
      <c r="E116" s="243" t="s">
        <v>175</v>
      </c>
      <c r="G116" s="243" t="s">
        <v>183</v>
      </c>
      <c r="H116" s="243" t="s">
        <v>175</v>
      </c>
      <c r="I116" s="243" t="s">
        <v>230</v>
      </c>
      <c r="J116" s="243" t="s">
        <v>230</v>
      </c>
      <c r="K116" s="243" t="s">
        <v>230</v>
      </c>
      <c r="L116" s="243" t="s">
        <v>230</v>
      </c>
      <c r="M116" s="243" t="s">
        <v>230</v>
      </c>
      <c r="N116" s="243" t="s">
        <v>230</v>
      </c>
      <c r="O116" s="243" t="s">
        <v>230</v>
      </c>
      <c r="Q116" s="243" t="s">
        <v>294</v>
      </c>
    </row>
    <row r="117" spans="1:18" ht="13.8" x14ac:dyDescent="0.3">
      <c r="A117" s="247"/>
      <c r="B117" s="243" t="s">
        <v>178</v>
      </c>
      <c r="C117" s="243" t="s">
        <v>179</v>
      </c>
      <c r="D117" s="243" t="s">
        <v>230</v>
      </c>
      <c r="E117" s="243" t="s">
        <v>175</v>
      </c>
      <c r="G117" s="243" t="s">
        <v>183</v>
      </c>
      <c r="H117" s="243" t="s">
        <v>175</v>
      </c>
      <c r="I117" s="243" t="s">
        <v>168</v>
      </c>
      <c r="J117" s="243" t="s">
        <v>230</v>
      </c>
      <c r="K117" s="243" t="s">
        <v>230</v>
      </c>
      <c r="L117" s="243" t="s">
        <v>230</v>
      </c>
      <c r="M117" s="243" t="s">
        <v>230</v>
      </c>
      <c r="N117" s="243" t="s">
        <v>230</v>
      </c>
      <c r="O117" s="243" t="s">
        <v>230</v>
      </c>
      <c r="Q117" s="243" t="s">
        <v>295</v>
      </c>
    </row>
    <row r="118" spans="1:18" ht="13.8" x14ac:dyDescent="0.3">
      <c r="A118" s="247"/>
      <c r="B118" s="243" t="s">
        <v>181</v>
      </c>
      <c r="C118" s="243" t="s">
        <v>179</v>
      </c>
      <c r="D118" s="243" t="s">
        <v>296</v>
      </c>
      <c r="E118" s="243" t="s">
        <v>175</v>
      </c>
      <c r="G118" s="243" t="s">
        <v>183</v>
      </c>
      <c r="H118" s="243" t="s">
        <v>175</v>
      </c>
      <c r="I118" s="243" t="s">
        <v>175</v>
      </c>
      <c r="J118" s="243" t="s">
        <v>230</v>
      </c>
      <c r="K118" s="243" t="s">
        <v>230</v>
      </c>
      <c r="L118" s="243" t="s">
        <v>230</v>
      </c>
      <c r="M118" s="243" t="s">
        <v>230</v>
      </c>
      <c r="N118" s="243" t="s">
        <v>230</v>
      </c>
      <c r="O118" s="243" t="s">
        <v>230</v>
      </c>
      <c r="Q118" s="243" t="s">
        <v>297</v>
      </c>
    </row>
    <row r="119" spans="1:18" ht="13.8" x14ac:dyDescent="0.3">
      <c r="A119" s="247"/>
      <c r="B119" s="243" t="s">
        <v>184</v>
      </c>
      <c r="C119" s="243" t="s">
        <v>179</v>
      </c>
      <c r="D119" s="243" t="s">
        <v>230</v>
      </c>
      <c r="E119" s="243" t="s">
        <v>175</v>
      </c>
      <c r="G119" s="243" t="s">
        <v>183</v>
      </c>
      <c r="H119" s="243" t="s">
        <v>175</v>
      </c>
      <c r="I119" s="243" t="s">
        <v>175</v>
      </c>
      <c r="J119" s="243" t="s">
        <v>241</v>
      </c>
      <c r="K119" s="243" t="s">
        <v>230</v>
      </c>
      <c r="L119" s="243" t="s">
        <v>230</v>
      </c>
      <c r="M119" s="243" t="s">
        <v>230</v>
      </c>
      <c r="N119" s="243" t="s">
        <v>230</v>
      </c>
      <c r="O119" s="243" t="s">
        <v>230</v>
      </c>
      <c r="Q119" s="243" t="s">
        <v>298</v>
      </c>
    </row>
    <row r="120" spans="1:18" ht="13.8" x14ac:dyDescent="0.3">
      <c r="A120" s="247"/>
      <c r="B120" s="243" t="s">
        <v>186</v>
      </c>
      <c r="C120" s="243" t="s">
        <v>179</v>
      </c>
      <c r="D120" s="243" t="s">
        <v>293</v>
      </c>
      <c r="E120" s="243" t="s">
        <v>175</v>
      </c>
      <c r="G120" s="243" t="s">
        <v>183</v>
      </c>
      <c r="H120" s="243" t="s">
        <v>175</v>
      </c>
      <c r="I120" s="243" t="s">
        <v>175</v>
      </c>
      <c r="J120" s="243" t="s">
        <v>168</v>
      </c>
      <c r="K120" s="243" t="s">
        <v>230</v>
      </c>
      <c r="L120" s="243" t="s">
        <v>230</v>
      </c>
      <c r="M120" s="243" t="s">
        <v>230</v>
      </c>
      <c r="N120" s="243" t="s">
        <v>230</v>
      </c>
      <c r="O120" s="243" t="s">
        <v>230</v>
      </c>
      <c r="Q120" s="243" t="s">
        <v>299</v>
      </c>
    </row>
    <row r="121" spans="1:18" ht="13.8" x14ac:dyDescent="0.3">
      <c r="A121" s="247"/>
      <c r="B121" s="243" t="s">
        <v>187</v>
      </c>
      <c r="C121" s="243" t="s">
        <v>188</v>
      </c>
      <c r="D121" s="243" t="s">
        <v>230</v>
      </c>
      <c r="E121" s="243" t="s">
        <v>175</v>
      </c>
      <c r="G121" s="243" t="s">
        <v>183</v>
      </c>
      <c r="H121" s="243" t="s">
        <v>175</v>
      </c>
      <c r="I121" s="243" t="s">
        <v>175</v>
      </c>
      <c r="J121" s="243" t="s">
        <v>175</v>
      </c>
      <c r="K121" s="243" t="s">
        <v>241</v>
      </c>
      <c r="L121" s="243" t="s">
        <v>230</v>
      </c>
      <c r="M121" s="243" t="s">
        <v>230</v>
      </c>
      <c r="N121" s="243" t="s">
        <v>230</v>
      </c>
      <c r="O121" s="243" t="s">
        <v>230</v>
      </c>
    </row>
    <row r="122" spans="1:18" ht="13.8" x14ac:dyDescent="0.3">
      <c r="A122" s="247"/>
      <c r="B122" s="243" t="s">
        <v>190</v>
      </c>
      <c r="C122" s="243" t="s">
        <v>188</v>
      </c>
      <c r="D122" s="243" t="s">
        <v>296</v>
      </c>
      <c r="E122" s="243" t="s">
        <v>183</v>
      </c>
      <c r="G122" s="243" t="s">
        <v>183</v>
      </c>
      <c r="H122" s="243" t="s">
        <v>175</v>
      </c>
      <c r="I122" s="243" t="s">
        <v>175</v>
      </c>
      <c r="J122" s="243" t="s">
        <v>175</v>
      </c>
      <c r="K122" s="243" t="s">
        <v>168</v>
      </c>
      <c r="L122" s="243" t="s">
        <v>230</v>
      </c>
      <c r="M122" s="243" t="s">
        <v>230</v>
      </c>
      <c r="N122" s="243" t="s">
        <v>230</v>
      </c>
      <c r="O122" s="243" t="s">
        <v>230</v>
      </c>
    </row>
    <row r="123" spans="1:18" ht="13.8" x14ac:dyDescent="0.3">
      <c r="A123" s="247"/>
      <c r="B123" s="243" t="s">
        <v>191</v>
      </c>
      <c r="C123" s="243" t="s">
        <v>188</v>
      </c>
      <c r="D123" s="243" t="s">
        <v>230</v>
      </c>
      <c r="E123" s="243" t="s">
        <v>183</v>
      </c>
      <c r="G123" s="243" t="s">
        <v>183</v>
      </c>
      <c r="H123" s="243" t="s">
        <v>175</v>
      </c>
      <c r="I123" s="243" t="s">
        <v>175</v>
      </c>
      <c r="J123" s="243" t="s">
        <v>175</v>
      </c>
      <c r="K123" s="243" t="s">
        <v>168</v>
      </c>
      <c r="L123" s="243" t="s">
        <v>241</v>
      </c>
      <c r="M123" s="243" t="s">
        <v>230</v>
      </c>
      <c r="N123" s="243" t="s">
        <v>230</v>
      </c>
      <c r="O123" s="243" t="s">
        <v>230</v>
      </c>
    </row>
    <row r="124" spans="1:18" ht="13.8" x14ac:dyDescent="0.3">
      <c r="A124" s="247"/>
      <c r="B124" s="243" t="s">
        <v>193</v>
      </c>
      <c r="C124" s="243" t="s">
        <v>188</v>
      </c>
      <c r="D124" s="243" t="s">
        <v>177</v>
      </c>
      <c r="E124" s="243" t="s">
        <v>183</v>
      </c>
      <c r="G124" s="243" t="s">
        <v>183</v>
      </c>
      <c r="H124" s="243" t="s">
        <v>175</v>
      </c>
      <c r="I124" s="243" t="s">
        <v>175</v>
      </c>
      <c r="J124" s="243" t="s">
        <v>175</v>
      </c>
      <c r="K124" s="243" t="s">
        <v>168</v>
      </c>
      <c r="L124" s="243" t="s">
        <v>241</v>
      </c>
      <c r="M124" s="243" t="s">
        <v>230</v>
      </c>
      <c r="N124" s="243" t="s">
        <v>230</v>
      </c>
      <c r="O124" s="243" t="s">
        <v>230</v>
      </c>
    </row>
    <row r="125" spans="1:18" ht="13.8" x14ac:dyDescent="0.3">
      <c r="A125" s="247"/>
      <c r="B125" s="243" t="s">
        <v>195</v>
      </c>
      <c r="C125" s="243" t="s">
        <v>196</v>
      </c>
      <c r="D125" s="243" t="s">
        <v>230</v>
      </c>
      <c r="E125" s="243" t="s">
        <v>183</v>
      </c>
      <c r="G125" s="243" t="s">
        <v>183</v>
      </c>
      <c r="H125" s="243" t="s">
        <v>175</v>
      </c>
      <c r="I125" s="243" t="s">
        <v>175</v>
      </c>
      <c r="J125" s="243" t="s">
        <v>175</v>
      </c>
      <c r="K125" s="243" t="s">
        <v>168</v>
      </c>
      <c r="L125" s="243" t="s">
        <v>241</v>
      </c>
      <c r="M125" s="243" t="s">
        <v>241</v>
      </c>
      <c r="N125" s="243" t="s">
        <v>230</v>
      </c>
      <c r="O125" s="243" t="s">
        <v>230</v>
      </c>
    </row>
    <row r="126" spans="1:18" ht="13.8" x14ac:dyDescent="0.3">
      <c r="A126" s="247"/>
      <c r="B126" s="243" t="s">
        <v>198</v>
      </c>
      <c r="C126" s="243" t="s">
        <v>196</v>
      </c>
      <c r="D126" s="243" t="s">
        <v>296</v>
      </c>
      <c r="E126" s="243" t="s">
        <v>183</v>
      </c>
      <c r="G126" s="243" t="s">
        <v>183</v>
      </c>
      <c r="H126" s="243" t="s">
        <v>175</v>
      </c>
      <c r="I126" s="243" t="s">
        <v>175</v>
      </c>
      <c r="J126" s="243" t="s">
        <v>175</v>
      </c>
      <c r="K126" s="243" t="s">
        <v>168</v>
      </c>
      <c r="L126" s="243" t="s">
        <v>241</v>
      </c>
      <c r="M126" s="243" t="s">
        <v>241</v>
      </c>
      <c r="N126" s="243" t="s">
        <v>230</v>
      </c>
      <c r="O126" s="243" t="s">
        <v>230</v>
      </c>
    </row>
    <row r="127" spans="1:18" ht="13.8" x14ac:dyDescent="0.3">
      <c r="A127" s="247"/>
      <c r="B127" s="243" t="s">
        <v>199</v>
      </c>
      <c r="C127" s="243" t="s">
        <v>196</v>
      </c>
      <c r="D127" s="243" t="s">
        <v>230</v>
      </c>
      <c r="E127" s="243" t="s">
        <v>183</v>
      </c>
      <c r="G127" s="243" t="s">
        <v>183</v>
      </c>
      <c r="H127" s="243" t="s">
        <v>175</v>
      </c>
      <c r="I127" s="243" t="s">
        <v>175</v>
      </c>
      <c r="J127" s="243" t="s">
        <v>175</v>
      </c>
      <c r="K127" s="243" t="s">
        <v>168</v>
      </c>
      <c r="L127" s="243" t="s">
        <v>241</v>
      </c>
      <c r="M127" s="243" t="s">
        <v>241</v>
      </c>
      <c r="N127" s="243" t="s">
        <v>241</v>
      </c>
      <c r="O127" s="243" t="s">
        <v>230</v>
      </c>
    </row>
    <row r="128" spans="1:18" ht="13.8" x14ac:dyDescent="0.3">
      <c r="A128" s="247"/>
      <c r="B128" s="243" t="s">
        <v>201</v>
      </c>
      <c r="C128" s="243" t="s">
        <v>196</v>
      </c>
      <c r="D128" s="243" t="s">
        <v>177</v>
      </c>
      <c r="E128" s="243" t="s">
        <v>183</v>
      </c>
      <c r="G128" s="243" t="s">
        <v>183</v>
      </c>
      <c r="H128" s="243" t="s">
        <v>175</v>
      </c>
      <c r="I128" s="243" t="s">
        <v>175</v>
      </c>
      <c r="J128" s="243" t="s">
        <v>175</v>
      </c>
      <c r="K128" s="243" t="s">
        <v>168</v>
      </c>
      <c r="L128" s="243" t="s">
        <v>241</v>
      </c>
      <c r="M128" s="243" t="s">
        <v>241</v>
      </c>
      <c r="N128" s="243" t="s">
        <v>241</v>
      </c>
      <c r="O128" s="243" t="s">
        <v>230</v>
      </c>
    </row>
    <row r="129" spans="1:15" ht="13.8" x14ac:dyDescent="0.3">
      <c r="A129" s="247"/>
      <c r="B129" s="243" t="s">
        <v>202</v>
      </c>
      <c r="C129" s="243" t="s">
        <v>203</v>
      </c>
      <c r="D129" s="243" t="s">
        <v>230</v>
      </c>
      <c r="E129" s="243" t="s">
        <v>183</v>
      </c>
      <c r="G129" s="243" t="s">
        <v>183</v>
      </c>
      <c r="H129" s="243" t="s">
        <v>175</v>
      </c>
      <c r="I129" s="243" t="s">
        <v>175</v>
      </c>
      <c r="J129" s="243" t="s">
        <v>175</v>
      </c>
      <c r="K129" s="243" t="s">
        <v>168</v>
      </c>
      <c r="L129" s="243" t="s">
        <v>241</v>
      </c>
      <c r="M129" s="243" t="s">
        <v>241</v>
      </c>
      <c r="N129" s="243" t="s">
        <v>241</v>
      </c>
      <c r="O129" s="243" t="s">
        <v>241</v>
      </c>
    </row>
    <row r="130" spans="1:15" ht="13.8" x14ac:dyDescent="0.3">
      <c r="A130" s="247"/>
      <c r="B130" s="243" t="s">
        <v>206</v>
      </c>
      <c r="C130" s="243" t="s">
        <v>203</v>
      </c>
      <c r="D130" s="243" t="s">
        <v>300</v>
      </c>
      <c r="E130" s="243" t="s">
        <v>183</v>
      </c>
      <c r="G130" s="243" t="s">
        <v>183</v>
      </c>
      <c r="H130" s="243" t="s">
        <v>175</v>
      </c>
      <c r="I130" s="243" t="s">
        <v>175</v>
      </c>
      <c r="J130" s="243" t="s">
        <v>175</v>
      </c>
      <c r="K130" s="243" t="s">
        <v>168</v>
      </c>
      <c r="L130" s="243" t="s">
        <v>241</v>
      </c>
      <c r="M130" s="243" t="s">
        <v>241</v>
      </c>
      <c r="N130" s="243" t="s">
        <v>241</v>
      </c>
      <c r="O130" s="243" t="s">
        <v>241</v>
      </c>
    </row>
    <row r="131" spans="1:15" ht="13.8" x14ac:dyDescent="0.3">
      <c r="A131" s="247"/>
      <c r="B131" s="243" t="s">
        <v>208</v>
      </c>
      <c r="C131" s="243" t="s">
        <v>203</v>
      </c>
      <c r="D131" s="243" t="s">
        <v>177</v>
      </c>
      <c r="E131" s="243" t="s">
        <v>183</v>
      </c>
      <c r="G131" s="243" t="s">
        <v>183</v>
      </c>
      <c r="H131" s="243" t="s">
        <v>175</v>
      </c>
      <c r="I131" s="243" t="s">
        <v>175</v>
      </c>
      <c r="J131" s="243" t="s">
        <v>175</v>
      </c>
      <c r="K131" s="243" t="s">
        <v>168</v>
      </c>
      <c r="L131" s="243" t="s">
        <v>168</v>
      </c>
      <c r="M131" s="243" t="s">
        <v>241</v>
      </c>
      <c r="N131" s="243" t="s">
        <v>241</v>
      </c>
      <c r="O131" s="243" t="s">
        <v>241</v>
      </c>
    </row>
    <row r="132" spans="1:15" ht="13.8" x14ac:dyDescent="0.3">
      <c r="A132" s="247"/>
      <c r="B132" s="243" t="s">
        <v>209</v>
      </c>
      <c r="C132" s="243" t="s">
        <v>203</v>
      </c>
      <c r="D132" s="243" t="s">
        <v>301</v>
      </c>
      <c r="E132" s="243" t="s">
        <v>183</v>
      </c>
      <c r="G132" s="243" t="s">
        <v>183</v>
      </c>
      <c r="H132" s="243" t="s">
        <v>175</v>
      </c>
      <c r="I132" s="243" t="s">
        <v>175</v>
      </c>
      <c r="J132" s="243" t="s">
        <v>175</v>
      </c>
      <c r="K132" s="243" t="s">
        <v>168</v>
      </c>
      <c r="L132" s="243" t="s">
        <v>168</v>
      </c>
      <c r="M132" s="243" t="s">
        <v>168</v>
      </c>
      <c r="N132" s="243" t="s">
        <v>241</v>
      </c>
      <c r="O132" s="243" t="s">
        <v>241</v>
      </c>
    </row>
    <row r="133" spans="1:15" ht="13.8" x14ac:dyDescent="0.3">
      <c r="A133" s="247"/>
    </row>
    <row r="134" spans="1:15" ht="18.600000000000001" x14ac:dyDescent="0.4">
      <c r="A134" s="247"/>
      <c r="B134" s="249" t="s">
        <v>139</v>
      </c>
    </row>
    <row r="135" spans="1:15" ht="13.8" x14ac:dyDescent="0.3">
      <c r="A135" s="247"/>
      <c r="B135" s="246" t="s">
        <v>152</v>
      </c>
      <c r="C135" s="243" t="s">
        <v>302</v>
      </c>
    </row>
    <row r="136" spans="1:15" ht="13.8" x14ac:dyDescent="0.3">
      <c r="A136" s="247"/>
      <c r="B136" s="246" t="s">
        <v>154</v>
      </c>
      <c r="C136" s="243" t="s">
        <v>155</v>
      </c>
    </row>
    <row r="137" spans="1:15" ht="13.8" x14ac:dyDescent="0.3">
      <c r="A137" s="247"/>
      <c r="B137" s="246" t="s">
        <v>156</v>
      </c>
      <c r="C137" s="243" t="s">
        <v>157</v>
      </c>
    </row>
    <row r="138" spans="1:15" ht="13.8" x14ac:dyDescent="0.3">
      <c r="A138" s="247"/>
      <c r="B138" s="246" t="s">
        <v>158</v>
      </c>
      <c r="C138" s="243" t="s">
        <v>303</v>
      </c>
    </row>
    <row r="139" spans="1:15" ht="13.8" x14ac:dyDescent="0.3">
      <c r="A139" s="247"/>
      <c r="B139" s="246" t="s">
        <v>549</v>
      </c>
      <c r="C139" s="243" t="s">
        <v>896</v>
      </c>
    </row>
    <row r="140" spans="1:15" ht="13.8" x14ac:dyDescent="0.3">
      <c r="A140" s="247"/>
    </row>
    <row r="141" spans="1:15" ht="13.8" x14ac:dyDescent="0.3">
      <c r="A141" s="247"/>
      <c r="B141" s="246" t="s">
        <v>159</v>
      </c>
      <c r="C141" s="246" t="s">
        <v>160</v>
      </c>
      <c r="D141" s="246" t="s">
        <v>216</v>
      </c>
      <c r="F141" s="243" t="s">
        <v>304</v>
      </c>
      <c r="G141" s="243" t="s">
        <v>305</v>
      </c>
    </row>
    <row r="142" spans="1:15" ht="13.8" x14ac:dyDescent="0.3">
      <c r="A142" s="247"/>
      <c r="B142" s="243" t="s">
        <v>165</v>
      </c>
      <c r="C142" s="243" t="s">
        <v>166</v>
      </c>
      <c r="D142" s="243" t="s">
        <v>306</v>
      </c>
      <c r="F142" s="247" t="s">
        <v>307</v>
      </c>
      <c r="G142" s="252" t="s">
        <v>308</v>
      </c>
    </row>
    <row r="143" spans="1:15" ht="13.8" x14ac:dyDescent="0.3">
      <c r="A143" s="247"/>
      <c r="B143" s="243" t="s">
        <v>170</v>
      </c>
      <c r="C143" s="243" t="s">
        <v>166</v>
      </c>
      <c r="D143" s="243" t="s">
        <v>309</v>
      </c>
      <c r="F143" s="247" t="s">
        <v>310</v>
      </c>
      <c r="G143" s="252" t="s">
        <v>311</v>
      </c>
    </row>
    <row r="144" spans="1:15" ht="13.8" x14ac:dyDescent="0.3">
      <c r="A144" s="247"/>
      <c r="B144" s="243" t="s">
        <v>173</v>
      </c>
      <c r="C144" s="243" t="s">
        <v>166</v>
      </c>
      <c r="D144" s="243" t="s">
        <v>312</v>
      </c>
      <c r="F144" s="247" t="s">
        <v>313</v>
      </c>
      <c r="G144" s="247" t="s">
        <v>314</v>
      </c>
    </row>
    <row r="145" spans="1:6" ht="13.8" x14ac:dyDescent="0.3">
      <c r="A145" s="247"/>
      <c r="B145" s="243" t="s">
        <v>176</v>
      </c>
      <c r="C145" s="243" t="s">
        <v>166</v>
      </c>
      <c r="D145" s="243" t="s">
        <v>177</v>
      </c>
      <c r="F145" s="247" t="s">
        <v>315</v>
      </c>
    </row>
    <row r="146" spans="1:6" ht="13.8" x14ac:dyDescent="0.3">
      <c r="A146" s="247"/>
      <c r="B146" s="243" t="s">
        <v>178</v>
      </c>
      <c r="C146" s="243" t="s">
        <v>179</v>
      </c>
      <c r="D146" s="243" t="s">
        <v>316</v>
      </c>
      <c r="F146" s="247" t="s">
        <v>317</v>
      </c>
    </row>
    <row r="147" spans="1:6" ht="13.8" x14ac:dyDescent="0.3">
      <c r="A147" s="247"/>
      <c r="B147" s="243" t="s">
        <v>181</v>
      </c>
      <c r="C147" s="243" t="s">
        <v>179</v>
      </c>
      <c r="D147" s="243" t="s">
        <v>177</v>
      </c>
      <c r="F147" s="247" t="s">
        <v>318</v>
      </c>
    </row>
    <row r="148" spans="1:6" ht="13.8" x14ac:dyDescent="0.3">
      <c r="A148" s="247"/>
      <c r="B148" s="243" t="s">
        <v>184</v>
      </c>
      <c r="C148" s="243" t="s">
        <v>179</v>
      </c>
      <c r="D148" s="243" t="s">
        <v>319</v>
      </c>
    </row>
    <row r="149" spans="1:6" ht="13.8" x14ac:dyDescent="0.3">
      <c r="A149" s="247"/>
      <c r="B149" s="243" t="s">
        <v>186</v>
      </c>
      <c r="C149" s="243" t="s">
        <v>179</v>
      </c>
      <c r="D149" s="243" t="s">
        <v>177</v>
      </c>
    </row>
    <row r="150" spans="1:6" ht="13.8" x14ac:dyDescent="0.3">
      <c r="A150" s="247"/>
      <c r="B150" s="243" t="s">
        <v>187</v>
      </c>
      <c r="C150" s="243" t="s">
        <v>188</v>
      </c>
      <c r="D150" s="243" t="s">
        <v>320</v>
      </c>
    </row>
    <row r="151" spans="1:6" ht="13.8" x14ac:dyDescent="0.3">
      <c r="A151" s="247"/>
      <c r="B151" s="243" t="s">
        <v>190</v>
      </c>
      <c r="C151" s="243" t="s">
        <v>188</v>
      </c>
      <c r="D151" s="243" t="s">
        <v>319</v>
      </c>
    </row>
    <row r="152" spans="1:6" ht="13.8" x14ac:dyDescent="0.3">
      <c r="A152" s="247"/>
      <c r="B152" s="243" t="s">
        <v>191</v>
      </c>
      <c r="C152" s="243" t="s">
        <v>188</v>
      </c>
      <c r="D152" s="243" t="s">
        <v>321</v>
      </c>
    </row>
    <row r="153" spans="1:6" ht="13.8" x14ac:dyDescent="0.3">
      <c r="A153" s="247"/>
      <c r="B153" s="243" t="s">
        <v>193</v>
      </c>
      <c r="C153" s="243" t="s">
        <v>188</v>
      </c>
      <c r="D153" s="243" t="s">
        <v>177</v>
      </c>
    </row>
    <row r="154" spans="1:6" ht="13.8" x14ac:dyDescent="0.3">
      <c r="A154" s="247"/>
      <c r="B154" s="243" t="s">
        <v>195</v>
      </c>
      <c r="C154" s="243" t="s">
        <v>196</v>
      </c>
      <c r="D154" s="243" t="s">
        <v>322</v>
      </c>
    </row>
    <row r="155" spans="1:6" ht="13.8" x14ac:dyDescent="0.3">
      <c r="A155" s="247"/>
      <c r="B155" s="243" t="s">
        <v>198</v>
      </c>
      <c r="C155" s="243" t="s">
        <v>196</v>
      </c>
      <c r="D155" s="243" t="s">
        <v>177</v>
      </c>
    </row>
    <row r="156" spans="1:6" ht="13.8" x14ac:dyDescent="0.3">
      <c r="A156" s="247"/>
      <c r="B156" s="243" t="s">
        <v>199</v>
      </c>
      <c r="C156" s="243" t="s">
        <v>196</v>
      </c>
      <c r="D156" s="243" t="s">
        <v>319</v>
      </c>
    </row>
    <row r="157" spans="1:6" ht="13.8" x14ac:dyDescent="0.3">
      <c r="A157" s="247"/>
      <c r="B157" s="243" t="s">
        <v>201</v>
      </c>
      <c r="C157" s="243" t="s">
        <v>196</v>
      </c>
      <c r="D157" s="243" t="s">
        <v>177</v>
      </c>
    </row>
    <row r="158" spans="1:6" ht="13.8" x14ac:dyDescent="0.3">
      <c r="A158" s="247"/>
      <c r="B158" s="243" t="s">
        <v>202</v>
      </c>
      <c r="C158" s="243" t="s">
        <v>203</v>
      </c>
      <c r="D158" s="243" t="s">
        <v>323</v>
      </c>
    </row>
    <row r="159" spans="1:6" ht="13.8" x14ac:dyDescent="0.3">
      <c r="A159" s="247"/>
      <c r="B159" s="243" t="s">
        <v>206</v>
      </c>
      <c r="C159" s="243" t="s">
        <v>203</v>
      </c>
      <c r="D159" s="243" t="s">
        <v>319</v>
      </c>
    </row>
    <row r="160" spans="1:6" ht="13.8" x14ac:dyDescent="0.3">
      <c r="A160" s="247"/>
      <c r="B160" s="243" t="s">
        <v>208</v>
      </c>
      <c r="C160" s="243" t="s">
        <v>203</v>
      </c>
      <c r="D160" s="243" t="s">
        <v>177</v>
      </c>
    </row>
    <row r="161" spans="1:10" ht="13.8" x14ac:dyDescent="0.3">
      <c r="A161" s="247"/>
      <c r="B161" s="243" t="s">
        <v>209</v>
      </c>
      <c r="C161" s="243" t="s">
        <v>203</v>
      </c>
      <c r="D161" s="243" t="s">
        <v>324</v>
      </c>
    </row>
    <row r="162" spans="1:10" ht="13.8" x14ac:dyDescent="0.3">
      <c r="A162" s="247"/>
    </row>
    <row r="163" spans="1:10" ht="13.8" x14ac:dyDescent="0.3">
      <c r="A163" s="247"/>
    </row>
    <row r="164" spans="1:10" ht="18.600000000000001" x14ac:dyDescent="0.4">
      <c r="A164" s="247"/>
      <c r="B164" s="249" t="s">
        <v>142</v>
      </c>
    </row>
    <row r="165" spans="1:10" ht="13.8" x14ac:dyDescent="0.3">
      <c r="A165" s="247"/>
      <c r="B165" s="246" t="s">
        <v>152</v>
      </c>
      <c r="C165" s="243" t="s">
        <v>157</v>
      </c>
    </row>
    <row r="166" spans="1:10" ht="13.8" x14ac:dyDescent="0.3">
      <c r="A166" s="247"/>
      <c r="B166" s="246" t="s">
        <v>154</v>
      </c>
      <c r="C166" s="243" t="s">
        <v>325</v>
      </c>
    </row>
    <row r="167" spans="1:10" ht="13.8" x14ac:dyDescent="0.3">
      <c r="A167" s="247"/>
      <c r="B167" s="246" t="s">
        <v>156</v>
      </c>
      <c r="C167" s="243" t="s">
        <v>326</v>
      </c>
    </row>
    <row r="168" spans="1:10" ht="13.8" x14ac:dyDescent="0.3">
      <c r="A168" s="247"/>
      <c r="B168" s="246" t="s">
        <v>158</v>
      </c>
      <c r="C168" s="243" t="s">
        <v>610</v>
      </c>
    </row>
    <row r="169" spans="1:10" ht="13.8" x14ac:dyDescent="0.3">
      <c r="A169" s="247"/>
      <c r="B169" s="246" t="s">
        <v>549</v>
      </c>
      <c r="C169" s="243" t="s">
        <v>897</v>
      </c>
    </row>
    <row r="170" spans="1:10" ht="13.8" x14ac:dyDescent="0.3">
      <c r="A170" s="247"/>
    </row>
    <row r="171" spans="1:10" ht="13.8" x14ac:dyDescent="0.3">
      <c r="A171" s="247"/>
      <c r="B171" s="246" t="s">
        <v>159</v>
      </c>
      <c r="C171" s="246" t="s">
        <v>160</v>
      </c>
      <c r="D171" s="246" t="s">
        <v>327</v>
      </c>
      <c r="E171" s="246" t="s">
        <v>328</v>
      </c>
      <c r="F171" s="246" t="s">
        <v>329</v>
      </c>
      <c r="G171" s="246" t="s">
        <v>330</v>
      </c>
      <c r="J171" s="243" t="s">
        <v>331</v>
      </c>
    </row>
    <row r="172" spans="1:10" ht="13.8" x14ac:dyDescent="0.3">
      <c r="A172" s="247"/>
      <c r="B172" s="243" t="s">
        <v>165</v>
      </c>
      <c r="C172" s="243" t="s">
        <v>166</v>
      </c>
      <c r="D172" s="243" t="s">
        <v>332</v>
      </c>
      <c r="E172" s="243" t="s">
        <v>230</v>
      </c>
      <c r="F172" s="243" t="s">
        <v>230</v>
      </c>
      <c r="G172" s="243" t="s">
        <v>333</v>
      </c>
      <c r="J172" s="252" t="s">
        <v>334</v>
      </c>
    </row>
    <row r="173" spans="1:10" ht="13.8" x14ac:dyDescent="0.3">
      <c r="A173" s="247"/>
      <c r="B173" s="243" t="s">
        <v>170</v>
      </c>
      <c r="C173" s="243" t="s">
        <v>166</v>
      </c>
      <c r="D173" s="243" t="s">
        <v>335</v>
      </c>
      <c r="E173" s="243" t="s">
        <v>168</v>
      </c>
      <c r="F173" s="243" t="s">
        <v>336</v>
      </c>
      <c r="G173" s="243" t="s">
        <v>333</v>
      </c>
      <c r="J173" s="252" t="s">
        <v>337</v>
      </c>
    </row>
    <row r="174" spans="1:10" ht="13.8" x14ac:dyDescent="0.3">
      <c r="A174" s="247"/>
      <c r="B174" s="243" t="s">
        <v>173</v>
      </c>
      <c r="C174" s="243" t="s">
        <v>166</v>
      </c>
      <c r="D174" s="243" t="s">
        <v>338</v>
      </c>
      <c r="E174" s="243" t="s">
        <v>175</v>
      </c>
      <c r="F174" s="243" t="s">
        <v>336</v>
      </c>
      <c r="G174" s="243" t="s">
        <v>333</v>
      </c>
      <c r="J174" s="252" t="s">
        <v>339</v>
      </c>
    </row>
    <row r="175" spans="1:10" ht="13.8" x14ac:dyDescent="0.3">
      <c r="A175" s="247"/>
      <c r="B175" s="243" t="s">
        <v>176</v>
      </c>
      <c r="C175" s="243" t="s">
        <v>166</v>
      </c>
      <c r="D175" s="243" t="s">
        <v>340</v>
      </c>
      <c r="E175" s="243" t="s">
        <v>183</v>
      </c>
      <c r="F175" s="243" t="s">
        <v>336</v>
      </c>
      <c r="G175" s="243" t="s">
        <v>333</v>
      </c>
    </row>
    <row r="176" spans="1:10" ht="13.8" x14ac:dyDescent="0.3">
      <c r="A176" s="247"/>
      <c r="B176" s="243" t="s">
        <v>178</v>
      </c>
      <c r="C176" s="243" t="s">
        <v>179</v>
      </c>
      <c r="D176" s="243" t="s">
        <v>341</v>
      </c>
      <c r="E176" s="243" t="s">
        <v>194</v>
      </c>
      <c r="F176" s="243" t="s">
        <v>336</v>
      </c>
      <c r="G176" s="243" t="s">
        <v>149</v>
      </c>
    </row>
    <row r="177" spans="1:7" ht="13.8" x14ac:dyDescent="0.3">
      <c r="A177" s="247"/>
      <c r="B177" s="243" t="s">
        <v>181</v>
      </c>
      <c r="C177" s="243" t="s">
        <v>179</v>
      </c>
      <c r="D177" s="243" t="s">
        <v>342</v>
      </c>
      <c r="E177" s="243" t="s">
        <v>205</v>
      </c>
      <c r="F177" s="243" t="s">
        <v>343</v>
      </c>
      <c r="G177" s="243" t="s">
        <v>149</v>
      </c>
    </row>
    <row r="178" spans="1:7" ht="13.8" x14ac:dyDescent="0.3">
      <c r="A178" s="247"/>
      <c r="B178" s="243" t="s">
        <v>184</v>
      </c>
      <c r="C178" s="243" t="s">
        <v>179</v>
      </c>
      <c r="D178" s="243" t="s">
        <v>344</v>
      </c>
      <c r="E178" s="243" t="s">
        <v>235</v>
      </c>
      <c r="F178" s="243" t="s">
        <v>343</v>
      </c>
      <c r="G178" s="243" t="s">
        <v>149</v>
      </c>
    </row>
    <row r="179" spans="1:7" x14ac:dyDescent="0.3">
      <c r="B179" s="243" t="s">
        <v>186</v>
      </c>
      <c r="C179" s="243" t="s">
        <v>179</v>
      </c>
      <c r="D179" s="243" t="s">
        <v>177</v>
      </c>
      <c r="E179" s="243" t="s">
        <v>237</v>
      </c>
      <c r="F179" s="243" t="s">
        <v>343</v>
      </c>
      <c r="G179" s="243" t="s">
        <v>149</v>
      </c>
    </row>
    <row r="180" spans="1:7" x14ac:dyDescent="0.3">
      <c r="B180" s="243" t="s">
        <v>187</v>
      </c>
      <c r="C180" s="243" t="s">
        <v>188</v>
      </c>
      <c r="D180" s="243" t="s">
        <v>345</v>
      </c>
      <c r="E180" s="243" t="s">
        <v>239</v>
      </c>
      <c r="F180" s="243" t="s">
        <v>343</v>
      </c>
      <c r="G180" s="243" t="s">
        <v>149</v>
      </c>
    </row>
    <row r="181" spans="1:7" x14ac:dyDescent="0.3">
      <c r="B181" s="243" t="s">
        <v>190</v>
      </c>
      <c r="C181" s="243" t="s">
        <v>188</v>
      </c>
      <c r="D181" s="243" t="s">
        <v>346</v>
      </c>
      <c r="E181" s="243" t="s">
        <v>240</v>
      </c>
      <c r="F181" s="243" t="s">
        <v>347</v>
      </c>
      <c r="G181" s="243" t="s">
        <v>149</v>
      </c>
    </row>
    <row r="182" spans="1:7" x14ac:dyDescent="0.3">
      <c r="B182" s="243" t="s">
        <v>191</v>
      </c>
      <c r="C182" s="243" t="s">
        <v>188</v>
      </c>
      <c r="D182" s="243" t="s">
        <v>348</v>
      </c>
      <c r="E182" s="243" t="s">
        <v>242</v>
      </c>
      <c r="F182" s="243" t="s">
        <v>347</v>
      </c>
      <c r="G182" s="243" t="s">
        <v>132</v>
      </c>
    </row>
    <row r="183" spans="1:7" x14ac:dyDescent="0.3">
      <c r="B183" s="243" t="s">
        <v>193</v>
      </c>
      <c r="C183" s="243" t="s">
        <v>188</v>
      </c>
      <c r="D183" s="243" t="s">
        <v>177</v>
      </c>
      <c r="E183" s="243" t="s">
        <v>244</v>
      </c>
      <c r="F183" s="243" t="s">
        <v>347</v>
      </c>
      <c r="G183" s="243" t="s">
        <v>132</v>
      </c>
    </row>
    <row r="184" spans="1:7" x14ac:dyDescent="0.3">
      <c r="B184" s="243" t="s">
        <v>195</v>
      </c>
      <c r="C184" s="243" t="s">
        <v>196</v>
      </c>
      <c r="D184" s="243" t="s">
        <v>349</v>
      </c>
      <c r="E184" s="243" t="s">
        <v>246</v>
      </c>
      <c r="F184" s="243" t="s">
        <v>347</v>
      </c>
      <c r="G184" s="243" t="s">
        <v>132</v>
      </c>
    </row>
    <row r="185" spans="1:7" x14ac:dyDescent="0.3">
      <c r="B185" s="243" t="s">
        <v>198</v>
      </c>
      <c r="C185" s="243" t="s">
        <v>196</v>
      </c>
      <c r="D185" s="243" t="s">
        <v>350</v>
      </c>
      <c r="E185" s="243" t="s">
        <v>247</v>
      </c>
      <c r="F185" s="243" t="s">
        <v>351</v>
      </c>
      <c r="G185" s="243" t="s">
        <v>132</v>
      </c>
    </row>
    <row r="186" spans="1:7" x14ac:dyDescent="0.3">
      <c r="B186" s="243" t="s">
        <v>199</v>
      </c>
      <c r="C186" s="243" t="s">
        <v>196</v>
      </c>
      <c r="D186" s="243" t="s">
        <v>352</v>
      </c>
      <c r="E186" s="243" t="s">
        <v>248</v>
      </c>
      <c r="F186" s="243" t="s">
        <v>351</v>
      </c>
      <c r="G186" s="243" t="s">
        <v>132</v>
      </c>
    </row>
    <row r="187" spans="1:7" x14ac:dyDescent="0.3">
      <c r="B187" s="243" t="s">
        <v>201</v>
      </c>
      <c r="C187" s="243" t="s">
        <v>196</v>
      </c>
      <c r="D187" s="243" t="s">
        <v>177</v>
      </c>
      <c r="E187" s="243" t="s">
        <v>251</v>
      </c>
      <c r="F187" s="243" t="s">
        <v>351</v>
      </c>
      <c r="G187" s="243" t="s">
        <v>132</v>
      </c>
    </row>
    <row r="188" spans="1:7" x14ac:dyDescent="0.3">
      <c r="B188" s="243" t="s">
        <v>202</v>
      </c>
      <c r="C188" s="243" t="s">
        <v>203</v>
      </c>
      <c r="D188" s="243" t="s">
        <v>348</v>
      </c>
      <c r="E188" s="243" t="s">
        <v>353</v>
      </c>
      <c r="F188" s="243" t="s">
        <v>351</v>
      </c>
      <c r="G188" s="243" t="s">
        <v>140</v>
      </c>
    </row>
    <row r="189" spans="1:7" x14ac:dyDescent="0.3">
      <c r="B189" s="243" t="s">
        <v>206</v>
      </c>
      <c r="C189" s="243" t="s">
        <v>203</v>
      </c>
      <c r="D189" s="243" t="s">
        <v>354</v>
      </c>
      <c r="E189" s="243" t="s">
        <v>253</v>
      </c>
      <c r="F189" s="243" t="s">
        <v>355</v>
      </c>
      <c r="G189" s="243" t="s">
        <v>140</v>
      </c>
    </row>
    <row r="190" spans="1:7" x14ac:dyDescent="0.3">
      <c r="B190" s="243" t="s">
        <v>208</v>
      </c>
      <c r="C190" s="243" t="s">
        <v>203</v>
      </c>
      <c r="D190" s="243" t="s">
        <v>177</v>
      </c>
      <c r="E190" s="243" t="s">
        <v>254</v>
      </c>
      <c r="F190" s="243" t="s">
        <v>355</v>
      </c>
      <c r="G190" s="243" t="s">
        <v>140</v>
      </c>
    </row>
    <row r="191" spans="1:7" x14ac:dyDescent="0.3">
      <c r="B191" s="243" t="s">
        <v>209</v>
      </c>
      <c r="C191" s="243" t="s">
        <v>203</v>
      </c>
      <c r="D191" s="243" t="s">
        <v>356</v>
      </c>
      <c r="E191" s="243" t="s">
        <v>256</v>
      </c>
      <c r="F191" s="243" t="s">
        <v>355</v>
      </c>
      <c r="G191" s="243" t="s">
        <v>140</v>
      </c>
    </row>
    <row r="193" spans="2:18" ht="18.600000000000001" x14ac:dyDescent="0.4">
      <c r="B193" s="249" t="s">
        <v>144</v>
      </c>
    </row>
    <row r="194" spans="2:18" x14ac:dyDescent="0.3">
      <c r="B194" s="246" t="s">
        <v>152</v>
      </c>
      <c r="C194" s="243" t="s">
        <v>302</v>
      </c>
      <c r="G194" s="248"/>
      <c r="H194" s="248"/>
    </row>
    <row r="195" spans="2:18" x14ac:dyDescent="0.3">
      <c r="B195" s="246" t="s">
        <v>154</v>
      </c>
      <c r="C195" s="243" t="s">
        <v>155</v>
      </c>
    </row>
    <row r="196" spans="2:18" x14ac:dyDescent="0.3">
      <c r="B196" s="246" t="s">
        <v>156</v>
      </c>
      <c r="C196" s="243" t="s">
        <v>157</v>
      </c>
    </row>
    <row r="197" spans="2:18" x14ac:dyDescent="0.3">
      <c r="B197" s="246" t="s">
        <v>158</v>
      </c>
      <c r="C197" s="243" t="s">
        <v>611</v>
      </c>
    </row>
    <row r="198" spans="2:18" x14ac:dyDescent="0.3">
      <c r="B198" s="246" t="s">
        <v>549</v>
      </c>
      <c r="C198" s="243" t="s">
        <v>898</v>
      </c>
    </row>
    <row r="200" spans="2:18" x14ac:dyDescent="0.3">
      <c r="B200" s="246" t="s">
        <v>159</v>
      </c>
      <c r="C200" s="246" t="s">
        <v>160</v>
      </c>
      <c r="D200" s="246" t="s">
        <v>216</v>
      </c>
      <c r="E200" s="246"/>
      <c r="F200" s="246"/>
      <c r="G200" s="246" t="s">
        <v>219</v>
      </c>
      <c r="H200" s="246" t="s">
        <v>220</v>
      </c>
      <c r="I200" s="246" t="s">
        <v>221</v>
      </c>
      <c r="J200" s="246" t="s">
        <v>222</v>
      </c>
      <c r="K200" s="246" t="s">
        <v>223</v>
      </c>
      <c r="L200" s="246"/>
      <c r="M200" s="246"/>
      <c r="N200" s="246"/>
      <c r="O200" s="246"/>
      <c r="Q200" s="243" t="s">
        <v>357</v>
      </c>
      <c r="R200" s="247" t="s">
        <v>304</v>
      </c>
    </row>
    <row r="201" spans="2:18" x14ac:dyDescent="0.3">
      <c r="B201" s="243" t="s">
        <v>165</v>
      </c>
      <c r="C201" s="243" t="s">
        <v>166</v>
      </c>
      <c r="D201" s="243" t="s">
        <v>358</v>
      </c>
      <c r="G201" s="243" t="s">
        <v>230</v>
      </c>
      <c r="H201" s="243" t="s">
        <v>230</v>
      </c>
      <c r="I201" s="243" t="s">
        <v>230</v>
      </c>
      <c r="J201" s="243" t="s">
        <v>230</v>
      </c>
      <c r="K201" s="243" t="s">
        <v>230</v>
      </c>
      <c r="Q201" s="243" t="s">
        <v>359</v>
      </c>
      <c r="R201" s="247" t="s">
        <v>310</v>
      </c>
    </row>
    <row r="202" spans="2:18" x14ac:dyDescent="0.3">
      <c r="B202" s="243" t="s">
        <v>170</v>
      </c>
      <c r="C202" s="243" t="s">
        <v>166</v>
      </c>
      <c r="D202" s="243" t="s">
        <v>360</v>
      </c>
      <c r="G202" s="243" t="s">
        <v>168</v>
      </c>
      <c r="H202" s="243" t="s">
        <v>230</v>
      </c>
      <c r="I202" s="243" t="s">
        <v>230</v>
      </c>
      <c r="J202" s="243" t="s">
        <v>230</v>
      </c>
      <c r="K202" s="243" t="s">
        <v>230</v>
      </c>
      <c r="Q202" s="243" t="s">
        <v>361</v>
      </c>
      <c r="R202" s="247" t="s">
        <v>313</v>
      </c>
    </row>
    <row r="203" spans="2:18" x14ac:dyDescent="0.3">
      <c r="B203" s="243" t="s">
        <v>173</v>
      </c>
      <c r="C203" s="243" t="s">
        <v>166</v>
      </c>
      <c r="D203" s="243" t="s">
        <v>362</v>
      </c>
      <c r="G203" s="243" t="s">
        <v>175</v>
      </c>
      <c r="H203" s="243" t="s">
        <v>230</v>
      </c>
      <c r="I203" s="243" t="s">
        <v>230</v>
      </c>
      <c r="J203" s="243" t="s">
        <v>230</v>
      </c>
      <c r="K203" s="243" t="s">
        <v>230</v>
      </c>
      <c r="Q203" s="243" t="s">
        <v>363</v>
      </c>
      <c r="R203" s="247" t="s">
        <v>315</v>
      </c>
    </row>
    <row r="204" spans="2:18" x14ac:dyDescent="0.3">
      <c r="B204" s="243" t="s">
        <v>176</v>
      </c>
      <c r="C204" s="243" t="s">
        <v>166</v>
      </c>
      <c r="D204" s="243" t="s">
        <v>177</v>
      </c>
      <c r="G204" s="243" t="s">
        <v>175</v>
      </c>
      <c r="H204" s="243" t="s">
        <v>230</v>
      </c>
      <c r="I204" s="243" t="s">
        <v>230</v>
      </c>
      <c r="J204" s="243" t="s">
        <v>230</v>
      </c>
      <c r="K204" s="243" t="s">
        <v>230</v>
      </c>
      <c r="R204" s="247" t="s">
        <v>317</v>
      </c>
    </row>
    <row r="205" spans="2:18" x14ac:dyDescent="0.3">
      <c r="B205" s="243" t="s">
        <v>178</v>
      </c>
      <c r="C205" s="243" t="s">
        <v>179</v>
      </c>
      <c r="D205" s="243" t="s">
        <v>316</v>
      </c>
      <c r="G205" s="243" t="s">
        <v>183</v>
      </c>
      <c r="H205" s="243" t="s">
        <v>168</v>
      </c>
      <c r="I205" s="243" t="s">
        <v>230</v>
      </c>
      <c r="J205" s="243" t="s">
        <v>230</v>
      </c>
      <c r="K205" s="243" t="s">
        <v>230</v>
      </c>
    </row>
    <row r="206" spans="2:18" x14ac:dyDescent="0.3">
      <c r="B206" s="243" t="s">
        <v>181</v>
      </c>
      <c r="C206" s="243" t="s">
        <v>179</v>
      </c>
      <c r="D206" s="243" t="s">
        <v>364</v>
      </c>
      <c r="G206" s="243" t="s">
        <v>183</v>
      </c>
      <c r="H206" s="243" t="s">
        <v>168</v>
      </c>
      <c r="I206" s="243" t="s">
        <v>230</v>
      </c>
      <c r="J206" s="243" t="s">
        <v>230</v>
      </c>
      <c r="K206" s="243" t="s">
        <v>230</v>
      </c>
    </row>
    <row r="207" spans="2:18" x14ac:dyDescent="0.3">
      <c r="B207" s="243" t="s">
        <v>184</v>
      </c>
      <c r="C207" s="243" t="s">
        <v>179</v>
      </c>
      <c r="D207" s="243" t="s">
        <v>365</v>
      </c>
      <c r="G207" s="243" t="s">
        <v>183</v>
      </c>
      <c r="H207" s="243" t="s">
        <v>175</v>
      </c>
      <c r="I207" s="243" t="s">
        <v>230</v>
      </c>
      <c r="J207" s="243" t="s">
        <v>230</v>
      </c>
      <c r="K207" s="243" t="s">
        <v>230</v>
      </c>
    </row>
    <row r="208" spans="2:18" x14ac:dyDescent="0.3">
      <c r="B208" s="243" t="s">
        <v>186</v>
      </c>
      <c r="C208" s="243" t="s">
        <v>179</v>
      </c>
      <c r="D208" s="243" t="s">
        <v>177</v>
      </c>
      <c r="G208" s="243" t="s">
        <v>183</v>
      </c>
      <c r="H208" s="243" t="s">
        <v>175</v>
      </c>
      <c r="I208" s="243" t="s">
        <v>230</v>
      </c>
      <c r="J208" s="243" t="s">
        <v>230</v>
      </c>
      <c r="K208" s="243" t="s">
        <v>230</v>
      </c>
    </row>
    <row r="209" spans="2:11" x14ac:dyDescent="0.3">
      <c r="B209" s="243" t="s">
        <v>187</v>
      </c>
      <c r="C209" s="243" t="s">
        <v>188</v>
      </c>
      <c r="D209" s="243" t="s">
        <v>230</v>
      </c>
      <c r="G209" s="243" t="s">
        <v>183</v>
      </c>
      <c r="H209" s="243" t="s">
        <v>175</v>
      </c>
      <c r="I209" s="243" t="s">
        <v>168</v>
      </c>
      <c r="J209" s="243" t="s">
        <v>230</v>
      </c>
      <c r="K209" s="243" t="s">
        <v>230</v>
      </c>
    </row>
    <row r="210" spans="2:11" x14ac:dyDescent="0.3">
      <c r="B210" s="243" t="s">
        <v>190</v>
      </c>
      <c r="C210" s="243" t="s">
        <v>188</v>
      </c>
      <c r="D210" s="243" t="s">
        <v>366</v>
      </c>
      <c r="G210" s="243" t="s">
        <v>183</v>
      </c>
      <c r="H210" s="243" t="s">
        <v>175</v>
      </c>
      <c r="I210" s="243" t="s">
        <v>168</v>
      </c>
      <c r="J210" s="243" t="s">
        <v>230</v>
      </c>
      <c r="K210" s="243" t="s">
        <v>230</v>
      </c>
    </row>
    <row r="211" spans="2:11" x14ac:dyDescent="0.3">
      <c r="B211" s="243" t="s">
        <v>191</v>
      </c>
      <c r="C211" s="243" t="s">
        <v>188</v>
      </c>
      <c r="D211" s="243" t="s">
        <v>367</v>
      </c>
      <c r="G211" s="243" t="s">
        <v>183</v>
      </c>
      <c r="H211" s="243" t="s">
        <v>175</v>
      </c>
      <c r="I211" s="243" t="s">
        <v>175</v>
      </c>
      <c r="J211" s="243" t="s">
        <v>230</v>
      </c>
      <c r="K211" s="243" t="s">
        <v>230</v>
      </c>
    </row>
    <row r="212" spans="2:11" x14ac:dyDescent="0.3">
      <c r="B212" s="243" t="s">
        <v>193</v>
      </c>
      <c r="C212" s="243" t="s">
        <v>188</v>
      </c>
      <c r="D212" s="243" t="s">
        <v>177</v>
      </c>
      <c r="G212" s="243" t="s">
        <v>183</v>
      </c>
      <c r="H212" s="243" t="s">
        <v>175</v>
      </c>
      <c r="I212" s="243" t="s">
        <v>175</v>
      </c>
      <c r="J212" s="243" t="s">
        <v>230</v>
      </c>
      <c r="K212" s="243" t="s">
        <v>230</v>
      </c>
    </row>
    <row r="213" spans="2:11" x14ac:dyDescent="0.3">
      <c r="B213" s="243" t="s">
        <v>195</v>
      </c>
      <c r="C213" s="243" t="s">
        <v>196</v>
      </c>
      <c r="D213" s="243" t="s">
        <v>230</v>
      </c>
      <c r="G213" s="243" t="s">
        <v>183</v>
      </c>
      <c r="H213" s="243" t="s">
        <v>175</v>
      </c>
      <c r="I213" s="243" t="s">
        <v>175</v>
      </c>
      <c r="J213" s="243" t="s">
        <v>241</v>
      </c>
      <c r="K213" s="243" t="s">
        <v>230</v>
      </c>
    </row>
    <row r="214" spans="2:11" x14ac:dyDescent="0.3">
      <c r="B214" s="243" t="s">
        <v>198</v>
      </c>
      <c r="C214" s="243" t="s">
        <v>196</v>
      </c>
      <c r="D214" s="243" t="s">
        <v>368</v>
      </c>
      <c r="G214" s="243" t="s">
        <v>183</v>
      </c>
      <c r="H214" s="243" t="s">
        <v>175</v>
      </c>
      <c r="I214" s="243" t="s">
        <v>175</v>
      </c>
      <c r="J214" s="243" t="s">
        <v>241</v>
      </c>
      <c r="K214" s="243" t="s">
        <v>230</v>
      </c>
    </row>
    <row r="215" spans="2:11" x14ac:dyDescent="0.3">
      <c r="B215" s="243" t="s">
        <v>199</v>
      </c>
      <c r="C215" s="243" t="s">
        <v>196</v>
      </c>
      <c r="D215" s="243" t="s">
        <v>365</v>
      </c>
      <c r="G215" s="243" t="s">
        <v>183</v>
      </c>
      <c r="H215" s="243" t="s">
        <v>175</v>
      </c>
      <c r="I215" s="243" t="s">
        <v>175</v>
      </c>
      <c r="J215" s="243" t="s">
        <v>168</v>
      </c>
      <c r="K215" s="243" t="s">
        <v>230</v>
      </c>
    </row>
    <row r="216" spans="2:11" x14ac:dyDescent="0.3">
      <c r="B216" s="243" t="s">
        <v>201</v>
      </c>
      <c r="C216" s="243" t="s">
        <v>196</v>
      </c>
      <c r="D216" s="243" t="s">
        <v>177</v>
      </c>
      <c r="G216" s="243" t="s">
        <v>183</v>
      </c>
      <c r="H216" s="243" t="s">
        <v>175</v>
      </c>
      <c r="I216" s="243" t="s">
        <v>175</v>
      </c>
      <c r="J216" s="243" t="s">
        <v>168</v>
      </c>
      <c r="K216" s="243" t="s">
        <v>230</v>
      </c>
    </row>
    <row r="217" spans="2:11" x14ac:dyDescent="0.3">
      <c r="B217" s="243" t="s">
        <v>202</v>
      </c>
      <c r="C217" s="243" t="s">
        <v>203</v>
      </c>
      <c r="D217" s="243" t="s">
        <v>230</v>
      </c>
      <c r="G217" s="243" t="s">
        <v>183</v>
      </c>
      <c r="H217" s="243" t="s">
        <v>175</v>
      </c>
      <c r="I217" s="243" t="s">
        <v>175</v>
      </c>
      <c r="J217" s="243" t="s">
        <v>175</v>
      </c>
      <c r="K217" s="243" t="s">
        <v>241</v>
      </c>
    </row>
    <row r="218" spans="2:11" x14ac:dyDescent="0.3">
      <c r="B218" s="243" t="s">
        <v>206</v>
      </c>
      <c r="C218" s="243" t="s">
        <v>203</v>
      </c>
      <c r="D218" s="243" t="s">
        <v>369</v>
      </c>
      <c r="G218" s="243" t="s">
        <v>183</v>
      </c>
      <c r="H218" s="243" t="s">
        <v>175</v>
      </c>
      <c r="I218" s="243" t="s">
        <v>175</v>
      </c>
      <c r="J218" s="243" t="s">
        <v>175</v>
      </c>
      <c r="K218" s="243" t="s">
        <v>241</v>
      </c>
    </row>
    <row r="219" spans="2:11" x14ac:dyDescent="0.3">
      <c r="B219" s="243" t="s">
        <v>208</v>
      </c>
      <c r="C219" s="243" t="s">
        <v>203</v>
      </c>
      <c r="D219" s="243" t="s">
        <v>177</v>
      </c>
      <c r="G219" s="243" t="s">
        <v>183</v>
      </c>
      <c r="H219" s="243" t="s">
        <v>175</v>
      </c>
      <c r="I219" s="243" t="s">
        <v>175</v>
      </c>
      <c r="J219" s="243" t="s">
        <v>175</v>
      </c>
      <c r="K219" s="243" t="s">
        <v>168</v>
      </c>
    </row>
    <row r="220" spans="2:11" x14ac:dyDescent="0.3">
      <c r="B220" s="243" t="s">
        <v>209</v>
      </c>
      <c r="C220" s="243" t="s">
        <v>203</v>
      </c>
      <c r="D220" s="243" t="s">
        <v>365</v>
      </c>
      <c r="G220" s="243" t="s">
        <v>183</v>
      </c>
      <c r="H220" s="243" t="s">
        <v>175</v>
      </c>
      <c r="I220" s="243" t="s">
        <v>175</v>
      </c>
      <c r="J220" s="243" t="s">
        <v>175</v>
      </c>
      <c r="K220" s="243" t="s">
        <v>168</v>
      </c>
    </row>
    <row r="222" spans="2:11" ht="18.600000000000001" x14ac:dyDescent="0.4">
      <c r="B222" s="249" t="s">
        <v>146</v>
      </c>
    </row>
    <row r="223" spans="2:11" x14ac:dyDescent="0.3">
      <c r="B223" s="246" t="s">
        <v>152</v>
      </c>
      <c r="C223" s="243" t="s">
        <v>153</v>
      </c>
      <c r="G223" s="248"/>
      <c r="H223" s="248"/>
    </row>
    <row r="224" spans="2:11" x14ac:dyDescent="0.3">
      <c r="B224" s="246" t="s">
        <v>154</v>
      </c>
      <c r="C224" s="243" t="s">
        <v>155</v>
      </c>
    </row>
    <row r="225" spans="2:15" x14ac:dyDescent="0.3">
      <c r="B225" s="246" t="s">
        <v>156</v>
      </c>
      <c r="C225" s="243" t="s">
        <v>157</v>
      </c>
    </row>
    <row r="226" spans="2:15" x14ac:dyDescent="0.3">
      <c r="B226" s="246" t="s">
        <v>158</v>
      </c>
      <c r="C226" s="243" t="s">
        <v>370</v>
      </c>
    </row>
    <row r="227" spans="2:15" x14ac:dyDescent="0.3">
      <c r="B227" s="246" t="s">
        <v>549</v>
      </c>
      <c r="C227" s="243" t="s">
        <v>899</v>
      </c>
    </row>
    <row r="229" spans="2:15" x14ac:dyDescent="0.3">
      <c r="B229" s="246" t="s">
        <v>159</v>
      </c>
      <c r="C229" s="246" t="s">
        <v>160</v>
      </c>
      <c r="D229" s="246" t="s">
        <v>216</v>
      </c>
      <c r="E229" s="246"/>
      <c r="F229" s="246" t="s">
        <v>218</v>
      </c>
      <c r="G229" s="246" t="s">
        <v>219</v>
      </c>
      <c r="H229" s="246" t="s">
        <v>220</v>
      </c>
      <c r="I229" s="246" t="s">
        <v>221</v>
      </c>
      <c r="J229" s="246" t="s">
        <v>222</v>
      </c>
      <c r="K229" s="246" t="s">
        <v>223</v>
      </c>
      <c r="L229" s="246"/>
      <c r="M229" s="247" t="s">
        <v>371</v>
      </c>
      <c r="N229" s="246"/>
      <c r="O229" s="246"/>
    </row>
    <row r="230" spans="2:15" x14ac:dyDescent="0.3">
      <c r="B230" s="243" t="s">
        <v>165</v>
      </c>
      <c r="C230" s="243" t="s">
        <v>166</v>
      </c>
      <c r="D230" s="243" t="s">
        <v>372</v>
      </c>
      <c r="F230" s="243" t="s">
        <v>230</v>
      </c>
      <c r="G230" s="243" t="s">
        <v>230</v>
      </c>
      <c r="H230" s="243" t="s">
        <v>230</v>
      </c>
      <c r="I230" s="243" t="s">
        <v>230</v>
      </c>
      <c r="J230" s="243" t="s">
        <v>230</v>
      </c>
      <c r="K230" s="243" t="s">
        <v>230</v>
      </c>
      <c r="M230" s="247" t="s">
        <v>373</v>
      </c>
    </row>
    <row r="231" spans="2:15" x14ac:dyDescent="0.3">
      <c r="B231" s="243" t="s">
        <v>170</v>
      </c>
      <c r="C231" s="243" t="s">
        <v>166</v>
      </c>
      <c r="D231" s="243" t="s">
        <v>374</v>
      </c>
      <c r="F231" s="243" t="s">
        <v>168</v>
      </c>
      <c r="G231" s="243" t="s">
        <v>168</v>
      </c>
      <c r="H231" s="243" t="s">
        <v>230</v>
      </c>
      <c r="I231" s="243" t="s">
        <v>230</v>
      </c>
      <c r="J231" s="243" t="s">
        <v>230</v>
      </c>
      <c r="K231" s="243" t="s">
        <v>230</v>
      </c>
      <c r="M231" s="247" t="s">
        <v>375</v>
      </c>
    </row>
    <row r="232" spans="2:15" x14ac:dyDescent="0.3">
      <c r="B232" s="243" t="s">
        <v>173</v>
      </c>
      <c r="C232" s="243" t="s">
        <v>166</v>
      </c>
      <c r="D232" s="243" t="s">
        <v>376</v>
      </c>
      <c r="F232" s="243" t="s">
        <v>175</v>
      </c>
      <c r="G232" s="243" t="s">
        <v>175</v>
      </c>
      <c r="H232" s="243" t="s">
        <v>230</v>
      </c>
      <c r="I232" s="243" t="s">
        <v>230</v>
      </c>
      <c r="J232" s="243" t="s">
        <v>230</v>
      </c>
      <c r="K232" s="243" t="s">
        <v>230</v>
      </c>
    </row>
    <row r="233" spans="2:15" x14ac:dyDescent="0.3">
      <c r="B233" s="243" t="s">
        <v>176</v>
      </c>
      <c r="C233" s="243" t="s">
        <v>166</v>
      </c>
      <c r="D233" s="243" t="s">
        <v>177</v>
      </c>
      <c r="F233" s="243" t="s">
        <v>175</v>
      </c>
      <c r="G233" s="243" t="s">
        <v>175</v>
      </c>
      <c r="H233" s="243" t="s">
        <v>230</v>
      </c>
      <c r="I233" s="243" t="s">
        <v>230</v>
      </c>
      <c r="J233" s="243" t="s">
        <v>230</v>
      </c>
      <c r="K233" s="243" t="s">
        <v>230</v>
      </c>
    </row>
    <row r="234" spans="2:15" x14ac:dyDescent="0.3">
      <c r="B234" s="243" t="s">
        <v>178</v>
      </c>
      <c r="C234" s="243" t="s">
        <v>179</v>
      </c>
      <c r="D234" s="243" t="s">
        <v>316</v>
      </c>
      <c r="F234" s="243" t="s">
        <v>183</v>
      </c>
      <c r="G234" s="243" t="s">
        <v>183</v>
      </c>
      <c r="H234" s="243" t="s">
        <v>168</v>
      </c>
      <c r="I234" s="243" t="s">
        <v>230</v>
      </c>
      <c r="J234" s="243" t="s">
        <v>230</v>
      </c>
      <c r="K234" s="243" t="s">
        <v>230</v>
      </c>
    </row>
    <row r="235" spans="2:15" x14ac:dyDescent="0.3">
      <c r="B235" s="243" t="s">
        <v>181</v>
      </c>
      <c r="C235" s="243" t="s">
        <v>179</v>
      </c>
      <c r="D235" s="243" t="s">
        <v>377</v>
      </c>
      <c r="F235" s="243" t="s">
        <v>183</v>
      </c>
      <c r="G235" s="243" t="s">
        <v>183</v>
      </c>
      <c r="H235" s="243" t="s">
        <v>168</v>
      </c>
      <c r="I235" s="243" t="s">
        <v>230</v>
      </c>
      <c r="J235" s="243" t="s">
        <v>230</v>
      </c>
      <c r="K235" s="243" t="s">
        <v>230</v>
      </c>
    </row>
    <row r="236" spans="2:15" x14ac:dyDescent="0.3">
      <c r="B236" s="243" t="s">
        <v>184</v>
      </c>
      <c r="C236" s="243" t="s">
        <v>179</v>
      </c>
      <c r="D236" s="243" t="s">
        <v>378</v>
      </c>
      <c r="F236" s="243" t="s">
        <v>194</v>
      </c>
      <c r="G236" s="243" t="s">
        <v>183</v>
      </c>
      <c r="H236" s="243" t="s">
        <v>175</v>
      </c>
      <c r="I236" s="243" t="s">
        <v>230</v>
      </c>
      <c r="J236" s="243" t="s">
        <v>230</v>
      </c>
      <c r="K236" s="243" t="s">
        <v>230</v>
      </c>
    </row>
    <row r="237" spans="2:15" x14ac:dyDescent="0.3">
      <c r="B237" s="243" t="s">
        <v>186</v>
      </c>
      <c r="C237" s="243" t="s">
        <v>179</v>
      </c>
      <c r="D237" s="243" t="s">
        <v>379</v>
      </c>
      <c r="F237" s="243" t="s">
        <v>194</v>
      </c>
      <c r="G237" s="243" t="s">
        <v>183</v>
      </c>
      <c r="H237" s="243" t="s">
        <v>175</v>
      </c>
      <c r="I237" s="243" t="s">
        <v>230</v>
      </c>
      <c r="J237" s="243" t="s">
        <v>230</v>
      </c>
      <c r="K237" s="243" t="s">
        <v>230</v>
      </c>
    </row>
    <row r="238" spans="2:15" x14ac:dyDescent="0.3">
      <c r="B238" s="243" t="s">
        <v>187</v>
      </c>
      <c r="C238" s="243" t="s">
        <v>188</v>
      </c>
      <c r="D238" s="243" t="s">
        <v>230</v>
      </c>
      <c r="F238" s="243" t="s">
        <v>205</v>
      </c>
      <c r="G238" s="243" t="s">
        <v>183</v>
      </c>
      <c r="H238" s="243" t="s">
        <v>175</v>
      </c>
      <c r="I238" s="243" t="s">
        <v>168</v>
      </c>
      <c r="J238" s="243" t="s">
        <v>230</v>
      </c>
      <c r="K238" s="243" t="s">
        <v>230</v>
      </c>
    </row>
    <row r="239" spans="2:15" x14ac:dyDescent="0.3">
      <c r="B239" s="243" t="s">
        <v>190</v>
      </c>
      <c r="C239" s="243" t="s">
        <v>188</v>
      </c>
      <c r="D239" s="243" t="s">
        <v>380</v>
      </c>
      <c r="F239" s="243" t="s">
        <v>205</v>
      </c>
      <c r="G239" s="243" t="s">
        <v>183</v>
      </c>
      <c r="H239" s="243" t="s">
        <v>175</v>
      </c>
      <c r="I239" s="243" t="s">
        <v>168</v>
      </c>
      <c r="J239" s="243" t="s">
        <v>230</v>
      </c>
      <c r="K239" s="243" t="s">
        <v>230</v>
      </c>
    </row>
    <row r="240" spans="2:15" x14ac:dyDescent="0.3">
      <c r="B240" s="243" t="s">
        <v>191</v>
      </c>
      <c r="C240" s="243" t="s">
        <v>188</v>
      </c>
      <c r="D240" s="243" t="s">
        <v>378</v>
      </c>
      <c r="F240" s="243" t="s">
        <v>235</v>
      </c>
      <c r="G240" s="243" t="s">
        <v>183</v>
      </c>
      <c r="H240" s="243" t="s">
        <v>175</v>
      </c>
      <c r="I240" s="243" t="s">
        <v>175</v>
      </c>
      <c r="J240" s="243" t="s">
        <v>230</v>
      </c>
      <c r="K240" s="243" t="s">
        <v>230</v>
      </c>
    </row>
    <row r="241" spans="2:11" x14ac:dyDescent="0.3">
      <c r="B241" s="243" t="s">
        <v>193</v>
      </c>
      <c r="C241" s="243" t="s">
        <v>188</v>
      </c>
      <c r="D241" s="243" t="s">
        <v>177</v>
      </c>
      <c r="F241" s="243" t="s">
        <v>235</v>
      </c>
      <c r="G241" s="243" t="s">
        <v>183</v>
      </c>
      <c r="H241" s="243" t="s">
        <v>175</v>
      </c>
      <c r="I241" s="243" t="s">
        <v>175</v>
      </c>
      <c r="J241" s="243" t="s">
        <v>230</v>
      </c>
      <c r="K241" s="243" t="s">
        <v>230</v>
      </c>
    </row>
    <row r="242" spans="2:11" x14ac:dyDescent="0.3">
      <c r="B242" s="243" t="s">
        <v>195</v>
      </c>
      <c r="C242" s="243" t="s">
        <v>196</v>
      </c>
      <c r="D242" s="243" t="s">
        <v>230</v>
      </c>
      <c r="F242" s="243" t="s">
        <v>237</v>
      </c>
      <c r="G242" s="243" t="s">
        <v>183</v>
      </c>
      <c r="H242" s="243" t="s">
        <v>175</v>
      </c>
      <c r="I242" s="243" t="s">
        <v>175</v>
      </c>
      <c r="J242" s="243" t="s">
        <v>241</v>
      </c>
      <c r="K242" s="243" t="s">
        <v>230</v>
      </c>
    </row>
    <row r="243" spans="2:11" x14ac:dyDescent="0.3">
      <c r="B243" s="243" t="s">
        <v>198</v>
      </c>
      <c r="C243" s="243" t="s">
        <v>196</v>
      </c>
      <c r="D243" s="243" t="s">
        <v>381</v>
      </c>
      <c r="F243" s="243" t="s">
        <v>237</v>
      </c>
      <c r="G243" s="243" t="s">
        <v>183</v>
      </c>
      <c r="H243" s="243" t="s">
        <v>175</v>
      </c>
      <c r="I243" s="243" t="s">
        <v>175</v>
      </c>
      <c r="J243" s="243" t="s">
        <v>241</v>
      </c>
      <c r="K243" s="243" t="s">
        <v>230</v>
      </c>
    </row>
    <row r="244" spans="2:11" x14ac:dyDescent="0.3">
      <c r="B244" s="243" t="s">
        <v>199</v>
      </c>
      <c r="C244" s="243" t="s">
        <v>196</v>
      </c>
      <c r="D244" s="243" t="s">
        <v>378</v>
      </c>
      <c r="F244" s="243" t="s">
        <v>239</v>
      </c>
      <c r="G244" s="243" t="s">
        <v>183</v>
      </c>
      <c r="H244" s="243" t="s">
        <v>175</v>
      </c>
      <c r="I244" s="243" t="s">
        <v>175</v>
      </c>
      <c r="J244" s="243" t="s">
        <v>168</v>
      </c>
      <c r="K244" s="243" t="s">
        <v>230</v>
      </c>
    </row>
    <row r="245" spans="2:11" x14ac:dyDescent="0.3">
      <c r="B245" s="243" t="s">
        <v>201</v>
      </c>
      <c r="C245" s="243" t="s">
        <v>196</v>
      </c>
      <c r="D245" s="243" t="s">
        <v>177</v>
      </c>
      <c r="F245" s="243" t="s">
        <v>239</v>
      </c>
      <c r="G245" s="243" t="s">
        <v>183</v>
      </c>
      <c r="H245" s="243" t="s">
        <v>175</v>
      </c>
      <c r="I245" s="243" t="s">
        <v>175</v>
      </c>
      <c r="J245" s="243" t="s">
        <v>168</v>
      </c>
      <c r="K245" s="243" t="s">
        <v>230</v>
      </c>
    </row>
    <row r="246" spans="2:11" x14ac:dyDescent="0.3">
      <c r="B246" s="243" t="s">
        <v>202</v>
      </c>
      <c r="C246" s="243" t="s">
        <v>203</v>
      </c>
      <c r="D246" s="243" t="s">
        <v>230</v>
      </c>
      <c r="F246" s="243" t="s">
        <v>240</v>
      </c>
      <c r="G246" s="243" t="s">
        <v>183</v>
      </c>
      <c r="H246" s="243" t="s">
        <v>175</v>
      </c>
      <c r="I246" s="243" t="s">
        <v>175</v>
      </c>
      <c r="J246" s="243" t="s">
        <v>175</v>
      </c>
      <c r="K246" s="243" t="s">
        <v>241</v>
      </c>
    </row>
    <row r="247" spans="2:11" x14ac:dyDescent="0.3">
      <c r="B247" s="243" t="s">
        <v>206</v>
      </c>
      <c r="C247" s="243" t="s">
        <v>203</v>
      </c>
      <c r="D247" s="243" t="s">
        <v>382</v>
      </c>
      <c r="F247" s="243" t="s">
        <v>240</v>
      </c>
      <c r="G247" s="243" t="s">
        <v>183</v>
      </c>
      <c r="H247" s="243" t="s">
        <v>175</v>
      </c>
      <c r="I247" s="243" t="s">
        <v>175</v>
      </c>
      <c r="J247" s="243" t="s">
        <v>175</v>
      </c>
      <c r="K247" s="243" t="s">
        <v>241</v>
      </c>
    </row>
    <row r="248" spans="2:11" x14ac:dyDescent="0.3">
      <c r="B248" s="243" t="s">
        <v>208</v>
      </c>
      <c r="C248" s="243" t="s">
        <v>203</v>
      </c>
      <c r="D248" s="243" t="s">
        <v>177</v>
      </c>
      <c r="F248" s="243" t="s">
        <v>242</v>
      </c>
      <c r="G248" s="243" t="s">
        <v>183</v>
      </c>
      <c r="H248" s="243" t="s">
        <v>175</v>
      </c>
      <c r="I248" s="243" t="s">
        <v>175</v>
      </c>
      <c r="J248" s="243" t="s">
        <v>175</v>
      </c>
      <c r="K248" s="243" t="s">
        <v>168</v>
      </c>
    </row>
    <row r="249" spans="2:11" x14ac:dyDescent="0.3">
      <c r="B249" s="243" t="s">
        <v>209</v>
      </c>
      <c r="C249" s="243" t="s">
        <v>203</v>
      </c>
      <c r="D249" s="243" t="s">
        <v>383</v>
      </c>
      <c r="F249" s="243" t="s">
        <v>242</v>
      </c>
      <c r="G249" s="243" t="s">
        <v>183</v>
      </c>
      <c r="H249" s="243" t="s">
        <v>175</v>
      </c>
      <c r="I249" s="243" t="s">
        <v>175</v>
      </c>
      <c r="J249" s="243" t="s">
        <v>175</v>
      </c>
      <c r="K249" s="243" t="s">
        <v>168</v>
      </c>
    </row>
    <row r="251" spans="2:11" ht="18.600000000000001" x14ac:dyDescent="0.4">
      <c r="B251" s="249" t="s">
        <v>147</v>
      </c>
    </row>
    <row r="252" spans="2:11" x14ac:dyDescent="0.3">
      <c r="B252" s="246" t="s">
        <v>152</v>
      </c>
      <c r="C252" s="243" t="s">
        <v>212</v>
      </c>
      <c r="G252" s="248"/>
      <c r="H252" s="248"/>
    </row>
    <row r="253" spans="2:11" x14ac:dyDescent="0.3">
      <c r="B253" s="246" t="s">
        <v>154</v>
      </c>
      <c r="C253" s="243" t="s">
        <v>213</v>
      </c>
    </row>
    <row r="254" spans="2:11" x14ac:dyDescent="0.3">
      <c r="B254" s="246" t="s">
        <v>156</v>
      </c>
      <c r="C254" s="243" t="s">
        <v>384</v>
      </c>
    </row>
    <row r="255" spans="2:11" x14ac:dyDescent="0.3">
      <c r="B255" s="246" t="s">
        <v>158</v>
      </c>
      <c r="C255" s="243" t="s">
        <v>385</v>
      </c>
    </row>
    <row r="256" spans="2:11" x14ac:dyDescent="0.3">
      <c r="B256" s="246" t="s">
        <v>549</v>
      </c>
      <c r="C256" s="243" t="s">
        <v>900</v>
      </c>
    </row>
    <row r="258" spans="2:11" x14ac:dyDescent="0.3">
      <c r="B258" s="246" t="s">
        <v>159</v>
      </c>
      <c r="C258" s="246" t="s">
        <v>160</v>
      </c>
      <c r="D258" s="246" t="s">
        <v>327</v>
      </c>
      <c r="E258" s="246" t="s">
        <v>386</v>
      </c>
      <c r="G258" s="247" t="s">
        <v>371</v>
      </c>
      <c r="H258" s="246"/>
      <c r="I258" s="246"/>
      <c r="J258" s="246"/>
      <c r="K258" s="246"/>
    </row>
    <row r="259" spans="2:11" x14ac:dyDescent="0.3">
      <c r="B259" s="243" t="s">
        <v>165</v>
      </c>
      <c r="C259" s="243" t="s">
        <v>166</v>
      </c>
      <c r="D259" s="243" t="s">
        <v>387</v>
      </c>
      <c r="E259" s="243" t="s">
        <v>149</v>
      </c>
      <c r="G259" s="252" t="s">
        <v>388</v>
      </c>
    </row>
    <row r="260" spans="2:11" x14ac:dyDescent="0.3">
      <c r="B260" s="243" t="s">
        <v>170</v>
      </c>
      <c r="C260" s="243" t="s">
        <v>166</v>
      </c>
      <c r="D260" s="243" t="s">
        <v>389</v>
      </c>
      <c r="E260" s="243" t="s">
        <v>149</v>
      </c>
      <c r="G260" s="252" t="s">
        <v>390</v>
      </c>
    </row>
    <row r="261" spans="2:11" x14ac:dyDescent="0.3">
      <c r="B261" s="243" t="s">
        <v>173</v>
      </c>
      <c r="C261" s="243" t="s">
        <v>166</v>
      </c>
      <c r="D261" s="243" t="s">
        <v>391</v>
      </c>
      <c r="E261" s="243" t="s">
        <v>392</v>
      </c>
      <c r="G261" s="247" t="s">
        <v>393</v>
      </c>
    </row>
    <row r="262" spans="2:11" x14ac:dyDescent="0.3">
      <c r="B262" s="243" t="s">
        <v>176</v>
      </c>
      <c r="C262" s="243" t="s">
        <v>166</v>
      </c>
      <c r="D262" s="243" t="s">
        <v>177</v>
      </c>
      <c r="E262" s="243" t="s">
        <v>392</v>
      </c>
    </row>
    <row r="263" spans="2:11" x14ac:dyDescent="0.3">
      <c r="B263" s="243" t="s">
        <v>178</v>
      </c>
      <c r="C263" s="243" t="s">
        <v>179</v>
      </c>
      <c r="D263" s="243" t="s">
        <v>394</v>
      </c>
      <c r="E263" s="243" t="s">
        <v>395</v>
      </c>
    </row>
    <row r="264" spans="2:11" x14ac:dyDescent="0.3">
      <c r="B264" s="243" t="s">
        <v>181</v>
      </c>
      <c r="C264" s="243" t="s">
        <v>179</v>
      </c>
      <c r="D264" s="243" t="s">
        <v>396</v>
      </c>
      <c r="E264" s="243" t="s">
        <v>395</v>
      </c>
    </row>
    <row r="265" spans="2:11" x14ac:dyDescent="0.3">
      <c r="B265" s="243" t="s">
        <v>184</v>
      </c>
      <c r="C265" s="243" t="s">
        <v>179</v>
      </c>
      <c r="D265" s="243" t="s">
        <v>397</v>
      </c>
      <c r="E265" s="243" t="s">
        <v>398</v>
      </c>
    </row>
    <row r="266" spans="2:11" x14ac:dyDescent="0.3">
      <c r="B266" s="243" t="s">
        <v>186</v>
      </c>
      <c r="C266" s="243" t="s">
        <v>179</v>
      </c>
      <c r="D266" s="243" t="s">
        <v>177</v>
      </c>
      <c r="E266" s="243" t="s">
        <v>398</v>
      </c>
    </row>
    <row r="267" spans="2:11" x14ac:dyDescent="0.3">
      <c r="B267" s="243" t="s">
        <v>187</v>
      </c>
      <c r="C267" s="243" t="s">
        <v>188</v>
      </c>
      <c r="D267" s="243" t="s">
        <v>399</v>
      </c>
      <c r="E267" s="243" t="s">
        <v>400</v>
      </c>
    </row>
    <row r="268" spans="2:11" x14ac:dyDescent="0.3">
      <c r="B268" s="243" t="s">
        <v>190</v>
      </c>
      <c r="C268" s="243" t="s">
        <v>188</v>
      </c>
      <c r="D268" s="243" t="s">
        <v>177</v>
      </c>
      <c r="E268" s="243" t="s">
        <v>400</v>
      </c>
    </row>
    <row r="269" spans="2:11" x14ac:dyDescent="0.3">
      <c r="B269" s="243" t="s">
        <v>191</v>
      </c>
      <c r="C269" s="243" t="s">
        <v>188</v>
      </c>
      <c r="D269" s="243" t="s">
        <v>401</v>
      </c>
      <c r="E269" s="243" t="s">
        <v>402</v>
      </c>
    </row>
    <row r="270" spans="2:11" x14ac:dyDescent="0.3">
      <c r="B270" s="243" t="s">
        <v>193</v>
      </c>
      <c r="C270" s="243" t="s">
        <v>188</v>
      </c>
      <c r="D270" s="243" t="s">
        <v>177</v>
      </c>
      <c r="E270" s="243" t="s">
        <v>402</v>
      </c>
    </row>
    <row r="271" spans="2:11" x14ac:dyDescent="0.3">
      <c r="B271" s="243" t="s">
        <v>195</v>
      </c>
      <c r="C271" s="243" t="s">
        <v>196</v>
      </c>
      <c r="D271" s="243" t="s">
        <v>399</v>
      </c>
      <c r="E271" s="243" t="s">
        <v>403</v>
      </c>
    </row>
    <row r="272" spans="2:11" x14ac:dyDescent="0.3">
      <c r="B272" s="243" t="s">
        <v>198</v>
      </c>
      <c r="C272" s="243" t="s">
        <v>196</v>
      </c>
      <c r="D272" s="243" t="s">
        <v>404</v>
      </c>
      <c r="E272" s="243" t="s">
        <v>403</v>
      </c>
    </row>
    <row r="273" spans="2:18" x14ac:dyDescent="0.3">
      <c r="B273" s="243" t="s">
        <v>199</v>
      </c>
      <c r="C273" s="243" t="s">
        <v>196</v>
      </c>
      <c r="D273" s="243" t="s">
        <v>405</v>
      </c>
      <c r="E273" s="243" t="s">
        <v>406</v>
      </c>
    </row>
    <row r="274" spans="2:18" x14ac:dyDescent="0.3">
      <c r="B274" s="243" t="s">
        <v>201</v>
      </c>
      <c r="C274" s="243" t="s">
        <v>196</v>
      </c>
      <c r="D274" s="243" t="s">
        <v>177</v>
      </c>
      <c r="E274" s="243" t="s">
        <v>406</v>
      </c>
    </row>
    <row r="275" spans="2:18" x14ac:dyDescent="0.3">
      <c r="B275" s="243" t="s">
        <v>202</v>
      </c>
      <c r="C275" s="243" t="s">
        <v>203</v>
      </c>
      <c r="D275" s="243" t="s">
        <v>399</v>
      </c>
      <c r="E275" s="243" t="s">
        <v>407</v>
      </c>
    </row>
    <row r="276" spans="2:18" x14ac:dyDescent="0.3">
      <c r="B276" s="243" t="s">
        <v>206</v>
      </c>
      <c r="C276" s="243" t="s">
        <v>203</v>
      </c>
      <c r="D276" s="243" t="s">
        <v>408</v>
      </c>
      <c r="E276" s="243" t="s">
        <v>407</v>
      </c>
    </row>
    <row r="277" spans="2:18" x14ac:dyDescent="0.3">
      <c r="B277" s="243" t="s">
        <v>208</v>
      </c>
      <c r="C277" s="243" t="s">
        <v>203</v>
      </c>
      <c r="D277" s="243" t="s">
        <v>177</v>
      </c>
      <c r="E277" s="243" t="s">
        <v>409</v>
      </c>
    </row>
    <row r="278" spans="2:18" x14ac:dyDescent="0.3">
      <c r="B278" s="243" t="s">
        <v>209</v>
      </c>
      <c r="C278" s="243" t="s">
        <v>203</v>
      </c>
      <c r="D278" s="243" t="s">
        <v>410</v>
      </c>
      <c r="E278" s="243" t="s">
        <v>409</v>
      </c>
    </row>
    <row r="280" spans="2:18" ht="18.600000000000001" x14ac:dyDescent="0.4">
      <c r="B280" s="249" t="s">
        <v>148</v>
      </c>
    </row>
    <row r="281" spans="2:18" x14ac:dyDescent="0.3">
      <c r="B281" s="246" t="s">
        <v>152</v>
      </c>
      <c r="C281" s="243" t="s">
        <v>157</v>
      </c>
      <c r="G281" s="248"/>
      <c r="H281" s="248"/>
    </row>
    <row r="282" spans="2:18" x14ac:dyDescent="0.3">
      <c r="B282" s="246" t="s">
        <v>154</v>
      </c>
      <c r="C282" s="243" t="s">
        <v>411</v>
      </c>
    </row>
    <row r="283" spans="2:18" x14ac:dyDescent="0.3">
      <c r="B283" s="246" t="s">
        <v>156</v>
      </c>
      <c r="C283" s="243" t="s">
        <v>157</v>
      </c>
    </row>
    <row r="284" spans="2:18" x14ac:dyDescent="0.3">
      <c r="B284" s="246" t="s">
        <v>158</v>
      </c>
      <c r="C284" s="243" t="s">
        <v>612</v>
      </c>
    </row>
    <row r="285" spans="2:18" x14ac:dyDescent="0.3">
      <c r="B285" s="246" t="s">
        <v>549</v>
      </c>
      <c r="C285" s="243" t="s">
        <v>901</v>
      </c>
    </row>
    <row r="287" spans="2:18" x14ac:dyDescent="0.3">
      <c r="B287" s="246" t="s">
        <v>159</v>
      </c>
      <c r="C287" s="246" t="s">
        <v>160</v>
      </c>
      <c r="D287" s="246" t="s">
        <v>216</v>
      </c>
      <c r="E287" s="246" t="s">
        <v>217</v>
      </c>
      <c r="F287" s="246" t="s">
        <v>218</v>
      </c>
      <c r="G287" s="246" t="s">
        <v>219</v>
      </c>
      <c r="H287" s="246" t="s">
        <v>220</v>
      </c>
      <c r="I287" s="246" t="s">
        <v>221</v>
      </c>
      <c r="J287" s="246" t="s">
        <v>222</v>
      </c>
      <c r="K287" s="246" t="s">
        <v>223</v>
      </c>
      <c r="L287" s="246" t="s">
        <v>224</v>
      </c>
      <c r="M287" s="246" t="s">
        <v>225</v>
      </c>
      <c r="N287" s="246" t="s">
        <v>226</v>
      </c>
      <c r="O287" s="246" t="s">
        <v>227</v>
      </c>
      <c r="P287" s="253" t="s">
        <v>412</v>
      </c>
      <c r="R287" s="247" t="s">
        <v>413</v>
      </c>
    </row>
    <row r="288" spans="2:18" x14ac:dyDescent="0.3">
      <c r="B288" s="243" t="s">
        <v>165</v>
      </c>
      <c r="C288" s="243" t="s">
        <v>166</v>
      </c>
      <c r="D288" s="243" t="s">
        <v>414</v>
      </c>
      <c r="E288" s="243" t="s">
        <v>183</v>
      </c>
      <c r="F288" s="243" t="s">
        <v>168</v>
      </c>
      <c r="G288" s="243" t="s">
        <v>168</v>
      </c>
      <c r="H288" s="243" t="s">
        <v>230</v>
      </c>
      <c r="I288" s="243" t="s">
        <v>230</v>
      </c>
      <c r="J288" s="243" t="s">
        <v>230</v>
      </c>
      <c r="K288" s="243" t="s">
        <v>230</v>
      </c>
      <c r="L288" s="243" t="s">
        <v>230</v>
      </c>
      <c r="M288" s="243" t="s">
        <v>230</v>
      </c>
      <c r="N288" s="243" t="s">
        <v>230</v>
      </c>
      <c r="O288" s="243" t="s">
        <v>230</v>
      </c>
      <c r="P288" s="254" t="s">
        <v>230</v>
      </c>
      <c r="R288" s="247" t="s">
        <v>415</v>
      </c>
    </row>
    <row r="289" spans="2:18" x14ac:dyDescent="0.3">
      <c r="B289" s="243" t="s">
        <v>170</v>
      </c>
      <c r="C289" s="243" t="s">
        <v>166</v>
      </c>
      <c r="D289" s="243" t="s">
        <v>416</v>
      </c>
      <c r="E289" s="243" t="s">
        <v>183</v>
      </c>
      <c r="F289" s="243" t="s">
        <v>175</v>
      </c>
      <c r="G289" s="243" t="s">
        <v>175</v>
      </c>
      <c r="H289" s="243" t="s">
        <v>230</v>
      </c>
      <c r="I289" s="243" t="s">
        <v>230</v>
      </c>
      <c r="J289" s="243" t="s">
        <v>230</v>
      </c>
      <c r="K289" s="243" t="s">
        <v>230</v>
      </c>
      <c r="L289" s="243" t="s">
        <v>230</v>
      </c>
      <c r="M289" s="243" t="s">
        <v>230</v>
      </c>
      <c r="N289" s="243" t="s">
        <v>230</v>
      </c>
      <c r="O289" s="243" t="s">
        <v>230</v>
      </c>
      <c r="P289" s="254" t="s">
        <v>168</v>
      </c>
      <c r="R289" s="255" t="s">
        <v>417</v>
      </c>
    </row>
    <row r="290" spans="2:18" x14ac:dyDescent="0.3">
      <c r="B290" s="243" t="s">
        <v>173</v>
      </c>
      <c r="C290" s="243" t="s">
        <v>166</v>
      </c>
      <c r="D290" s="243" t="s">
        <v>418</v>
      </c>
      <c r="E290" s="243" t="s">
        <v>183</v>
      </c>
      <c r="F290" s="243" t="s">
        <v>183</v>
      </c>
      <c r="G290" s="243" t="s">
        <v>183</v>
      </c>
      <c r="H290" s="243" t="s">
        <v>168</v>
      </c>
      <c r="I290" s="243" t="s">
        <v>230</v>
      </c>
      <c r="J290" s="243" t="s">
        <v>230</v>
      </c>
      <c r="K290" s="243" t="s">
        <v>230</v>
      </c>
      <c r="L290" s="243" t="s">
        <v>230</v>
      </c>
      <c r="M290" s="243" t="s">
        <v>230</v>
      </c>
      <c r="N290" s="243" t="s">
        <v>230</v>
      </c>
      <c r="O290" s="243" t="s">
        <v>230</v>
      </c>
      <c r="P290" s="254" t="s">
        <v>175</v>
      </c>
    </row>
    <row r="291" spans="2:18" x14ac:dyDescent="0.3">
      <c r="B291" s="243" t="s">
        <v>176</v>
      </c>
      <c r="C291" s="243" t="s">
        <v>166</v>
      </c>
      <c r="D291" s="243" t="s">
        <v>177</v>
      </c>
      <c r="E291" s="243" t="s">
        <v>194</v>
      </c>
      <c r="F291" s="243" t="s">
        <v>194</v>
      </c>
      <c r="G291" s="243" t="s">
        <v>183</v>
      </c>
      <c r="H291" s="243" t="s">
        <v>175</v>
      </c>
      <c r="I291" s="243" t="s">
        <v>230</v>
      </c>
      <c r="J291" s="243" t="s">
        <v>230</v>
      </c>
      <c r="K291" s="243" t="s">
        <v>230</v>
      </c>
      <c r="L291" s="243" t="s">
        <v>230</v>
      </c>
      <c r="M291" s="243" t="s">
        <v>230</v>
      </c>
      <c r="N291" s="243" t="s">
        <v>230</v>
      </c>
      <c r="O291" s="243" t="s">
        <v>230</v>
      </c>
      <c r="P291" s="254" t="s">
        <v>183</v>
      </c>
    </row>
    <row r="292" spans="2:18" x14ac:dyDescent="0.3">
      <c r="B292" s="243" t="s">
        <v>178</v>
      </c>
      <c r="C292" s="243" t="s">
        <v>179</v>
      </c>
      <c r="D292" s="243" t="s">
        <v>230</v>
      </c>
      <c r="E292" s="243" t="s">
        <v>194</v>
      </c>
      <c r="F292" s="243" t="s">
        <v>205</v>
      </c>
      <c r="G292" s="243" t="s">
        <v>183</v>
      </c>
      <c r="H292" s="243" t="s">
        <v>175</v>
      </c>
      <c r="I292" s="243" t="s">
        <v>168</v>
      </c>
      <c r="J292" s="243" t="s">
        <v>230</v>
      </c>
      <c r="K292" s="243" t="s">
        <v>230</v>
      </c>
      <c r="L292" s="243" t="s">
        <v>230</v>
      </c>
      <c r="M292" s="243" t="s">
        <v>230</v>
      </c>
      <c r="N292" s="243" t="s">
        <v>230</v>
      </c>
      <c r="O292" s="243" t="s">
        <v>230</v>
      </c>
      <c r="P292" s="254" t="s">
        <v>194</v>
      </c>
    </row>
    <row r="293" spans="2:18" x14ac:dyDescent="0.3">
      <c r="B293" s="243" t="s">
        <v>181</v>
      </c>
      <c r="C293" s="243" t="s">
        <v>179</v>
      </c>
      <c r="D293" s="243" t="s">
        <v>419</v>
      </c>
      <c r="E293" s="243" t="s">
        <v>194</v>
      </c>
      <c r="F293" s="243" t="s">
        <v>235</v>
      </c>
      <c r="G293" s="243" t="s">
        <v>183</v>
      </c>
      <c r="H293" s="243" t="s">
        <v>175</v>
      </c>
      <c r="I293" s="243" t="s">
        <v>175</v>
      </c>
      <c r="J293" s="243" t="s">
        <v>230</v>
      </c>
      <c r="K293" s="243" t="s">
        <v>230</v>
      </c>
      <c r="L293" s="243" t="s">
        <v>230</v>
      </c>
      <c r="M293" s="243" t="s">
        <v>230</v>
      </c>
      <c r="N293" s="243" t="s">
        <v>230</v>
      </c>
      <c r="O293" s="243" t="s">
        <v>230</v>
      </c>
      <c r="P293" s="254" t="s">
        <v>205</v>
      </c>
    </row>
    <row r="294" spans="2:18" x14ac:dyDescent="0.3">
      <c r="B294" s="243" t="s">
        <v>184</v>
      </c>
      <c r="C294" s="243" t="s">
        <v>179</v>
      </c>
      <c r="D294" s="243" t="s">
        <v>230</v>
      </c>
      <c r="E294" s="243" t="s">
        <v>194</v>
      </c>
      <c r="F294" s="243" t="s">
        <v>237</v>
      </c>
      <c r="G294" s="243" t="s">
        <v>183</v>
      </c>
      <c r="H294" s="243" t="s">
        <v>175</v>
      </c>
      <c r="I294" s="243" t="s">
        <v>175</v>
      </c>
      <c r="J294" s="243" t="s">
        <v>241</v>
      </c>
      <c r="K294" s="243" t="s">
        <v>230</v>
      </c>
      <c r="L294" s="243" t="s">
        <v>230</v>
      </c>
      <c r="M294" s="243" t="s">
        <v>230</v>
      </c>
      <c r="N294" s="243" t="s">
        <v>230</v>
      </c>
      <c r="O294" s="243" t="s">
        <v>230</v>
      </c>
      <c r="P294" s="254" t="s">
        <v>235</v>
      </c>
    </row>
    <row r="295" spans="2:18" x14ac:dyDescent="0.3">
      <c r="B295" s="243" t="s">
        <v>186</v>
      </c>
      <c r="C295" s="243" t="s">
        <v>179</v>
      </c>
      <c r="D295" s="243" t="s">
        <v>177</v>
      </c>
      <c r="E295" s="243" t="s">
        <v>194</v>
      </c>
      <c r="F295" s="243" t="s">
        <v>239</v>
      </c>
      <c r="G295" s="243" t="s">
        <v>183</v>
      </c>
      <c r="H295" s="243" t="s">
        <v>175</v>
      </c>
      <c r="I295" s="243" t="s">
        <v>175</v>
      </c>
      <c r="J295" s="243" t="s">
        <v>168</v>
      </c>
      <c r="K295" s="243" t="s">
        <v>230</v>
      </c>
      <c r="L295" s="243" t="s">
        <v>230</v>
      </c>
      <c r="M295" s="243" t="s">
        <v>230</v>
      </c>
      <c r="N295" s="243" t="s">
        <v>230</v>
      </c>
      <c r="O295" s="243" t="s">
        <v>230</v>
      </c>
      <c r="P295" s="254" t="s">
        <v>237</v>
      </c>
    </row>
    <row r="296" spans="2:18" x14ac:dyDescent="0.3">
      <c r="B296" s="243" t="s">
        <v>187</v>
      </c>
      <c r="C296" s="243" t="s">
        <v>188</v>
      </c>
      <c r="D296" s="243" t="s">
        <v>230</v>
      </c>
      <c r="E296" s="243" t="s">
        <v>194</v>
      </c>
      <c r="F296" s="243" t="s">
        <v>240</v>
      </c>
      <c r="G296" s="243" t="s">
        <v>183</v>
      </c>
      <c r="H296" s="243" t="s">
        <v>175</v>
      </c>
      <c r="I296" s="243" t="s">
        <v>175</v>
      </c>
      <c r="J296" s="243" t="s">
        <v>175</v>
      </c>
      <c r="K296" s="243" t="s">
        <v>241</v>
      </c>
      <c r="L296" s="243" t="s">
        <v>230</v>
      </c>
      <c r="M296" s="243" t="s">
        <v>230</v>
      </c>
      <c r="N296" s="243" t="s">
        <v>230</v>
      </c>
      <c r="O296" s="243" t="s">
        <v>230</v>
      </c>
      <c r="P296" s="254" t="s">
        <v>239</v>
      </c>
    </row>
    <row r="297" spans="2:18" x14ac:dyDescent="0.3">
      <c r="B297" s="243" t="s">
        <v>190</v>
      </c>
      <c r="C297" s="243" t="s">
        <v>188</v>
      </c>
      <c r="D297" s="243" t="s">
        <v>418</v>
      </c>
      <c r="E297" s="243" t="s">
        <v>205</v>
      </c>
      <c r="F297" s="243" t="s">
        <v>242</v>
      </c>
      <c r="G297" s="243" t="s">
        <v>183</v>
      </c>
      <c r="H297" s="243" t="s">
        <v>175</v>
      </c>
      <c r="I297" s="243" t="s">
        <v>175</v>
      </c>
      <c r="J297" s="243" t="s">
        <v>175</v>
      </c>
      <c r="K297" s="243" t="s">
        <v>168</v>
      </c>
      <c r="L297" s="243" t="s">
        <v>230</v>
      </c>
      <c r="M297" s="243" t="s">
        <v>230</v>
      </c>
      <c r="N297" s="243" t="s">
        <v>230</v>
      </c>
      <c r="O297" s="243" t="s">
        <v>230</v>
      </c>
      <c r="P297" s="254" t="s">
        <v>240</v>
      </c>
    </row>
    <row r="298" spans="2:18" x14ac:dyDescent="0.3">
      <c r="B298" s="243" t="s">
        <v>191</v>
      </c>
      <c r="C298" s="243" t="s">
        <v>188</v>
      </c>
      <c r="D298" s="243" t="s">
        <v>230</v>
      </c>
      <c r="E298" s="243" t="s">
        <v>205</v>
      </c>
      <c r="F298" s="243" t="s">
        <v>244</v>
      </c>
      <c r="G298" s="243" t="s">
        <v>183</v>
      </c>
      <c r="H298" s="243" t="s">
        <v>175</v>
      </c>
      <c r="I298" s="243" t="s">
        <v>175</v>
      </c>
      <c r="J298" s="243" t="s">
        <v>175</v>
      </c>
      <c r="K298" s="243" t="s">
        <v>168</v>
      </c>
      <c r="L298" s="243" t="s">
        <v>241</v>
      </c>
      <c r="M298" s="243" t="s">
        <v>230</v>
      </c>
      <c r="N298" s="243" t="s">
        <v>230</v>
      </c>
      <c r="O298" s="243" t="s">
        <v>230</v>
      </c>
      <c r="P298" s="254" t="s">
        <v>242</v>
      </c>
    </row>
    <row r="299" spans="2:18" x14ac:dyDescent="0.3">
      <c r="B299" s="243" t="s">
        <v>193</v>
      </c>
      <c r="C299" s="243" t="s">
        <v>188</v>
      </c>
      <c r="D299" s="243" t="s">
        <v>177</v>
      </c>
      <c r="E299" s="243" t="s">
        <v>205</v>
      </c>
      <c r="F299" s="243" t="s">
        <v>244</v>
      </c>
      <c r="G299" s="243" t="s">
        <v>183</v>
      </c>
      <c r="H299" s="243" t="s">
        <v>175</v>
      </c>
      <c r="I299" s="243" t="s">
        <v>175</v>
      </c>
      <c r="J299" s="243" t="s">
        <v>175</v>
      </c>
      <c r="K299" s="243" t="s">
        <v>168</v>
      </c>
      <c r="L299" s="243" t="s">
        <v>241</v>
      </c>
      <c r="M299" s="243" t="s">
        <v>230</v>
      </c>
      <c r="N299" s="243" t="s">
        <v>230</v>
      </c>
      <c r="O299" s="243" t="s">
        <v>230</v>
      </c>
      <c r="P299" s="254" t="s">
        <v>244</v>
      </c>
    </row>
    <row r="300" spans="2:18" x14ac:dyDescent="0.3">
      <c r="B300" s="243" t="s">
        <v>195</v>
      </c>
      <c r="C300" s="243" t="s">
        <v>196</v>
      </c>
      <c r="D300" s="243" t="s">
        <v>230</v>
      </c>
      <c r="E300" s="243" t="s">
        <v>205</v>
      </c>
      <c r="F300" s="243" t="s">
        <v>246</v>
      </c>
      <c r="G300" s="243" t="s">
        <v>183</v>
      </c>
      <c r="H300" s="243" t="s">
        <v>175</v>
      </c>
      <c r="I300" s="243" t="s">
        <v>175</v>
      </c>
      <c r="J300" s="243" t="s">
        <v>175</v>
      </c>
      <c r="K300" s="243" t="s">
        <v>168</v>
      </c>
      <c r="L300" s="243" t="s">
        <v>241</v>
      </c>
      <c r="M300" s="243" t="s">
        <v>241</v>
      </c>
      <c r="N300" s="243" t="s">
        <v>230</v>
      </c>
      <c r="O300" s="243" t="s">
        <v>230</v>
      </c>
      <c r="P300" s="254" t="s">
        <v>246</v>
      </c>
    </row>
    <row r="301" spans="2:18" x14ac:dyDescent="0.3">
      <c r="B301" s="243" t="s">
        <v>198</v>
      </c>
      <c r="C301" s="243" t="s">
        <v>196</v>
      </c>
      <c r="D301" s="243" t="s">
        <v>419</v>
      </c>
      <c r="E301" s="243" t="s">
        <v>205</v>
      </c>
      <c r="F301" s="243" t="s">
        <v>246</v>
      </c>
      <c r="G301" s="243" t="s">
        <v>183</v>
      </c>
      <c r="H301" s="243" t="s">
        <v>175</v>
      </c>
      <c r="I301" s="243" t="s">
        <v>175</v>
      </c>
      <c r="J301" s="243" t="s">
        <v>175</v>
      </c>
      <c r="K301" s="243" t="s">
        <v>168</v>
      </c>
      <c r="L301" s="243" t="s">
        <v>241</v>
      </c>
      <c r="M301" s="243" t="s">
        <v>241</v>
      </c>
      <c r="N301" s="243" t="s">
        <v>230</v>
      </c>
      <c r="O301" s="243" t="s">
        <v>230</v>
      </c>
      <c r="P301" s="254" t="s">
        <v>247</v>
      </c>
    </row>
    <row r="302" spans="2:18" x14ac:dyDescent="0.3">
      <c r="B302" s="243" t="s">
        <v>199</v>
      </c>
      <c r="C302" s="243" t="s">
        <v>196</v>
      </c>
      <c r="D302" s="243" t="s">
        <v>230</v>
      </c>
      <c r="E302" s="243" t="s">
        <v>205</v>
      </c>
      <c r="F302" s="243" t="s">
        <v>247</v>
      </c>
      <c r="G302" s="243" t="s">
        <v>183</v>
      </c>
      <c r="H302" s="243" t="s">
        <v>175</v>
      </c>
      <c r="I302" s="243" t="s">
        <v>175</v>
      </c>
      <c r="J302" s="243" t="s">
        <v>175</v>
      </c>
      <c r="K302" s="243" t="s">
        <v>168</v>
      </c>
      <c r="L302" s="243" t="s">
        <v>241</v>
      </c>
      <c r="M302" s="243" t="s">
        <v>241</v>
      </c>
      <c r="N302" s="243" t="s">
        <v>241</v>
      </c>
      <c r="O302" s="243" t="s">
        <v>230</v>
      </c>
      <c r="P302" s="254" t="s">
        <v>248</v>
      </c>
    </row>
    <row r="303" spans="2:18" x14ac:dyDescent="0.3">
      <c r="B303" s="243" t="s">
        <v>201</v>
      </c>
      <c r="C303" s="243" t="s">
        <v>196</v>
      </c>
      <c r="D303" s="243" t="s">
        <v>177</v>
      </c>
      <c r="E303" s="243" t="s">
        <v>205</v>
      </c>
      <c r="F303" s="243" t="s">
        <v>247</v>
      </c>
      <c r="G303" s="243" t="s">
        <v>183</v>
      </c>
      <c r="H303" s="243" t="s">
        <v>175</v>
      </c>
      <c r="I303" s="243" t="s">
        <v>175</v>
      </c>
      <c r="J303" s="243" t="s">
        <v>175</v>
      </c>
      <c r="K303" s="243" t="s">
        <v>168</v>
      </c>
      <c r="L303" s="243" t="s">
        <v>241</v>
      </c>
      <c r="M303" s="243" t="s">
        <v>241</v>
      </c>
      <c r="N303" s="243" t="s">
        <v>241</v>
      </c>
      <c r="O303" s="243" t="s">
        <v>230</v>
      </c>
      <c r="P303" s="254" t="s">
        <v>251</v>
      </c>
    </row>
    <row r="304" spans="2:18" x14ac:dyDescent="0.3">
      <c r="B304" s="243" t="s">
        <v>202</v>
      </c>
      <c r="C304" s="243" t="s">
        <v>203</v>
      </c>
      <c r="D304" s="243" t="s">
        <v>418</v>
      </c>
      <c r="E304" s="243" t="s">
        <v>205</v>
      </c>
      <c r="F304" s="243" t="s">
        <v>248</v>
      </c>
      <c r="G304" s="243" t="s">
        <v>183</v>
      </c>
      <c r="H304" s="243" t="s">
        <v>175</v>
      </c>
      <c r="I304" s="243" t="s">
        <v>175</v>
      </c>
      <c r="J304" s="243" t="s">
        <v>175</v>
      </c>
      <c r="K304" s="243" t="s">
        <v>168</v>
      </c>
      <c r="L304" s="243" t="s">
        <v>241</v>
      </c>
      <c r="M304" s="243" t="s">
        <v>241</v>
      </c>
      <c r="N304" s="243" t="s">
        <v>241</v>
      </c>
      <c r="O304" s="243" t="s">
        <v>241</v>
      </c>
      <c r="P304" s="254" t="s">
        <v>353</v>
      </c>
    </row>
    <row r="305" spans="2:17" x14ac:dyDescent="0.3">
      <c r="B305" s="243" t="s">
        <v>206</v>
      </c>
      <c r="C305" s="243" t="s">
        <v>203</v>
      </c>
      <c r="D305" s="243" t="s">
        <v>419</v>
      </c>
      <c r="E305" s="243" t="s">
        <v>205</v>
      </c>
      <c r="F305" s="243" t="s">
        <v>248</v>
      </c>
      <c r="G305" s="243" t="s">
        <v>183</v>
      </c>
      <c r="H305" s="243" t="s">
        <v>175</v>
      </c>
      <c r="I305" s="243" t="s">
        <v>175</v>
      </c>
      <c r="J305" s="243" t="s">
        <v>175</v>
      </c>
      <c r="K305" s="243" t="s">
        <v>175</v>
      </c>
      <c r="L305" s="243" t="s">
        <v>241</v>
      </c>
      <c r="M305" s="243" t="s">
        <v>241</v>
      </c>
      <c r="N305" s="243" t="s">
        <v>241</v>
      </c>
      <c r="O305" s="243" t="s">
        <v>241</v>
      </c>
      <c r="P305" s="254" t="s">
        <v>253</v>
      </c>
    </row>
    <row r="306" spans="2:17" x14ac:dyDescent="0.3">
      <c r="B306" s="243" t="s">
        <v>208</v>
      </c>
      <c r="C306" s="243" t="s">
        <v>203</v>
      </c>
      <c r="D306" s="243" t="s">
        <v>177</v>
      </c>
      <c r="E306" s="243" t="s">
        <v>205</v>
      </c>
      <c r="F306" s="243" t="s">
        <v>248</v>
      </c>
      <c r="G306" s="243" t="s">
        <v>183</v>
      </c>
      <c r="H306" s="243" t="s">
        <v>175</v>
      </c>
      <c r="I306" s="243" t="s">
        <v>175</v>
      </c>
      <c r="J306" s="243" t="s">
        <v>175</v>
      </c>
      <c r="K306" s="243" t="s">
        <v>175</v>
      </c>
      <c r="L306" s="243" t="s">
        <v>168</v>
      </c>
      <c r="M306" s="243" t="s">
        <v>241</v>
      </c>
      <c r="N306" s="243" t="s">
        <v>241</v>
      </c>
      <c r="O306" s="243" t="s">
        <v>241</v>
      </c>
      <c r="P306" s="254" t="s">
        <v>254</v>
      </c>
    </row>
    <row r="307" spans="2:17" x14ac:dyDescent="0.3">
      <c r="B307" s="243" t="s">
        <v>209</v>
      </c>
      <c r="C307" s="243" t="s">
        <v>203</v>
      </c>
      <c r="D307" s="243" t="s">
        <v>420</v>
      </c>
      <c r="E307" s="243" t="s">
        <v>205</v>
      </c>
      <c r="F307" s="243" t="s">
        <v>248</v>
      </c>
      <c r="G307" s="243" t="s">
        <v>183</v>
      </c>
      <c r="H307" s="243" t="s">
        <v>175</v>
      </c>
      <c r="I307" s="243" t="s">
        <v>175</v>
      </c>
      <c r="J307" s="243" t="s">
        <v>175</v>
      </c>
      <c r="K307" s="243" t="s">
        <v>175</v>
      </c>
      <c r="L307" s="243" t="s">
        <v>168</v>
      </c>
      <c r="M307" s="243" t="s">
        <v>168</v>
      </c>
      <c r="N307" s="243" t="s">
        <v>241</v>
      </c>
      <c r="O307" s="243" t="s">
        <v>241</v>
      </c>
      <c r="P307" s="254" t="s">
        <v>256</v>
      </c>
    </row>
    <row r="309" spans="2:17" ht="18.600000000000001" x14ac:dyDescent="0.4">
      <c r="B309" s="249" t="s">
        <v>150</v>
      </c>
    </row>
    <row r="310" spans="2:17" x14ac:dyDescent="0.3">
      <c r="B310" s="246" t="s">
        <v>152</v>
      </c>
      <c r="C310" s="243" t="s">
        <v>212</v>
      </c>
      <c r="G310" s="248"/>
      <c r="H310" s="248"/>
    </row>
    <row r="311" spans="2:17" x14ac:dyDescent="0.3">
      <c r="B311" s="246" t="s">
        <v>154</v>
      </c>
      <c r="C311" s="243" t="s">
        <v>421</v>
      </c>
    </row>
    <row r="312" spans="2:17" x14ac:dyDescent="0.3">
      <c r="B312" s="246" t="s">
        <v>156</v>
      </c>
      <c r="C312" s="243" t="s">
        <v>157</v>
      </c>
    </row>
    <row r="313" spans="2:17" x14ac:dyDescent="0.3">
      <c r="B313" s="246" t="s">
        <v>158</v>
      </c>
      <c r="C313" s="243" t="s">
        <v>422</v>
      </c>
    </row>
    <row r="314" spans="2:17" x14ac:dyDescent="0.3">
      <c r="B314" s="246" t="s">
        <v>549</v>
      </c>
      <c r="C314" s="243" t="s">
        <v>902</v>
      </c>
    </row>
    <row r="316" spans="2:17" x14ac:dyDescent="0.3">
      <c r="B316" s="246" t="s">
        <v>159</v>
      </c>
      <c r="C316" s="246" t="s">
        <v>160</v>
      </c>
      <c r="D316" s="246" t="s">
        <v>216</v>
      </c>
      <c r="E316" s="246" t="s">
        <v>217</v>
      </c>
      <c r="F316" s="246" t="s">
        <v>218</v>
      </c>
      <c r="G316" s="246" t="s">
        <v>423</v>
      </c>
      <c r="H316" s="246" t="s">
        <v>424</v>
      </c>
      <c r="I316" s="246" t="s">
        <v>425</v>
      </c>
      <c r="J316" s="246"/>
      <c r="K316" s="246"/>
      <c r="P316" s="247" t="s">
        <v>426</v>
      </c>
      <c r="Q316" s="243" t="s">
        <v>427</v>
      </c>
    </row>
    <row r="317" spans="2:17" x14ac:dyDescent="0.3">
      <c r="B317" s="243" t="s">
        <v>165</v>
      </c>
      <c r="C317" s="243" t="s">
        <v>166</v>
      </c>
      <c r="D317" s="243" t="s">
        <v>428</v>
      </c>
      <c r="E317" s="243" t="s">
        <v>168</v>
      </c>
      <c r="F317" s="243" t="s">
        <v>168</v>
      </c>
      <c r="G317" s="243" t="s">
        <v>241</v>
      </c>
      <c r="H317" s="243" t="s">
        <v>165</v>
      </c>
      <c r="I317" s="243" t="s">
        <v>230</v>
      </c>
      <c r="P317" s="247" t="s">
        <v>429</v>
      </c>
      <c r="Q317" s="243" t="s">
        <v>430</v>
      </c>
    </row>
    <row r="318" spans="2:17" x14ac:dyDescent="0.3">
      <c r="B318" s="243" t="s">
        <v>170</v>
      </c>
      <c r="C318" s="243" t="s">
        <v>166</v>
      </c>
      <c r="D318" s="243" t="s">
        <v>431</v>
      </c>
      <c r="E318" s="243" t="s">
        <v>168</v>
      </c>
      <c r="F318" s="243" t="s">
        <v>175</v>
      </c>
      <c r="G318" s="243" t="s">
        <v>168</v>
      </c>
      <c r="H318" s="243" t="s">
        <v>165</v>
      </c>
      <c r="I318" s="243" t="s">
        <v>168</v>
      </c>
      <c r="P318" s="247" t="s">
        <v>432</v>
      </c>
      <c r="Q318" s="243" t="s">
        <v>433</v>
      </c>
    </row>
    <row r="319" spans="2:17" x14ac:dyDescent="0.3">
      <c r="B319" s="243" t="s">
        <v>173</v>
      </c>
      <c r="C319" s="243" t="s">
        <v>166</v>
      </c>
      <c r="D319" s="243" t="s">
        <v>434</v>
      </c>
      <c r="E319" s="243" t="s">
        <v>168</v>
      </c>
      <c r="F319" s="243" t="s">
        <v>183</v>
      </c>
      <c r="G319" s="243" t="s">
        <v>168</v>
      </c>
      <c r="H319" s="243" t="s">
        <v>170</v>
      </c>
      <c r="I319" s="243" t="s">
        <v>168</v>
      </c>
      <c r="P319" s="247" t="s">
        <v>435</v>
      </c>
      <c r="Q319" s="243" t="s">
        <v>436</v>
      </c>
    </row>
    <row r="320" spans="2:17" x14ac:dyDescent="0.3">
      <c r="B320" s="243" t="s">
        <v>176</v>
      </c>
      <c r="C320" s="243" t="s">
        <v>166</v>
      </c>
      <c r="D320" s="243" t="s">
        <v>177</v>
      </c>
      <c r="E320" s="243" t="s">
        <v>175</v>
      </c>
      <c r="F320" s="243" t="s">
        <v>194</v>
      </c>
      <c r="G320" s="243" t="s">
        <v>168</v>
      </c>
      <c r="H320" s="243" t="s">
        <v>170</v>
      </c>
      <c r="I320" s="243" t="s">
        <v>168</v>
      </c>
    </row>
    <row r="321" spans="2:9" x14ac:dyDescent="0.3">
      <c r="B321" s="243" t="s">
        <v>178</v>
      </c>
      <c r="C321" s="243" t="s">
        <v>179</v>
      </c>
      <c r="D321" s="243" t="s">
        <v>230</v>
      </c>
      <c r="E321" s="243" t="s">
        <v>175</v>
      </c>
      <c r="F321" s="243" t="s">
        <v>205</v>
      </c>
      <c r="G321" s="243" t="s">
        <v>168</v>
      </c>
      <c r="H321" s="243" t="s">
        <v>173</v>
      </c>
      <c r="I321" s="243" t="s">
        <v>175</v>
      </c>
    </row>
    <row r="322" spans="2:9" x14ac:dyDescent="0.3">
      <c r="B322" s="243" t="s">
        <v>181</v>
      </c>
      <c r="C322" s="243" t="s">
        <v>179</v>
      </c>
      <c r="D322" s="243" t="s">
        <v>437</v>
      </c>
      <c r="E322" s="243" t="s">
        <v>175</v>
      </c>
      <c r="F322" s="243" t="s">
        <v>235</v>
      </c>
      <c r="G322" s="243" t="s">
        <v>168</v>
      </c>
      <c r="H322" s="243" t="s">
        <v>173</v>
      </c>
      <c r="I322" s="243" t="s">
        <v>175</v>
      </c>
    </row>
    <row r="323" spans="2:9" x14ac:dyDescent="0.3">
      <c r="B323" s="243" t="s">
        <v>184</v>
      </c>
      <c r="C323" s="243" t="s">
        <v>179</v>
      </c>
      <c r="D323" s="243" t="s">
        <v>230</v>
      </c>
      <c r="E323" s="243" t="s">
        <v>175</v>
      </c>
      <c r="F323" s="243" t="s">
        <v>237</v>
      </c>
      <c r="G323" s="243" t="s">
        <v>168</v>
      </c>
      <c r="H323" s="243" t="s">
        <v>176</v>
      </c>
      <c r="I323" s="243" t="s">
        <v>183</v>
      </c>
    </row>
    <row r="324" spans="2:9" x14ac:dyDescent="0.3">
      <c r="B324" s="243" t="s">
        <v>186</v>
      </c>
      <c r="C324" s="243" t="s">
        <v>179</v>
      </c>
      <c r="D324" s="243" t="s">
        <v>177</v>
      </c>
      <c r="E324" s="243" t="s">
        <v>175</v>
      </c>
      <c r="F324" s="243" t="s">
        <v>239</v>
      </c>
      <c r="G324" s="243" t="s">
        <v>168</v>
      </c>
      <c r="H324" s="243" t="s">
        <v>176</v>
      </c>
      <c r="I324" s="243" t="s">
        <v>183</v>
      </c>
    </row>
    <row r="325" spans="2:9" x14ac:dyDescent="0.3">
      <c r="B325" s="243" t="s">
        <v>187</v>
      </c>
      <c r="C325" s="243" t="s">
        <v>188</v>
      </c>
      <c r="D325" s="243" t="s">
        <v>230</v>
      </c>
      <c r="E325" s="243" t="s">
        <v>175</v>
      </c>
      <c r="F325" s="243" t="s">
        <v>240</v>
      </c>
      <c r="G325" s="243" t="s">
        <v>168</v>
      </c>
      <c r="H325" s="243" t="s">
        <v>178</v>
      </c>
      <c r="I325" s="243" t="s">
        <v>194</v>
      </c>
    </row>
    <row r="326" spans="2:9" x14ac:dyDescent="0.3">
      <c r="B326" s="243" t="s">
        <v>190</v>
      </c>
      <c r="C326" s="243" t="s">
        <v>188</v>
      </c>
      <c r="D326" s="243" t="s">
        <v>437</v>
      </c>
      <c r="E326" s="243" t="s">
        <v>183</v>
      </c>
      <c r="F326" s="243" t="s">
        <v>240</v>
      </c>
      <c r="G326" s="243" t="s">
        <v>168</v>
      </c>
      <c r="H326" s="243" t="s">
        <v>178</v>
      </c>
      <c r="I326" s="243" t="s">
        <v>194</v>
      </c>
    </row>
    <row r="327" spans="2:9" x14ac:dyDescent="0.3">
      <c r="B327" s="243" t="s">
        <v>191</v>
      </c>
      <c r="C327" s="243" t="s">
        <v>188</v>
      </c>
      <c r="D327" s="243" t="s">
        <v>438</v>
      </c>
      <c r="E327" s="243" t="s">
        <v>183</v>
      </c>
      <c r="F327" s="243" t="s">
        <v>242</v>
      </c>
      <c r="G327" s="243" t="s">
        <v>168</v>
      </c>
      <c r="H327" s="243" t="s">
        <v>178</v>
      </c>
      <c r="I327" s="243" t="s">
        <v>194</v>
      </c>
    </row>
    <row r="328" spans="2:9" x14ac:dyDescent="0.3">
      <c r="B328" s="243" t="s">
        <v>193</v>
      </c>
      <c r="C328" s="243" t="s">
        <v>188</v>
      </c>
      <c r="D328" s="243" t="s">
        <v>177</v>
      </c>
      <c r="E328" s="243" t="s">
        <v>183</v>
      </c>
      <c r="F328" s="243" t="s">
        <v>242</v>
      </c>
      <c r="G328" s="243" t="s">
        <v>175</v>
      </c>
      <c r="H328" s="243" t="s">
        <v>178</v>
      </c>
      <c r="I328" s="243" t="s">
        <v>205</v>
      </c>
    </row>
    <row r="329" spans="2:9" x14ac:dyDescent="0.3">
      <c r="B329" s="243" t="s">
        <v>195</v>
      </c>
      <c r="C329" s="243" t="s">
        <v>196</v>
      </c>
      <c r="D329" s="243" t="s">
        <v>439</v>
      </c>
      <c r="E329" s="243" t="s">
        <v>183</v>
      </c>
      <c r="F329" s="243" t="s">
        <v>244</v>
      </c>
      <c r="G329" s="243" t="s">
        <v>175</v>
      </c>
      <c r="H329" s="243" t="s">
        <v>178</v>
      </c>
      <c r="I329" s="243" t="s">
        <v>205</v>
      </c>
    </row>
    <row r="330" spans="2:9" x14ac:dyDescent="0.3">
      <c r="B330" s="243" t="s">
        <v>198</v>
      </c>
      <c r="C330" s="243" t="s">
        <v>196</v>
      </c>
      <c r="D330" s="243" t="s">
        <v>437</v>
      </c>
      <c r="E330" s="243" t="s">
        <v>183</v>
      </c>
      <c r="F330" s="243" t="s">
        <v>244</v>
      </c>
      <c r="G330" s="243" t="s">
        <v>175</v>
      </c>
      <c r="H330" s="243" t="s">
        <v>178</v>
      </c>
      <c r="I330" s="243" t="s">
        <v>205</v>
      </c>
    </row>
    <row r="331" spans="2:9" x14ac:dyDescent="0.3">
      <c r="B331" s="243" t="s">
        <v>199</v>
      </c>
      <c r="C331" s="243" t="s">
        <v>196</v>
      </c>
      <c r="D331" s="243" t="s">
        <v>440</v>
      </c>
      <c r="E331" s="243" t="s">
        <v>183</v>
      </c>
      <c r="F331" s="243" t="s">
        <v>246</v>
      </c>
      <c r="G331" s="243" t="s">
        <v>175</v>
      </c>
      <c r="H331" s="243" t="s">
        <v>178</v>
      </c>
      <c r="I331" s="243" t="s">
        <v>235</v>
      </c>
    </row>
    <row r="332" spans="2:9" x14ac:dyDescent="0.3">
      <c r="B332" s="243" t="s">
        <v>201</v>
      </c>
      <c r="C332" s="243" t="s">
        <v>196</v>
      </c>
      <c r="D332" s="243" t="s">
        <v>177</v>
      </c>
      <c r="E332" s="243" t="s">
        <v>183</v>
      </c>
      <c r="F332" s="243" t="s">
        <v>246</v>
      </c>
      <c r="G332" s="243" t="s">
        <v>175</v>
      </c>
      <c r="H332" s="243" t="s">
        <v>178</v>
      </c>
      <c r="I332" s="243" t="s">
        <v>235</v>
      </c>
    </row>
    <row r="333" spans="2:9" x14ac:dyDescent="0.3">
      <c r="B333" s="243" t="s">
        <v>202</v>
      </c>
      <c r="C333" s="243" t="s">
        <v>203</v>
      </c>
      <c r="D333" s="243" t="s">
        <v>441</v>
      </c>
      <c r="E333" s="243" t="s">
        <v>183</v>
      </c>
      <c r="F333" s="243" t="s">
        <v>247</v>
      </c>
      <c r="G333" s="243" t="s">
        <v>183</v>
      </c>
      <c r="H333" s="243" t="s">
        <v>178</v>
      </c>
      <c r="I333" s="243" t="s">
        <v>235</v>
      </c>
    </row>
    <row r="334" spans="2:9" x14ac:dyDescent="0.3">
      <c r="B334" s="243" t="s">
        <v>206</v>
      </c>
      <c r="C334" s="243" t="s">
        <v>203</v>
      </c>
      <c r="D334" s="243" t="s">
        <v>230</v>
      </c>
      <c r="E334" s="243" t="s">
        <v>183</v>
      </c>
      <c r="F334" s="243" t="s">
        <v>247</v>
      </c>
      <c r="G334" s="243" t="s">
        <v>183</v>
      </c>
      <c r="H334" s="243" t="s">
        <v>178</v>
      </c>
      <c r="I334" s="243" t="s">
        <v>237</v>
      </c>
    </row>
    <row r="335" spans="2:9" x14ac:dyDescent="0.3">
      <c r="B335" s="243" t="s">
        <v>208</v>
      </c>
      <c r="C335" s="243" t="s">
        <v>203</v>
      </c>
      <c r="D335" s="243" t="s">
        <v>177</v>
      </c>
      <c r="E335" s="243" t="s">
        <v>183</v>
      </c>
      <c r="F335" s="243" t="s">
        <v>248</v>
      </c>
      <c r="G335" s="243" t="s">
        <v>183</v>
      </c>
      <c r="H335" s="243" t="s">
        <v>178</v>
      </c>
      <c r="I335" s="243" t="s">
        <v>237</v>
      </c>
    </row>
    <row r="336" spans="2:9" x14ac:dyDescent="0.3">
      <c r="B336" s="243" t="s">
        <v>209</v>
      </c>
      <c r="C336" s="243" t="s">
        <v>203</v>
      </c>
      <c r="D336" s="243" t="s">
        <v>442</v>
      </c>
      <c r="E336" s="243" t="s">
        <v>183</v>
      </c>
      <c r="F336" s="243" t="s">
        <v>248</v>
      </c>
      <c r="G336" s="243" t="s">
        <v>183</v>
      </c>
      <c r="H336" s="243" t="s">
        <v>178</v>
      </c>
      <c r="I336" s="243" t="s">
        <v>237</v>
      </c>
    </row>
    <row r="338" spans="2:17" ht="18.600000000000001" x14ac:dyDescent="0.4">
      <c r="B338" s="249" t="s">
        <v>151</v>
      </c>
    </row>
    <row r="339" spans="2:17" x14ac:dyDescent="0.3">
      <c r="B339" s="246" t="s">
        <v>152</v>
      </c>
      <c r="C339" s="243" t="s">
        <v>157</v>
      </c>
      <c r="G339" s="248"/>
      <c r="H339" s="248"/>
    </row>
    <row r="340" spans="2:17" x14ac:dyDescent="0.3">
      <c r="B340" s="246" t="s">
        <v>154</v>
      </c>
      <c r="C340" s="243" t="s">
        <v>411</v>
      </c>
    </row>
    <row r="341" spans="2:17" x14ac:dyDescent="0.3">
      <c r="B341" s="246" t="s">
        <v>156</v>
      </c>
      <c r="C341" s="243" t="s">
        <v>157</v>
      </c>
    </row>
    <row r="342" spans="2:17" x14ac:dyDescent="0.3">
      <c r="B342" s="246" t="s">
        <v>158</v>
      </c>
      <c r="C342" s="243" t="s">
        <v>613</v>
      </c>
    </row>
    <row r="343" spans="2:17" x14ac:dyDescent="0.3">
      <c r="B343" s="246" t="s">
        <v>549</v>
      </c>
      <c r="C343" s="243" t="s">
        <v>903</v>
      </c>
    </row>
    <row r="345" spans="2:17" x14ac:dyDescent="0.3">
      <c r="B345" s="246" t="s">
        <v>159</v>
      </c>
      <c r="C345" s="246" t="s">
        <v>160</v>
      </c>
      <c r="D345" s="246" t="s">
        <v>216</v>
      </c>
      <c r="E345" s="246" t="s">
        <v>217</v>
      </c>
      <c r="F345" s="246"/>
      <c r="G345" s="246" t="s">
        <v>219</v>
      </c>
      <c r="H345" s="246" t="s">
        <v>220</v>
      </c>
      <c r="I345" s="246" t="s">
        <v>221</v>
      </c>
      <c r="J345" s="246" t="s">
        <v>222</v>
      </c>
      <c r="K345" s="246" t="s">
        <v>223</v>
      </c>
      <c r="L345" s="246" t="s">
        <v>224</v>
      </c>
      <c r="M345" s="246" t="s">
        <v>225</v>
      </c>
      <c r="N345" s="246" t="s">
        <v>226</v>
      </c>
      <c r="O345" s="246" t="s">
        <v>227</v>
      </c>
      <c r="Q345" s="247" t="s">
        <v>443</v>
      </c>
    </row>
    <row r="346" spans="2:17" x14ac:dyDescent="0.3">
      <c r="B346" s="243" t="s">
        <v>165</v>
      </c>
      <c r="C346" s="243" t="s">
        <v>166</v>
      </c>
      <c r="D346" s="243" t="s">
        <v>444</v>
      </c>
      <c r="E346" s="243" t="s">
        <v>175</v>
      </c>
      <c r="G346" s="243" t="s">
        <v>168</v>
      </c>
      <c r="H346" s="243" t="s">
        <v>230</v>
      </c>
      <c r="I346" s="243" t="s">
        <v>230</v>
      </c>
      <c r="J346" s="243" t="s">
        <v>230</v>
      </c>
      <c r="K346" s="243" t="s">
        <v>230</v>
      </c>
      <c r="L346" s="243" t="s">
        <v>230</v>
      </c>
      <c r="M346" s="243" t="s">
        <v>230</v>
      </c>
      <c r="N346" s="243" t="s">
        <v>230</v>
      </c>
      <c r="O346" s="243" t="s">
        <v>230</v>
      </c>
      <c r="Q346" s="247" t="s">
        <v>445</v>
      </c>
    </row>
    <row r="347" spans="2:17" x14ac:dyDescent="0.3">
      <c r="B347" s="243" t="s">
        <v>170</v>
      </c>
      <c r="C347" s="243" t="s">
        <v>166</v>
      </c>
      <c r="D347" s="243" t="s">
        <v>446</v>
      </c>
      <c r="E347" s="243" t="s">
        <v>175</v>
      </c>
      <c r="G347" s="243" t="s">
        <v>175</v>
      </c>
      <c r="H347" s="243" t="s">
        <v>230</v>
      </c>
      <c r="I347" s="243" t="s">
        <v>230</v>
      </c>
      <c r="J347" s="243" t="s">
        <v>230</v>
      </c>
      <c r="K347" s="243" t="s">
        <v>230</v>
      </c>
      <c r="L347" s="243" t="s">
        <v>230</v>
      </c>
      <c r="M347" s="243" t="s">
        <v>230</v>
      </c>
      <c r="N347" s="243" t="s">
        <v>230</v>
      </c>
      <c r="O347" s="243" t="s">
        <v>230</v>
      </c>
      <c r="Q347" s="247" t="s">
        <v>447</v>
      </c>
    </row>
    <row r="348" spans="2:17" x14ac:dyDescent="0.3">
      <c r="B348" s="243" t="s">
        <v>173</v>
      </c>
      <c r="C348" s="243" t="s">
        <v>166</v>
      </c>
      <c r="D348" s="243" t="s">
        <v>230</v>
      </c>
      <c r="E348" s="243" t="s">
        <v>175</v>
      </c>
      <c r="G348" s="243" t="s">
        <v>183</v>
      </c>
      <c r="H348" s="243" t="s">
        <v>168</v>
      </c>
      <c r="I348" s="243" t="s">
        <v>230</v>
      </c>
      <c r="J348" s="243" t="s">
        <v>230</v>
      </c>
      <c r="K348" s="243" t="s">
        <v>230</v>
      </c>
      <c r="L348" s="243" t="s">
        <v>230</v>
      </c>
      <c r="M348" s="243" t="s">
        <v>230</v>
      </c>
      <c r="N348" s="243" t="s">
        <v>230</v>
      </c>
      <c r="O348" s="243" t="s">
        <v>230</v>
      </c>
      <c r="Q348" s="247" t="s">
        <v>448</v>
      </c>
    </row>
    <row r="349" spans="2:17" x14ac:dyDescent="0.3">
      <c r="B349" s="243" t="s">
        <v>176</v>
      </c>
      <c r="C349" s="243" t="s">
        <v>166</v>
      </c>
      <c r="D349" s="243" t="s">
        <v>177</v>
      </c>
      <c r="E349" s="243" t="s">
        <v>183</v>
      </c>
      <c r="G349" s="243" t="s">
        <v>183</v>
      </c>
      <c r="H349" s="243" t="s">
        <v>175</v>
      </c>
      <c r="I349" s="243" t="s">
        <v>230</v>
      </c>
      <c r="J349" s="243" t="s">
        <v>230</v>
      </c>
      <c r="K349" s="243" t="s">
        <v>230</v>
      </c>
      <c r="L349" s="243" t="s">
        <v>230</v>
      </c>
      <c r="M349" s="243" t="s">
        <v>230</v>
      </c>
      <c r="N349" s="243" t="s">
        <v>230</v>
      </c>
      <c r="O349" s="243" t="s">
        <v>230</v>
      </c>
      <c r="Q349" s="247" t="s">
        <v>449</v>
      </c>
    </row>
    <row r="350" spans="2:17" x14ac:dyDescent="0.3">
      <c r="B350" s="243" t="s">
        <v>178</v>
      </c>
      <c r="C350" s="243" t="s">
        <v>179</v>
      </c>
      <c r="D350" s="243" t="s">
        <v>230</v>
      </c>
      <c r="E350" s="243" t="s">
        <v>183</v>
      </c>
      <c r="G350" s="243" t="s">
        <v>183</v>
      </c>
      <c r="H350" s="243" t="s">
        <v>175</v>
      </c>
      <c r="I350" s="243" t="s">
        <v>168</v>
      </c>
      <c r="J350" s="243" t="s">
        <v>230</v>
      </c>
      <c r="K350" s="243" t="s">
        <v>230</v>
      </c>
      <c r="L350" s="243" t="s">
        <v>230</v>
      </c>
      <c r="M350" s="243" t="s">
        <v>230</v>
      </c>
      <c r="N350" s="243" t="s">
        <v>230</v>
      </c>
      <c r="O350" s="243" t="s">
        <v>230</v>
      </c>
      <c r="Q350" s="247" t="s">
        <v>450</v>
      </c>
    </row>
    <row r="351" spans="2:17" x14ac:dyDescent="0.3">
      <c r="B351" s="243" t="s">
        <v>181</v>
      </c>
      <c r="C351" s="243" t="s">
        <v>179</v>
      </c>
      <c r="D351" s="243" t="s">
        <v>451</v>
      </c>
      <c r="E351" s="243" t="s">
        <v>183</v>
      </c>
      <c r="G351" s="243" t="s">
        <v>183</v>
      </c>
      <c r="H351" s="243" t="s">
        <v>175</v>
      </c>
      <c r="I351" s="243" t="s">
        <v>175</v>
      </c>
      <c r="J351" s="243" t="s">
        <v>230</v>
      </c>
      <c r="K351" s="243" t="s">
        <v>230</v>
      </c>
      <c r="L351" s="243" t="s">
        <v>230</v>
      </c>
      <c r="M351" s="243" t="s">
        <v>230</v>
      </c>
      <c r="N351" s="243" t="s">
        <v>230</v>
      </c>
      <c r="O351" s="243" t="s">
        <v>230</v>
      </c>
      <c r="Q351" s="247" t="s">
        <v>452</v>
      </c>
    </row>
    <row r="352" spans="2:17" x14ac:dyDescent="0.3">
      <c r="B352" s="243" t="s">
        <v>184</v>
      </c>
      <c r="C352" s="243" t="s">
        <v>179</v>
      </c>
      <c r="D352" s="243" t="s">
        <v>230</v>
      </c>
      <c r="E352" s="243" t="s">
        <v>183</v>
      </c>
      <c r="G352" s="243" t="s">
        <v>183</v>
      </c>
      <c r="H352" s="243" t="s">
        <v>175</v>
      </c>
      <c r="I352" s="243" t="s">
        <v>175</v>
      </c>
      <c r="J352" s="243" t="s">
        <v>241</v>
      </c>
      <c r="K352" s="243" t="s">
        <v>230</v>
      </c>
      <c r="L352" s="243" t="s">
        <v>230</v>
      </c>
      <c r="M352" s="243" t="s">
        <v>230</v>
      </c>
      <c r="N352" s="243" t="s">
        <v>230</v>
      </c>
      <c r="O352" s="243" t="s">
        <v>230</v>
      </c>
      <c r="Q352" s="247" t="s">
        <v>453</v>
      </c>
    </row>
    <row r="353" spans="2:17" x14ac:dyDescent="0.3">
      <c r="B353" s="243" t="s">
        <v>186</v>
      </c>
      <c r="C353" s="243" t="s">
        <v>179</v>
      </c>
      <c r="D353" s="243" t="s">
        <v>177</v>
      </c>
      <c r="E353" s="243" t="s">
        <v>183</v>
      </c>
      <c r="G353" s="243" t="s">
        <v>183</v>
      </c>
      <c r="H353" s="243" t="s">
        <v>175</v>
      </c>
      <c r="I353" s="243" t="s">
        <v>175</v>
      </c>
      <c r="J353" s="243" t="s">
        <v>168</v>
      </c>
      <c r="K353" s="243" t="s">
        <v>230</v>
      </c>
      <c r="L353" s="243" t="s">
        <v>230</v>
      </c>
      <c r="M353" s="243" t="s">
        <v>230</v>
      </c>
      <c r="N353" s="243" t="s">
        <v>230</v>
      </c>
      <c r="O353" s="243" t="s">
        <v>230</v>
      </c>
      <c r="Q353" s="247" t="s">
        <v>454</v>
      </c>
    </row>
    <row r="354" spans="2:17" x14ac:dyDescent="0.3">
      <c r="B354" s="243" t="s">
        <v>187</v>
      </c>
      <c r="C354" s="243" t="s">
        <v>188</v>
      </c>
      <c r="D354" s="243" t="s">
        <v>230</v>
      </c>
      <c r="E354" s="243" t="s">
        <v>183</v>
      </c>
      <c r="G354" s="243" t="s">
        <v>183</v>
      </c>
      <c r="H354" s="243" t="s">
        <v>175</v>
      </c>
      <c r="I354" s="243" t="s">
        <v>175</v>
      </c>
      <c r="J354" s="243" t="s">
        <v>175</v>
      </c>
      <c r="K354" s="243" t="s">
        <v>241</v>
      </c>
      <c r="L354" s="243" t="s">
        <v>230</v>
      </c>
      <c r="M354" s="243" t="s">
        <v>230</v>
      </c>
      <c r="N354" s="243" t="s">
        <v>230</v>
      </c>
      <c r="O354" s="243" t="s">
        <v>230</v>
      </c>
    </row>
    <row r="355" spans="2:17" x14ac:dyDescent="0.3">
      <c r="B355" s="243" t="s">
        <v>190</v>
      </c>
      <c r="C355" s="243" t="s">
        <v>188</v>
      </c>
      <c r="D355" s="243" t="s">
        <v>451</v>
      </c>
      <c r="E355" s="243" t="s">
        <v>194</v>
      </c>
      <c r="G355" s="243" t="s">
        <v>183</v>
      </c>
      <c r="H355" s="243" t="s">
        <v>175</v>
      </c>
      <c r="I355" s="243" t="s">
        <v>175</v>
      </c>
      <c r="J355" s="243" t="s">
        <v>175</v>
      </c>
      <c r="K355" s="243" t="s">
        <v>168</v>
      </c>
      <c r="L355" s="243" t="s">
        <v>230</v>
      </c>
      <c r="M355" s="243" t="s">
        <v>230</v>
      </c>
      <c r="N355" s="243" t="s">
        <v>230</v>
      </c>
      <c r="O355" s="243" t="s">
        <v>230</v>
      </c>
    </row>
    <row r="356" spans="2:17" x14ac:dyDescent="0.3">
      <c r="B356" s="243" t="s">
        <v>191</v>
      </c>
      <c r="C356" s="243" t="s">
        <v>188</v>
      </c>
      <c r="D356" s="243" t="s">
        <v>230</v>
      </c>
      <c r="E356" s="243" t="s">
        <v>194</v>
      </c>
      <c r="G356" s="243" t="s">
        <v>183</v>
      </c>
      <c r="H356" s="243" t="s">
        <v>175</v>
      </c>
      <c r="I356" s="243" t="s">
        <v>175</v>
      </c>
      <c r="J356" s="243" t="s">
        <v>175</v>
      </c>
      <c r="K356" s="243" t="s">
        <v>168</v>
      </c>
      <c r="L356" s="243" t="s">
        <v>241</v>
      </c>
      <c r="M356" s="243" t="s">
        <v>230</v>
      </c>
      <c r="N356" s="243" t="s">
        <v>230</v>
      </c>
      <c r="O356" s="243" t="s">
        <v>230</v>
      </c>
    </row>
    <row r="357" spans="2:17" x14ac:dyDescent="0.3">
      <c r="B357" s="243" t="s">
        <v>193</v>
      </c>
      <c r="C357" s="243" t="s">
        <v>188</v>
      </c>
      <c r="D357" s="243" t="s">
        <v>177</v>
      </c>
      <c r="E357" s="243" t="s">
        <v>194</v>
      </c>
      <c r="G357" s="243" t="s">
        <v>183</v>
      </c>
      <c r="H357" s="243" t="s">
        <v>175</v>
      </c>
      <c r="I357" s="243" t="s">
        <v>175</v>
      </c>
      <c r="J357" s="243" t="s">
        <v>175</v>
      </c>
      <c r="K357" s="243" t="s">
        <v>168</v>
      </c>
      <c r="L357" s="243" t="s">
        <v>241</v>
      </c>
      <c r="M357" s="243" t="s">
        <v>230</v>
      </c>
      <c r="N357" s="243" t="s">
        <v>230</v>
      </c>
      <c r="O357" s="243" t="s">
        <v>230</v>
      </c>
    </row>
    <row r="358" spans="2:17" x14ac:dyDescent="0.3">
      <c r="B358" s="243" t="s">
        <v>195</v>
      </c>
      <c r="C358" s="243" t="s">
        <v>196</v>
      </c>
      <c r="D358" s="243" t="s">
        <v>230</v>
      </c>
      <c r="E358" s="243" t="s">
        <v>194</v>
      </c>
      <c r="G358" s="243" t="s">
        <v>183</v>
      </c>
      <c r="H358" s="243" t="s">
        <v>175</v>
      </c>
      <c r="I358" s="243" t="s">
        <v>175</v>
      </c>
      <c r="J358" s="243" t="s">
        <v>175</v>
      </c>
      <c r="K358" s="243" t="s">
        <v>168</v>
      </c>
      <c r="L358" s="243" t="s">
        <v>241</v>
      </c>
      <c r="M358" s="243" t="s">
        <v>241</v>
      </c>
      <c r="N358" s="243" t="s">
        <v>230</v>
      </c>
      <c r="O358" s="243" t="s">
        <v>230</v>
      </c>
    </row>
    <row r="359" spans="2:17" x14ac:dyDescent="0.3">
      <c r="B359" s="243" t="s">
        <v>198</v>
      </c>
      <c r="C359" s="243" t="s">
        <v>196</v>
      </c>
      <c r="D359" s="243" t="s">
        <v>451</v>
      </c>
      <c r="E359" s="243" t="s">
        <v>194</v>
      </c>
      <c r="G359" s="243" t="s">
        <v>183</v>
      </c>
      <c r="H359" s="243" t="s">
        <v>175</v>
      </c>
      <c r="I359" s="243" t="s">
        <v>175</v>
      </c>
      <c r="J359" s="243" t="s">
        <v>175</v>
      </c>
      <c r="K359" s="243" t="s">
        <v>168</v>
      </c>
      <c r="L359" s="243" t="s">
        <v>241</v>
      </c>
      <c r="M359" s="243" t="s">
        <v>241</v>
      </c>
      <c r="N359" s="243" t="s">
        <v>230</v>
      </c>
      <c r="O359" s="243" t="s">
        <v>230</v>
      </c>
    </row>
    <row r="360" spans="2:17" x14ac:dyDescent="0.3">
      <c r="B360" s="243" t="s">
        <v>199</v>
      </c>
      <c r="C360" s="243" t="s">
        <v>196</v>
      </c>
      <c r="D360" s="243" t="s">
        <v>230</v>
      </c>
      <c r="E360" s="243" t="s">
        <v>194</v>
      </c>
      <c r="G360" s="243" t="s">
        <v>183</v>
      </c>
      <c r="H360" s="243" t="s">
        <v>175</v>
      </c>
      <c r="I360" s="243" t="s">
        <v>175</v>
      </c>
      <c r="J360" s="243" t="s">
        <v>175</v>
      </c>
      <c r="K360" s="243" t="s">
        <v>168</v>
      </c>
      <c r="L360" s="243" t="s">
        <v>241</v>
      </c>
      <c r="M360" s="243" t="s">
        <v>241</v>
      </c>
      <c r="N360" s="243" t="s">
        <v>241</v>
      </c>
      <c r="O360" s="243" t="s">
        <v>230</v>
      </c>
    </row>
    <row r="361" spans="2:17" x14ac:dyDescent="0.3">
      <c r="B361" s="243" t="s">
        <v>201</v>
      </c>
      <c r="C361" s="243" t="s">
        <v>196</v>
      </c>
      <c r="D361" s="243" t="s">
        <v>177</v>
      </c>
      <c r="E361" s="243" t="s">
        <v>194</v>
      </c>
      <c r="G361" s="243" t="s">
        <v>183</v>
      </c>
      <c r="H361" s="243" t="s">
        <v>175</v>
      </c>
      <c r="I361" s="243" t="s">
        <v>175</v>
      </c>
      <c r="J361" s="243" t="s">
        <v>175</v>
      </c>
      <c r="K361" s="243" t="s">
        <v>168</v>
      </c>
      <c r="L361" s="243" t="s">
        <v>241</v>
      </c>
      <c r="M361" s="243" t="s">
        <v>241</v>
      </c>
      <c r="N361" s="243" t="s">
        <v>241</v>
      </c>
      <c r="O361" s="243" t="s">
        <v>230</v>
      </c>
    </row>
    <row r="362" spans="2:17" x14ac:dyDescent="0.3">
      <c r="B362" s="243" t="s">
        <v>202</v>
      </c>
      <c r="C362" s="243" t="s">
        <v>203</v>
      </c>
      <c r="D362" s="243" t="s">
        <v>230</v>
      </c>
      <c r="E362" s="243" t="s">
        <v>194</v>
      </c>
      <c r="G362" s="243" t="s">
        <v>183</v>
      </c>
      <c r="H362" s="243" t="s">
        <v>175</v>
      </c>
      <c r="I362" s="243" t="s">
        <v>175</v>
      </c>
      <c r="J362" s="243" t="s">
        <v>175</v>
      </c>
      <c r="K362" s="243" t="s">
        <v>168</v>
      </c>
      <c r="L362" s="243" t="s">
        <v>241</v>
      </c>
      <c r="M362" s="243" t="s">
        <v>241</v>
      </c>
      <c r="N362" s="243" t="s">
        <v>241</v>
      </c>
      <c r="O362" s="243" t="s">
        <v>241</v>
      </c>
    </row>
    <row r="363" spans="2:17" x14ac:dyDescent="0.3">
      <c r="B363" s="243" t="s">
        <v>206</v>
      </c>
      <c r="C363" s="243" t="s">
        <v>203</v>
      </c>
      <c r="D363" s="243" t="s">
        <v>455</v>
      </c>
      <c r="E363" s="243" t="s">
        <v>194</v>
      </c>
      <c r="G363" s="243" t="s">
        <v>183</v>
      </c>
      <c r="H363" s="243" t="s">
        <v>175</v>
      </c>
      <c r="I363" s="243" t="s">
        <v>175</v>
      </c>
      <c r="J363" s="243" t="s">
        <v>175</v>
      </c>
      <c r="K363" s="243" t="s">
        <v>175</v>
      </c>
      <c r="L363" s="243" t="s">
        <v>241</v>
      </c>
      <c r="M363" s="243" t="s">
        <v>241</v>
      </c>
      <c r="N363" s="243" t="s">
        <v>241</v>
      </c>
      <c r="O363" s="243" t="s">
        <v>241</v>
      </c>
    </row>
    <row r="364" spans="2:17" x14ac:dyDescent="0.3">
      <c r="B364" s="243" t="s">
        <v>208</v>
      </c>
      <c r="C364" s="243" t="s">
        <v>203</v>
      </c>
      <c r="D364" s="243" t="s">
        <v>177</v>
      </c>
      <c r="E364" s="243" t="s">
        <v>194</v>
      </c>
      <c r="G364" s="243" t="s">
        <v>183</v>
      </c>
      <c r="H364" s="243" t="s">
        <v>175</v>
      </c>
      <c r="I364" s="243" t="s">
        <v>175</v>
      </c>
      <c r="J364" s="243" t="s">
        <v>175</v>
      </c>
      <c r="K364" s="243" t="s">
        <v>175</v>
      </c>
      <c r="L364" s="243" t="s">
        <v>168</v>
      </c>
      <c r="M364" s="243" t="s">
        <v>241</v>
      </c>
      <c r="N364" s="243" t="s">
        <v>241</v>
      </c>
      <c r="O364" s="243" t="s">
        <v>241</v>
      </c>
    </row>
    <row r="365" spans="2:17" x14ac:dyDescent="0.3">
      <c r="B365" s="243" t="s">
        <v>209</v>
      </c>
      <c r="C365" s="243" t="s">
        <v>203</v>
      </c>
      <c r="D365" s="243" t="s">
        <v>456</v>
      </c>
      <c r="E365" s="243" t="s">
        <v>194</v>
      </c>
      <c r="G365" s="243" t="s">
        <v>183</v>
      </c>
      <c r="H365" s="243" t="s">
        <v>175</v>
      </c>
      <c r="I365" s="243" t="s">
        <v>175</v>
      </c>
      <c r="J365" s="243" t="s">
        <v>175</v>
      </c>
      <c r="K365" s="243" t="s">
        <v>175</v>
      </c>
      <c r="L365" s="243" t="s">
        <v>168</v>
      </c>
      <c r="M365" s="243" t="s">
        <v>168</v>
      </c>
      <c r="N365" s="243" t="s">
        <v>241</v>
      </c>
      <c r="O365" s="243" t="s">
        <v>241</v>
      </c>
    </row>
  </sheetData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D4AED-0881-46D0-8572-421935CE93B1}">
  <sheetPr codeName="Sheet8">
    <tabColor theme="8"/>
  </sheetPr>
  <dimension ref="B1:D151"/>
  <sheetViews>
    <sheetView showGridLines="0" topLeftCell="A4" zoomScaleNormal="100" workbookViewId="0">
      <selection activeCell="B50" sqref="B50"/>
    </sheetView>
  </sheetViews>
  <sheetFormatPr defaultColWidth="9.109375" defaultRowHeight="13.8" x14ac:dyDescent="0.3"/>
  <cols>
    <col min="1" max="1" width="3" style="247" customWidth="1"/>
    <col min="2" max="2" width="29.21875" style="247" bestFit="1" customWidth="1"/>
    <col min="3" max="3" width="31.5546875" style="247" customWidth="1"/>
    <col min="4" max="4" width="34.88671875" style="247" customWidth="1"/>
    <col min="5" max="5" width="21" style="247" customWidth="1"/>
    <col min="6" max="16384" width="9.109375" style="247"/>
  </cols>
  <sheetData>
    <row r="1" spans="2:4" ht="14.25" customHeight="1" x14ac:dyDescent="0.3"/>
    <row r="2" spans="2:4" s="259" customFormat="1" ht="38.4" x14ac:dyDescent="0.8">
      <c r="B2" s="256" t="s">
        <v>457</v>
      </c>
      <c r="C2" s="257"/>
      <c r="D2" s="258"/>
    </row>
    <row r="3" spans="2:4" s="259" customFormat="1" ht="15" customHeight="1" x14ac:dyDescent="0.8">
      <c r="B3" s="244"/>
    </row>
    <row r="4" spans="2:4" ht="18.600000000000001" x14ac:dyDescent="0.4">
      <c r="B4" s="260" t="s">
        <v>458</v>
      </c>
    </row>
    <row r="5" spans="2:4" x14ac:dyDescent="0.3">
      <c r="B5" s="261" t="s">
        <v>616</v>
      </c>
    </row>
    <row r="6" spans="2:4" x14ac:dyDescent="0.3">
      <c r="B6" s="261" t="s">
        <v>617</v>
      </c>
    </row>
    <row r="7" spans="2:4" x14ac:dyDescent="0.3">
      <c r="B7" s="261" t="s">
        <v>618</v>
      </c>
    </row>
    <row r="8" spans="2:4" x14ac:dyDescent="0.3">
      <c r="B8" s="261" t="s">
        <v>619</v>
      </c>
      <c r="C8" s="262"/>
    </row>
    <row r="9" spans="2:4" x14ac:dyDescent="0.3">
      <c r="B9" s="261" t="s">
        <v>620</v>
      </c>
      <c r="C9" s="262"/>
    </row>
    <row r="11" spans="2:4" x14ac:dyDescent="0.3">
      <c r="B11" s="247" t="s">
        <v>621</v>
      </c>
    </row>
    <row r="12" spans="2:4" x14ac:dyDescent="0.3">
      <c r="B12" s="247" t="s">
        <v>622</v>
      </c>
    </row>
    <row r="13" spans="2:4" x14ac:dyDescent="0.3">
      <c r="B13" s="247" t="s">
        <v>623</v>
      </c>
    </row>
    <row r="14" spans="2:4" x14ac:dyDescent="0.3">
      <c r="B14" s="247" t="s">
        <v>624</v>
      </c>
    </row>
    <row r="15" spans="2:4" x14ac:dyDescent="0.3">
      <c r="B15" s="247" t="s">
        <v>625</v>
      </c>
    </row>
    <row r="16" spans="2:4" x14ac:dyDescent="0.3">
      <c r="B16" s="247" t="s">
        <v>626</v>
      </c>
    </row>
    <row r="18" spans="2:3" ht="41.4" x14ac:dyDescent="0.3">
      <c r="B18" s="267" t="s">
        <v>627</v>
      </c>
    </row>
    <row r="21" spans="2:3" ht="41.4" x14ac:dyDescent="0.3">
      <c r="B21" s="267" t="s">
        <v>628</v>
      </c>
    </row>
    <row r="24" spans="2:3" ht="18.600000000000001" x14ac:dyDescent="0.4">
      <c r="B24" s="260" t="s">
        <v>466</v>
      </c>
    </row>
    <row r="25" spans="2:3" x14ac:dyDescent="0.3">
      <c r="B25" s="261" t="s">
        <v>629</v>
      </c>
    </row>
    <row r="26" spans="2:3" x14ac:dyDescent="0.3">
      <c r="B26" s="261" t="s">
        <v>630</v>
      </c>
    </row>
    <row r="27" spans="2:3" x14ac:dyDescent="0.3">
      <c r="B27" s="261" t="s">
        <v>631</v>
      </c>
    </row>
    <row r="28" spans="2:3" x14ac:dyDescent="0.3">
      <c r="B28" s="261" t="s">
        <v>632</v>
      </c>
      <c r="C28" s="262"/>
    </row>
    <row r="29" spans="2:3" x14ac:dyDescent="0.3">
      <c r="B29" s="261" t="s">
        <v>633</v>
      </c>
    </row>
    <row r="31" spans="2:3" x14ac:dyDescent="0.3">
      <c r="B31" s="247" t="s">
        <v>639</v>
      </c>
    </row>
    <row r="32" spans="2:3" x14ac:dyDescent="0.3">
      <c r="B32" s="247" t="s">
        <v>622</v>
      </c>
    </row>
    <row r="33" spans="2:2" x14ac:dyDescent="0.3">
      <c r="B33" s="247" t="s">
        <v>640</v>
      </c>
    </row>
    <row r="34" spans="2:2" x14ac:dyDescent="0.3">
      <c r="B34" s="247" t="s">
        <v>641</v>
      </c>
    </row>
    <row r="35" spans="2:2" x14ac:dyDescent="0.3">
      <c r="B35" s="247" t="s">
        <v>642</v>
      </c>
    </row>
    <row r="37" spans="2:2" x14ac:dyDescent="0.3">
      <c r="B37" s="261" t="s">
        <v>634</v>
      </c>
    </row>
    <row r="38" spans="2:2" x14ac:dyDescent="0.3">
      <c r="B38" s="247" t="s">
        <v>635</v>
      </c>
    </row>
    <row r="39" spans="2:2" x14ac:dyDescent="0.3">
      <c r="B39" s="247" t="s">
        <v>636</v>
      </c>
    </row>
    <row r="40" spans="2:2" x14ac:dyDescent="0.3">
      <c r="B40" s="247" t="s">
        <v>637</v>
      </c>
    </row>
    <row r="41" spans="2:2" x14ac:dyDescent="0.3">
      <c r="B41" s="247" t="s">
        <v>638</v>
      </c>
    </row>
    <row r="43" spans="2:2" x14ac:dyDescent="0.3">
      <c r="B43" s="261" t="s">
        <v>643</v>
      </c>
    </row>
    <row r="44" spans="2:2" x14ac:dyDescent="0.3">
      <c r="B44" s="247" t="s">
        <v>644</v>
      </c>
    </row>
    <row r="45" spans="2:2" x14ac:dyDescent="0.3">
      <c r="B45" s="247" t="s">
        <v>645</v>
      </c>
    </row>
    <row r="46" spans="2:2" x14ac:dyDescent="0.3">
      <c r="B46" s="247" t="s">
        <v>646</v>
      </c>
    </row>
    <row r="47" spans="2:2" x14ac:dyDescent="0.3">
      <c r="B47" s="247" t="s">
        <v>647</v>
      </c>
    </row>
    <row r="49" spans="2:3" x14ac:dyDescent="0.3">
      <c r="B49" s="263" t="s">
        <v>669</v>
      </c>
    </row>
    <row r="50" spans="2:3" x14ac:dyDescent="0.3">
      <c r="B50" s="247" t="s">
        <v>656</v>
      </c>
    </row>
    <row r="51" spans="2:3" x14ac:dyDescent="0.3">
      <c r="B51" s="247" t="s">
        <v>657</v>
      </c>
    </row>
    <row r="52" spans="2:3" x14ac:dyDescent="0.3">
      <c r="B52" s="247" t="s">
        <v>658</v>
      </c>
    </row>
    <row r="53" spans="2:3" x14ac:dyDescent="0.3">
      <c r="B53" s="247" t="s">
        <v>659</v>
      </c>
    </row>
    <row r="54" spans="2:3" x14ac:dyDescent="0.3">
      <c r="B54" s="247" t="s">
        <v>660</v>
      </c>
    </row>
    <row r="56" spans="2:3" ht="18.600000000000001" x14ac:dyDescent="0.4">
      <c r="B56" s="260" t="s">
        <v>470</v>
      </c>
    </row>
    <row r="57" spans="2:3" x14ac:dyDescent="0.3">
      <c r="B57" s="261" t="s">
        <v>662</v>
      </c>
    </row>
    <row r="58" spans="2:3" x14ac:dyDescent="0.3">
      <c r="B58" s="261" t="s">
        <v>649</v>
      </c>
    </row>
    <row r="59" spans="2:3" x14ac:dyDescent="0.3">
      <c r="B59" s="261" t="s">
        <v>663</v>
      </c>
    </row>
    <row r="60" spans="2:3" x14ac:dyDescent="0.3">
      <c r="B60" s="261" t="s">
        <v>650</v>
      </c>
      <c r="C60" s="262"/>
    </row>
    <row r="61" spans="2:3" x14ac:dyDescent="0.3">
      <c r="B61" s="261" t="s">
        <v>664</v>
      </c>
    </row>
    <row r="63" spans="2:3" x14ac:dyDescent="0.3">
      <c r="B63" s="247" t="s">
        <v>639</v>
      </c>
    </row>
    <row r="64" spans="2:3" x14ac:dyDescent="0.3">
      <c r="B64" s="247" t="s">
        <v>665</v>
      </c>
    </row>
    <row r="65" spans="2:4" x14ac:dyDescent="0.3">
      <c r="B65" s="247" t="s">
        <v>666</v>
      </c>
    </row>
    <row r="66" spans="2:4" x14ac:dyDescent="0.3">
      <c r="B66" s="247" t="s">
        <v>667</v>
      </c>
    </row>
    <row r="68" spans="2:4" x14ac:dyDescent="0.3">
      <c r="B68" s="261" t="s">
        <v>471</v>
      </c>
      <c r="C68" s="247" t="s">
        <v>469</v>
      </c>
    </row>
    <row r="69" spans="2:4" x14ac:dyDescent="0.3">
      <c r="C69" s="247" t="s">
        <v>472</v>
      </c>
      <c r="D69" s="247" t="s">
        <v>473</v>
      </c>
    </row>
    <row r="72" spans="2:4" x14ac:dyDescent="0.3">
      <c r="B72" s="261" t="s">
        <v>474</v>
      </c>
      <c r="C72" s="247" t="s">
        <v>475</v>
      </c>
    </row>
    <row r="73" spans="2:4" x14ac:dyDescent="0.3">
      <c r="C73" s="247" t="s">
        <v>476</v>
      </c>
      <c r="D73" s="247" t="s">
        <v>477</v>
      </c>
    </row>
    <row r="76" spans="2:4" ht="18.600000000000001" x14ac:dyDescent="0.4">
      <c r="B76" s="260" t="s">
        <v>478</v>
      </c>
    </row>
    <row r="77" spans="2:4" x14ac:dyDescent="0.3">
      <c r="B77" s="261" t="s">
        <v>459</v>
      </c>
      <c r="C77" s="247" t="s">
        <v>479</v>
      </c>
    </row>
    <row r="78" spans="2:4" x14ac:dyDescent="0.3">
      <c r="B78" s="261" t="s">
        <v>460</v>
      </c>
      <c r="C78" s="247" t="s">
        <v>480</v>
      </c>
    </row>
    <row r="79" spans="2:4" x14ac:dyDescent="0.3">
      <c r="B79" s="261" t="s">
        <v>462</v>
      </c>
      <c r="C79" s="247" t="s">
        <v>481</v>
      </c>
    </row>
    <row r="80" spans="2:4" x14ac:dyDescent="0.3">
      <c r="B80" s="261" t="s">
        <v>463</v>
      </c>
      <c r="C80" s="262">
        <v>30</v>
      </c>
    </row>
    <row r="81" spans="2:3" x14ac:dyDescent="0.3">
      <c r="B81" s="261" t="s">
        <v>464</v>
      </c>
      <c r="C81" s="247" t="s">
        <v>482</v>
      </c>
    </row>
    <row r="83" spans="2:3" x14ac:dyDescent="0.3">
      <c r="B83" s="247" t="s">
        <v>483</v>
      </c>
    </row>
    <row r="85" spans="2:3" ht="18.600000000000001" x14ac:dyDescent="0.4">
      <c r="B85" s="260" t="s">
        <v>484</v>
      </c>
    </row>
    <row r="86" spans="2:3" x14ac:dyDescent="0.3">
      <c r="B86" s="261" t="s">
        <v>459</v>
      </c>
      <c r="C86" s="247" t="s">
        <v>485</v>
      </c>
    </row>
    <row r="87" spans="2:3" x14ac:dyDescent="0.3">
      <c r="B87" s="261" t="s">
        <v>460</v>
      </c>
      <c r="C87" s="247" t="s">
        <v>486</v>
      </c>
    </row>
    <row r="88" spans="2:3" x14ac:dyDescent="0.3">
      <c r="B88" s="261" t="s">
        <v>462</v>
      </c>
      <c r="C88" s="247" t="s">
        <v>487</v>
      </c>
    </row>
    <row r="89" spans="2:3" x14ac:dyDescent="0.3">
      <c r="B89" s="261" t="s">
        <v>463</v>
      </c>
      <c r="C89" s="262">
        <v>30</v>
      </c>
    </row>
    <row r="90" spans="2:3" x14ac:dyDescent="0.3">
      <c r="B90" s="261" t="s">
        <v>464</v>
      </c>
      <c r="C90" s="247" t="s">
        <v>488</v>
      </c>
    </row>
    <row r="92" spans="2:3" x14ac:dyDescent="0.3">
      <c r="B92" s="247" t="s">
        <v>489</v>
      </c>
    </row>
    <row r="93" spans="2:3" x14ac:dyDescent="0.3">
      <c r="B93" s="247" t="s">
        <v>490</v>
      </c>
      <c r="C93" s="247" t="s">
        <v>491</v>
      </c>
    </row>
    <row r="94" spans="2:3" x14ac:dyDescent="0.3">
      <c r="B94" s="247" t="s">
        <v>492</v>
      </c>
      <c r="C94" s="247" t="s">
        <v>493</v>
      </c>
    </row>
    <row r="95" spans="2:3" x14ac:dyDescent="0.3">
      <c r="B95" s="247" t="s">
        <v>494</v>
      </c>
      <c r="C95" s="247" t="s">
        <v>495</v>
      </c>
    </row>
    <row r="97" spans="2:4" ht="18.600000000000001" x14ac:dyDescent="0.4">
      <c r="B97" s="260" t="s">
        <v>496</v>
      </c>
    </row>
    <row r="98" spans="2:4" x14ac:dyDescent="0.3">
      <c r="B98" s="261" t="s">
        <v>459</v>
      </c>
      <c r="C98" s="247" t="s">
        <v>497</v>
      </c>
    </row>
    <row r="99" spans="2:4" x14ac:dyDescent="0.3">
      <c r="B99" s="261" t="s">
        <v>460</v>
      </c>
      <c r="C99" s="247" t="s">
        <v>461</v>
      </c>
    </row>
    <row r="100" spans="2:4" x14ac:dyDescent="0.3">
      <c r="B100" s="261" t="s">
        <v>462</v>
      </c>
      <c r="C100" s="247" t="s">
        <v>498</v>
      </c>
    </row>
    <row r="101" spans="2:4" x14ac:dyDescent="0.3">
      <c r="B101" s="261" t="s">
        <v>463</v>
      </c>
      <c r="C101" s="262">
        <v>25</v>
      </c>
    </row>
    <row r="102" spans="2:4" x14ac:dyDescent="0.3">
      <c r="B102" s="261" t="s">
        <v>464</v>
      </c>
      <c r="C102" s="247" t="s">
        <v>499</v>
      </c>
    </row>
    <row r="104" spans="2:4" x14ac:dyDescent="0.3">
      <c r="B104" s="247" t="s">
        <v>500</v>
      </c>
    </row>
    <row r="105" spans="2:4" x14ac:dyDescent="0.3">
      <c r="B105" s="247" t="s">
        <v>465</v>
      </c>
    </row>
    <row r="106" spans="2:4" x14ac:dyDescent="0.3">
      <c r="B106" s="247" t="s">
        <v>501</v>
      </c>
      <c r="C106" s="247" t="s">
        <v>502</v>
      </c>
    </row>
    <row r="108" spans="2:4" x14ac:dyDescent="0.3">
      <c r="B108" s="261" t="s">
        <v>503</v>
      </c>
      <c r="C108" s="247" t="s">
        <v>504</v>
      </c>
    </row>
    <row r="109" spans="2:4" x14ac:dyDescent="0.3">
      <c r="C109" s="247" t="s">
        <v>505</v>
      </c>
      <c r="D109" s="247" t="s">
        <v>506</v>
      </c>
    </row>
    <row r="110" spans="2:4" x14ac:dyDescent="0.3">
      <c r="C110" s="247" t="s">
        <v>507</v>
      </c>
      <c r="D110" s="247" t="s">
        <v>508</v>
      </c>
    </row>
    <row r="112" spans="2:4" x14ac:dyDescent="0.3">
      <c r="B112" s="261" t="s">
        <v>509</v>
      </c>
      <c r="C112" s="247" t="s">
        <v>475</v>
      </c>
    </row>
    <row r="113" spans="2:4" x14ac:dyDescent="0.3">
      <c r="C113" s="247" t="s">
        <v>510</v>
      </c>
      <c r="D113" s="247" t="s">
        <v>511</v>
      </c>
    </row>
    <row r="114" spans="2:4" x14ac:dyDescent="0.3">
      <c r="C114" s="247" t="s">
        <v>512</v>
      </c>
      <c r="D114" s="247" t="s">
        <v>513</v>
      </c>
    </row>
    <row r="116" spans="2:4" ht="18.600000000000001" x14ac:dyDescent="0.4">
      <c r="B116" s="260" t="s">
        <v>514</v>
      </c>
    </row>
    <row r="117" spans="2:4" x14ac:dyDescent="0.3">
      <c r="B117" s="261" t="s">
        <v>459</v>
      </c>
      <c r="C117" s="247" t="s">
        <v>515</v>
      </c>
    </row>
    <row r="118" spans="2:4" x14ac:dyDescent="0.3">
      <c r="B118" s="261" t="s">
        <v>460</v>
      </c>
      <c r="C118" s="247" t="s">
        <v>516</v>
      </c>
    </row>
    <row r="119" spans="2:4" x14ac:dyDescent="0.3">
      <c r="B119" s="261" t="s">
        <v>462</v>
      </c>
      <c r="C119" s="247" t="s">
        <v>517</v>
      </c>
    </row>
    <row r="120" spans="2:4" x14ac:dyDescent="0.3">
      <c r="B120" s="261" t="s">
        <v>463</v>
      </c>
      <c r="C120" s="262">
        <v>30</v>
      </c>
    </row>
    <row r="121" spans="2:4" x14ac:dyDescent="0.3">
      <c r="B121" s="261" t="s">
        <v>464</v>
      </c>
      <c r="C121" s="247" t="s">
        <v>518</v>
      </c>
    </row>
    <row r="123" spans="2:4" x14ac:dyDescent="0.3">
      <c r="B123" s="247" t="s">
        <v>519</v>
      </c>
    </row>
    <row r="124" spans="2:4" x14ac:dyDescent="0.3">
      <c r="B124" s="247" t="s">
        <v>465</v>
      </c>
    </row>
    <row r="125" spans="2:4" x14ac:dyDescent="0.3">
      <c r="B125" s="247" t="s">
        <v>467</v>
      </c>
      <c r="C125" s="247" t="s">
        <v>468</v>
      </c>
    </row>
    <row r="126" spans="2:4" x14ac:dyDescent="0.3">
      <c r="B126" s="247" t="s">
        <v>520</v>
      </c>
      <c r="C126" s="247" t="s">
        <v>521</v>
      </c>
    </row>
    <row r="128" spans="2:4" ht="18.600000000000001" x14ac:dyDescent="0.4">
      <c r="B128" s="260" t="s">
        <v>522</v>
      </c>
    </row>
    <row r="129" spans="2:3" x14ac:dyDescent="0.3">
      <c r="B129" s="261" t="s">
        <v>459</v>
      </c>
      <c r="C129" s="247" t="s">
        <v>523</v>
      </c>
    </row>
    <row r="130" spans="2:3" x14ac:dyDescent="0.3">
      <c r="B130" s="261" t="s">
        <v>460</v>
      </c>
      <c r="C130" s="247" t="s">
        <v>524</v>
      </c>
    </row>
    <row r="131" spans="2:3" x14ac:dyDescent="0.3">
      <c r="B131" s="261" t="s">
        <v>462</v>
      </c>
      <c r="C131" s="247" t="s">
        <v>525</v>
      </c>
    </row>
    <row r="132" spans="2:3" x14ac:dyDescent="0.3">
      <c r="B132" s="261" t="s">
        <v>463</v>
      </c>
      <c r="C132" s="262">
        <v>30</v>
      </c>
    </row>
    <row r="133" spans="2:3" x14ac:dyDescent="0.3">
      <c r="B133" s="261" t="s">
        <v>464</v>
      </c>
      <c r="C133" s="247" t="s">
        <v>526</v>
      </c>
    </row>
    <row r="135" spans="2:3" x14ac:dyDescent="0.3">
      <c r="B135" s="247" t="s">
        <v>527</v>
      </c>
    </row>
    <row r="136" spans="2:3" x14ac:dyDescent="0.3">
      <c r="B136" s="247" t="s">
        <v>465</v>
      </c>
    </row>
    <row r="137" spans="2:3" x14ac:dyDescent="0.3">
      <c r="B137" s="247" t="s">
        <v>528</v>
      </c>
      <c r="C137" s="247" t="s">
        <v>529</v>
      </c>
    </row>
    <row r="138" spans="2:3" x14ac:dyDescent="0.3">
      <c r="B138" s="247" t="s">
        <v>530</v>
      </c>
      <c r="C138" s="247" t="s">
        <v>531</v>
      </c>
    </row>
    <row r="139" spans="2:3" x14ac:dyDescent="0.3">
      <c r="B139" s="247" t="s">
        <v>532</v>
      </c>
      <c r="C139" s="247" t="s">
        <v>533</v>
      </c>
    </row>
    <row r="141" spans="2:3" ht="18.600000000000001" x14ac:dyDescent="0.4">
      <c r="B141" s="260" t="s">
        <v>534</v>
      </c>
    </row>
    <row r="142" spans="2:3" x14ac:dyDescent="0.3">
      <c r="B142" s="261" t="s">
        <v>459</v>
      </c>
      <c r="C142" s="247" t="s">
        <v>479</v>
      </c>
    </row>
    <row r="143" spans="2:3" x14ac:dyDescent="0.3">
      <c r="B143" s="261" t="s">
        <v>460</v>
      </c>
      <c r="C143" s="247" t="s">
        <v>535</v>
      </c>
    </row>
    <row r="144" spans="2:3" x14ac:dyDescent="0.3">
      <c r="B144" s="261" t="s">
        <v>462</v>
      </c>
      <c r="C144" s="247" t="s">
        <v>536</v>
      </c>
    </row>
    <row r="145" spans="2:3" x14ac:dyDescent="0.3">
      <c r="B145" s="261" t="s">
        <v>463</v>
      </c>
      <c r="C145" s="262">
        <v>30</v>
      </c>
    </row>
    <row r="146" spans="2:3" x14ac:dyDescent="0.3">
      <c r="B146" s="261" t="s">
        <v>464</v>
      </c>
      <c r="C146" s="247" t="s">
        <v>537</v>
      </c>
    </row>
    <row r="148" spans="2:3" x14ac:dyDescent="0.3">
      <c r="B148" s="247" t="s">
        <v>538</v>
      </c>
    </row>
    <row r="149" spans="2:3" x14ac:dyDescent="0.3">
      <c r="B149" s="247" t="s">
        <v>465</v>
      </c>
    </row>
    <row r="150" spans="2:3" x14ac:dyDescent="0.3">
      <c r="B150" s="247" t="s">
        <v>539</v>
      </c>
      <c r="C150" s="247" t="s">
        <v>540</v>
      </c>
    </row>
    <row r="151" spans="2:3" x14ac:dyDescent="0.3">
      <c r="B151" s="247" t="s">
        <v>541</v>
      </c>
      <c r="C151" s="247" t="s">
        <v>542</v>
      </c>
    </row>
  </sheetData>
  <phoneticPr fontId="17" type="noConversion"/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2D293-3E0F-46D8-818E-0EE8FC035E7B}">
  <sheetPr codeName="Sheet13">
    <tabColor rgb="FFFFFF00"/>
  </sheetPr>
  <dimension ref="A1:O61"/>
  <sheetViews>
    <sheetView workbookViewId="0">
      <selection activeCell="C8" sqref="C8"/>
    </sheetView>
  </sheetViews>
  <sheetFormatPr defaultRowHeight="14.4" x14ac:dyDescent="0.3"/>
  <cols>
    <col min="1" max="1" width="9.21875" customWidth="1"/>
    <col min="2" max="2" width="21.6640625" customWidth="1"/>
    <col min="3" max="3" width="29.109375" customWidth="1"/>
    <col min="4" max="4" width="6.5546875" customWidth="1"/>
    <col min="5" max="5" width="28.5546875" bestFit="1" customWidth="1"/>
    <col min="6" max="6" width="41.21875" customWidth="1"/>
    <col min="7" max="7" width="4.44140625" customWidth="1"/>
    <col min="8" max="8" width="2.6640625" customWidth="1"/>
    <col min="9" max="9" width="13.5546875" bestFit="1" customWidth="1"/>
    <col min="10" max="10" width="8.5546875" bestFit="1" customWidth="1"/>
    <col min="11" max="11" width="8.77734375" bestFit="1" customWidth="1"/>
    <col min="12" max="12" width="9.21875" bestFit="1" customWidth="1"/>
    <col min="13" max="13" width="8.33203125" bestFit="1" customWidth="1"/>
    <col min="14" max="14" width="8.77734375" bestFit="1" customWidth="1"/>
    <col min="15" max="15" width="9" bestFit="1" customWidth="1"/>
  </cols>
  <sheetData>
    <row r="1" spans="1:15" ht="18.600000000000001" thickBot="1" x14ac:dyDescent="0.4">
      <c r="A1" s="546" t="s">
        <v>841</v>
      </c>
      <c r="B1" s="547"/>
      <c r="C1" s="548"/>
      <c r="E1" s="546" t="s">
        <v>843</v>
      </c>
      <c r="F1" s="549"/>
      <c r="I1" s="550" t="s">
        <v>984</v>
      </c>
      <c r="J1" s="550"/>
      <c r="K1" s="550"/>
      <c r="L1" s="550"/>
      <c r="M1" s="550"/>
      <c r="N1" s="550"/>
      <c r="O1" s="550"/>
    </row>
    <row r="2" spans="1:15" ht="28.8" x14ac:dyDescent="0.3">
      <c r="A2" s="271" t="s">
        <v>837</v>
      </c>
      <c r="B2" t="s">
        <v>108</v>
      </c>
      <c r="C2" s="272" t="s">
        <v>838</v>
      </c>
      <c r="E2" s="271" t="s">
        <v>842</v>
      </c>
      <c r="F2" s="272" t="s">
        <v>678</v>
      </c>
      <c r="I2" s="287" t="s">
        <v>955</v>
      </c>
      <c r="J2" s="287" t="s">
        <v>956</v>
      </c>
      <c r="K2" s="287" t="s">
        <v>957</v>
      </c>
      <c r="L2" s="287" t="s">
        <v>958</v>
      </c>
      <c r="M2" s="287" t="s">
        <v>959</v>
      </c>
      <c r="N2" s="287" t="s">
        <v>960</v>
      </c>
      <c r="O2" s="287" t="s">
        <v>961</v>
      </c>
    </row>
    <row r="3" spans="1:15" ht="28.8" x14ac:dyDescent="0.3">
      <c r="A3" s="273">
        <v>1</v>
      </c>
      <c r="B3" s="274">
        <v>44959</v>
      </c>
      <c r="C3" s="275" t="s">
        <v>839</v>
      </c>
      <c r="E3" s="271" t="s">
        <v>844</v>
      </c>
      <c r="F3" s="272" t="s">
        <v>845</v>
      </c>
      <c r="I3" s="288" t="s">
        <v>852</v>
      </c>
      <c r="J3" s="288"/>
      <c r="K3" s="288"/>
      <c r="L3" s="288"/>
      <c r="M3" s="288"/>
      <c r="N3" s="288">
        <v>1</v>
      </c>
      <c r="O3" s="288">
        <v>2</v>
      </c>
    </row>
    <row r="4" spans="1:15" ht="28.8" x14ac:dyDescent="0.3">
      <c r="A4" s="273">
        <v>1.01</v>
      </c>
      <c r="B4" s="274">
        <v>44963</v>
      </c>
      <c r="C4" s="275" t="s">
        <v>840</v>
      </c>
      <c r="E4" s="271" t="s">
        <v>846</v>
      </c>
      <c r="F4" s="272" t="s">
        <v>847</v>
      </c>
      <c r="I4" s="288" t="s">
        <v>853</v>
      </c>
      <c r="J4" s="288"/>
      <c r="K4" s="288">
        <v>2</v>
      </c>
      <c r="L4" s="288"/>
      <c r="M4" s="288">
        <v>1</v>
      </c>
      <c r="N4" s="288"/>
      <c r="O4" s="288"/>
    </row>
    <row r="5" spans="1:15" ht="28.8" x14ac:dyDescent="0.3">
      <c r="A5" s="273">
        <v>1.02</v>
      </c>
      <c r="B5" s="274">
        <v>44965</v>
      </c>
      <c r="C5" s="275" t="s">
        <v>949</v>
      </c>
      <c r="E5" s="271" t="s">
        <v>848</v>
      </c>
      <c r="F5" s="272" t="s">
        <v>849</v>
      </c>
      <c r="I5" s="288" t="s">
        <v>854</v>
      </c>
      <c r="J5" s="288"/>
      <c r="K5" s="288">
        <v>2</v>
      </c>
      <c r="L5" s="288"/>
      <c r="M5" s="288"/>
      <c r="N5" s="288">
        <v>1</v>
      </c>
      <c r="O5" s="288"/>
    </row>
    <row r="6" spans="1:15" ht="28.8" x14ac:dyDescent="0.3">
      <c r="A6" s="273">
        <v>1.03</v>
      </c>
      <c r="B6" s="274">
        <v>44966</v>
      </c>
      <c r="C6" s="275" t="s">
        <v>983</v>
      </c>
      <c r="E6" s="281" t="s">
        <v>850</v>
      </c>
      <c r="F6" s="282" t="s">
        <v>851</v>
      </c>
      <c r="I6" s="288" t="s">
        <v>855</v>
      </c>
      <c r="J6" s="288"/>
      <c r="K6" s="288">
        <v>1</v>
      </c>
      <c r="L6" s="288"/>
      <c r="M6" s="288">
        <v>2</v>
      </c>
      <c r="N6" s="288"/>
      <c r="O6" s="288"/>
    </row>
    <row r="7" spans="1:15" ht="28.8" x14ac:dyDescent="0.3">
      <c r="A7" s="273">
        <v>1.04</v>
      </c>
      <c r="B7" s="274">
        <v>44967</v>
      </c>
      <c r="C7" s="275" t="s">
        <v>991</v>
      </c>
      <c r="E7" s="281" t="s">
        <v>948</v>
      </c>
      <c r="F7" s="282" t="s">
        <v>947</v>
      </c>
      <c r="I7" s="288" t="s">
        <v>856</v>
      </c>
      <c r="J7" s="288"/>
      <c r="K7" s="288">
        <v>1</v>
      </c>
      <c r="L7" s="288">
        <v>2</v>
      </c>
      <c r="M7" s="288"/>
      <c r="N7" s="288"/>
      <c r="O7" s="288"/>
    </row>
    <row r="8" spans="1:15" x14ac:dyDescent="0.3">
      <c r="A8" s="273"/>
      <c r="B8" s="274"/>
      <c r="C8" s="275"/>
      <c r="E8" s="271" t="s">
        <v>950</v>
      </c>
      <c r="F8" s="272" t="s">
        <v>951</v>
      </c>
      <c r="I8" s="288" t="s">
        <v>857</v>
      </c>
      <c r="J8" s="288">
        <v>1</v>
      </c>
      <c r="K8" s="288"/>
      <c r="L8" s="288">
        <v>2</v>
      </c>
      <c r="M8" s="288"/>
      <c r="N8" s="288"/>
      <c r="O8" s="288"/>
    </row>
    <row r="9" spans="1:15" x14ac:dyDescent="0.3">
      <c r="A9" s="273"/>
      <c r="B9" s="274"/>
      <c r="C9" s="275"/>
      <c r="E9" s="271" t="s">
        <v>952</v>
      </c>
      <c r="F9" s="272" t="s">
        <v>953</v>
      </c>
      <c r="I9" s="288" t="s">
        <v>858</v>
      </c>
      <c r="J9" s="288"/>
      <c r="K9" s="288"/>
      <c r="L9" s="288">
        <v>2</v>
      </c>
      <c r="M9" s="288">
        <v>1</v>
      </c>
      <c r="N9" s="288"/>
      <c r="O9" s="288"/>
    </row>
    <row r="10" spans="1:15" x14ac:dyDescent="0.3">
      <c r="A10" s="273"/>
      <c r="B10" s="274"/>
      <c r="C10" s="275"/>
      <c r="E10" s="271"/>
      <c r="F10" s="272"/>
      <c r="I10" s="288" t="s">
        <v>859</v>
      </c>
      <c r="J10" s="288"/>
      <c r="K10" s="288"/>
      <c r="L10" s="288">
        <v>2</v>
      </c>
      <c r="M10" s="288"/>
      <c r="N10" s="288">
        <v>1</v>
      </c>
      <c r="O10" s="288"/>
    </row>
    <row r="11" spans="1:15" x14ac:dyDescent="0.3">
      <c r="A11" s="273"/>
      <c r="B11" s="274"/>
      <c r="C11" s="275"/>
      <c r="E11" s="271"/>
      <c r="F11" s="272"/>
      <c r="I11" s="288" t="s">
        <v>860</v>
      </c>
      <c r="J11" s="288">
        <v>2</v>
      </c>
      <c r="K11" s="288"/>
      <c r="L11" s="288">
        <v>1</v>
      </c>
      <c r="M11" s="288"/>
      <c r="N11" s="288"/>
      <c r="O11" s="288"/>
    </row>
    <row r="12" spans="1:15" ht="28.8" x14ac:dyDescent="0.3">
      <c r="A12" s="273"/>
      <c r="B12" s="274"/>
      <c r="C12" s="275"/>
      <c r="E12" s="271"/>
      <c r="F12" s="272"/>
      <c r="I12" s="288" t="s">
        <v>861</v>
      </c>
      <c r="J12" s="288">
        <v>1</v>
      </c>
      <c r="K12" s="288"/>
      <c r="L12" s="288">
        <v>2</v>
      </c>
      <c r="M12" s="288"/>
      <c r="N12" s="288"/>
      <c r="O12" s="288"/>
    </row>
    <row r="13" spans="1:15" ht="28.8" x14ac:dyDescent="0.3">
      <c r="A13" s="273"/>
      <c r="B13" s="274"/>
      <c r="C13" s="275"/>
      <c r="E13" s="271"/>
      <c r="F13" s="272"/>
      <c r="I13" s="288" t="s">
        <v>862</v>
      </c>
      <c r="J13" s="288"/>
      <c r="K13" s="288">
        <v>2</v>
      </c>
      <c r="L13" s="288"/>
      <c r="M13" s="288"/>
      <c r="N13" s="288">
        <v>1</v>
      </c>
      <c r="O13" s="288"/>
    </row>
    <row r="14" spans="1:15" ht="28.8" x14ac:dyDescent="0.3">
      <c r="A14" s="273"/>
      <c r="B14" s="274"/>
      <c r="C14" s="275"/>
      <c r="E14" s="271"/>
      <c r="F14" s="272"/>
      <c r="I14" s="288" t="s">
        <v>963</v>
      </c>
      <c r="J14" s="288"/>
      <c r="K14" s="288">
        <v>1</v>
      </c>
      <c r="L14" s="288"/>
      <c r="M14" s="288">
        <v>2</v>
      </c>
      <c r="N14" s="288"/>
      <c r="O14" s="288"/>
    </row>
    <row r="15" spans="1:15" x14ac:dyDescent="0.3">
      <c r="A15" s="273"/>
      <c r="B15" s="274"/>
      <c r="C15" s="275"/>
      <c r="E15" s="271"/>
      <c r="F15" s="272"/>
      <c r="I15" s="288" t="s">
        <v>863</v>
      </c>
      <c r="J15" s="288"/>
      <c r="K15" s="288">
        <v>2</v>
      </c>
      <c r="L15" s="288"/>
      <c r="M15" s="288">
        <v>1</v>
      </c>
      <c r="N15" s="288"/>
      <c r="O15" s="288"/>
    </row>
    <row r="16" spans="1:15" ht="28.8" x14ac:dyDescent="0.3">
      <c r="A16" s="273"/>
      <c r="B16" s="274"/>
      <c r="C16" s="275"/>
      <c r="E16" s="271"/>
      <c r="F16" s="272"/>
      <c r="I16" s="288" t="s">
        <v>864</v>
      </c>
      <c r="J16" s="288"/>
      <c r="K16" s="288"/>
      <c r="L16" s="288"/>
      <c r="M16" s="288"/>
      <c r="N16" s="288">
        <v>1</v>
      </c>
      <c r="O16" s="288">
        <v>2</v>
      </c>
    </row>
    <row r="17" spans="1:15" ht="28.8" x14ac:dyDescent="0.3">
      <c r="A17" s="273"/>
      <c r="B17" s="274"/>
      <c r="C17" s="275"/>
      <c r="E17" s="271"/>
      <c r="F17" s="272"/>
      <c r="I17" s="288" t="s">
        <v>865</v>
      </c>
      <c r="J17" s="288"/>
      <c r="K17" s="288"/>
      <c r="L17" s="288">
        <v>1</v>
      </c>
      <c r="M17" s="288"/>
      <c r="N17" s="288"/>
      <c r="O17" s="288">
        <v>2</v>
      </c>
    </row>
    <row r="18" spans="1:15" ht="28.8" x14ac:dyDescent="0.3">
      <c r="A18" s="276"/>
      <c r="B18" s="277"/>
      <c r="C18" s="278"/>
      <c r="E18" s="279"/>
      <c r="F18" s="280"/>
      <c r="I18" s="288" t="s">
        <v>866</v>
      </c>
      <c r="J18" s="288">
        <v>1</v>
      </c>
      <c r="K18" s="288"/>
      <c r="L18" s="288"/>
      <c r="M18" s="288"/>
      <c r="N18" s="288"/>
      <c r="O18" s="288">
        <v>2</v>
      </c>
    </row>
    <row r="19" spans="1:15" x14ac:dyDescent="0.3">
      <c r="I19" s="288" t="s">
        <v>964</v>
      </c>
      <c r="J19" s="288">
        <v>1</v>
      </c>
      <c r="K19" s="288"/>
      <c r="L19" s="288"/>
      <c r="M19" s="288"/>
      <c r="N19" s="288">
        <v>2</v>
      </c>
      <c r="O19" s="288"/>
    </row>
    <row r="20" spans="1:15" x14ac:dyDescent="0.3">
      <c r="I20" s="288" t="s">
        <v>860</v>
      </c>
      <c r="J20" s="288">
        <v>2</v>
      </c>
      <c r="K20" s="288"/>
      <c r="L20" s="288">
        <v>1</v>
      </c>
      <c r="M20" s="288"/>
      <c r="N20" s="288"/>
      <c r="O20" s="288"/>
    </row>
    <row r="21" spans="1:15" x14ac:dyDescent="0.3">
      <c r="I21" s="288" t="s">
        <v>867</v>
      </c>
      <c r="J21" s="288"/>
      <c r="K21" s="288">
        <v>2</v>
      </c>
      <c r="L21" s="288"/>
      <c r="M21" s="288"/>
      <c r="N21" s="288">
        <v>1</v>
      </c>
      <c r="O21" s="288"/>
    </row>
    <row r="22" spans="1:15" x14ac:dyDescent="0.3">
      <c r="I22" s="288" t="s">
        <v>869</v>
      </c>
      <c r="J22" s="288"/>
      <c r="K22" s="288"/>
      <c r="L22" s="288">
        <v>2</v>
      </c>
      <c r="M22" s="288"/>
      <c r="N22" s="288">
        <v>1</v>
      </c>
      <c r="O22" s="288"/>
    </row>
    <row r="23" spans="1:15" x14ac:dyDescent="0.3">
      <c r="I23" s="288" t="s">
        <v>868</v>
      </c>
      <c r="J23" s="288"/>
      <c r="K23" s="288">
        <v>2</v>
      </c>
      <c r="L23" s="288"/>
      <c r="M23" s="288"/>
      <c r="N23" s="288"/>
      <c r="O23" s="288">
        <v>1</v>
      </c>
    </row>
    <row r="24" spans="1:15" x14ac:dyDescent="0.3">
      <c r="I24" s="288" t="s">
        <v>965</v>
      </c>
      <c r="J24" s="288">
        <v>1</v>
      </c>
      <c r="K24" s="288"/>
      <c r="L24" s="288">
        <v>1</v>
      </c>
      <c r="M24" s="288"/>
      <c r="N24" s="288"/>
      <c r="O24" s="288">
        <v>1</v>
      </c>
    </row>
    <row r="25" spans="1:15" x14ac:dyDescent="0.3">
      <c r="I25" s="288" t="s">
        <v>966</v>
      </c>
      <c r="J25" s="288">
        <v>2</v>
      </c>
      <c r="K25" s="288">
        <v>1</v>
      </c>
      <c r="L25" s="288"/>
      <c r="M25" s="288"/>
      <c r="N25" s="288"/>
      <c r="O25" s="288"/>
    </row>
    <row r="26" spans="1:15" x14ac:dyDescent="0.3">
      <c r="I26" s="288" t="s">
        <v>870</v>
      </c>
      <c r="J26" s="288"/>
      <c r="K26" s="288">
        <v>2</v>
      </c>
      <c r="L26" s="288">
        <v>1</v>
      </c>
      <c r="M26" s="288"/>
      <c r="N26" s="288"/>
      <c r="O26" s="288"/>
    </row>
    <row r="27" spans="1:15" x14ac:dyDescent="0.3">
      <c r="I27" s="288" t="s">
        <v>967</v>
      </c>
      <c r="J27" s="288"/>
      <c r="K27" s="288"/>
      <c r="L27" s="288">
        <v>2</v>
      </c>
      <c r="M27" s="288">
        <v>1</v>
      </c>
      <c r="N27" s="288"/>
      <c r="O27" s="288"/>
    </row>
    <row r="28" spans="1:15" x14ac:dyDescent="0.3">
      <c r="I28" s="288" t="s">
        <v>871</v>
      </c>
      <c r="J28" s="288"/>
      <c r="K28" s="288">
        <v>2</v>
      </c>
      <c r="L28" s="288"/>
      <c r="M28" s="288"/>
      <c r="N28" s="288"/>
      <c r="O28" s="288"/>
    </row>
    <row r="29" spans="1:15" x14ac:dyDescent="0.3">
      <c r="I29" s="288" t="s">
        <v>968</v>
      </c>
      <c r="J29" s="288">
        <v>2</v>
      </c>
      <c r="K29" s="288"/>
      <c r="L29" s="288">
        <v>1</v>
      </c>
      <c r="M29" s="288"/>
      <c r="N29" s="288"/>
      <c r="O29" s="288"/>
    </row>
    <row r="30" spans="1:15" ht="28.8" x14ac:dyDescent="0.3">
      <c r="I30" s="288" t="s">
        <v>969</v>
      </c>
      <c r="J30" s="288"/>
      <c r="K30" s="288"/>
      <c r="L30" s="288"/>
      <c r="M30" s="288">
        <v>1</v>
      </c>
      <c r="N30" s="288"/>
      <c r="O30" s="288">
        <v>2</v>
      </c>
    </row>
    <row r="31" spans="1:15" x14ac:dyDescent="0.3">
      <c r="I31" s="288" t="s">
        <v>853</v>
      </c>
      <c r="J31" s="288"/>
      <c r="K31" s="288">
        <v>2</v>
      </c>
      <c r="L31" s="288"/>
      <c r="M31" s="288"/>
      <c r="N31" s="288"/>
      <c r="O31" s="288">
        <v>1</v>
      </c>
    </row>
    <row r="32" spans="1:15" x14ac:dyDescent="0.3">
      <c r="I32" s="288" t="s">
        <v>872</v>
      </c>
      <c r="J32" s="288"/>
      <c r="K32" s="288">
        <v>2</v>
      </c>
      <c r="L32" s="288">
        <v>1</v>
      </c>
      <c r="M32" s="288"/>
      <c r="N32" s="288"/>
      <c r="O32" s="288"/>
    </row>
    <row r="33" spans="9:15" x14ac:dyDescent="0.3">
      <c r="I33" s="288" t="s">
        <v>873</v>
      </c>
      <c r="J33" s="288"/>
      <c r="K33" s="288">
        <v>2</v>
      </c>
      <c r="L33" s="288">
        <v>1</v>
      </c>
      <c r="M33" s="288"/>
      <c r="N33" s="288"/>
      <c r="O33" s="288"/>
    </row>
    <row r="34" spans="9:15" ht="28.8" x14ac:dyDescent="0.3">
      <c r="I34" s="288" t="s">
        <v>970</v>
      </c>
      <c r="J34" s="288">
        <v>1</v>
      </c>
      <c r="K34" s="288"/>
      <c r="L34" s="288">
        <v>2</v>
      </c>
      <c r="M34" s="288"/>
      <c r="N34" s="288"/>
      <c r="O34" s="288"/>
    </row>
    <row r="35" spans="9:15" x14ac:dyDescent="0.3">
      <c r="I35" s="288" t="s">
        <v>971</v>
      </c>
      <c r="J35" s="288">
        <v>2</v>
      </c>
      <c r="K35" s="288"/>
      <c r="L35" s="288"/>
      <c r="M35" s="288">
        <v>1</v>
      </c>
      <c r="N35" s="288"/>
      <c r="O35" s="288"/>
    </row>
    <row r="36" spans="9:15" x14ac:dyDescent="0.3">
      <c r="I36" s="288" t="s">
        <v>972</v>
      </c>
      <c r="J36" s="288"/>
      <c r="K36" s="288"/>
      <c r="L36" s="288"/>
      <c r="M36" s="288">
        <v>1</v>
      </c>
      <c r="N36" s="288">
        <v>2</v>
      </c>
      <c r="O36" s="288"/>
    </row>
    <row r="37" spans="9:15" x14ac:dyDescent="0.3">
      <c r="I37" s="288" t="s">
        <v>855</v>
      </c>
      <c r="J37" s="288"/>
      <c r="K37" s="288">
        <v>1</v>
      </c>
      <c r="L37" s="288"/>
      <c r="M37" s="288">
        <v>2</v>
      </c>
      <c r="N37" s="288"/>
      <c r="O37" s="288"/>
    </row>
    <row r="38" spans="9:15" x14ac:dyDescent="0.3">
      <c r="I38" s="288" t="s">
        <v>874</v>
      </c>
      <c r="J38" s="288">
        <v>2</v>
      </c>
      <c r="K38" s="288"/>
      <c r="L38" s="288"/>
      <c r="M38" s="288"/>
      <c r="N38" s="288">
        <v>1</v>
      </c>
      <c r="O38" s="288"/>
    </row>
    <row r="39" spans="9:15" x14ac:dyDescent="0.3">
      <c r="I39" s="288" t="s">
        <v>973</v>
      </c>
      <c r="J39" s="288"/>
      <c r="K39" s="288"/>
      <c r="L39" s="288">
        <v>1</v>
      </c>
      <c r="M39" s="288"/>
      <c r="N39" s="288"/>
      <c r="O39" s="288">
        <v>2</v>
      </c>
    </row>
    <row r="40" spans="9:15" ht="28.8" x14ac:dyDescent="0.3">
      <c r="I40" s="288" t="s">
        <v>974</v>
      </c>
      <c r="J40" s="288" t="s">
        <v>962</v>
      </c>
      <c r="K40" s="288" t="s">
        <v>962</v>
      </c>
      <c r="L40" s="288" t="s">
        <v>962</v>
      </c>
      <c r="M40" s="288" t="s">
        <v>962</v>
      </c>
      <c r="N40" s="288" t="s">
        <v>962</v>
      </c>
      <c r="O40" s="288">
        <v>2</v>
      </c>
    </row>
    <row r="41" spans="9:15" x14ac:dyDescent="0.3">
      <c r="I41" s="288" t="s">
        <v>966</v>
      </c>
      <c r="J41" s="288">
        <v>2</v>
      </c>
      <c r="K41" s="288">
        <v>1</v>
      </c>
      <c r="L41" s="288"/>
      <c r="M41" s="288"/>
      <c r="N41" s="288"/>
      <c r="O41" s="288"/>
    </row>
    <row r="42" spans="9:15" x14ac:dyDescent="0.3">
      <c r="I42" s="288" t="s">
        <v>870</v>
      </c>
      <c r="J42" s="288"/>
      <c r="K42" s="288">
        <v>2</v>
      </c>
      <c r="L42" s="288">
        <v>1</v>
      </c>
      <c r="M42" s="288"/>
      <c r="N42" s="288"/>
      <c r="O42" s="288"/>
    </row>
    <row r="43" spans="9:15" x14ac:dyDescent="0.3">
      <c r="I43" s="288" t="s">
        <v>967</v>
      </c>
      <c r="J43" s="288"/>
      <c r="K43" s="288"/>
      <c r="L43" s="288">
        <v>2</v>
      </c>
      <c r="M43" s="288">
        <v>1</v>
      </c>
      <c r="N43" s="288"/>
      <c r="O43" s="288"/>
    </row>
    <row r="44" spans="9:15" x14ac:dyDescent="0.3">
      <c r="I44" s="288" t="s">
        <v>875</v>
      </c>
      <c r="J44" s="288"/>
      <c r="K44" s="288"/>
      <c r="L44" s="288"/>
      <c r="M44" s="288"/>
      <c r="N44" s="288">
        <v>2</v>
      </c>
      <c r="O44" s="288">
        <v>1</v>
      </c>
    </row>
    <row r="45" spans="9:15" x14ac:dyDescent="0.3">
      <c r="I45" s="288" t="s">
        <v>968</v>
      </c>
      <c r="J45" s="288">
        <v>2</v>
      </c>
      <c r="K45" s="288"/>
      <c r="L45" s="288">
        <v>1</v>
      </c>
      <c r="M45" s="288"/>
      <c r="N45" s="288"/>
      <c r="O45" s="288"/>
    </row>
    <row r="46" spans="9:15" ht="28.8" x14ac:dyDescent="0.3">
      <c r="I46" s="288" t="s">
        <v>876</v>
      </c>
      <c r="J46" s="288">
        <v>1</v>
      </c>
      <c r="K46" s="288"/>
      <c r="L46" s="288">
        <v>2</v>
      </c>
      <c r="M46" s="288"/>
      <c r="N46" s="288"/>
      <c r="O46" s="288"/>
    </row>
    <row r="47" spans="9:15" ht="28.8" x14ac:dyDescent="0.3">
      <c r="I47" s="288" t="s">
        <v>877</v>
      </c>
      <c r="J47" s="288">
        <v>2</v>
      </c>
      <c r="K47" s="288">
        <v>1</v>
      </c>
      <c r="L47" s="288"/>
      <c r="M47" s="288"/>
      <c r="N47" s="288"/>
      <c r="O47" s="288"/>
    </row>
    <row r="48" spans="9:15" ht="28.8" x14ac:dyDescent="0.3">
      <c r="I48" s="288" t="s">
        <v>878</v>
      </c>
      <c r="J48" s="288"/>
      <c r="K48" s="288">
        <v>2</v>
      </c>
      <c r="L48" s="288"/>
      <c r="M48" s="288"/>
      <c r="N48" s="288"/>
      <c r="O48" s="288">
        <v>1</v>
      </c>
    </row>
    <row r="49" spans="9:15" ht="28.8" x14ac:dyDescent="0.3">
      <c r="I49" s="288" t="s">
        <v>879</v>
      </c>
      <c r="J49" s="288"/>
      <c r="K49" s="288">
        <v>1</v>
      </c>
      <c r="L49" s="288"/>
      <c r="M49" s="288"/>
      <c r="N49" s="288">
        <v>2</v>
      </c>
      <c r="O49" s="288"/>
    </row>
    <row r="50" spans="9:15" ht="28.8" x14ac:dyDescent="0.3">
      <c r="I50" s="288" t="s">
        <v>975</v>
      </c>
      <c r="J50" s="288" t="s">
        <v>962</v>
      </c>
      <c r="K50" s="288" t="s">
        <v>962</v>
      </c>
      <c r="L50" s="288">
        <v>2</v>
      </c>
      <c r="M50" s="288" t="s">
        <v>962</v>
      </c>
      <c r="N50" s="288" t="s">
        <v>962</v>
      </c>
      <c r="O50" s="288" t="s">
        <v>962</v>
      </c>
    </row>
    <row r="51" spans="9:15" x14ac:dyDescent="0.3">
      <c r="I51" s="288" t="s">
        <v>976</v>
      </c>
      <c r="J51" s="288">
        <v>2</v>
      </c>
      <c r="K51" s="288"/>
      <c r="L51" s="288"/>
      <c r="M51" s="288"/>
      <c r="N51" s="288">
        <v>1</v>
      </c>
      <c r="O51" s="288"/>
    </row>
    <row r="52" spans="9:15" x14ac:dyDescent="0.3">
      <c r="I52" s="288" t="s">
        <v>870</v>
      </c>
      <c r="J52" s="288"/>
      <c r="K52" s="288">
        <v>2</v>
      </c>
      <c r="L52" s="288">
        <v>1</v>
      </c>
      <c r="M52" s="288"/>
      <c r="N52" s="288"/>
      <c r="O52" s="288"/>
    </row>
    <row r="53" spans="9:15" x14ac:dyDescent="0.3">
      <c r="I53" s="288" t="s">
        <v>977</v>
      </c>
      <c r="J53" s="288"/>
      <c r="K53" s="288"/>
      <c r="L53" s="288">
        <v>2</v>
      </c>
      <c r="M53" s="288"/>
      <c r="N53" s="288">
        <v>1</v>
      </c>
      <c r="O53" s="288"/>
    </row>
    <row r="54" spans="9:15" x14ac:dyDescent="0.3">
      <c r="I54" s="288" t="s">
        <v>978</v>
      </c>
      <c r="J54" s="288">
        <v>2</v>
      </c>
      <c r="K54" s="288"/>
      <c r="L54" s="288">
        <v>1</v>
      </c>
      <c r="M54" s="288"/>
      <c r="N54" s="288"/>
      <c r="O54" s="288"/>
    </row>
    <row r="55" spans="9:15" ht="43.2" x14ac:dyDescent="0.3">
      <c r="I55" s="288" t="s">
        <v>979</v>
      </c>
      <c r="J55" s="288" t="s">
        <v>962</v>
      </c>
      <c r="K55" s="288" t="s">
        <v>962</v>
      </c>
      <c r="L55" s="288">
        <v>2</v>
      </c>
      <c r="M55" s="288" t="s">
        <v>962</v>
      </c>
      <c r="N55" s="288" t="s">
        <v>962</v>
      </c>
      <c r="O55" s="288" t="s">
        <v>962</v>
      </c>
    </row>
    <row r="56" spans="9:15" x14ac:dyDescent="0.3">
      <c r="I56" s="288" t="s">
        <v>980</v>
      </c>
      <c r="J56" s="288"/>
      <c r="K56" s="288"/>
      <c r="L56" s="288"/>
      <c r="M56" s="288">
        <v>2</v>
      </c>
      <c r="N56" s="288">
        <v>1</v>
      </c>
      <c r="O56" s="288"/>
    </row>
    <row r="57" spans="9:15" x14ac:dyDescent="0.3">
      <c r="I57" s="288" t="s">
        <v>976</v>
      </c>
      <c r="J57" s="288">
        <v>2</v>
      </c>
      <c r="K57" s="288"/>
      <c r="L57" s="288"/>
      <c r="M57" s="288"/>
      <c r="N57" s="288">
        <v>1</v>
      </c>
      <c r="O57" s="288"/>
    </row>
    <row r="58" spans="9:15" x14ac:dyDescent="0.3">
      <c r="I58" s="288" t="s">
        <v>981</v>
      </c>
      <c r="J58" s="288">
        <v>1</v>
      </c>
      <c r="K58" s="288"/>
      <c r="L58" s="288">
        <v>2</v>
      </c>
      <c r="M58" s="288"/>
      <c r="N58" s="288"/>
      <c r="O58" s="288"/>
    </row>
    <row r="59" spans="9:15" x14ac:dyDescent="0.3">
      <c r="I59" s="288" t="s">
        <v>978</v>
      </c>
      <c r="J59" s="288">
        <v>2</v>
      </c>
      <c r="K59" s="288"/>
      <c r="L59" s="288">
        <v>1</v>
      </c>
      <c r="M59" s="288"/>
      <c r="N59" s="288"/>
      <c r="O59" s="288"/>
    </row>
    <row r="60" spans="9:15" x14ac:dyDescent="0.3">
      <c r="I60" s="288" t="s">
        <v>982</v>
      </c>
      <c r="J60" s="288"/>
      <c r="K60" s="288">
        <v>1</v>
      </c>
      <c r="L60" s="288"/>
      <c r="M60" s="288"/>
      <c r="N60" s="288"/>
      <c r="O60" s="288">
        <v>2</v>
      </c>
    </row>
    <row r="61" spans="9:15" x14ac:dyDescent="0.3">
      <c r="I61" s="288" t="s">
        <v>965</v>
      </c>
      <c r="J61" s="288">
        <v>1</v>
      </c>
      <c r="K61" s="288"/>
      <c r="L61" s="288">
        <v>1</v>
      </c>
      <c r="M61" s="288"/>
      <c r="N61" s="288"/>
      <c r="O61" s="288">
        <v>1</v>
      </c>
    </row>
  </sheetData>
  <mergeCells count="3">
    <mergeCell ref="A1:C1"/>
    <mergeCell ref="E1:F1"/>
    <mergeCell ref="I1:O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73400-309B-46E2-9323-91149425C092}">
  <sheetPr codeName="Sheet9">
    <tabColor rgb="FFC00000"/>
  </sheetPr>
  <dimension ref="B1:G96"/>
  <sheetViews>
    <sheetView showGridLines="0" topLeftCell="A61" zoomScaleNormal="100" workbookViewId="0">
      <selection activeCell="B68" sqref="B68:B81"/>
    </sheetView>
  </sheetViews>
  <sheetFormatPr defaultColWidth="9.109375" defaultRowHeight="14.4" x14ac:dyDescent="0.3"/>
  <cols>
    <col min="1" max="1" width="3" customWidth="1"/>
    <col min="2" max="2" width="26.44140625" customWidth="1"/>
    <col min="3" max="3" width="10.5546875" customWidth="1"/>
    <col min="4" max="4" width="10.77734375" customWidth="1"/>
    <col min="5" max="5" width="19.77734375" customWidth="1"/>
    <col min="7" max="7" width="16.44140625" customWidth="1"/>
    <col min="10" max="10" width="18.77734375" bestFit="1" customWidth="1"/>
  </cols>
  <sheetData>
    <row r="1" spans="2:7" x14ac:dyDescent="0.3">
      <c r="B1" s="269" t="s">
        <v>725</v>
      </c>
    </row>
    <row r="2" spans="2:7" ht="14.25" customHeight="1" x14ac:dyDescent="0.3">
      <c r="E2" t="s">
        <v>944</v>
      </c>
      <c r="G2" t="s">
        <v>946</v>
      </c>
    </row>
    <row r="3" spans="2:7" x14ac:dyDescent="0.3">
      <c r="B3" s="264" t="s">
        <v>614</v>
      </c>
      <c r="G3" t="s">
        <v>954</v>
      </c>
    </row>
    <row r="4" spans="2:7" ht="15" customHeight="1" x14ac:dyDescent="0.3"/>
    <row r="5" spans="2:7" x14ac:dyDescent="0.3">
      <c r="B5" t="s">
        <v>551</v>
      </c>
    </row>
    <row r="6" spans="2:7" x14ac:dyDescent="0.3">
      <c r="B6" t="s">
        <v>552</v>
      </c>
    </row>
    <row r="7" spans="2:7" x14ac:dyDescent="0.3">
      <c r="B7" t="s">
        <v>553</v>
      </c>
    </row>
    <row r="8" spans="2:7" x14ac:dyDescent="0.3">
      <c r="B8" t="s">
        <v>554</v>
      </c>
    </row>
    <row r="9" spans="2:7" x14ac:dyDescent="0.3">
      <c r="B9" t="s">
        <v>555</v>
      </c>
    </row>
    <row r="10" spans="2:7" x14ac:dyDescent="0.3">
      <c r="B10" t="s">
        <v>556</v>
      </c>
    </row>
    <row r="11" spans="2:7" x14ac:dyDescent="0.3">
      <c r="B11" t="s">
        <v>557</v>
      </c>
    </row>
    <row r="12" spans="2:7" x14ac:dyDescent="0.3">
      <c r="B12" t="s">
        <v>558</v>
      </c>
    </row>
    <row r="13" spans="2:7" x14ac:dyDescent="0.3">
      <c r="B13" t="s">
        <v>535</v>
      </c>
    </row>
    <row r="15" spans="2:7" x14ac:dyDescent="0.3">
      <c r="B15" s="264" t="s">
        <v>561</v>
      </c>
    </row>
    <row r="17" spans="2:2" x14ac:dyDescent="0.3">
      <c r="B17" t="s">
        <v>562</v>
      </c>
    </row>
    <row r="18" spans="2:2" x14ac:dyDescent="0.3">
      <c r="B18" t="s">
        <v>565</v>
      </c>
    </row>
    <row r="19" spans="2:2" x14ac:dyDescent="0.3">
      <c r="B19" t="s">
        <v>566</v>
      </c>
    </row>
    <row r="20" spans="2:2" x14ac:dyDescent="0.3">
      <c r="B20" t="s">
        <v>563</v>
      </c>
    </row>
    <row r="21" spans="2:2" x14ac:dyDescent="0.3">
      <c r="B21" t="s">
        <v>567</v>
      </c>
    </row>
    <row r="22" spans="2:2" x14ac:dyDescent="0.3">
      <c r="B22" t="s">
        <v>568</v>
      </c>
    </row>
    <row r="23" spans="2:2" x14ac:dyDescent="0.3">
      <c r="B23" t="s">
        <v>569</v>
      </c>
    </row>
    <row r="24" spans="2:2" x14ac:dyDescent="0.3">
      <c r="B24" t="s">
        <v>570</v>
      </c>
    </row>
    <row r="25" spans="2:2" x14ac:dyDescent="0.3">
      <c r="B25" t="s">
        <v>571</v>
      </c>
    </row>
    <row r="26" spans="2:2" x14ac:dyDescent="0.3">
      <c r="B26" t="s">
        <v>572</v>
      </c>
    </row>
    <row r="27" spans="2:2" x14ac:dyDescent="0.3">
      <c r="B27" t="s">
        <v>573</v>
      </c>
    </row>
    <row r="28" spans="2:2" x14ac:dyDescent="0.3">
      <c r="B28" t="s">
        <v>564</v>
      </c>
    </row>
    <row r="29" spans="2:2" x14ac:dyDescent="0.3">
      <c r="B29" t="s">
        <v>574</v>
      </c>
    </row>
    <row r="30" spans="2:2" x14ac:dyDescent="0.3">
      <c r="B30" t="s">
        <v>575</v>
      </c>
    </row>
    <row r="31" spans="2:2" x14ac:dyDescent="0.3">
      <c r="B31" t="s">
        <v>576</v>
      </c>
    </row>
    <row r="32" spans="2:2" x14ac:dyDescent="0.3">
      <c r="B32" t="s">
        <v>577</v>
      </c>
    </row>
    <row r="33" spans="2:2" x14ac:dyDescent="0.3">
      <c r="B33" t="s">
        <v>578</v>
      </c>
    </row>
    <row r="34" spans="2:2" x14ac:dyDescent="0.3">
      <c r="B34" t="s">
        <v>579</v>
      </c>
    </row>
    <row r="35" spans="2:2" x14ac:dyDescent="0.3">
      <c r="B35" t="s">
        <v>580</v>
      </c>
    </row>
    <row r="36" spans="2:2" x14ac:dyDescent="0.3">
      <c r="B36" t="s">
        <v>581</v>
      </c>
    </row>
    <row r="37" spans="2:2" x14ac:dyDescent="0.3">
      <c r="B37" t="s">
        <v>582</v>
      </c>
    </row>
    <row r="38" spans="2:2" x14ac:dyDescent="0.3">
      <c r="B38" t="s">
        <v>583</v>
      </c>
    </row>
    <row r="39" spans="2:2" x14ac:dyDescent="0.3">
      <c r="B39" t="s">
        <v>584</v>
      </c>
    </row>
    <row r="40" spans="2:2" x14ac:dyDescent="0.3">
      <c r="B40" t="s">
        <v>585</v>
      </c>
    </row>
    <row r="41" spans="2:2" x14ac:dyDescent="0.3">
      <c r="B41" t="s">
        <v>586</v>
      </c>
    </row>
    <row r="42" spans="2:2" x14ac:dyDescent="0.3">
      <c r="B42" t="s">
        <v>587</v>
      </c>
    </row>
    <row r="43" spans="2:2" x14ac:dyDescent="0.3">
      <c r="B43" t="s">
        <v>588</v>
      </c>
    </row>
    <row r="44" spans="2:2" x14ac:dyDescent="0.3">
      <c r="B44" t="s">
        <v>589</v>
      </c>
    </row>
    <row r="45" spans="2:2" x14ac:dyDescent="0.3">
      <c r="B45" t="s">
        <v>590</v>
      </c>
    </row>
    <row r="46" spans="2:2" x14ac:dyDescent="0.3">
      <c r="B46" t="s">
        <v>591</v>
      </c>
    </row>
    <row r="47" spans="2:2" x14ac:dyDescent="0.3">
      <c r="B47" t="s">
        <v>592</v>
      </c>
    </row>
    <row r="48" spans="2:2" x14ac:dyDescent="0.3">
      <c r="B48" t="s">
        <v>593</v>
      </c>
    </row>
    <row r="49" spans="2:2" x14ac:dyDescent="0.3">
      <c r="B49" t="s">
        <v>594</v>
      </c>
    </row>
    <row r="50" spans="2:2" x14ac:dyDescent="0.3">
      <c r="B50" t="s">
        <v>595</v>
      </c>
    </row>
    <row r="51" spans="2:2" x14ac:dyDescent="0.3">
      <c r="B51" t="s">
        <v>596</v>
      </c>
    </row>
    <row r="52" spans="2:2" x14ac:dyDescent="0.3">
      <c r="B52" t="s">
        <v>597</v>
      </c>
    </row>
    <row r="53" spans="2:2" x14ac:dyDescent="0.3">
      <c r="B53" t="s">
        <v>598</v>
      </c>
    </row>
    <row r="54" spans="2:2" x14ac:dyDescent="0.3">
      <c r="B54" t="s">
        <v>599</v>
      </c>
    </row>
    <row r="55" spans="2:2" x14ac:dyDescent="0.3">
      <c r="B55" t="s">
        <v>600</v>
      </c>
    </row>
    <row r="56" spans="2:2" x14ac:dyDescent="0.3">
      <c r="B56" t="s">
        <v>601</v>
      </c>
    </row>
    <row r="57" spans="2:2" x14ac:dyDescent="0.3">
      <c r="B57" t="s">
        <v>602</v>
      </c>
    </row>
    <row r="58" spans="2:2" x14ac:dyDescent="0.3">
      <c r="B58" t="s">
        <v>603</v>
      </c>
    </row>
    <row r="59" spans="2:2" x14ac:dyDescent="0.3">
      <c r="B59" t="s">
        <v>604</v>
      </c>
    </row>
    <row r="60" spans="2:2" x14ac:dyDescent="0.3">
      <c r="B60" t="s">
        <v>605</v>
      </c>
    </row>
    <row r="61" spans="2:2" x14ac:dyDescent="0.3">
      <c r="B61" t="s">
        <v>606</v>
      </c>
    </row>
    <row r="62" spans="2:2" x14ac:dyDescent="0.3">
      <c r="B62" t="s">
        <v>607</v>
      </c>
    </row>
    <row r="63" spans="2:2" x14ac:dyDescent="0.3">
      <c r="B63" t="s">
        <v>608</v>
      </c>
    </row>
    <row r="64" spans="2:2" x14ac:dyDescent="0.3">
      <c r="B64" t="s">
        <v>609</v>
      </c>
    </row>
    <row r="66" spans="2:2" x14ac:dyDescent="0.3">
      <c r="B66" s="261" t="s">
        <v>668</v>
      </c>
    </row>
    <row r="67" spans="2:2" x14ac:dyDescent="0.3">
      <c r="B67" s="261"/>
    </row>
    <row r="68" spans="2:2" x14ac:dyDescent="0.3">
      <c r="B68" s="247" t="s">
        <v>484</v>
      </c>
    </row>
    <row r="69" spans="2:2" x14ac:dyDescent="0.3">
      <c r="B69" s="247" t="s">
        <v>543</v>
      </c>
    </row>
    <row r="70" spans="2:2" x14ac:dyDescent="0.3">
      <c r="B70" s="247" t="s">
        <v>544</v>
      </c>
    </row>
    <row r="71" spans="2:2" x14ac:dyDescent="0.3">
      <c r="B71" s="262" t="s">
        <v>545</v>
      </c>
    </row>
    <row r="72" spans="2:2" x14ac:dyDescent="0.3">
      <c r="B72" s="247" t="s">
        <v>546</v>
      </c>
    </row>
    <row r="73" spans="2:2" x14ac:dyDescent="0.3">
      <c r="B73" s="247" t="s">
        <v>670</v>
      </c>
    </row>
    <row r="74" spans="2:2" x14ac:dyDescent="0.3">
      <c r="B74" s="247" t="s">
        <v>673</v>
      </c>
    </row>
    <row r="75" spans="2:2" x14ac:dyDescent="0.3">
      <c r="B75" s="247" t="s">
        <v>674</v>
      </c>
    </row>
    <row r="76" spans="2:2" x14ac:dyDescent="0.3">
      <c r="B76" s="247" t="s">
        <v>514</v>
      </c>
    </row>
    <row r="77" spans="2:2" x14ac:dyDescent="0.3">
      <c r="B77" s="247" t="s">
        <v>522</v>
      </c>
    </row>
    <row r="78" spans="2:2" x14ac:dyDescent="0.3">
      <c r="B78" s="247" t="s">
        <v>547</v>
      </c>
    </row>
    <row r="79" spans="2:2" x14ac:dyDescent="0.3">
      <c r="B79" s="247" t="s">
        <v>548</v>
      </c>
    </row>
    <row r="80" spans="2:2" x14ac:dyDescent="0.3">
      <c r="B80" s="247" t="s">
        <v>478</v>
      </c>
    </row>
    <row r="81" spans="2:2" x14ac:dyDescent="0.3">
      <c r="B81" s="247" t="s">
        <v>534</v>
      </c>
    </row>
    <row r="83" spans="2:2" x14ac:dyDescent="0.3">
      <c r="B83" s="261" t="s">
        <v>122</v>
      </c>
    </row>
    <row r="85" spans="2:2" x14ac:dyDescent="0.3">
      <c r="B85" s="243" t="s">
        <v>127</v>
      </c>
    </row>
    <row r="86" spans="2:2" x14ac:dyDescent="0.3">
      <c r="B86" s="243" t="s">
        <v>131</v>
      </c>
    </row>
    <row r="87" spans="2:2" x14ac:dyDescent="0.3">
      <c r="B87" s="243" t="s">
        <v>135</v>
      </c>
    </row>
    <row r="88" spans="2:2" x14ac:dyDescent="0.3">
      <c r="B88" s="243" t="s">
        <v>137</v>
      </c>
    </row>
    <row r="89" spans="2:2" x14ac:dyDescent="0.3">
      <c r="B89" s="243" t="s">
        <v>139</v>
      </c>
    </row>
    <row r="90" spans="2:2" x14ac:dyDescent="0.3">
      <c r="B90" s="243" t="s">
        <v>142</v>
      </c>
    </row>
    <row r="91" spans="2:2" x14ac:dyDescent="0.3">
      <c r="B91" s="243" t="s">
        <v>144</v>
      </c>
    </row>
    <row r="92" spans="2:2" x14ac:dyDescent="0.3">
      <c r="B92" s="243" t="s">
        <v>146</v>
      </c>
    </row>
    <row r="93" spans="2:2" x14ac:dyDescent="0.3">
      <c r="B93" s="243" t="s">
        <v>147</v>
      </c>
    </row>
    <row r="94" spans="2:2" x14ac:dyDescent="0.3">
      <c r="B94" s="243" t="s">
        <v>148</v>
      </c>
    </row>
    <row r="95" spans="2:2" x14ac:dyDescent="0.3">
      <c r="B95" s="243" t="s">
        <v>150</v>
      </c>
    </row>
    <row r="96" spans="2:2" x14ac:dyDescent="0.3">
      <c r="B96" s="243" t="s">
        <v>151</v>
      </c>
    </row>
  </sheetData>
  <pageMargins left="0.7" right="0.7" top="0.75" bottom="0.75" header="0.3" footer="0.3"/>
  <pageSetup orientation="portrait" r:id="rId1"/>
  <picture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509EA-3E51-4512-A8A6-1C59E31D99B6}">
  <sheetPr codeName="Sheet10">
    <tabColor rgb="FFC00000"/>
  </sheetPr>
  <dimension ref="A1:J21"/>
  <sheetViews>
    <sheetView topLeftCell="A9" zoomScaleNormal="100" workbookViewId="0">
      <selection activeCell="C23" sqref="C23:D24"/>
    </sheetView>
  </sheetViews>
  <sheetFormatPr defaultRowHeight="14.4" x14ac:dyDescent="0.3"/>
  <cols>
    <col min="3" max="3" width="21.109375" bestFit="1" customWidth="1"/>
    <col min="4" max="4" width="15.88671875" customWidth="1"/>
    <col min="5" max="5" width="28.6640625" customWidth="1"/>
    <col min="7" max="7" width="21.44140625" customWidth="1"/>
    <col min="8" max="8" width="33.77734375" bestFit="1" customWidth="1"/>
    <col min="9" max="9" width="25.77734375" customWidth="1"/>
    <col min="10" max="10" width="28" bestFit="1" customWidth="1"/>
    <col min="14" max="14" width="9.88671875" customWidth="1"/>
    <col min="15" max="15" width="7.109375" customWidth="1"/>
    <col min="16" max="16" width="9.109375" customWidth="1"/>
  </cols>
  <sheetData>
    <row r="1" spans="1:10" x14ac:dyDescent="0.3">
      <c r="A1" s="553" t="s">
        <v>726</v>
      </c>
      <c r="B1" s="553"/>
      <c r="C1" s="553"/>
    </row>
    <row r="2" spans="1:10" ht="18" x14ac:dyDescent="0.35">
      <c r="C2" s="551" t="s">
        <v>882</v>
      </c>
      <c r="D2" s="552"/>
      <c r="E2" s="552"/>
      <c r="G2" s="554" t="s">
        <v>883</v>
      </c>
      <c r="H2" s="554"/>
      <c r="I2" s="554"/>
      <c r="J2" s="554"/>
    </row>
    <row r="3" spans="1:10" x14ac:dyDescent="0.3">
      <c r="C3" s="15" t="s">
        <v>651</v>
      </c>
      <c r="D3" s="15" t="s">
        <v>648</v>
      </c>
      <c r="E3" s="15" t="s">
        <v>652</v>
      </c>
      <c r="G3" t="s">
        <v>648</v>
      </c>
      <c r="H3" t="s">
        <v>653</v>
      </c>
      <c r="I3" t="s">
        <v>880</v>
      </c>
      <c r="J3" t="s">
        <v>920</v>
      </c>
    </row>
    <row r="4" spans="1:10" ht="144" x14ac:dyDescent="0.3">
      <c r="C4" s="7" t="s">
        <v>484</v>
      </c>
      <c r="D4" s="7" t="s">
        <v>484</v>
      </c>
      <c r="E4" s="268"/>
      <c r="G4" s="7" t="s">
        <v>484</v>
      </c>
      <c r="H4" s="268" t="s">
        <v>885</v>
      </c>
      <c r="I4" s="268" t="s">
        <v>881</v>
      </c>
      <c r="J4" s="268" t="s">
        <v>921</v>
      </c>
    </row>
    <row r="5" spans="1:10" ht="201.6" x14ac:dyDescent="0.3">
      <c r="C5" s="7" t="s">
        <v>543</v>
      </c>
      <c r="D5" s="7" t="s">
        <v>458</v>
      </c>
      <c r="E5" s="268" t="s">
        <v>654</v>
      </c>
      <c r="G5" s="7" t="s">
        <v>543</v>
      </c>
      <c r="H5" s="268" t="s">
        <v>915</v>
      </c>
      <c r="I5" s="268" t="s">
        <v>937</v>
      </c>
      <c r="J5" s="268" t="s">
        <v>923</v>
      </c>
    </row>
    <row r="6" spans="1:10" ht="144" x14ac:dyDescent="0.3">
      <c r="C6" s="7" t="s">
        <v>544</v>
      </c>
      <c r="D6" s="7" t="s">
        <v>458</v>
      </c>
      <c r="E6" s="268" t="s">
        <v>655</v>
      </c>
      <c r="G6" s="7" t="s">
        <v>544</v>
      </c>
      <c r="H6" s="268" t="s">
        <v>917</v>
      </c>
      <c r="I6" s="268" t="s">
        <v>918</v>
      </c>
      <c r="J6" s="268" t="s">
        <v>922</v>
      </c>
    </row>
    <row r="7" spans="1:10" ht="201.6" x14ac:dyDescent="0.3">
      <c r="C7" s="7" t="s">
        <v>546</v>
      </c>
      <c r="D7" s="7" t="s">
        <v>466</v>
      </c>
      <c r="E7" s="268" t="s">
        <v>913</v>
      </c>
      <c r="G7" s="7" t="s">
        <v>458</v>
      </c>
      <c r="H7" s="268" t="s">
        <v>916</v>
      </c>
      <c r="I7" s="268" t="s">
        <v>937</v>
      </c>
      <c r="J7" s="7"/>
    </row>
    <row r="8" spans="1:10" ht="187.2" x14ac:dyDescent="0.3">
      <c r="C8" s="7" t="s">
        <v>545</v>
      </c>
      <c r="D8" s="7" t="s">
        <v>466</v>
      </c>
      <c r="E8" s="268" t="s">
        <v>661</v>
      </c>
      <c r="G8" s="7" t="s">
        <v>466</v>
      </c>
      <c r="H8" s="268" t="s">
        <v>907</v>
      </c>
      <c r="I8" s="268" t="s">
        <v>935</v>
      </c>
      <c r="J8" s="7"/>
    </row>
    <row r="9" spans="1:10" ht="129.6" x14ac:dyDescent="0.3">
      <c r="C9" s="7" t="s">
        <v>670</v>
      </c>
      <c r="D9" s="7" t="s">
        <v>466</v>
      </c>
      <c r="E9" s="268" t="s">
        <v>914</v>
      </c>
      <c r="G9" s="7" t="s">
        <v>546</v>
      </c>
      <c r="H9" s="268" t="s">
        <v>912</v>
      </c>
      <c r="I9" s="268" t="s">
        <v>936</v>
      </c>
      <c r="J9" s="268" t="s">
        <v>924</v>
      </c>
    </row>
    <row r="10" spans="1:10" ht="144" x14ac:dyDescent="0.3">
      <c r="C10" s="7" t="s">
        <v>547</v>
      </c>
      <c r="D10" s="7" t="s">
        <v>470</v>
      </c>
      <c r="E10" s="268" t="s">
        <v>672</v>
      </c>
      <c r="G10" s="7" t="s">
        <v>545</v>
      </c>
      <c r="H10" s="268" t="s">
        <v>919</v>
      </c>
      <c r="I10" s="268" t="s">
        <v>935</v>
      </c>
      <c r="J10" s="268" t="s">
        <v>925</v>
      </c>
    </row>
    <row r="11" spans="1:10" ht="129.6" x14ac:dyDescent="0.3">
      <c r="C11" s="7" t="s">
        <v>548</v>
      </c>
      <c r="D11" s="7" t="s">
        <v>470</v>
      </c>
      <c r="E11" s="268" t="s">
        <v>671</v>
      </c>
      <c r="G11" s="7" t="s">
        <v>670</v>
      </c>
      <c r="H11" s="268" t="s">
        <v>912</v>
      </c>
      <c r="I11" s="268" t="s">
        <v>935</v>
      </c>
      <c r="J11" s="268" t="s">
        <v>926</v>
      </c>
    </row>
    <row r="12" spans="1:10" ht="129.6" x14ac:dyDescent="0.3">
      <c r="C12" s="7" t="s">
        <v>673</v>
      </c>
      <c r="D12" s="7" t="s">
        <v>496</v>
      </c>
      <c r="E12" s="268" t="s">
        <v>675</v>
      </c>
      <c r="G12" s="7" t="s">
        <v>496</v>
      </c>
      <c r="H12" s="268" t="s">
        <v>904</v>
      </c>
      <c r="I12" s="268" t="s">
        <v>934</v>
      </c>
      <c r="J12" s="7" t="s">
        <v>927</v>
      </c>
    </row>
    <row r="13" spans="1:10" ht="129.6" x14ac:dyDescent="0.3">
      <c r="C13" s="7" t="s">
        <v>674</v>
      </c>
      <c r="D13" s="7" t="s">
        <v>496</v>
      </c>
      <c r="E13" s="268" t="s">
        <v>676</v>
      </c>
      <c r="G13" s="7" t="s">
        <v>673</v>
      </c>
      <c r="H13" s="268" t="s">
        <v>904</v>
      </c>
      <c r="I13" s="268" t="s">
        <v>934</v>
      </c>
      <c r="J13" s="268" t="s">
        <v>933</v>
      </c>
    </row>
    <row r="14" spans="1:10" ht="129.6" x14ac:dyDescent="0.3">
      <c r="C14" s="7" t="s">
        <v>478</v>
      </c>
      <c r="D14" s="7" t="s">
        <v>478</v>
      </c>
      <c r="E14" s="268"/>
      <c r="G14" s="7" t="s">
        <v>674</v>
      </c>
      <c r="H14" s="268" t="s">
        <v>904</v>
      </c>
      <c r="I14" s="268" t="s">
        <v>934</v>
      </c>
      <c r="J14" s="268" t="s">
        <v>932</v>
      </c>
    </row>
    <row r="15" spans="1:10" ht="144" x14ac:dyDescent="0.3">
      <c r="C15" s="7" t="s">
        <v>534</v>
      </c>
      <c r="D15" s="7" t="s">
        <v>534</v>
      </c>
      <c r="E15" s="268"/>
      <c r="G15" s="7" t="s">
        <v>514</v>
      </c>
      <c r="H15" s="268" t="s">
        <v>905</v>
      </c>
      <c r="I15" s="268" t="s">
        <v>942</v>
      </c>
      <c r="J15" s="268" t="s">
        <v>928</v>
      </c>
    </row>
    <row r="16" spans="1:10" ht="144" x14ac:dyDescent="0.3">
      <c r="C16" s="7" t="s">
        <v>514</v>
      </c>
      <c r="D16" s="7" t="s">
        <v>514</v>
      </c>
      <c r="E16" s="268"/>
      <c r="G16" s="7" t="s">
        <v>522</v>
      </c>
      <c r="H16" s="268" t="s">
        <v>906</v>
      </c>
      <c r="I16" s="268" t="s">
        <v>941</v>
      </c>
      <c r="J16" s="268" t="s">
        <v>929</v>
      </c>
    </row>
    <row r="17" spans="3:10" ht="115.2" x14ac:dyDescent="0.3">
      <c r="C17" s="7" t="s">
        <v>522</v>
      </c>
      <c r="D17" s="7" t="s">
        <v>522</v>
      </c>
      <c r="E17" s="268"/>
      <c r="G17" s="7" t="s">
        <v>470</v>
      </c>
      <c r="H17" s="268" t="s">
        <v>908</v>
      </c>
      <c r="I17" s="268" t="s">
        <v>940</v>
      </c>
      <c r="J17" s="268" t="s">
        <v>930</v>
      </c>
    </row>
    <row r="18" spans="3:10" ht="115.2" x14ac:dyDescent="0.3">
      <c r="G18" s="7" t="s">
        <v>547</v>
      </c>
      <c r="H18" s="268" t="s">
        <v>908</v>
      </c>
      <c r="I18" s="268" t="s">
        <v>940</v>
      </c>
      <c r="J18" s="268" t="s">
        <v>938</v>
      </c>
    </row>
    <row r="19" spans="3:10" ht="115.2" x14ac:dyDescent="0.3">
      <c r="G19" s="7" t="s">
        <v>548</v>
      </c>
      <c r="H19" s="268" t="s">
        <v>908</v>
      </c>
      <c r="I19" s="268" t="s">
        <v>940</v>
      </c>
      <c r="J19" s="268" t="s">
        <v>939</v>
      </c>
    </row>
    <row r="20" spans="3:10" ht="115.2" x14ac:dyDescent="0.3">
      <c r="G20" s="7" t="s">
        <v>478</v>
      </c>
      <c r="H20" s="268" t="s">
        <v>909</v>
      </c>
      <c r="I20" s="268" t="s">
        <v>911</v>
      </c>
      <c r="J20" s="7" t="s">
        <v>943</v>
      </c>
    </row>
    <row r="21" spans="3:10" ht="129.6" x14ac:dyDescent="0.3">
      <c r="G21" s="7" t="s">
        <v>534</v>
      </c>
      <c r="H21" s="268" t="s">
        <v>910</v>
      </c>
      <c r="I21" s="268" t="s">
        <v>884</v>
      </c>
      <c r="J21" s="268" t="s">
        <v>931</v>
      </c>
    </row>
  </sheetData>
  <mergeCells count="3">
    <mergeCell ref="C2:E2"/>
    <mergeCell ref="A1:C1"/>
    <mergeCell ref="G2:J2"/>
  </mergeCells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639D2-31A9-442A-B787-1B6E66E062CB}">
  <sheetPr codeName="Sheet14">
    <tabColor rgb="FFC00000"/>
  </sheetPr>
  <dimension ref="B2:S76"/>
  <sheetViews>
    <sheetView topLeftCell="A7" workbookViewId="0">
      <selection activeCell="H30" sqref="H30"/>
    </sheetView>
  </sheetViews>
  <sheetFormatPr defaultRowHeight="14.4" x14ac:dyDescent="0.3"/>
  <cols>
    <col min="2" max="2" width="21.109375" bestFit="1" customWidth="1"/>
    <col min="3" max="3" width="12.6640625" bestFit="1" customWidth="1"/>
    <col min="4" max="4" width="13" bestFit="1" customWidth="1"/>
    <col min="5" max="5" width="15.77734375" bestFit="1" customWidth="1"/>
    <col min="6" max="6" width="15.109375" bestFit="1" customWidth="1"/>
    <col min="7" max="7" width="12.33203125" bestFit="1" customWidth="1"/>
    <col min="8" max="8" width="13.21875" bestFit="1" customWidth="1"/>
    <col min="9" max="9" width="12.109375" customWidth="1"/>
    <col min="12" max="12" width="27.6640625" bestFit="1" customWidth="1"/>
  </cols>
  <sheetData>
    <row r="2" spans="2:12" x14ac:dyDescent="0.3">
      <c r="L2" s="287"/>
    </row>
    <row r="3" spans="2:12" x14ac:dyDescent="0.3">
      <c r="B3" s="284" t="s">
        <v>648</v>
      </c>
      <c r="C3" s="284" t="s">
        <v>39</v>
      </c>
      <c r="D3" s="284" t="s">
        <v>41</v>
      </c>
      <c r="E3" s="284" t="s">
        <v>40</v>
      </c>
      <c r="F3" s="284" t="s">
        <v>42</v>
      </c>
      <c r="G3" s="284" t="s">
        <v>43</v>
      </c>
      <c r="H3" s="284" t="s">
        <v>44</v>
      </c>
      <c r="L3" s="289"/>
    </row>
    <row r="4" spans="2:12" x14ac:dyDescent="0.3">
      <c r="B4" s="285" t="s">
        <v>484</v>
      </c>
      <c r="C4" s="284">
        <v>2</v>
      </c>
      <c r="D4" s="284"/>
      <c r="E4" s="284"/>
      <c r="F4" s="284"/>
      <c r="G4" s="284"/>
      <c r="H4" s="284">
        <v>1</v>
      </c>
      <c r="L4" s="289"/>
    </row>
    <row r="5" spans="2:12" x14ac:dyDescent="0.3">
      <c r="B5" s="285" t="s">
        <v>543</v>
      </c>
      <c r="C5" s="284"/>
      <c r="D5" s="284"/>
      <c r="E5" s="284">
        <v>2</v>
      </c>
      <c r="F5" s="284"/>
      <c r="G5" s="284">
        <v>1</v>
      </c>
      <c r="H5" s="284"/>
      <c r="L5" s="289"/>
    </row>
    <row r="6" spans="2:12" x14ac:dyDescent="0.3">
      <c r="B6" s="285" t="s">
        <v>544</v>
      </c>
      <c r="C6" s="284">
        <v>2</v>
      </c>
      <c r="D6" s="284"/>
      <c r="E6" s="284">
        <v>2</v>
      </c>
      <c r="F6" s="284"/>
      <c r="G6" s="284"/>
      <c r="H6" s="284"/>
      <c r="L6" s="289"/>
    </row>
    <row r="7" spans="2:12" x14ac:dyDescent="0.3">
      <c r="B7" s="286" t="s">
        <v>545</v>
      </c>
      <c r="C7" s="284"/>
      <c r="D7" s="284">
        <v>2</v>
      </c>
      <c r="E7" s="284"/>
      <c r="F7" s="284"/>
      <c r="G7" s="284"/>
      <c r="H7" s="284">
        <v>1</v>
      </c>
      <c r="L7" s="289"/>
    </row>
    <row r="8" spans="2:12" x14ac:dyDescent="0.3">
      <c r="B8" s="285" t="s">
        <v>546</v>
      </c>
      <c r="C8" s="284"/>
      <c r="D8" s="284">
        <v>2</v>
      </c>
      <c r="E8" s="284"/>
      <c r="F8" s="284">
        <v>1</v>
      </c>
      <c r="G8" s="284"/>
      <c r="H8" s="284"/>
      <c r="L8" s="289"/>
    </row>
    <row r="9" spans="2:12" x14ac:dyDescent="0.3">
      <c r="B9" s="285" t="s">
        <v>670</v>
      </c>
      <c r="C9" s="284"/>
      <c r="D9" s="284">
        <v>2</v>
      </c>
      <c r="E9" s="284"/>
      <c r="F9" s="284"/>
      <c r="G9" s="284">
        <v>1</v>
      </c>
      <c r="H9" s="284"/>
      <c r="L9" s="289"/>
    </row>
    <row r="10" spans="2:12" x14ac:dyDescent="0.3">
      <c r="B10" s="285" t="s">
        <v>673</v>
      </c>
      <c r="C10" s="284"/>
      <c r="D10" s="284">
        <v>1</v>
      </c>
      <c r="E10" s="284"/>
      <c r="F10" s="284">
        <v>2</v>
      </c>
      <c r="G10" s="284"/>
      <c r="H10" s="284"/>
      <c r="L10" s="289"/>
    </row>
    <row r="11" spans="2:12" x14ac:dyDescent="0.3">
      <c r="B11" s="285" t="s">
        <v>674</v>
      </c>
      <c r="C11" s="284"/>
      <c r="D11" s="284"/>
      <c r="E11" s="284">
        <v>1</v>
      </c>
      <c r="F11" s="284">
        <v>2</v>
      </c>
      <c r="G11" s="284"/>
      <c r="H11" s="284"/>
      <c r="L11" s="289"/>
    </row>
    <row r="12" spans="2:12" x14ac:dyDescent="0.3">
      <c r="B12" s="285" t="s">
        <v>514</v>
      </c>
      <c r="C12" s="284">
        <v>1</v>
      </c>
      <c r="D12" s="284">
        <v>0</v>
      </c>
      <c r="E12" s="284">
        <v>1</v>
      </c>
      <c r="F12" s="284">
        <v>0</v>
      </c>
      <c r="G12" s="284">
        <v>0</v>
      </c>
      <c r="H12" s="284">
        <v>2</v>
      </c>
      <c r="L12" s="289"/>
    </row>
    <row r="13" spans="2:12" x14ac:dyDescent="0.3">
      <c r="B13" s="285" t="s">
        <v>522</v>
      </c>
      <c r="C13" s="284">
        <v>2</v>
      </c>
      <c r="D13" s="284"/>
      <c r="E13" s="284">
        <v>1</v>
      </c>
      <c r="F13" s="284"/>
      <c r="G13" s="284"/>
      <c r="H13" s="284"/>
      <c r="L13" s="289"/>
    </row>
    <row r="14" spans="2:12" x14ac:dyDescent="0.3">
      <c r="B14" s="285" t="s">
        <v>547</v>
      </c>
      <c r="C14" s="284"/>
      <c r="D14" s="284">
        <v>2</v>
      </c>
      <c r="E14" s="284"/>
      <c r="F14" s="284"/>
      <c r="G14" s="284"/>
      <c r="H14" s="284">
        <v>1</v>
      </c>
      <c r="L14" s="289"/>
    </row>
    <row r="15" spans="2:12" x14ac:dyDescent="0.3">
      <c r="B15" s="285" t="s">
        <v>548</v>
      </c>
      <c r="C15" s="284"/>
      <c r="D15" s="284">
        <v>2</v>
      </c>
      <c r="E15" s="284">
        <v>1</v>
      </c>
      <c r="F15" s="284"/>
      <c r="G15" s="284"/>
      <c r="H15" s="284"/>
      <c r="L15" s="289"/>
    </row>
    <row r="16" spans="2:12" x14ac:dyDescent="0.3">
      <c r="B16" s="285" t="s">
        <v>478</v>
      </c>
      <c r="C16" s="284">
        <v>1</v>
      </c>
      <c r="D16" s="284">
        <v>1</v>
      </c>
      <c r="E16" s="284">
        <v>1</v>
      </c>
      <c r="F16" s="284">
        <v>1</v>
      </c>
      <c r="G16" s="284">
        <v>1</v>
      </c>
      <c r="H16" s="284">
        <v>1</v>
      </c>
      <c r="L16" s="289"/>
    </row>
    <row r="17" spans="2:12" x14ac:dyDescent="0.3">
      <c r="B17" s="285" t="s">
        <v>534</v>
      </c>
      <c r="C17" s="284"/>
      <c r="D17" s="284"/>
      <c r="E17" s="284"/>
      <c r="F17" s="284">
        <v>1</v>
      </c>
      <c r="G17" s="284"/>
      <c r="H17" s="284">
        <v>2</v>
      </c>
      <c r="L17" s="289"/>
    </row>
    <row r="18" spans="2:12" x14ac:dyDescent="0.3">
      <c r="B18" s="285"/>
      <c r="C18" s="284"/>
      <c r="D18" s="284"/>
      <c r="E18" s="284"/>
      <c r="F18" s="284"/>
      <c r="G18" s="284"/>
      <c r="H18" s="284"/>
      <c r="L18" s="289"/>
    </row>
    <row r="19" spans="2:12" x14ac:dyDescent="0.3">
      <c r="L19" s="289"/>
    </row>
    <row r="20" spans="2:12" x14ac:dyDescent="0.3">
      <c r="L20" s="289"/>
    </row>
    <row r="21" spans="2:12" x14ac:dyDescent="0.3">
      <c r="B21" s="291" t="s">
        <v>985</v>
      </c>
      <c r="C21" s="290" t="s">
        <v>129</v>
      </c>
      <c r="D21" s="290" t="s">
        <v>134</v>
      </c>
      <c r="E21" s="290" t="s">
        <v>130</v>
      </c>
      <c r="F21" s="290" t="s">
        <v>138</v>
      </c>
      <c r="G21" s="290" t="s">
        <v>136</v>
      </c>
      <c r="H21" s="290" t="s">
        <v>133</v>
      </c>
      <c r="L21" s="289"/>
    </row>
    <row r="22" spans="2:12" x14ac:dyDescent="0.3">
      <c r="B22">
        <f>Main!B8</f>
        <v>0</v>
      </c>
      <c r="C22" s="284" cm="1">
        <f t="array" ref="C22">_xlfn._xlws.FILTER(_xlfn._xlws.FILTER(C4:H18, B4:B18 = B22), C3:H3 = TableRaceModifier[[#Headers],[Strength]])</f>
        <v>0</v>
      </c>
      <c r="D22" s="284" cm="1">
        <f t="array" ref="D22">_xlfn._xlws.FILTER(_xlfn._xlws.FILTER(C4:H18, B4:B18 = B22), C3:H3 = TableRaceModifier[[#Headers],[Dexterity]])</f>
        <v>0</v>
      </c>
      <c r="E22" s="284" cm="1">
        <f t="array" ref="E22">_xlfn._xlws.FILTER(_xlfn._xlws.FILTER(C4:H18, B4:B18 = B22), C3:H3 = TableRaceModifier[[#Headers],[Constitution]])</f>
        <v>0</v>
      </c>
      <c r="F22" s="284" cm="1">
        <f t="array" ref="F22">_xlfn._xlws.FILTER(_xlfn._xlws.FILTER(C4:H18, B4:B18 = B22), C3:H3 = TableRaceModifier[[#Headers],[Intelligence]])</f>
        <v>0</v>
      </c>
      <c r="G22" s="284" cm="1">
        <f t="array" ref="G22">_xlfn._xlws.FILTER(_xlfn._xlws.FILTER(C4:H18, B4:B18 = B22), C3:H3 = TableRaceModifier[[#Headers],[Wisdom]])</f>
        <v>0</v>
      </c>
      <c r="H22" s="284" cm="1">
        <f t="array" ref="H22">_xlfn._xlws.FILTER(_xlfn._xlws.FILTER(C4:H18, B4:B18 = B22), C3:H3 = TableRaceModifier[[#Headers],[Charisma]])</f>
        <v>0</v>
      </c>
      <c r="L22" s="289"/>
    </row>
    <row r="23" spans="2:12" x14ac:dyDescent="0.3">
      <c r="L23" s="289"/>
    </row>
    <row r="24" spans="2:12" x14ac:dyDescent="0.3">
      <c r="B24" s="294" t="s">
        <v>986</v>
      </c>
      <c r="C24" s="296" t="s">
        <v>129</v>
      </c>
      <c r="D24" s="296" t="s">
        <v>134</v>
      </c>
      <c r="E24" s="296" t="s">
        <v>130</v>
      </c>
      <c r="F24" s="296" t="s">
        <v>138</v>
      </c>
      <c r="G24" s="296" t="s">
        <v>136</v>
      </c>
      <c r="H24" s="297" t="s">
        <v>133</v>
      </c>
      <c r="L24" s="289"/>
    </row>
    <row r="25" spans="2:12" x14ac:dyDescent="0.3">
      <c r="B25" s="295"/>
      <c r="C25" s="298">
        <f>Main!CS71</f>
        <v>15</v>
      </c>
      <c r="D25" s="298">
        <f>Main!CZ71</f>
        <v>15</v>
      </c>
      <c r="E25" s="298">
        <f>Main!DG71</f>
        <v>15</v>
      </c>
      <c r="F25" s="298">
        <f>Main!DN71</f>
        <v>15</v>
      </c>
      <c r="G25" s="298">
        <f>Main!DU71</f>
        <v>15</v>
      </c>
      <c r="H25" s="298">
        <f>Main!EB71</f>
        <v>15</v>
      </c>
    </row>
    <row r="26" spans="2:12" x14ac:dyDescent="0.3">
      <c r="B26" s="292" t="s">
        <v>987</v>
      </c>
      <c r="C26" s="293">
        <f t="shared" ref="C26:H26" si="0">SUM(C22+C25)</f>
        <v>15</v>
      </c>
      <c r="D26" s="293">
        <f t="shared" si="0"/>
        <v>15</v>
      </c>
      <c r="E26" s="293">
        <f t="shared" si="0"/>
        <v>15</v>
      </c>
      <c r="F26" s="293">
        <f t="shared" si="0"/>
        <v>15</v>
      </c>
      <c r="G26" s="293">
        <f t="shared" si="0"/>
        <v>15</v>
      </c>
      <c r="H26" s="293">
        <f t="shared" si="0"/>
        <v>15</v>
      </c>
      <c r="L26" s="289"/>
    </row>
    <row r="27" spans="2:12" x14ac:dyDescent="0.3">
      <c r="L27" s="289"/>
    </row>
    <row r="28" spans="2:12" x14ac:dyDescent="0.3">
      <c r="L28" s="289"/>
    </row>
    <row r="29" spans="2:12" x14ac:dyDescent="0.3">
      <c r="L29" s="289"/>
    </row>
    <row r="30" spans="2:12" x14ac:dyDescent="0.3">
      <c r="L30" s="289"/>
    </row>
    <row r="31" spans="2:12" x14ac:dyDescent="0.3">
      <c r="L31" s="289"/>
    </row>
    <row r="32" spans="2:12" x14ac:dyDescent="0.3">
      <c r="L32" s="289"/>
    </row>
    <row r="33" spans="12:12" x14ac:dyDescent="0.3">
      <c r="L33" s="289"/>
    </row>
    <row r="34" spans="12:12" x14ac:dyDescent="0.3">
      <c r="L34" s="289"/>
    </row>
    <row r="35" spans="12:12" x14ac:dyDescent="0.3">
      <c r="L35" s="289"/>
    </row>
    <row r="36" spans="12:12" x14ac:dyDescent="0.3">
      <c r="L36" s="289"/>
    </row>
    <row r="37" spans="12:12" x14ac:dyDescent="0.3">
      <c r="L37" s="289"/>
    </row>
    <row r="38" spans="12:12" x14ac:dyDescent="0.3">
      <c r="L38" s="289"/>
    </row>
    <row r="39" spans="12:12" x14ac:dyDescent="0.3">
      <c r="L39" s="289"/>
    </row>
    <row r="40" spans="12:12" x14ac:dyDescent="0.3">
      <c r="L40" s="289"/>
    </row>
    <row r="41" spans="12:12" x14ac:dyDescent="0.3">
      <c r="L41" s="289"/>
    </row>
    <row r="42" spans="12:12" x14ac:dyDescent="0.3">
      <c r="L42" s="289"/>
    </row>
    <row r="43" spans="12:12" x14ac:dyDescent="0.3">
      <c r="L43" s="289"/>
    </row>
    <row r="44" spans="12:12" x14ac:dyDescent="0.3">
      <c r="L44" s="289"/>
    </row>
    <row r="45" spans="12:12" x14ac:dyDescent="0.3">
      <c r="L45" s="289"/>
    </row>
    <row r="46" spans="12:12" x14ac:dyDescent="0.3">
      <c r="L46" s="289"/>
    </row>
    <row r="47" spans="12:12" x14ac:dyDescent="0.3">
      <c r="L47" s="289"/>
    </row>
    <row r="48" spans="12:12" x14ac:dyDescent="0.3">
      <c r="L48" s="289"/>
    </row>
    <row r="49" spans="12:19" x14ac:dyDescent="0.3">
      <c r="L49" s="289"/>
    </row>
    <row r="50" spans="12:19" x14ac:dyDescent="0.3">
      <c r="L50" s="289"/>
    </row>
    <row r="51" spans="12:19" x14ac:dyDescent="0.3">
      <c r="L51" s="289"/>
    </row>
    <row r="52" spans="12:19" x14ac:dyDescent="0.3">
      <c r="L52" s="289"/>
    </row>
    <row r="53" spans="12:19" x14ac:dyDescent="0.3">
      <c r="L53" s="289"/>
    </row>
    <row r="54" spans="12:19" x14ac:dyDescent="0.3">
      <c r="L54" s="289"/>
    </row>
    <row r="55" spans="12:19" x14ac:dyDescent="0.3">
      <c r="L55" s="289"/>
    </row>
    <row r="56" spans="12:19" x14ac:dyDescent="0.3">
      <c r="L56" s="289"/>
    </row>
    <row r="57" spans="12:19" x14ac:dyDescent="0.3">
      <c r="L57" s="289"/>
    </row>
    <row r="58" spans="12:19" x14ac:dyDescent="0.3">
      <c r="L58" s="289"/>
    </row>
    <row r="59" spans="12:19" x14ac:dyDescent="0.3">
      <c r="L59" s="289"/>
    </row>
    <row r="60" spans="12:19" x14ac:dyDescent="0.3">
      <c r="L60" s="289"/>
    </row>
    <row r="61" spans="12:19" x14ac:dyDescent="0.3">
      <c r="L61" s="289"/>
    </row>
    <row r="62" spans="12:19" x14ac:dyDescent="0.3">
      <c r="S62" s="289"/>
    </row>
    <row r="63" spans="12:19" x14ac:dyDescent="0.3">
      <c r="S63" s="289"/>
    </row>
    <row r="64" spans="12:19" x14ac:dyDescent="0.3">
      <c r="S64" s="289"/>
    </row>
    <row r="65" spans="19:19" x14ac:dyDescent="0.3">
      <c r="S65" s="289"/>
    </row>
    <row r="66" spans="19:19" x14ac:dyDescent="0.3">
      <c r="S66" s="289"/>
    </row>
    <row r="67" spans="19:19" x14ac:dyDescent="0.3">
      <c r="S67" s="289"/>
    </row>
    <row r="68" spans="19:19" x14ac:dyDescent="0.3">
      <c r="S68" s="289"/>
    </row>
    <row r="69" spans="19:19" x14ac:dyDescent="0.3">
      <c r="S69" s="289"/>
    </row>
    <row r="70" spans="19:19" x14ac:dyDescent="0.3">
      <c r="S70" s="289"/>
    </row>
    <row r="71" spans="19:19" x14ac:dyDescent="0.3">
      <c r="S71" s="289"/>
    </row>
    <row r="72" spans="19:19" x14ac:dyDescent="0.3">
      <c r="S72" s="289"/>
    </row>
    <row r="73" spans="19:19" x14ac:dyDescent="0.3">
      <c r="S73" s="289"/>
    </row>
    <row r="74" spans="19:19" x14ac:dyDescent="0.3">
      <c r="S74" s="289"/>
    </row>
    <row r="75" spans="19:19" x14ac:dyDescent="0.3">
      <c r="S75" s="289"/>
    </row>
    <row r="76" spans="19:19" x14ac:dyDescent="0.3">
      <c r="S76" s="289"/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A8C9-6533-4AA3-9E6E-D8DB6F194FF5}">
  <sheetPr codeName="Sheet12">
    <tabColor rgb="FFC00000"/>
  </sheetPr>
  <dimension ref="C2:E14"/>
  <sheetViews>
    <sheetView topLeftCell="B5" workbookViewId="0">
      <selection activeCell="D3" sqref="D3"/>
    </sheetView>
  </sheetViews>
  <sheetFormatPr defaultRowHeight="14.4" x14ac:dyDescent="0.3"/>
  <cols>
    <col min="3" max="3" width="16" customWidth="1"/>
    <col min="4" max="4" width="34" customWidth="1"/>
    <col min="5" max="5" width="35.21875" customWidth="1"/>
  </cols>
  <sheetData>
    <row r="2" spans="3:5" x14ac:dyDescent="0.3">
      <c r="C2" t="s">
        <v>728</v>
      </c>
      <c r="D2" t="s">
        <v>729</v>
      </c>
      <c r="E2" t="s">
        <v>730</v>
      </c>
    </row>
    <row r="3" spans="3:5" ht="129.6" x14ac:dyDescent="0.3">
      <c r="C3" s="270" t="s">
        <v>127</v>
      </c>
      <c r="D3" s="268" t="s">
        <v>731</v>
      </c>
      <c r="E3" s="268" t="s">
        <v>732</v>
      </c>
    </row>
    <row r="4" spans="3:5" ht="158.4" x14ac:dyDescent="0.3">
      <c r="C4" s="270" t="s">
        <v>131</v>
      </c>
      <c r="D4" s="268" t="s">
        <v>886</v>
      </c>
      <c r="E4" s="268" t="s">
        <v>733</v>
      </c>
    </row>
    <row r="5" spans="3:5" ht="187.2" x14ac:dyDescent="0.3">
      <c r="C5" s="270" t="s">
        <v>135</v>
      </c>
      <c r="D5" s="268" t="s">
        <v>734</v>
      </c>
      <c r="E5" s="268" t="s">
        <v>735</v>
      </c>
    </row>
    <row r="6" spans="3:5" ht="158.4" x14ac:dyDescent="0.3">
      <c r="C6" s="270" t="s">
        <v>137</v>
      </c>
      <c r="D6" s="268" t="s">
        <v>736</v>
      </c>
      <c r="E6" s="268" t="s">
        <v>737</v>
      </c>
    </row>
    <row r="7" spans="3:5" ht="172.8" x14ac:dyDescent="0.3">
      <c r="C7" s="270" t="s">
        <v>139</v>
      </c>
      <c r="D7" s="268" t="s">
        <v>738</v>
      </c>
      <c r="E7" s="268" t="s">
        <v>739</v>
      </c>
    </row>
    <row r="8" spans="3:5" ht="129.6" x14ac:dyDescent="0.3">
      <c r="C8" s="270" t="s">
        <v>142</v>
      </c>
      <c r="D8" s="268" t="s">
        <v>740</v>
      </c>
      <c r="E8" s="268" t="s">
        <v>741</v>
      </c>
    </row>
    <row r="9" spans="3:5" ht="158.4" x14ac:dyDescent="0.3">
      <c r="C9" s="270" t="s">
        <v>144</v>
      </c>
      <c r="D9" s="268" t="s">
        <v>742</v>
      </c>
      <c r="E9" s="268" t="s">
        <v>743</v>
      </c>
    </row>
    <row r="10" spans="3:5" ht="144" x14ac:dyDescent="0.3">
      <c r="C10" s="270" t="s">
        <v>146</v>
      </c>
      <c r="D10" s="268" t="s">
        <v>744</v>
      </c>
      <c r="E10" s="268" t="s">
        <v>745</v>
      </c>
    </row>
    <row r="11" spans="3:5" ht="158.4" x14ac:dyDescent="0.3">
      <c r="C11" s="270" t="s">
        <v>147</v>
      </c>
      <c r="D11" s="268" t="s">
        <v>746</v>
      </c>
      <c r="E11" s="268" t="s">
        <v>747</v>
      </c>
    </row>
    <row r="12" spans="3:5" ht="158.4" x14ac:dyDescent="0.3">
      <c r="C12" s="270" t="s">
        <v>148</v>
      </c>
      <c r="D12" s="268" t="s">
        <v>748</v>
      </c>
      <c r="E12" s="268" t="s">
        <v>749</v>
      </c>
    </row>
    <row r="13" spans="3:5" ht="172.8" x14ac:dyDescent="0.3">
      <c r="C13" s="270" t="s">
        <v>150</v>
      </c>
      <c r="D13" s="268" t="s">
        <v>750</v>
      </c>
      <c r="E13" s="268" t="s">
        <v>751</v>
      </c>
    </row>
    <row r="14" spans="3:5" ht="144" x14ac:dyDescent="0.3">
      <c r="C14" s="270" t="s">
        <v>151</v>
      </c>
      <c r="D14" s="268" t="s">
        <v>752</v>
      </c>
      <c r="E14" s="268" t="s">
        <v>753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7B95-03CB-4F39-B4A6-101FCD5834D1}">
  <sheetPr codeName="Sheet11">
    <tabColor rgb="FFC00000"/>
  </sheetPr>
  <dimension ref="A1:F51"/>
  <sheetViews>
    <sheetView topLeftCell="A44" workbookViewId="0">
      <selection activeCell="I51" sqref="I51"/>
    </sheetView>
  </sheetViews>
  <sheetFormatPr defaultRowHeight="14.4" x14ac:dyDescent="0.3"/>
  <cols>
    <col min="2" max="2" width="26.44140625" bestFit="1" customWidth="1"/>
    <col min="3" max="3" width="35.33203125" customWidth="1"/>
    <col min="4" max="4" width="22.5546875" bestFit="1" customWidth="1"/>
    <col min="5" max="5" width="23.109375" customWidth="1"/>
    <col min="6" max="6" width="22.5546875" bestFit="1" customWidth="1"/>
  </cols>
  <sheetData>
    <row r="1" spans="1:6" x14ac:dyDescent="0.3">
      <c r="A1" s="553" t="s">
        <v>727</v>
      </c>
      <c r="B1" s="553"/>
    </row>
    <row r="3" spans="1:6" x14ac:dyDescent="0.3">
      <c r="B3" t="s">
        <v>677</v>
      </c>
      <c r="C3" t="s">
        <v>678</v>
      </c>
      <c r="D3" t="s">
        <v>729</v>
      </c>
      <c r="E3" t="s">
        <v>730</v>
      </c>
      <c r="F3" t="s">
        <v>679</v>
      </c>
    </row>
    <row r="4" spans="1:6" ht="86.4" x14ac:dyDescent="0.3">
      <c r="B4" s="7" t="s">
        <v>562</v>
      </c>
      <c r="C4" s="268" t="s">
        <v>754</v>
      </c>
      <c r="D4" s="268" t="s">
        <v>755</v>
      </c>
      <c r="E4" s="268"/>
      <c r="F4" s="7" t="s">
        <v>680</v>
      </c>
    </row>
    <row r="5" spans="1:6" ht="86.4" x14ac:dyDescent="0.3">
      <c r="B5" s="7" t="s">
        <v>565</v>
      </c>
      <c r="C5" s="268" t="s">
        <v>756</v>
      </c>
      <c r="D5" s="268" t="s">
        <v>757</v>
      </c>
      <c r="E5" s="268"/>
      <c r="F5" s="7" t="s">
        <v>681</v>
      </c>
    </row>
    <row r="6" spans="1:6" ht="100.8" x14ac:dyDescent="0.3">
      <c r="B6" s="7" t="s">
        <v>566</v>
      </c>
      <c r="C6" s="268" t="s">
        <v>758</v>
      </c>
      <c r="D6" s="268" t="s">
        <v>759</v>
      </c>
      <c r="E6" s="268"/>
      <c r="F6" s="268" t="s">
        <v>696</v>
      </c>
    </row>
    <row r="7" spans="1:6" ht="115.2" x14ac:dyDescent="0.3">
      <c r="B7" s="7" t="s">
        <v>563</v>
      </c>
      <c r="C7" s="268" t="s">
        <v>760</v>
      </c>
      <c r="D7" s="268" t="s">
        <v>761</v>
      </c>
      <c r="E7" s="268"/>
      <c r="F7" s="268" t="s">
        <v>697</v>
      </c>
    </row>
    <row r="8" spans="1:6" ht="72" x14ac:dyDescent="0.3">
      <c r="B8" s="7" t="s">
        <v>567</v>
      </c>
      <c r="C8" s="268" t="s">
        <v>762</v>
      </c>
      <c r="D8" s="268" t="s">
        <v>763</v>
      </c>
      <c r="E8" s="268"/>
      <c r="F8" s="7" t="s">
        <v>682</v>
      </c>
    </row>
    <row r="9" spans="1:6" ht="144" x14ac:dyDescent="0.3">
      <c r="B9" s="7" t="s">
        <v>568</v>
      </c>
      <c r="C9" s="268" t="s">
        <v>764</v>
      </c>
      <c r="D9" s="268" t="s">
        <v>765</v>
      </c>
      <c r="E9" s="268"/>
      <c r="F9" s="7" t="s">
        <v>683</v>
      </c>
    </row>
    <row r="10" spans="1:6" ht="100.8" x14ac:dyDescent="0.3">
      <c r="B10" s="7" t="s">
        <v>569</v>
      </c>
      <c r="C10" s="268" t="s">
        <v>766</v>
      </c>
      <c r="D10" s="268" t="s">
        <v>767</v>
      </c>
      <c r="E10" s="268"/>
      <c r="F10" s="7" t="s">
        <v>684</v>
      </c>
    </row>
    <row r="11" spans="1:6" ht="86.4" x14ac:dyDescent="0.3">
      <c r="B11" s="7" t="s">
        <v>570</v>
      </c>
      <c r="C11" s="268" t="s">
        <v>768</v>
      </c>
      <c r="D11" s="268" t="s">
        <v>769</v>
      </c>
      <c r="E11" s="268"/>
      <c r="F11" s="7" t="s">
        <v>712</v>
      </c>
    </row>
    <row r="12" spans="1:6" ht="43.2" x14ac:dyDescent="0.3">
      <c r="B12" s="7" t="s">
        <v>571</v>
      </c>
      <c r="C12" s="268" t="s">
        <v>770</v>
      </c>
      <c r="D12" s="268" t="s">
        <v>771</v>
      </c>
      <c r="E12" s="268"/>
      <c r="F12" s="7" t="s">
        <v>685</v>
      </c>
    </row>
    <row r="13" spans="1:6" ht="72" x14ac:dyDescent="0.3">
      <c r="B13" s="7" t="s">
        <v>572</v>
      </c>
      <c r="C13" s="268" t="s">
        <v>772</v>
      </c>
      <c r="D13" s="268" t="s">
        <v>773</v>
      </c>
      <c r="E13" s="268"/>
      <c r="F13" s="268" t="s">
        <v>698</v>
      </c>
    </row>
    <row r="14" spans="1:6" ht="100.8" x14ac:dyDescent="0.3">
      <c r="B14" s="7" t="s">
        <v>573</v>
      </c>
      <c r="C14" s="268" t="s">
        <v>774</v>
      </c>
      <c r="D14" s="268" t="s">
        <v>775</v>
      </c>
      <c r="E14" s="268"/>
      <c r="F14" s="7" t="s">
        <v>713</v>
      </c>
    </row>
    <row r="15" spans="1:6" ht="72" x14ac:dyDescent="0.3">
      <c r="B15" s="7" t="s">
        <v>564</v>
      </c>
      <c r="C15" s="268" t="s">
        <v>776</v>
      </c>
      <c r="D15" s="268" t="s">
        <v>777</v>
      </c>
      <c r="E15" s="268"/>
      <c r="F15" s="268" t="s">
        <v>699</v>
      </c>
    </row>
    <row r="16" spans="1:6" ht="100.8" x14ac:dyDescent="0.3">
      <c r="B16" s="7" t="s">
        <v>574</v>
      </c>
      <c r="C16" s="268" t="s">
        <v>778</v>
      </c>
      <c r="D16" s="268" t="s">
        <v>779</v>
      </c>
      <c r="E16" s="268"/>
      <c r="F16" s="7" t="s">
        <v>686</v>
      </c>
    </row>
    <row r="17" spans="2:6" ht="129.6" x14ac:dyDescent="0.3">
      <c r="B17" s="7" t="s">
        <v>575</v>
      </c>
      <c r="C17" s="268" t="s">
        <v>780</v>
      </c>
      <c r="D17" s="268" t="s">
        <v>781</v>
      </c>
      <c r="E17" s="268"/>
      <c r="F17" s="268" t="s">
        <v>700</v>
      </c>
    </row>
    <row r="18" spans="2:6" ht="72" x14ac:dyDescent="0.3">
      <c r="B18" s="7" t="s">
        <v>576</v>
      </c>
      <c r="C18" s="268" t="s">
        <v>782</v>
      </c>
      <c r="D18" s="268" t="s">
        <v>783</v>
      </c>
      <c r="E18" s="268"/>
      <c r="F18" s="268" t="s">
        <v>701</v>
      </c>
    </row>
    <row r="19" spans="2:6" ht="72" x14ac:dyDescent="0.3">
      <c r="B19" s="7" t="s">
        <v>577</v>
      </c>
      <c r="C19" s="268" t="s">
        <v>776</v>
      </c>
      <c r="D19" s="268" t="s">
        <v>777</v>
      </c>
      <c r="E19" s="268"/>
      <c r="F19" s="268" t="s">
        <v>699</v>
      </c>
    </row>
    <row r="20" spans="2:6" ht="72" x14ac:dyDescent="0.3">
      <c r="B20" s="7" t="s">
        <v>578</v>
      </c>
      <c r="C20" s="268" t="s">
        <v>784</v>
      </c>
      <c r="D20" s="268" t="s">
        <v>785</v>
      </c>
      <c r="E20" s="268"/>
      <c r="F20" s="268" t="s">
        <v>702</v>
      </c>
    </row>
    <row r="21" spans="2:6" ht="72" x14ac:dyDescent="0.3">
      <c r="B21" s="7" t="s">
        <v>579</v>
      </c>
      <c r="C21" s="268" t="s">
        <v>784</v>
      </c>
      <c r="D21" s="268" t="s">
        <v>785</v>
      </c>
      <c r="E21" s="268"/>
      <c r="F21" s="268" t="s">
        <v>702</v>
      </c>
    </row>
    <row r="22" spans="2:6" ht="144" x14ac:dyDescent="0.3">
      <c r="B22" s="7" t="s">
        <v>580</v>
      </c>
      <c r="C22" s="268" t="s">
        <v>786</v>
      </c>
      <c r="D22" s="268" t="s">
        <v>787</v>
      </c>
      <c r="E22" s="268"/>
      <c r="F22" s="268" t="s">
        <v>703</v>
      </c>
    </row>
    <row r="23" spans="2:6" ht="72" x14ac:dyDescent="0.3">
      <c r="B23" s="7" t="s">
        <v>581</v>
      </c>
      <c r="C23" s="268" t="s">
        <v>788</v>
      </c>
      <c r="D23" s="268" t="s">
        <v>789</v>
      </c>
      <c r="E23" s="268"/>
      <c r="F23" s="268" t="s">
        <v>704</v>
      </c>
    </row>
    <row r="24" spans="2:6" ht="72" x14ac:dyDescent="0.3">
      <c r="B24" s="7" t="s">
        <v>582</v>
      </c>
      <c r="C24" s="268" t="s">
        <v>790</v>
      </c>
      <c r="D24" s="268" t="s">
        <v>791</v>
      </c>
      <c r="E24" s="268"/>
      <c r="F24" s="268" t="s">
        <v>714</v>
      </c>
    </row>
    <row r="25" spans="2:6" ht="86.4" x14ac:dyDescent="0.3">
      <c r="B25" s="7" t="s">
        <v>583</v>
      </c>
      <c r="C25" s="268" t="s">
        <v>792</v>
      </c>
      <c r="D25" s="268" t="s">
        <v>793</v>
      </c>
      <c r="E25" s="268"/>
      <c r="F25" s="268" t="s">
        <v>705</v>
      </c>
    </row>
    <row r="26" spans="2:6" ht="100.8" x14ac:dyDescent="0.3">
      <c r="B26" s="7" t="s">
        <v>584</v>
      </c>
      <c r="C26" s="268" t="s">
        <v>794</v>
      </c>
      <c r="D26" s="268" t="s">
        <v>795</v>
      </c>
      <c r="E26" s="268"/>
      <c r="F26" s="7" t="s">
        <v>687</v>
      </c>
    </row>
    <row r="27" spans="2:6" ht="100.8" x14ac:dyDescent="0.3">
      <c r="B27" s="7" t="s">
        <v>585</v>
      </c>
      <c r="C27" s="268" t="s">
        <v>796</v>
      </c>
      <c r="D27" s="268" t="s">
        <v>797</v>
      </c>
      <c r="E27" s="268"/>
      <c r="F27" s="7" t="s">
        <v>715</v>
      </c>
    </row>
    <row r="28" spans="2:6" ht="86.4" x14ac:dyDescent="0.3">
      <c r="B28" s="7" t="s">
        <v>586</v>
      </c>
      <c r="C28" s="268" t="s">
        <v>798</v>
      </c>
      <c r="D28" s="268" t="s">
        <v>799</v>
      </c>
      <c r="E28" s="268"/>
      <c r="F28" s="7" t="s">
        <v>716</v>
      </c>
    </row>
    <row r="29" spans="2:6" ht="72" x14ac:dyDescent="0.3">
      <c r="B29" s="7" t="s">
        <v>587</v>
      </c>
      <c r="C29" s="268" t="s">
        <v>762</v>
      </c>
      <c r="D29" s="268" t="s">
        <v>763</v>
      </c>
      <c r="E29" s="268"/>
      <c r="F29" s="268" t="s">
        <v>706</v>
      </c>
    </row>
    <row r="30" spans="2:6" ht="72" x14ac:dyDescent="0.3">
      <c r="B30" s="7" t="s">
        <v>588</v>
      </c>
      <c r="C30" s="268" t="s">
        <v>800</v>
      </c>
      <c r="D30" s="268" t="s">
        <v>801</v>
      </c>
      <c r="E30" s="268"/>
      <c r="F30" s="7" t="s">
        <v>717</v>
      </c>
    </row>
    <row r="31" spans="2:6" ht="57.6" x14ac:dyDescent="0.3">
      <c r="B31" s="7" t="s">
        <v>589</v>
      </c>
      <c r="C31" s="268" t="s">
        <v>802</v>
      </c>
      <c r="D31" s="268" t="s">
        <v>803</v>
      </c>
      <c r="E31" s="268"/>
      <c r="F31" s="268" t="s">
        <v>707</v>
      </c>
    </row>
    <row r="32" spans="2:6" ht="129.6" x14ac:dyDescent="0.3">
      <c r="B32" s="7" t="s">
        <v>590</v>
      </c>
      <c r="C32" s="268" t="s">
        <v>804</v>
      </c>
      <c r="D32" s="268" t="s">
        <v>805</v>
      </c>
      <c r="E32" s="268"/>
      <c r="F32" s="7" t="s">
        <v>688</v>
      </c>
    </row>
    <row r="33" spans="2:6" ht="86.4" x14ac:dyDescent="0.3">
      <c r="B33" s="7" t="s">
        <v>591</v>
      </c>
      <c r="C33" s="268" t="s">
        <v>806</v>
      </c>
      <c r="D33" s="268" t="s">
        <v>807</v>
      </c>
      <c r="E33" s="268"/>
      <c r="F33" s="7" t="s">
        <v>689</v>
      </c>
    </row>
    <row r="34" spans="2:6" ht="57.6" x14ac:dyDescent="0.3">
      <c r="B34" s="7" t="s">
        <v>592</v>
      </c>
      <c r="C34" s="268" t="s">
        <v>802</v>
      </c>
      <c r="D34" s="268" t="s">
        <v>803</v>
      </c>
      <c r="E34" s="268"/>
      <c r="F34" s="7" t="s">
        <v>690</v>
      </c>
    </row>
    <row r="35" spans="2:6" ht="72" x14ac:dyDescent="0.3">
      <c r="B35" s="7" t="s">
        <v>593</v>
      </c>
      <c r="C35" s="268" t="s">
        <v>808</v>
      </c>
      <c r="D35" s="268" t="s">
        <v>809</v>
      </c>
      <c r="E35" s="268"/>
      <c r="F35" s="268" t="s">
        <v>708</v>
      </c>
    </row>
    <row r="36" spans="2:6" ht="86.4" x14ac:dyDescent="0.3">
      <c r="B36" s="7" t="s">
        <v>594</v>
      </c>
      <c r="C36" s="268" t="s">
        <v>810</v>
      </c>
      <c r="D36" s="268" t="s">
        <v>811</v>
      </c>
      <c r="E36" s="268"/>
      <c r="F36" s="7" t="s">
        <v>718</v>
      </c>
    </row>
    <row r="37" spans="2:6" ht="115.2" x14ac:dyDescent="0.3">
      <c r="B37" s="7" t="s">
        <v>595</v>
      </c>
      <c r="C37" s="268" t="s">
        <v>812</v>
      </c>
      <c r="D37" s="268" t="s">
        <v>813</v>
      </c>
      <c r="E37" s="268"/>
      <c r="F37" s="268" t="s">
        <v>709</v>
      </c>
    </row>
    <row r="38" spans="2:6" ht="86.4" x14ac:dyDescent="0.3">
      <c r="B38" s="7" t="s">
        <v>596</v>
      </c>
      <c r="C38" s="268" t="s">
        <v>814</v>
      </c>
      <c r="D38" s="268" t="s">
        <v>815</v>
      </c>
      <c r="E38" s="268"/>
      <c r="F38" s="268" t="s">
        <v>710</v>
      </c>
    </row>
    <row r="39" spans="2:6" ht="115.2" x14ac:dyDescent="0.3">
      <c r="B39" s="7" t="s">
        <v>597</v>
      </c>
      <c r="C39" s="268" t="s">
        <v>812</v>
      </c>
      <c r="D39" s="268" t="s">
        <v>813</v>
      </c>
      <c r="E39" s="268"/>
      <c r="F39" s="7" t="s">
        <v>691</v>
      </c>
    </row>
    <row r="40" spans="2:6" ht="57.6" x14ac:dyDescent="0.3">
      <c r="B40" s="7" t="s">
        <v>598</v>
      </c>
      <c r="C40" s="268" t="s">
        <v>816</v>
      </c>
      <c r="D40" s="268" t="s">
        <v>817</v>
      </c>
      <c r="E40" s="268"/>
      <c r="F40" s="7" t="s">
        <v>719</v>
      </c>
    </row>
    <row r="41" spans="2:6" ht="72" x14ac:dyDescent="0.3">
      <c r="B41" s="7" t="s">
        <v>599</v>
      </c>
      <c r="C41" s="268" t="s">
        <v>818</v>
      </c>
      <c r="D41" s="268" t="s">
        <v>819</v>
      </c>
      <c r="E41" s="268"/>
      <c r="F41" s="7" t="s">
        <v>720</v>
      </c>
    </row>
    <row r="42" spans="2:6" ht="100.8" x14ac:dyDescent="0.3">
      <c r="B42" s="7" t="s">
        <v>600</v>
      </c>
      <c r="C42" s="268" t="s">
        <v>820</v>
      </c>
      <c r="D42" s="268" t="s">
        <v>797</v>
      </c>
      <c r="E42" s="268"/>
      <c r="F42" s="268" t="s">
        <v>711</v>
      </c>
    </row>
    <row r="43" spans="2:6" ht="72" x14ac:dyDescent="0.3">
      <c r="B43" s="7" t="s">
        <v>601</v>
      </c>
      <c r="C43" s="268" t="s">
        <v>772</v>
      </c>
      <c r="D43" s="268" t="s">
        <v>773</v>
      </c>
      <c r="E43" s="268"/>
      <c r="F43" s="268" t="s">
        <v>698</v>
      </c>
    </row>
    <row r="44" spans="2:6" ht="72" x14ac:dyDescent="0.3">
      <c r="B44" s="7" t="s">
        <v>602</v>
      </c>
      <c r="C44" s="268" t="s">
        <v>821</v>
      </c>
      <c r="D44" s="268" t="s">
        <v>822</v>
      </c>
      <c r="E44" s="268"/>
      <c r="F44" s="7" t="s">
        <v>721</v>
      </c>
    </row>
    <row r="45" spans="2:6" ht="72" x14ac:dyDescent="0.3">
      <c r="B45" s="7" t="s">
        <v>603</v>
      </c>
      <c r="C45" s="268" t="s">
        <v>823</v>
      </c>
      <c r="D45" s="268" t="s">
        <v>824</v>
      </c>
      <c r="E45" s="268"/>
      <c r="F45" s="7" t="s">
        <v>722</v>
      </c>
    </row>
    <row r="46" spans="2:6" ht="72" x14ac:dyDescent="0.3">
      <c r="B46" s="7" t="s">
        <v>604</v>
      </c>
      <c r="C46" s="268" t="s">
        <v>825</v>
      </c>
      <c r="D46" s="268" t="s">
        <v>826</v>
      </c>
      <c r="E46" s="268"/>
      <c r="F46" s="7" t="s">
        <v>723</v>
      </c>
    </row>
    <row r="47" spans="2:6" ht="129.6" x14ac:dyDescent="0.3">
      <c r="B47" s="7" t="s">
        <v>605</v>
      </c>
      <c r="C47" s="268" t="s">
        <v>827</v>
      </c>
      <c r="D47" s="268" t="s">
        <v>828</v>
      </c>
      <c r="E47" s="268"/>
      <c r="F47" s="7" t="s">
        <v>692</v>
      </c>
    </row>
    <row r="48" spans="2:6" ht="86.4" x14ac:dyDescent="0.3">
      <c r="B48" s="7" t="s">
        <v>606</v>
      </c>
      <c r="C48" s="268" t="s">
        <v>829</v>
      </c>
      <c r="D48" s="268" t="s">
        <v>830</v>
      </c>
      <c r="E48" s="268"/>
      <c r="F48" s="7" t="s">
        <v>693</v>
      </c>
    </row>
    <row r="49" spans="2:6" ht="86.4" x14ac:dyDescent="0.3">
      <c r="B49" s="7" t="s">
        <v>607</v>
      </c>
      <c r="C49" s="268" t="s">
        <v>831</v>
      </c>
      <c r="D49" s="268" t="s">
        <v>832</v>
      </c>
      <c r="E49" s="268"/>
      <c r="F49" s="7" t="s">
        <v>694</v>
      </c>
    </row>
    <row r="50" spans="2:6" ht="86.4" x14ac:dyDescent="0.3">
      <c r="B50" s="7" t="s">
        <v>608</v>
      </c>
      <c r="C50" s="268" t="s">
        <v>833</v>
      </c>
      <c r="D50" s="268" t="s">
        <v>834</v>
      </c>
      <c r="E50" s="268"/>
      <c r="F50" s="7" t="s">
        <v>724</v>
      </c>
    </row>
    <row r="51" spans="2:6" ht="72" x14ac:dyDescent="0.3">
      <c r="B51" s="7" t="s">
        <v>609</v>
      </c>
      <c r="C51" s="268" t="s">
        <v>835</v>
      </c>
      <c r="D51" s="268" t="s">
        <v>836</v>
      </c>
      <c r="E51" s="268"/>
      <c r="F51" s="7" t="s">
        <v>695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Main</vt:lpstr>
      <vt:lpstr>Spells</vt:lpstr>
      <vt:lpstr>Class Info</vt:lpstr>
      <vt:lpstr>More Class Info</vt:lpstr>
      <vt:lpstr>Race &amp; Background</vt:lpstr>
      <vt:lpstr>Logsheet</vt:lpstr>
      <vt:lpstr>Classes</vt:lpstr>
      <vt:lpstr>Races</vt:lpstr>
      <vt:lpstr>ChangeLog</vt:lpstr>
      <vt:lpstr>Misc Data</vt:lpstr>
      <vt:lpstr>Race Tables</vt:lpstr>
      <vt:lpstr>Race Modifiers</vt:lpstr>
      <vt:lpstr>Class Tables</vt:lpstr>
      <vt:lpstr>Background Tables</vt:lpstr>
      <vt:lpstr>Domains</vt:lpstr>
      <vt:lpstr>Merged1</vt:lpstr>
      <vt:lpstr>Main!Print_Area</vt:lpstr>
      <vt:lpstr>Race_Specific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Hopper</dc:creator>
  <cp:lastModifiedBy>Robert Hopper</cp:lastModifiedBy>
  <cp:lastPrinted>2023-02-10T18:40:41Z</cp:lastPrinted>
  <dcterms:created xsi:type="dcterms:W3CDTF">2014-03-18T14:40:34Z</dcterms:created>
  <dcterms:modified xsi:type="dcterms:W3CDTF">2023-02-10T20:21:34Z</dcterms:modified>
</cp:coreProperties>
</file>