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10530" yWindow="1035" windowWidth="2400" windowHeight="585" activeTab="1"/>
  </bookViews>
  <sheets>
    <sheet name="VCAN" sheetId="8" r:id="rId1"/>
    <sheet name="DTC" sheetId="7" r:id="rId2"/>
    <sheet name="IFT" sheetId="5" r:id="rId3"/>
    <sheet name="RIF" sheetId="13" r:id="rId4"/>
    <sheet name="DiagComMgr" sheetId="4" r:id="rId5"/>
    <sheet name="LRRF_PCAN" sheetId="9" r:id="rId6"/>
    <sheet name="MRR_PCAN" sheetId="10" r:id="rId7"/>
    <sheet name="CADM_Interface" sheetId="11" r:id="rId8"/>
    <sheet name="Master_Slave" sheetId="12" r:id="rId9"/>
    <sheet name="Radar_TimeSync" sheetId="14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CADM_Interface!$A$8:$Y$86</definedName>
    <definedName name="_xlnm._FilterDatabase" localSheetId="4" hidden="1">DiagComMgr!$A$8:$V$224</definedName>
    <definedName name="_xlnm._FilterDatabase" localSheetId="1" hidden="1">DTC!$A$8:$AB$88</definedName>
    <definedName name="_xlnm._FilterDatabase" localSheetId="2" hidden="1">IFT!$A$8:$AD$158</definedName>
    <definedName name="_xlnm._FilterDatabase" localSheetId="5" hidden="1">LRRF_PCAN!$A$8:$U$46</definedName>
    <definedName name="_xlnm._FilterDatabase" localSheetId="6" hidden="1">MRR_PCAN!$A$8:$U$51</definedName>
    <definedName name="_xlnm._FilterDatabase" localSheetId="3" hidden="1">RIF!$A$8:$U$14</definedName>
    <definedName name="_xlnm._FilterDatabase" localSheetId="0" hidden="1">VCAN!$A$8:$J$132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5" l="1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4" i="5"/>
  <c r="L5" i="5"/>
  <c r="L6" i="5"/>
  <c r="L3" i="5"/>
  <c r="K6" i="5"/>
  <c r="K5" i="5"/>
  <c r="K4" i="5"/>
  <c r="K3" i="5"/>
  <c r="J6" i="8" l="1"/>
  <c r="J5" i="8"/>
  <c r="J4" i="8"/>
  <c r="J3" i="8"/>
  <c r="I6" i="8"/>
  <c r="I5" i="8"/>
  <c r="I4" i="8"/>
  <c r="I3" i="8"/>
  <c r="B3" i="8"/>
  <c r="B3" i="7" l="1"/>
  <c r="J6" i="5" l="1"/>
  <c r="J5" i="5"/>
  <c r="J4" i="5"/>
  <c r="J3" i="5"/>
  <c r="I6" i="5"/>
  <c r="I5" i="5"/>
  <c r="I4" i="5"/>
  <c r="I3" i="5"/>
  <c r="B3" i="5"/>
  <c r="I6" i="4" l="1"/>
  <c r="I5" i="4"/>
  <c r="I4" i="4"/>
  <c r="I3" i="4"/>
  <c r="H6" i="4"/>
  <c r="H5" i="4"/>
  <c r="H4" i="4"/>
  <c r="H3" i="4"/>
  <c r="G6" i="4"/>
  <c r="G5" i="4"/>
  <c r="G4" i="4"/>
  <c r="G3" i="4"/>
  <c r="F6" i="4"/>
  <c r="F5" i="4"/>
  <c r="F4" i="4"/>
  <c r="F3" i="4"/>
  <c r="E6" i="4"/>
  <c r="E5" i="4"/>
  <c r="E4" i="4"/>
  <c r="E3" i="4"/>
  <c r="B3" i="4"/>
  <c r="N6" i="12" l="1"/>
  <c r="N5" i="12"/>
  <c r="N4" i="12"/>
  <c r="N3" i="12"/>
  <c r="M6" i="12"/>
  <c r="M5" i="12"/>
  <c r="M4" i="12"/>
  <c r="M3" i="12"/>
  <c r="L6" i="12" l="1"/>
  <c r="K6" i="12"/>
  <c r="J6" i="12"/>
  <c r="I6" i="12"/>
  <c r="H6" i="12"/>
  <c r="G6" i="12"/>
  <c r="F6" i="12"/>
  <c r="E6" i="12"/>
  <c r="L5" i="12"/>
  <c r="K5" i="12"/>
  <c r="J5" i="12"/>
  <c r="I5" i="12"/>
  <c r="H5" i="12"/>
  <c r="G5" i="12"/>
  <c r="F5" i="12"/>
  <c r="E5" i="12"/>
  <c r="L4" i="12"/>
  <c r="K4" i="12"/>
  <c r="J4" i="12"/>
  <c r="I4" i="12"/>
  <c r="H4" i="12"/>
  <c r="G4" i="12"/>
  <c r="F4" i="12"/>
  <c r="E4" i="12"/>
  <c r="L3" i="12"/>
  <c r="K3" i="12"/>
  <c r="J3" i="12"/>
  <c r="I3" i="12"/>
  <c r="H3" i="12"/>
  <c r="G3" i="12"/>
  <c r="F3" i="12"/>
  <c r="E3" i="12"/>
  <c r="B3" i="12"/>
  <c r="U6" i="8" l="1"/>
  <c r="T6" i="8"/>
  <c r="S6" i="8"/>
  <c r="R6" i="8"/>
  <c r="Q6" i="8"/>
  <c r="P6" i="8"/>
  <c r="O6" i="8"/>
  <c r="N6" i="8"/>
  <c r="M6" i="8"/>
  <c r="L6" i="8"/>
  <c r="K6" i="8"/>
  <c r="H6" i="8"/>
  <c r="G6" i="8"/>
  <c r="F6" i="8"/>
  <c r="E6" i="8"/>
  <c r="U5" i="8"/>
  <c r="T5" i="8"/>
  <c r="S5" i="8"/>
  <c r="R5" i="8"/>
  <c r="Q5" i="8"/>
  <c r="P5" i="8"/>
  <c r="O5" i="8"/>
  <c r="N5" i="8"/>
  <c r="M5" i="8"/>
  <c r="L5" i="8"/>
  <c r="K5" i="8"/>
  <c r="H5" i="8"/>
  <c r="F5" i="8"/>
  <c r="U4" i="8"/>
  <c r="T4" i="8"/>
  <c r="S4" i="8"/>
  <c r="R4" i="8"/>
  <c r="Q4" i="8"/>
  <c r="P4" i="8"/>
  <c r="O4" i="8"/>
  <c r="N4" i="8"/>
  <c r="M4" i="8"/>
  <c r="L4" i="8"/>
  <c r="K4" i="8"/>
  <c r="H4" i="8"/>
  <c r="F4" i="8"/>
  <c r="U3" i="8"/>
  <c r="T3" i="8"/>
  <c r="S3" i="8"/>
  <c r="R3" i="8"/>
  <c r="Q3" i="8"/>
  <c r="P3" i="8"/>
  <c r="O3" i="8"/>
  <c r="N3" i="8"/>
  <c r="M3" i="8"/>
  <c r="L3" i="8"/>
  <c r="K3" i="8"/>
  <c r="H3" i="8"/>
  <c r="F3" i="8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AB6" i="7" l="1"/>
  <c r="AB5" i="7"/>
  <c r="AB4" i="7"/>
  <c r="AB3" i="7"/>
  <c r="R6" i="13" l="1"/>
  <c r="R5" i="13"/>
  <c r="R4" i="13"/>
  <c r="R3" i="13"/>
  <c r="AE3" i="11" l="1"/>
  <c r="AE4" i="11"/>
  <c r="AE5" i="11"/>
  <c r="AE6" i="11"/>
  <c r="X4" i="7" l="1"/>
  <c r="Z4" i="7"/>
  <c r="V3" i="7" l="1"/>
  <c r="X3" i="7"/>
  <c r="Z3" i="7"/>
  <c r="Y3" i="7" l="1"/>
  <c r="AA3" i="7"/>
  <c r="Y4" i="7"/>
  <c r="AA4" i="7"/>
  <c r="Y5" i="7"/>
  <c r="Z5" i="7"/>
  <c r="AA5" i="7"/>
  <c r="Y6" i="7"/>
  <c r="Z6" i="7"/>
  <c r="AA6" i="7"/>
  <c r="Z3" i="11" l="1"/>
  <c r="AA3" i="11"/>
  <c r="AB3" i="11"/>
  <c r="AC3" i="11"/>
  <c r="AD3" i="11"/>
  <c r="Z4" i="11"/>
  <c r="AA4" i="11"/>
  <c r="AB4" i="11"/>
  <c r="AC4" i="11"/>
  <c r="AD4" i="11"/>
  <c r="Z5" i="11"/>
  <c r="AA5" i="11"/>
  <c r="AB5" i="11"/>
  <c r="AC5" i="11"/>
  <c r="AD5" i="11"/>
  <c r="Z6" i="11"/>
  <c r="AA6" i="11"/>
  <c r="AB6" i="11"/>
  <c r="AC6" i="11"/>
  <c r="AD6" i="11"/>
  <c r="X5" i="7" l="1"/>
  <c r="X6" i="7"/>
  <c r="V6" i="7" l="1"/>
  <c r="V5" i="7"/>
  <c r="V4" i="7"/>
  <c r="W3" i="13" l="1"/>
  <c r="W4" i="13"/>
  <c r="W5" i="13"/>
  <c r="W6" i="13"/>
  <c r="V6" i="13" l="1"/>
  <c r="U6" i="13"/>
  <c r="T6" i="13"/>
  <c r="S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V5" i="13"/>
  <c r="U5" i="13"/>
  <c r="T5" i="13"/>
  <c r="S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V4" i="13"/>
  <c r="U4" i="13"/>
  <c r="T4" i="13"/>
  <c r="S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V3" i="13"/>
  <c r="U3" i="13"/>
  <c r="T3" i="13"/>
  <c r="S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B3" i="13"/>
  <c r="F3" i="11" l="1"/>
  <c r="G3" i="11"/>
  <c r="H3" i="11"/>
  <c r="I3" i="11"/>
  <c r="J3" i="11"/>
  <c r="K3" i="11"/>
  <c r="L3" i="11"/>
  <c r="M3" i="11"/>
  <c r="N3" i="11"/>
  <c r="O3" i="11"/>
  <c r="Q3" i="11"/>
  <c r="S3" i="11"/>
  <c r="T3" i="11"/>
  <c r="U3" i="11"/>
  <c r="V3" i="11"/>
  <c r="W3" i="11"/>
  <c r="X3" i="11"/>
  <c r="Y3" i="11"/>
  <c r="F4" i="11"/>
  <c r="G4" i="11"/>
  <c r="H4" i="11"/>
  <c r="I4" i="11"/>
  <c r="J4" i="11"/>
  <c r="K4" i="11"/>
  <c r="L4" i="11"/>
  <c r="M4" i="11"/>
  <c r="N4" i="11"/>
  <c r="O4" i="11"/>
  <c r="Q4" i="11"/>
  <c r="S4" i="11"/>
  <c r="T4" i="11"/>
  <c r="U4" i="11"/>
  <c r="V4" i="11"/>
  <c r="W4" i="11"/>
  <c r="X4" i="11"/>
  <c r="Y4" i="11"/>
  <c r="F5" i="11"/>
  <c r="G5" i="11"/>
  <c r="H5" i="11"/>
  <c r="I5" i="11"/>
  <c r="J5" i="11"/>
  <c r="K5" i="11"/>
  <c r="L5" i="11"/>
  <c r="M5" i="11"/>
  <c r="N5" i="11"/>
  <c r="O5" i="11"/>
  <c r="Q5" i="11"/>
  <c r="S5" i="11"/>
  <c r="T5" i="11"/>
  <c r="U5" i="11"/>
  <c r="V5" i="11"/>
  <c r="W5" i="11"/>
  <c r="X5" i="11"/>
  <c r="Y5" i="11"/>
  <c r="F6" i="11"/>
  <c r="G6" i="11"/>
  <c r="H6" i="11"/>
  <c r="I6" i="11"/>
  <c r="J6" i="11"/>
  <c r="K6" i="11"/>
  <c r="L6" i="11"/>
  <c r="M6" i="11"/>
  <c r="N6" i="11"/>
  <c r="O6" i="11"/>
  <c r="Q6" i="11"/>
  <c r="S6" i="11"/>
  <c r="T6" i="11"/>
  <c r="U6" i="11"/>
  <c r="V6" i="11"/>
  <c r="W6" i="11"/>
  <c r="X6" i="11"/>
  <c r="Y6" i="11"/>
  <c r="E6" i="11"/>
  <c r="E5" i="11"/>
  <c r="E4" i="11"/>
  <c r="E3" i="11"/>
  <c r="B3" i="11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E6" i="10"/>
  <c r="E5" i="10"/>
  <c r="E4" i="10"/>
  <c r="E3" i="10"/>
  <c r="B3" i="10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E6" i="9"/>
  <c r="E5" i="9"/>
  <c r="E4" i="9"/>
  <c r="E3" i="9"/>
  <c r="B3" i="9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W3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W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W5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W6" i="7"/>
  <c r="F6" i="7"/>
  <c r="F5" i="7"/>
  <c r="F4" i="7"/>
  <c r="F3" i="7"/>
</calcChain>
</file>

<file path=xl/sharedStrings.xml><?xml version="1.0" encoding="utf-8"?>
<sst xmlns="http://schemas.openxmlformats.org/spreadsheetml/2006/main" count="3642" uniqueCount="1359">
  <si>
    <t>PDD 13 - VCAN Processing</t>
  </si>
  <si>
    <t>Summary
Total</t>
  </si>
  <si>
    <t>Pass</t>
  </si>
  <si>
    <t>Fail</t>
  </si>
  <si>
    <t>Not Applicable/NA</t>
  </si>
  <si>
    <t>Not Tested</t>
  </si>
  <si>
    <t>TE</t>
  </si>
  <si>
    <t>SL No</t>
  </si>
  <si>
    <t>WorkItem</t>
  </si>
  <si>
    <t>Aptiv/FCA</t>
  </si>
  <si>
    <t>Description</t>
  </si>
  <si>
    <t>JIRA Bug ID_5SW</t>
  </si>
  <si>
    <t>JIRA Bug ID_6SW</t>
  </si>
  <si>
    <t>WI-327462</t>
  </si>
  <si>
    <t>VL_Object message decoding Vehicle Signal Default_Value Length (Bit) Min/Max_Val...</t>
  </si>
  <si>
    <t>WI-294156</t>
  </si>
  <si>
    <t>Vehicle Signal Default_Value Length (Bit) Min/Max_Value Factor &amp; Offset Values D...</t>
  </si>
  <si>
    <t>WI-327499</t>
  </si>
  <si>
    <t>VDCM_PWT2 message decoding Vehicle Signal Default_Value Length (Bit) Min/Max_Val...</t>
  </si>
  <si>
    <t>WI-322310</t>
  </si>
  <si>
    <t>VDCM_PWT message decoding Vehicle Signal Default_Value Length (Bit) Min/Max_Valu...</t>
  </si>
  <si>
    <t>WI-327497</t>
  </si>
  <si>
    <t>WI-330248</t>
  </si>
  <si>
    <t>TRANSM_FD_4 message decoding Vehicle Signal Default_Value Length (Bit) Min/Max_V...</t>
  </si>
  <si>
    <t>WI-294628</t>
  </si>
  <si>
    <t>TRANSM_FD_1 message decoding Vehicle Signal Default_Value Length (Bit) Min/Max_V...</t>
  </si>
  <si>
    <t>WI-294626</t>
  </si>
  <si>
    <t>TELEMATIC_VEHICLE_SETUP message decoding Vehicle Signal Default_Value Length (Bi...</t>
  </si>
  <si>
    <t>WI-299028</t>
  </si>
  <si>
    <t>TELEMATIC_FD_11 message decoding Vehicle Signal Default_Value Length (Bit) Min/M...</t>
  </si>
  <si>
    <t>WI-299787</t>
  </si>
  <si>
    <t>TBM_SCHEDULE_FD_2 message Decoding Vehicle Signal Default_Value Length (Bit) Min...</t>
  </si>
  <si>
    <t>WI-300267</t>
  </si>
  <si>
    <t>PT_TORQUE_FD_1 message decoding Vehicle Signal Default_Value Length (Bit) Min/Ma...</t>
  </si>
  <si>
    <t>WI-37326</t>
  </si>
  <si>
    <t>WI-299912</t>
  </si>
  <si>
    <t>PDC_INFO_FD_TBM message decoding Vehicle Signal Default_Value Length (Bit) Min/M...</t>
  </si>
  <si>
    <t>WI-322304</t>
  </si>
  <si>
    <t>PDC_INFO_FD_SLMR message decoding Vehicle Signal Default_Value Length (Bit) Min/...</t>
  </si>
  <si>
    <t>WI-299906</t>
  </si>
  <si>
    <t>PDC_INFO_FD_SLML message decoding Vehicle Signal Default_Value Length (Bit) Min/...</t>
  </si>
  <si>
    <t>WI-299878</t>
  </si>
  <si>
    <t>PDC_INFO_FD_SGW message decoding Vehicle Signal Default_Value Length (Bit) Min/M...</t>
  </si>
  <si>
    <t>WI-299901</t>
  </si>
  <si>
    <t>PDC_INFO_FD_RFHM message decoding Vehicle Signal Default_Value Length (Bit) Min/...</t>
  </si>
  <si>
    <t>WI-299884</t>
  </si>
  <si>
    <t>PDC_INFO_FD_PAM message decoding lVehicle Signal Default_Value Length (Bit) Min/...</t>
  </si>
  <si>
    <t>WI-299882</t>
  </si>
  <si>
    <t>PDC_INFO_FD_ORC message decoding Vehicle Signal Default_Value Length (Bit) Min/M...</t>
  </si>
  <si>
    <t>WI-299898</t>
  </si>
  <si>
    <t>PDC_INFO_FD_IPC message decoding Vehicle Signal Default_Value Length (Bit) Min/M...</t>
  </si>
  <si>
    <t>WI-299910</t>
  </si>
  <si>
    <t>PDC_INFO_FD_ETM message decoding Vehicle Signal Default_Value Length (Bit) Min/M...</t>
  </si>
  <si>
    <t>WI-299880</t>
  </si>
  <si>
    <t>PDC_INFO_FD_EPS message decoding Vehicle Signal Default_Value Length (Bit) Min/M...</t>
  </si>
  <si>
    <t>WI-299896</t>
  </si>
  <si>
    <t>PDC_INFO_FD_ELSDM message decoding Vehicle Signal Default_Value Length (Bit) Min...</t>
  </si>
  <si>
    <t>WI-299894</t>
  </si>
  <si>
    <t>WI-299908</t>
  </si>
  <si>
    <t>PDC_INFO_FD_DTV message decoding Vehicle Signal Default_Value Length (Bit) Min/M...</t>
  </si>
  <si>
    <t>WI-299890</t>
  </si>
  <si>
    <t>PDC_INFO_FD_DTCM message decoding Vehicle Signal Default_Value Length (Bit) Min/...</t>
  </si>
  <si>
    <t>WI-300202</t>
  </si>
  <si>
    <t>PDC_INFO_FD_CADM message decoding Vehicle Signal Default_Value Length (Bit) Min/...</t>
  </si>
  <si>
    <t>WI-299888</t>
  </si>
  <si>
    <t>PDC_INFO_FD_BSM message decoding Vehicle Signal Default_Value Length (Bit) Min/M...</t>
  </si>
  <si>
    <t>WI-299914</t>
  </si>
  <si>
    <t>PDC_INFO_FD_BPCM message decoding Vehicle Signal Default_Value Length (Bit) Min/...</t>
  </si>
  <si>
    <t>WI-299876</t>
  </si>
  <si>
    <t>PDC_INFO_FD_BCM message decoding Vehicle Signal Default_Value Length (Bit) Min/M...</t>
  </si>
  <si>
    <t>WI-299886</t>
  </si>
  <si>
    <t>PDC_INFO_FD_AGSM message decoding Vehicle Signal Default_Value Length (Bit) Min/...</t>
  </si>
  <si>
    <t>WI-300261</t>
  </si>
  <si>
    <t>ORC_FD_3 message decoding Vehicle Signal Default_Value Length (Bit) Min/Max_Valu...</t>
  </si>
  <si>
    <t>WI-300259</t>
  </si>
  <si>
    <t>ORC_FD_1 message decoding Vehicle Signal Default_Value Length (Bit) Min/Max_Valu...</t>
  </si>
  <si>
    <t>WI-294616</t>
  </si>
  <si>
    <t>IPC_VEHICLE_SETUP message decoding Vehicle Signal Default_Value Length (Bit) Min...</t>
  </si>
  <si>
    <t>WI-299875</t>
  </si>
  <si>
    <t>IPC_FD_6 message decoding Vehicle Signal Default_Value Length (Bit) Min/Max_Valu...</t>
  </si>
  <si>
    <t>WI-299872</t>
  </si>
  <si>
    <t>IPC_FD_1 message decoding Vehicle Signal Default_Value Length (Bit) Min/Max_Valu...</t>
  </si>
  <si>
    <t>WI-300257</t>
  </si>
  <si>
    <t>IMPACT_INFO message decoding Vehicle Signal Default_Value Length (Bit) Min/Max_V...</t>
  </si>
  <si>
    <t>WI-299021</t>
  </si>
  <si>
    <t>IBS3_DATA_1_2 message decoding Vehicle Signal Default_Value Length (Bit) Min/Max...</t>
  </si>
  <si>
    <t>WI-299019</t>
  </si>
  <si>
    <t>IBS3_DATA_1 message decoding Vehicle Signal Default_Value Length (Bit) Min/Max_V...</t>
  </si>
  <si>
    <t>WI-300200</t>
  </si>
  <si>
    <t>FOTA_RSP_CADM message decoding Vehicle Signal Default_Value Length (Bit) Min/Max...</t>
  </si>
  <si>
    <t>WI-299870</t>
  </si>
  <si>
    <t>FOTA_MASTER message decoding Vehicle Signal Default_Value Length (Bit) Min/Max_V...</t>
  </si>
  <si>
    <t>WI-299867</t>
  </si>
  <si>
    <t>ENGINE_FD_7 message decoding Vehicle Signal Default_Value Length (Bit) Min/Max_V...</t>
  </si>
  <si>
    <t>WI-300244</t>
  </si>
  <si>
    <t>ENGINE_FD_5 message decoding Vehicle Signal Default_Value Length (Bit) Min/Max_V...</t>
  </si>
  <si>
    <t>WI-300234</t>
  </si>
  <si>
    <t>ENGINE_FD_3 message decoding Vehicle Signal Default_Value Length (Bit) Min/Max_V...</t>
  </si>
  <si>
    <t>WI-299670</t>
  </si>
  <si>
    <t>WI-300232</t>
  </si>
  <si>
    <t>ENGINE_FD_1 message decoding Vehicle Signal Default_Value Length (Bit) Min/Max_V...</t>
  </si>
  <si>
    <t>WI-299863</t>
  </si>
  <si>
    <t>WI-300198</t>
  </si>
  <si>
    <t>CFG_DATA_CODE_RSP_CADM message decoding Vehicle Signal Default_Value Length (Bit...</t>
  </si>
  <si>
    <t>WI-299859</t>
  </si>
  <si>
    <t>WI-299646</t>
  </si>
  <si>
    <t>BRAKE_FD_7 message decoding Vehicle Signal Default_Value Length (Bit) Min/Max_Va...</t>
  </si>
  <si>
    <t>WI-294709</t>
  </si>
  <si>
    <t>WI-353549</t>
  </si>
  <si>
    <t>BRAKE_FD_5 message decoding Vehicle Signal Default_Value Length (Bit) Min/Max_Va...</t>
  </si>
  <si>
    <t>WI-299571</t>
  </si>
  <si>
    <t>BRAKE_FD_4 message decoding Vehicle Signal Default_Value Length (Bit) Min/Max_Va...</t>
  </si>
  <si>
    <t>WI-294699</t>
  </si>
  <si>
    <t>BRAKE_FD_3 message decoding Vehicle Signal Default_Value Length (Bit) Min/Max_Va...</t>
  </si>
  <si>
    <t>WI-294566</t>
  </si>
  <si>
    <t>BCM_FD_7 message decoding Vehicle Signal Default_Value Length (Bit) Min/Max_Valu...</t>
  </si>
  <si>
    <t>WI-294562</t>
  </si>
  <si>
    <t>BCM_FD_6 message decoding Vehicle Signal Default_Value Length (Bit) Min/Max_Valu...</t>
  </si>
  <si>
    <t>WI-299855</t>
  </si>
  <si>
    <t>BCM_FD_3 message decoding Vehicle Signal Default_Value Length (Bit) Min/Max_Valu...</t>
  </si>
  <si>
    <t>WI-299851</t>
  </si>
  <si>
    <t>BCM_FD_27 message decoding Vehicle Signal Default_Value Length (Bit) Min/Max_Val...</t>
  </si>
  <si>
    <t>WI-294553</t>
  </si>
  <si>
    <t>WI-294549</t>
  </si>
  <si>
    <t>BCM_FD_22 message decoding Vehicle Signal Default_Value Length (Bit) Min/Max_Val...</t>
  </si>
  <si>
    <t>WI-299849</t>
  </si>
  <si>
    <t>BCM_FD_2 message decoding Vehicle Signal Default_Value Length (Bit) Min/Max_Valu...</t>
  </si>
  <si>
    <t>WI-299848</t>
  </si>
  <si>
    <t>BCM_FD_14 message decoding Vehicle Signal Default_Value Length (Bit) Min/Max_Val...</t>
  </si>
  <si>
    <t>WI-299845</t>
  </si>
  <si>
    <t>BCM_FD_13 message decoding Vehicle Signal Default_Value Length (Bit) Min/Max_Val...</t>
  </si>
  <si>
    <t>WI-299726</t>
  </si>
  <si>
    <t>BCM_FD_12 message decoding Vehicle Signal Default_Value Length (Bit) Min/Max_Val...</t>
  </si>
  <si>
    <t>WI-294530</t>
  </si>
  <si>
    <t>BCM_FD_11 message decoding Vehicle Signal Default_Value Length (Bit) Min/Max_Val...</t>
  </si>
  <si>
    <t>WI-294527</t>
  </si>
  <si>
    <t>ASCM_FD_2 message decoding Vehicle Signal Default_Value Length (Bit) Min/Max_Val...</t>
  </si>
  <si>
    <t>WI-294681</t>
  </si>
  <si>
    <t>ADAS_FD_INFO2 message decoding Vehicle Signal Default_Value Length (Bit) Min/Max...</t>
  </si>
  <si>
    <t>WI-300290</t>
  </si>
  <si>
    <t>ADAS_FD_INFO message decoding Vehicle Signal Default_Value Length (Bit) Min/Max_...</t>
  </si>
  <si>
    <t>WI-300193</t>
  </si>
  <si>
    <t>DTC</t>
  </si>
  <si>
    <t>0xC40200</t>
  </si>
  <si>
    <t>0xC42200</t>
  </si>
  <si>
    <t>IFT</t>
  </si>
  <si>
    <t>RIF</t>
  </si>
  <si>
    <t>Description/DID/RID/SID</t>
  </si>
  <si>
    <t>DiagComMgr</t>
  </si>
  <si>
    <t>01.00.00.41</t>
  </si>
  <si>
    <t>JIRA Bug ID_41SW</t>
  </si>
  <si>
    <t>01.00.00.42</t>
  </si>
  <si>
    <t>JIRA Bug ID_42SW</t>
  </si>
  <si>
    <t>WI-264784</t>
  </si>
  <si>
    <t>WI-6095</t>
  </si>
  <si>
    <t>Write RoE Activation State (0x0107)</t>
  </si>
  <si>
    <t>WI-7707</t>
  </si>
  <si>
    <t>Write PROXI Data (0x2023)</t>
  </si>
  <si>
    <t>WI-12168</t>
  </si>
  <si>
    <t>Write Memory By Address (3D hex) Service</t>
  </si>
  <si>
    <t>WI-7702</t>
  </si>
  <si>
    <t>Write Flow Control Test (0x2945)</t>
  </si>
  <si>
    <t>WI-12167</t>
  </si>
  <si>
    <t>Write Data By Identifier (2E hex) Service</t>
  </si>
  <si>
    <t>WI-7699</t>
  </si>
  <si>
    <t>VIN Lock State (0x2013)</t>
  </si>
  <si>
    <t>WI-353500</t>
  </si>
  <si>
    <t>Vehicle Manufacturer ECU Software Number (0xF188)</t>
  </si>
  <si>
    <t>WI-13486</t>
  </si>
  <si>
    <t>Vehicle Manufacturer ECU Software Calibration Number (0xF18A)</t>
  </si>
  <si>
    <t>WI-13487</t>
  </si>
  <si>
    <t>Vehicle Manufacturer ECU Software Application Number (0xF18B)</t>
  </si>
  <si>
    <t>WI-7720</t>
  </si>
  <si>
    <t>Vehicle Manufacturer ECU Hardware Number (0xF191)</t>
  </si>
  <si>
    <t>WI-14175</t>
  </si>
  <si>
    <t>Vehicle Information (0xF158)</t>
  </si>
  <si>
    <t>WI-7736</t>
  </si>
  <si>
    <t>Vector Delivery ID (0xF1A2)</t>
  </si>
  <si>
    <t>WI-264536</t>
  </si>
  <si>
    <t>Value for Reserved Bits in DID $FD47</t>
  </si>
  <si>
    <t>DPD-211</t>
  </si>
  <si>
    <t>WI-188197</t>
  </si>
  <si>
    <t>Upon requesting data identifier [FD 4F Hex] with the diagnostic service Read Dat...</t>
  </si>
  <si>
    <t>WI-183458</t>
  </si>
  <si>
    <t>Upon requesting data identifier [FD 4B Hex] with the diagnostic service Read Dat...</t>
  </si>
  <si>
    <t>WI-190944</t>
  </si>
  <si>
    <t>Upon requesting data identifier [FD 4A Hex] with the diagnostic service Read Dat...</t>
  </si>
  <si>
    <t>WI-190946</t>
  </si>
  <si>
    <t>Upon requesting data identifier [FD 49 Hex] with the diagnostic service Read Dat...</t>
  </si>
  <si>
    <t>WI-120932</t>
  </si>
  <si>
    <t>Update of Total Distance (0xFD18)</t>
  </si>
  <si>
    <t>DPD-215</t>
  </si>
  <si>
    <t>WI-113965</t>
  </si>
  <si>
    <t>Update of Time Since Ignition ON of first DTC Detection (0x200C)</t>
  </si>
  <si>
    <t>WI-113964</t>
  </si>
  <si>
    <t>Update of Time First DTC Detection (0x200B)</t>
  </si>
  <si>
    <t>WI-113982</t>
  </si>
  <si>
    <t>Update of Odometer Last Clear Data Trouble Code (DTC) (0x200D)</t>
  </si>
  <si>
    <t>WI-113957</t>
  </si>
  <si>
    <t>Update of ECU Life Time (0x1008)</t>
  </si>
  <si>
    <t>WI-110628</t>
  </si>
  <si>
    <t>Total Distance (0xFD18)</t>
  </si>
  <si>
    <t>WI-6113</t>
  </si>
  <si>
    <t>Time Since Ignition ON of first DTC Detection (0x200C)</t>
  </si>
  <si>
    <t>WI-6115</t>
  </si>
  <si>
    <t>Time First DTC Detection (0x200B)</t>
  </si>
  <si>
    <t>WI-12175</t>
  </si>
  <si>
    <t>This service is used by the tester to terminate a data transfer between tester a...</t>
  </si>
  <si>
    <t>WI-389710</t>
  </si>
  <si>
    <t>WI-389274</t>
  </si>
  <si>
    <t>WI-377824</t>
  </si>
  <si>
    <t>WI-377822</t>
  </si>
  <si>
    <t>WI-356227</t>
  </si>
  <si>
    <t>WI-6094</t>
  </si>
  <si>
    <t>The VIN Odometer(0x0103)</t>
  </si>
  <si>
    <t>WI-12174</t>
  </si>
  <si>
    <t>The Transfer Data service is used by the tester to transfer data either from the...</t>
  </si>
  <si>
    <t>WI-12196</t>
  </si>
  <si>
    <t>The server response behaviour specified in this subclause is referenced in the s...</t>
  </si>
  <si>
    <t>WI-113747</t>
  </si>
  <si>
    <t>The odometer at last Flash programming update</t>
  </si>
  <si>
    <t>WI-12166</t>
  </si>
  <si>
    <t>Tester Present (3E hex) service</t>
  </si>
  <si>
    <t>WI-12847</t>
  </si>
  <si>
    <t>System Identification Data (0xF1A0)</t>
  </si>
  <si>
    <t>WI-39440</t>
  </si>
  <si>
    <t>suppressPosRspMsgIndicationBit:</t>
  </si>
  <si>
    <t>WI-7731</t>
  </si>
  <si>
    <t>Software Supplier Identification(0xF155)</t>
  </si>
  <si>
    <t>WI-58903</t>
  </si>
  <si>
    <t>Software EBOM Part Number(0xF122)</t>
  </si>
  <si>
    <t>WI-12171</t>
  </si>
  <si>
    <t>Service description: The Routine Control service is used by the tester to · star...</t>
  </si>
  <si>
    <t>WI-12176</t>
  </si>
  <si>
    <t>Service description: The RequestUpload service is used by the client to initiate...</t>
  </si>
  <si>
    <t>WI-12172</t>
  </si>
  <si>
    <t>Service description: The request Download service is used by the tester to initi...</t>
  </si>
  <si>
    <t>WI-49507</t>
  </si>
  <si>
    <t>Seesion Support for Diagnostic services</t>
  </si>
  <si>
    <t>WI-260763</t>
  </si>
  <si>
    <t>Security Unlock for Radars</t>
  </si>
  <si>
    <t>WI-36302</t>
  </si>
  <si>
    <t>Security Access (27 hex) service</t>
  </si>
  <si>
    <t>WI-56140</t>
  </si>
  <si>
    <t>WI-56142</t>
  </si>
  <si>
    <t>WI-56161</t>
  </si>
  <si>
    <t>WI-7703</t>
  </si>
  <si>
    <t>Read VIN Original (0xF190)</t>
  </si>
  <si>
    <t>WI-7741</t>
  </si>
  <si>
    <t>Read VIN Current (0xF1B0)</t>
  </si>
  <si>
    <t>WI-6096</t>
  </si>
  <si>
    <t>Read RoE Activation State (0x0107)</t>
  </si>
  <si>
    <t>WI-12170</t>
  </si>
  <si>
    <t>Read Memory By Address (23 hex) Service</t>
  </si>
  <si>
    <t>WI-7722</t>
  </si>
  <si>
    <t>Read Flow Control Test (0x2945)</t>
  </si>
  <si>
    <t>WI-7710</t>
  </si>
  <si>
    <t>Read ECU PROXI Data (0x2024)</t>
  </si>
  <si>
    <t>WI-12165</t>
  </si>
  <si>
    <t>Read Data By Identifier (22 hex) Service</t>
  </si>
  <si>
    <t>WI-65745</t>
  </si>
  <si>
    <t>RADARs TransReceivers ID(0xFD25)</t>
  </si>
  <si>
    <t>WI-7726</t>
  </si>
  <si>
    <t>PT ESLM Hardware Number (0xF112)</t>
  </si>
  <si>
    <t>WI-7718</t>
  </si>
  <si>
    <t>PROXI Write counter (0x292E)</t>
  </si>
  <si>
    <t>WI-7698</t>
  </si>
  <si>
    <t>Programming Status (0x2010)</t>
  </si>
  <si>
    <t>WI-12197</t>
  </si>
  <si>
    <t>Physically addressed client request message</t>
  </si>
  <si>
    <t>WI-258344</t>
  </si>
  <si>
    <t>Outside Ambient Temperature (0x201E)</t>
  </si>
  <si>
    <t>WI-47231</t>
  </si>
  <si>
    <t>OS Task Execution Time at Minimum Idle Loop (0XFD1D)</t>
  </si>
  <si>
    <t>WI-37128</t>
  </si>
  <si>
    <t>WI-127465</t>
  </si>
  <si>
    <t>Odometer(0x2001)</t>
  </si>
  <si>
    <t>WI-6114</t>
  </si>
  <si>
    <t>Odometer Last Clear Data Trouble Code (DTC) (0x200D)</t>
  </si>
  <si>
    <t>WI-6109</t>
  </si>
  <si>
    <t>Odometer  at last Flash programming (0x2002)</t>
  </si>
  <si>
    <t>WI-122225</t>
  </si>
  <si>
    <t>NRC handling for SID-3D hex</t>
  </si>
  <si>
    <t>WI-122211</t>
  </si>
  <si>
    <t>NRC handling for SID-27 hex</t>
  </si>
  <si>
    <t>WI-122206</t>
  </si>
  <si>
    <t>NRC handling for SID-11 hex</t>
  </si>
  <si>
    <t>WI-122200</t>
  </si>
  <si>
    <t>NRC handling for SID-10 hex</t>
  </si>
  <si>
    <t>WI-122226</t>
  </si>
  <si>
    <t>NRC handling for SID- 37 hex</t>
  </si>
  <si>
    <t>WI-122219</t>
  </si>
  <si>
    <t>NRC handling for SID- 36 hex</t>
  </si>
  <si>
    <t>WI-122205</t>
  </si>
  <si>
    <t>NRC handling for SID- 35 hex</t>
  </si>
  <si>
    <t>WI-122239</t>
  </si>
  <si>
    <t>NRC handling for SID- 34 hex</t>
  </si>
  <si>
    <t>WI-122235</t>
  </si>
  <si>
    <t>NRC handling for SID- 31 hex</t>
  </si>
  <si>
    <t>WI-122215</t>
  </si>
  <si>
    <t>NRC handling for SID- 2E hex</t>
  </si>
  <si>
    <t>WI-122217</t>
  </si>
  <si>
    <t>NRC handling for SID- 28 hex</t>
  </si>
  <si>
    <t>WI-122221</t>
  </si>
  <si>
    <t>NRC handling for SID- 23 hex</t>
  </si>
  <si>
    <t>WI-122204</t>
  </si>
  <si>
    <t>NRC handling for SID- 22 hex</t>
  </si>
  <si>
    <t>WI-122233</t>
  </si>
  <si>
    <t>NRC handling for SID- 19 hex</t>
  </si>
  <si>
    <t>WI-122223</t>
  </si>
  <si>
    <t>NRC handling for SID- 14 hex</t>
  </si>
  <si>
    <t>WI-129005</t>
  </si>
  <si>
    <t>NRC handling for SID $85</t>
  </si>
  <si>
    <t>WI-128987</t>
  </si>
  <si>
    <t>NRC handling for SID $3E</t>
  </si>
  <si>
    <t>WI-204657</t>
  </si>
  <si>
    <t>NRC 11 occurrence for related services</t>
  </si>
  <si>
    <t>WI-274865</t>
  </si>
  <si>
    <t>MRRRR History Fault Status (0xFE03)</t>
  </si>
  <si>
    <t>WI-274863</t>
  </si>
  <si>
    <t>MRRRR Active Fault Status (0xFE02)</t>
  </si>
  <si>
    <t>WI-275272</t>
  </si>
  <si>
    <t>MRRRL History Fault Status (0xFE05)</t>
  </si>
  <si>
    <t>WI-275270</t>
  </si>
  <si>
    <t>MRRRL Active Fault Status (0xFE04)</t>
  </si>
  <si>
    <t>WI-275284</t>
  </si>
  <si>
    <t>MRRFR History Fault Status (0xFE07)</t>
  </si>
  <si>
    <t>WI-275279</t>
  </si>
  <si>
    <t>MRRFR Active Fault Status (0xFE06)</t>
  </si>
  <si>
    <t>WI-275506</t>
  </si>
  <si>
    <t>MRRFL History Fault Status (0xFE09)</t>
  </si>
  <si>
    <t>WI-275504</t>
  </si>
  <si>
    <t>MRRFL Active Fault Status (0xFE08)</t>
  </si>
  <si>
    <t>WI-7743</t>
  </si>
  <si>
    <t>Message Matrix (0xF1A6)</t>
  </si>
  <si>
    <t>WI-47233</t>
  </si>
  <si>
    <t>Max OS Task Execution Times (0xFD1C)</t>
  </si>
  <si>
    <t>WI-47232</t>
  </si>
  <si>
    <t>Max Feature Execution Times (0xFD1A)</t>
  </si>
  <si>
    <t>WI-274861</t>
  </si>
  <si>
    <t>LRRF History Fault Status (0xFE01)</t>
  </si>
  <si>
    <t>WI-274854</t>
  </si>
  <si>
    <t>LRRF Active Fault Status (0xFE00)</t>
  </si>
  <si>
    <t>WI-261570</t>
  </si>
  <si>
    <t>Jump to Bootloader (Programming mode) from Application</t>
  </si>
  <si>
    <t>WI-113958</t>
  </si>
  <si>
    <t>Initialization of ECU Life Time (0x1008)</t>
  </si>
  <si>
    <t>WI-113961</t>
  </si>
  <si>
    <t>Initialization and Update of ECU Time Since Ignition ON</t>
  </si>
  <si>
    <t>Imager Unique ID pairing</t>
  </si>
  <si>
    <t>WI-65717</t>
  </si>
  <si>
    <t>Imager ID(0xFD21)</t>
  </si>
  <si>
    <t>WI-6104</t>
  </si>
  <si>
    <t>Ignition ON Counter (0x200A)</t>
  </si>
  <si>
    <t>WI-262831</t>
  </si>
  <si>
    <t>Heater enabling strategy and XCP command bypass:</t>
  </si>
  <si>
    <t>WI-299545</t>
  </si>
  <si>
    <t>HAS Inhibit (0xFE0B)</t>
  </si>
  <si>
    <t>WI-7733</t>
  </si>
  <si>
    <t>Hardware Supplier Identification (0xF154)</t>
  </si>
  <si>
    <t>WI-78304</t>
  </si>
  <si>
    <t>Forward Looking Camera Alignment Results(0XFD0E)</t>
  </si>
  <si>
    <t>WI-78408</t>
  </si>
  <si>
    <t>Forward Looking Camera Alignment Results (0XFD0E)</t>
  </si>
  <si>
    <t>WI-56143</t>
  </si>
  <si>
    <t>Forward Looking Camera Alignment data(0XFD0F)</t>
  </si>
  <si>
    <t>WI-56141</t>
  </si>
  <si>
    <t>WI-65720</t>
  </si>
  <si>
    <t>Feature Model Version(0xFD22)</t>
  </si>
  <si>
    <t>WI-47230</t>
  </si>
  <si>
    <t>Feature Execution Times at Minimum Idle Loop (0xFD1B)</t>
  </si>
  <si>
    <t>WI-6103</t>
  </si>
  <si>
    <t>ECU Time Since Ignition ON (0x1009)</t>
  </si>
  <si>
    <t>WI-56163</t>
  </si>
  <si>
    <t>ECU Temperatures Max(0XFD16)</t>
  </si>
  <si>
    <t>WI-7706</t>
  </si>
  <si>
    <t>ECU Serial Number (0xF18C)</t>
  </si>
  <si>
    <t>WI-12161</t>
  </si>
  <si>
    <t>ECU Reset (11 hex) service</t>
  </si>
  <si>
    <t>WI-6106</t>
  </si>
  <si>
    <t>ECU Life Time (Not Volatile Memory) (0x2008)</t>
  </si>
  <si>
    <t>WI-6102</t>
  </si>
  <si>
    <t>ECU Life Time (0x1008)</t>
  </si>
  <si>
    <t>WI-56164</t>
  </si>
  <si>
    <t>ECU Internal Temperature(0XFD15)</t>
  </si>
  <si>
    <t>NA</t>
  </si>
  <si>
    <t>WI-7713</t>
  </si>
  <si>
    <t>ECU Diagnostic Identification (0xF110)</t>
  </si>
  <si>
    <t>WI-258902</t>
  </si>
  <si>
    <t>Diagnostic Tool and Session Status (0x100B) This data identifier reflects the pr...</t>
  </si>
  <si>
    <t>DPD-212</t>
  </si>
  <si>
    <t>WI-7716</t>
  </si>
  <si>
    <t>Diagnostic Specification Information (0xF10D)</t>
  </si>
  <si>
    <t>WI-14177</t>
  </si>
  <si>
    <t>Diagnostic Session Control (10 hex) service</t>
  </si>
  <si>
    <t>WI-12164</t>
  </si>
  <si>
    <t>Control DTC Setting (85 hex) service</t>
  </si>
  <si>
    <t>WI-13499</t>
  </si>
  <si>
    <t>Configuration Code (0xF1A1)</t>
  </si>
  <si>
    <t>WI-12163</t>
  </si>
  <si>
    <t>Communication Control (28 hex) service</t>
  </si>
  <si>
    <t>WI-353483</t>
  </si>
  <si>
    <t>CODEP ECU Part Number (0xF187)</t>
  </si>
  <si>
    <t>WI-12169</t>
  </si>
  <si>
    <t>Clear Diagnostic Information (14 hex) Service</t>
  </si>
  <si>
    <t>WI-56174</t>
  </si>
  <si>
    <t>Check EOL Configuration Data (0x102A)</t>
  </si>
  <si>
    <t>WI-7712</t>
  </si>
  <si>
    <t>CAN Overrun Counters(0x2026)</t>
  </si>
  <si>
    <t>WI-37214</t>
  </si>
  <si>
    <t>CAN Message Matrices (0xFD02)</t>
  </si>
  <si>
    <t>WI-56153</t>
  </si>
  <si>
    <t>Camera Service Point Alignment Updates (0XFD11)</t>
  </si>
  <si>
    <t>WI-56165</t>
  </si>
  <si>
    <t>Camera Frame Reference (0xFD14)</t>
  </si>
  <si>
    <t>WI-56158</t>
  </si>
  <si>
    <t>Camera Frame Reference  (0XFD14)</t>
  </si>
  <si>
    <t>WI-226245</t>
  </si>
  <si>
    <t>CADM Internal Data (0xFD48) for CADM-Lo</t>
  </si>
  <si>
    <t>WI-7742</t>
  </si>
  <si>
    <t>Boot Software Version Information (0xF180)</t>
  </si>
  <si>
    <t>WI-6108</t>
  </si>
  <si>
    <t>Boot Software Programming Attempt Counter (0x2003)</t>
  </si>
  <si>
    <t>WI-7760</t>
  </si>
  <si>
    <t>Boot Software Fingerprint Reading Information (0xF1B3)</t>
  </si>
  <si>
    <t>WI-124890</t>
  </si>
  <si>
    <t>Block_Validity_Flag_Check(0xFD47)</t>
  </si>
  <si>
    <t>WI-6099</t>
  </si>
  <si>
    <t>Battery Voltage (0x1004)</t>
  </si>
  <si>
    <t>WI-7730</t>
  </si>
  <si>
    <t>Application Software Programming Attempt Counter (0x201A)</t>
  </si>
  <si>
    <t>WI-7740</t>
  </si>
  <si>
    <t>Application Software Identification (0xF181)</t>
  </si>
  <si>
    <t>WI-7745</t>
  </si>
  <si>
    <t>Application Software Fingerprint Writing Information (0xF184)</t>
  </si>
  <si>
    <t>WI-7758</t>
  </si>
  <si>
    <t>Application Software Fingerprint Reading Information (0xF1B4)</t>
  </si>
  <si>
    <t>WI-7701</t>
  </si>
  <si>
    <t>Application Data Software Programming Attempt Counter (0x201B)</t>
  </si>
  <si>
    <t>WI-7744</t>
  </si>
  <si>
    <t>Application Data Software Fingerprint Writing Information (0xF185)</t>
  </si>
  <si>
    <t>WI-7759</t>
  </si>
  <si>
    <t>Application Data Software Fingerprint Reading Information (0xF1B5)</t>
  </si>
  <si>
    <t>WI-7738</t>
  </si>
  <si>
    <t>Application Data Identification (0xF182)</t>
  </si>
  <si>
    <t>WI-110386</t>
  </si>
  <si>
    <t>Algorithm ID Number - Reprogramming (0xF1A4)</t>
  </si>
  <si>
    <t>WI-7746</t>
  </si>
  <si>
    <t>Active Diagnostic Session (0xF186)</t>
  </si>
  <si>
    <t>WI-111083</t>
  </si>
  <si>
    <t>Actions to be taken by ECU after receiving reset request</t>
  </si>
  <si>
    <t>WI-226699</t>
  </si>
  <si>
    <t>ACC Suppression (0xFD45)</t>
  </si>
  <si>
    <t>WI-226702</t>
  </si>
  <si>
    <t>ACC Inhibit (0xFD46)</t>
  </si>
  <si>
    <t>WI-17087</t>
  </si>
  <si>
    <t>1.2 Timing parameter Values</t>
  </si>
  <si>
    <t>WI-14558</t>
  </si>
  <si>
    <t>$FF01-Check Programming Dependencies -Validate Application</t>
  </si>
  <si>
    <t>WI-14557</t>
  </si>
  <si>
    <t>$FF00-Flash Erase</t>
  </si>
  <si>
    <t>WI-142373</t>
  </si>
  <si>
    <t>$FD19- Camera Alignment Routine control</t>
  </si>
  <si>
    <t>WI-104484</t>
  </si>
  <si>
    <t>$FD13 - Camera Alignment (Service) Routine control</t>
  </si>
  <si>
    <t>WI-14556</t>
  </si>
  <si>
    <t>$F000 - Check Program</t>
  </si>
  <si>
    <t>WI-14561</t>
  </si>
  <si>
    <t>$D004 - Application Data Logical Block Hash</t>
  </si>
  <si>
    <t>WI-14560</t>
  </si>
  <si>
    <t>$D003 - Application Logical Block Hash</t>
  </si>
  <si>
    <t>WI-16941</t>
  </si>
  <si>
    <t>$D002- Check Programming Preconditions</t>
  </si>
  <si>
    <t>WI-14562</t>
  </si>
  <si>
    <t>$D001 - Disable Fail-Safe reaction</t>
  </si>
  <si>
    <t>WI-14559</t>
  </si>
  <si>
    <t>$D000 - Boot Logical Block Hash</t>
  </si>
  <si>
    <t>WI-23055</t>
  </si>
  <si>
    <t>$2001 - Original VIN Unlock Routine</t>
  </si>
  <si>
    <t>WI-23054</t>
  </si>
  <si>
    <t>$2000 - Original VIN Lock Routine</t>
  </si>
  <si>
    <t>WI-339134</t>
  </si>
  <si>
    <t>$0304 - Enter Plant Mode [for CADM LO CDD V.25 onwards]</t>
  </si>
  <si>
    <t>WI-51113</t>
  </si>
  <si>
    <t>$0303 - Plant Mode [For CADM LO CDD V.19]</t>
  </si>
  <si>
    <t>PDD 06 - LRRF PCAN</t>
  </si>
  <si>
    <t>PDD 07 - MRR PCAN</t>
  </si>
  <si>
    <t>PDD 14 - CADM_Interface</t>
  </si>
  <si>
    <t>DPD-203</t>
  </si>
  <si>
    <t>DPD-199</t>
  </si>
  <si>
    <t>WI-35077</t>
  </si>
  <si>
    <t>XBW_Rule_Violation</t>
  </si>
  <si>
    <t>0x54A300</t>
  </si>
  <si>
    <t>WI-48021</t>
  </si>
  <si>
    <t>Upon receiving the Clear Diagnostic Information service, CADM_Active_DTC, CADM_A...</t>
  </si>
  <si>
    <t>WI-35083</t>
  </si>
  <si>
    <t>TCM_Disabled</t>
  </si>
  <si>
    <t>0x622600</t>
  </si>
  <si>
    <t>WI-34763</t>
  </si>
  <si>
    <t>Speed_Control_Switch_Stuck</t>
  </si>
  <si>
    <t>0x15932A</t>
  </si>
  <si>
    <t>WI-35081</t>
  </si>
  <si>
    <t>PCM_Disabled</t>
  </si>
  <si>
    <t>0x622500</t>
  </si>
  <si>
    <t>WI-34697</t>
  </si>
  <si>
    <t>LRCF_Sensor_Blinded</t>
  </si>
  <si>
    <t>0x631897</t>
  </si>
  <si>
    <t>WI-34704</t>
  </si>
  <si>
    <t>LRCF_Sensor_Adjustment_Required</t>
  </si>
  <si>
    <t>0x631876</t>
  </si>
  <si>
    <t>WI-34742</t>
  </si>
  <si>
    <t>LRCF_Over_Temperature</t>
  </si>
  <si>
    <t>0x63184B</t>
  </si>
  <si>
    <t>WI-46133</t>
  </si>
  <si>
    <t>LostComm_Security_Gateway</t>
  </si>
  <si>
    <t>0xC14900</t>
  </si>
  <si>
    <t>WI-35030</t>
  </si>
  <si>
    <t>LostComm_ORC</t>
  </si>
  <si>
    <t>0xC15100</t>
  </si>
  <si>
    <t>WI-35020</t>
  </si>
  <si>
    <t>LostComm_LRCF</t>
  </si>
  <si>
    <t>0xC26500</t>
  </si>
  <si>
    <t>WI-35023</t>
  </si>
  <si>
    <t>LostComm_EPS</t>
  </si>
  <si>
    <t>0xC13100</t>
  </si>
  <si>
    <t>WI-35028</t>
  </si>
  <si>
    <t>LostComm_DTCM</t>
  </si>
  <si>
    <t>0xC11D00</t>
  </si>
  <si>
    <t>WI-35025</t>
  </si>
  <si>
    <t>LostComm_BSM</t>
  </si>
  <si>
    <t>0xC12900</t>
  </si>
  <si>
    <t>WI-35062</t>
  </si>
  <si>
    <t>Implausible_Data_Rcv_MRRRR</t>
  </si>
  <si>
    <t>0xC5B800</t>
  </si>
  <si>
    <t>WI-35060</t>
  </si>
  <si>
    <t>Implausible_Data_Rcv_MRRRL</t>
  </si>
  <si>
    <t>0xC5B700</t>
  </si>
  <si>
    <t>WI-35066</t>
  </si>
  <si>
    <t>Implausible_Data_Rcv_MRRFR</t>
  </si>
  <si>
    <t>0xC4C100</t>
  </si>
  <si>
    <t>WI-35064</t>
  </si>
  <si>
    <t>Implausible_Data_Rcv_MRRFL</t>
  </si>
  <si>
    <t>0xC5B500</t>
  </si>
  <si>
    <t>WI-35058</t>
  </si>
  <si>
    <t>Implausible_Data_Rcv_LRRF</t>
  </si>
  <si>
    <t>0xC5B600</t>
  </si>
  <si>
    <t>0xC40100</t>
  </si>
  <si>
    <t>WI-35071</t>
  </si>
  <si>
    <t>Implausible_Data_Rcv_ECM</t>
  </si>
  <si>
    <t>WI-35068</t>
  </si>
  <si>
    <t>Implausible_Data_Rcv_DTCM</t>
  </si>
  <si>
    <t>0xC41E00</t>
  </si>
  <si>
    <t>0xC41800</t>
  </si>
  <si>
    <t>WI-34755</t>
  </si>
  <si>
    <t>ECU_In_Plant_Mode</t>
  </si>
  <si>
    <t>0x621200</t>
  </si>
  <si>
    <t>WI-34760</t>
  </si>
  <si>
    <t>Current_VIN_Missing_Mismatch</t>
  </si>
  <si>
    <t>0x620300</t>
  </si>
  <si>
    <t>WI-34750</t>
  </si>
  <si>
    <t>Battery Voltage-Circuit Voltage Below Threshold</t>
  </si>
  <si>
    <t>0x612916</t>
  </si>
  <si>
    <t>WI-34743</t>
  </si>
  <si>
    <t>Battery Voltage-Circuit Voltage Above Threshold</t>
  </si>
  <si>
    <t>0x612917</t>
  </si>
  <si>
    <t>WI-34761</t>
  </si>
  <si>
    <t>Active_Lane_Management_Switch_Stuck</t>
  </si>
  <si>
    <t>0x9EAD2A</t>
  </si>
  <si>
    <t>WI-35065</t>
  </si>
  <si>
    <t>ABS_Disabled</t>
  </si>
  <si>
    <t>0x622700</t>
  </si>
  <si>
    <t>WI-48020</t>
  </si>
  <si>
    <t>* This table allows XCP commands to disable individual DTCs from running. * When...</t>
  </si>
  <si>
    <t>WI-48016</t>
  </si>
  <si>
    <t>* This DTC table stores the state of the DTC from all previous ignition cycles s...</t>
  </si>
  <si>
    <t>WI-48022</t>
  </si>
  <si>
    <t>* This DTC table stores the current state of the DTC. * During Aurix ECU initial...</t>
  </si>
  <si>
    <t>WI-48017</t>
  </si>
  <si>
    <t>* Stores the state of the DTC from the previous ignition cycle. * The CADM_DTC_L...</t>
  </si>
  <si>
    <t>WI-48015</t>
  </si>
  <si>
    <t>* Stores the state of the DTC for the current ignition cycle. * The CADM_Active_...</t>
  </si>
  <si>
    <t>WI-48019</t>
  </si>
  <si>
    <t>* Stores the state of the diagnostic test has been run since the last clear code...</t>
  </si>
  <si>
    <t>WI-48018</t>
  </si>
  <si>
    <t>* CADM_DTC_Test_Completed stores the state of a diagnostic test for the current...</t>
  </si>
  <si>
    <t>DPD-204</t>
  </si>
  <si>
    <t>WI-345748</t>
  </si>
  <si>
    <t>WI-345231</t>
  </si>
  <si>
    <t>WI-35067</t>
  </si>
  <si>
    <t>WI-345266</t>
  </si>
  <si>
    <t>WI-345226</t>
  </si>
  <si>
    <t>WI-345224</t>
  </si>
  <si>
    <t>WI-35061</t>
  </si>
  <si>
    <t>WI-35063</t>
  </si>
  <si>
    <t>WI-345445</t>
  </si>
  <si>
    <t>WI-35032</t>
  </si>
  <si>
    <t>WI-35034</t>
  </si>
  <si>
    <t>WI-345225</t>
  </si>
  <si>
    <t>WI-35033</t>
  </si>
  <si>
    <t>WI-35029</t>
  </si>
  <si>
    <t>WI-35027</t>
  </si>
  <si>
    <t>WI-35026</t>
  </si>
  <si>
    <t>WI-35024</t>
  </si>
  <si>
    <t>WI-35022</t>
  </si>
  <si>
    <t>WI-34768</t>
  </si>
  <si>
    <t>WI-34767</t>
  </si>
  <si>
    <t>WI-34765</t>
  </si>
  <si>
    <t>WI-34766</t>
  </si>
  <si>
    <t>WI-350872</t>
  </si>
  <si>
    <t>WI-34754</t>
  </si>
  <si>
    <t>WI-34752</t>
  </si>
  <si>
    <t>WI-34749</t>
  </si>
  <si>
    <t>WI-34748</t>
  </si>
  <si>
    <t>WI-34747</t>
  </si>
  <si>
    <t>WI-34746</t>
  </si>
  <si>
    <t>WI-34744</t>
  </si>
  <si>
    <t>WI-34705</t>
  </si>
  <si>
    <t>WI-34706</t>
  </si>
  <si>
    <t>WI-34698</t>
  </si>
  <si>
    <t>WI-34700</t>
  </si>
  <si>
    <t>WI-34702</t>
  </si>
  <si>
    <t>WI-34693</t>
  </si>
  <si>
    <t>WI-34695</t>
  </si>
  <si>
    <t>WI-34703</t>
  </si>
  <si>
    <t>WI-34701</t>
  </si>
  <si>
    <t>WI-34699</t>
  </si>
  <si>
    <t>WI-34639</t>
  </si>
  <si>
    <t>WI-34644</t>
  </si>
  <si>
    <t>WI-34633</t>
  </si>
  <si>
    <t>WI-34636</t>
  </si>
  <si>
    <t>WI-34642</t>
  </si>
  <si>
    <t>WI-34637</t>
  </si>
  <si>
    <t>Priority PWB Fault Allocation 1.2 DTC Name Implausible_Data_Rcv_VDCM DTC Number...</t>
  </si>
  <si>
    <t>Implausible_Data_Rcv_Security_Gateway</t>
  </si>
  <si>
    <t>Implausible_Data_Rcv_ORC</t>
  </si>
  <si>
    <t>Implausible_Data_Rcv_TCM</t>
  </si>
  <si>
    <t>Implausible_Data_Rcv_Cluster MASAH</t>
  </si>
  <si>
    <t>Implausible_Data_Rcv_BCM MASAH</t>
  </si>
  <si>
    <t>Implausible_Data_Rcv_EPS</t>
  </si>
  <si>
    <t>Implausible_Data_Rcv_BSM</t>
  </si>
  <si>
    <t>LostComm_VDCM</t>
  </si>
  <si>
    <t>LostComm_TCM</t>
  </si>
  <si>
    <t>LostComm_Cluster</t>
  </si>
  <si>
    <t>LostComm_BCM MASAH</t>
  </si>
  <si>
    <t>LostComm_ECM</t>
  </si>
  <si>
    <t>LostComm_MRRFR</t>
  </si>
  <si>
    <t>LostComm_MRRFL</t>
  </si>
  <si>
    <t>LostComm_MRRRR</t>
  </si>
  <si>
    <t>LostComm_MRRRL</t>
  </si>
  <si>
    <t>LostComm_LRRF</t>
  </si>
  <si>
    <t>Bus_OFF_CAN_FDSB2</t>
  </si>
  <si>
    <t>Bus_OFF_CAN_FDSB1</t>
  </si>
  <si>
    <t>Bus_OFF_CAN_FD14</t>
  </si>
  <si>
    <t>Bus_OFF_CAN_FD3</t>
  </si>
  <si>
    <t>Camera_Heater_Failure_Open_Load</t>
  </si>
  <si>
    <t>Camera_Heater_Failure_STB</t>
  </si>
  <si>
    <t>Camera_Heater_Failure_STG</t>
  </si>
  <si>
    <t>MRRFR_Over_Temperature</t>
  </si>
  <si>
    <t>MRRFL_Over_Temperature</t>
  </si>
  <si>
    <t>MRRRR_Over_Temperature</t>
  </si>
  <si>
    <t>MRRRL_Over_Temperature</t>
  </si>
  <si>
    <t>LRRF_Over_Temperature</t>
  </si>
  <si>
    <t>MRRFR_Sensor_Adjustment_Required</t>
  </si>
  <si>
    <t>MRRFL_Sensor_Adjustment_Required</t>
  </si>
  <si>
    <t>MRRRR_Sensor_Adjustment_Required</t>
  </si>
  <si>
    <t>MRRRL_Sensor_Adjustment_Required</t>
  </si>
  <si>
    <t>LRRF_Sensor_Adjustment_Required</t>
  </si>
  <si>
    <t>MRRFR_Sensor_Blinded</t>
  </si>
  <si>
    <t>MRRFL_Sensor_Blinded</t>
  </si>
  <si>
    <t>MRRRR_Sensor_Blinded</t>
  </si>
  <si>
    <t>MRRRL_Sensor_Blinded</t>
  </si>
  <si>
    <t>LRRF_Sensor_Blinded</t>
  </si>
  <si>
    <t>LRRF_Calibration_Not_Learned</t>
  </si>
  <si>
    <t>MRRFR_Internal_Performance</t>
  </si>
  <si>
    <t>MRRFL_Internal_Performance</t>
  </si>
  <si>
    <t>MRRRR_Internal_Performance</t>
  </si>
  <si>
    <t>MRRRL_Internal_Performance</t>
  </si>
  <si>
    <t>LRRF_Internal_Performance</t>
  </si>
  <si>
    <t>9.0.0.7</t>
  </si>
  <si>
    <t>9.0.0.8</t>
  </si>
  <si>
    <t>0xC42000</t>
  </si>
  <si>
    <t>0xC42300</t>
  </si>
  <si>
    <t>0xC44A00</t>
  </si>
  <si>
    <t>0xC45200</t>
  </si>
  <si>
    <t>0xD12F00</t>
  </si>
  <si>
    <t>0xD46B00</t>
  </si>
  <si>
    <t>DPD-418</t>
  </si>
  <si>
    <t>DPD-413</t>
  </si>
  <si>
    <t>DPD-446</t>
  </si>
  <si>
    <t>0xC10000</t>
  </si>
  <si>
    <t>0xC10100</t>
  </si>
  <si>
    <t>0xC14000</t>
  </si>
  <si>
    <t>0xC15500</t>
  </si>
  <si>
    <t>0xC1C000</t>
  </si>
  <si>
    <t>0xC2B400</t>
  </si>
  <si>
    <t>0xC2B500</t>
  </si>
  <si>
    <t>0xC2B600</t>
  </si>
  <si>
    <t>0xC2B700</t>
  </si>
  <si>
    <t>DPD-414</t>
  </si>
  <si>
    <t>0x40C049</t>
  </si>
  <si>
    <t>0x40C04B</t>
  </si>
  <si>
    <t>0x40C097</t>
  </si>
  <si>
    <t>0x40C149</t>
  </si>
  <si>
    <t>0x40C14B</t>
  </si>
  <si>
    <t>pass</t>
  </si>
  <si>
    <t>0x40C154</t>
  </si>
  <si>
    <t>0x40C176</t>
  </si>
  <si>
    <t>0x40C197</t>
  </si>
  <si>
    <t>0x40C249</t>
  </si>
  <si>
    <t>0x40C24B</t>
  </si>
  <si>
    <t>0x40C276</t>
  </si>
  <si>
    <t>0x40C297</t>
  </si>
  <si>
    <t>0x40C449</t>
  </si>
  <si>
    <t>0x40C44B</t>
  </si>
  <si>
    <t>0x40C476</t>
  </si>
  <si>
    <t>0x40C497</t>
  </si>
  <si>
    <t>0x40C549</t>
  </si>
  <si>
    <t>0x40C54B</t>
  </si>
  <si>
    <t>0x40C076</t>
  </si>
  <si>
    <t>0x40C576</t>
  </si>
  <si>
    <t>0x40C597</t>
  </si>
  <si>
    <t>0x40CA11</t>
  </si>
  <si>
    <t>0x40CA12</t>
  </si>
  <si>
    <t>0xD05600</t>
  </si>
  <si>
    <t>0xD06F00</t>
  </si>
  <si>
    <t>0xD07200</t>
  </si>
  <si>
    <t>0xD07300</t>
  </si>
  <si>
    <t>0x40CA13</t>
  </si>
  <si>
    <t>DPD-438</t>
  </si>
  <si>
    <t>JIRA Bug ID_7SW</t>
  </si>
  <si>
    <t>JIRA Bug ID_8SW</t>
  </si>
  <si>
    <t>PDD needs to be update - Communciated with system team</t>
  </si>
  <si>
    <t>WI-296311</t>
  </si>
  <si>
    <t>Discussion under system team</t>
  </si>
  <si>
    <t>DPD-199
DPD-287</t>
  </si>
  <si>
    <t xml:space="preserve">DPD-199
DPD-287
</t>
  </si>
  <si>
    <t>DPD-410</t>
  </si>
  <si>
    <t>WI-298668</t>
  </si>
  <si>
    <t>$FD97 - FlexHSM SW Version(0xFD97)</t>
  </si>
  <si>
    <t>Not_Implemented</t>
  </si>
  <si>
    <t>WI-389811</t>
  </si>
  <si>
    <t>WI-389809</t>
  </si>
  <si>
    <t>WI-402509</t>
  </si>
  <si>
    <t>WI-18431</t>
  </si>
  <si>
    <t>EyeQ_Camera_VideoErrorFlags_Vdi_Err_Core_Id_Fault</t>
  </si>
  <si>
    <t>WI-18433</t>
  </si>
  <si>
    <t>VBatt_Guard</t>
  </si>
  <si>
    <t>WI-18440</t>
  </si>
  <si>
    <t>EyeQ_Fatal_Error_App_Pattern_Test_Fault</t>
  </si>
  <si>
    <t>WI-18442</t>
  </si>
  <si>
    <t>EyeQ_Fatal_Error_App_I2C_Timeout_Error_Fault</t>
  </si>
  <si>
    <t>WI-18443</t>
  </si>
  <si>
    <t>EyeQ_Fatal_Error_App_Error_Fault</t>
  </si>
  <si>
    <t>WI-18444</t>
  </si>
  <si>
    <t>EyeQ_Fatal_Error_App_I2C_Camera_Self_Reset_Fault</t>
  </si>
  <si>
    <t>WI-18445</t>
  </si>
  <si>
    <t>EyeQ_Fatal_Error_App_Fs_Error_Fault</t>
  </si>
  <si>
    <t>WI-18446</t>
  </si>
  <si>
    <t>EyeQ_Fatal_Error_App_Calibration_Error_Fault</t>
  </si>
  <si>
    <t>WI-18447</t>
  </si>
  <si>
    <t>EyeQ_Fatal_Error_Pv_Verificattion_Error_Fault</t>
  </si>
  <si>
    <t>WI-18448</t>
  </si>
  <si>
    <t>EyeQ_Fatal_Error_App_Init_Failed_Fault</t>
  </si>
  <si>
    <t>WI-18449</t>
  </si>
  <si>
    <t>EyeQ_Fatal_Error_Pv_General_Error_Fault</t>
  </si>
  <si>
    <t>WI-18450</t>
  </si>
  <si>
    <t>EyeQ_Fatal_Error_App_Init_Camera_Init_Fault</t>
  </si>
  <si>
    <t>WI-18451</t>
  </si>
  <si>
    <t>EyeQ_Fatal_Error_Pll_Comparison_Error_Fault</t>
  </si>
  <si>
    <t>WI-18452</t>
  </si>
  <si>
    <t>EyeQ_Fatal_Error_App_I2C_Video_Grab_Failed_Fault</t>
  </si>
  <si>
    <t>WI-18453</t>
  </si>
  <si>
    <t>EyeQ_Fatal_Error_App_Cam_Params_Ccft_Crc_Failed_Fault</t>
  </si>
  <si>
    <t>WI-18454</t>
  </si>
  <si>
    <t>EyeQ_Minor_Error_Bm_Em_Err_Failed_Load_Setting_Fault</t>
  </si>
  <si>
    <t>WI-18455</t>
  </si>
  <si>
    <t>EyeQ_Minor_Error_Bm_Em_Error_Fault</t>
  </si>
  <si>
    <t>WI-18456</t>
  </si>
  <si>
    <t>EyeQ_Minor_Error_Bm_Error_Fault</t>
  </si>
  <si>
    <t>WI-18458</t>
  </si>
  <si>
    <t>EyeQ_Minor_Error_Bm_Em_Err_Failed_Init_Bb_Fault</t>
  </si>
  <si>
    <t>WI-18459</t>
  </si>
  <si>
    <t>EyeQ_Minor_Error_Bm_Em_Err_Failed_Init_Fault</t>
  </si>
  <si>
    <t>WI-18460</t>
  </si>
  <si>
    <t>EyeQ_Minor_Error_Bm_Em_Err_Failed_Init_Registry_Fault</t>
  </si>
  <si>
    <t>WI-18461</t>
  </si>
  <si>
    <t>EyeQ_Minor_Error_Bm_Em_Err_Failed_Load_Registry_Fault</t>
  </si>
  <si>
    <t>WI-18462</t>
  </si>
  <si>
    <t>EyeQ_Minor_Error_Bm_Em_Err_Failed_Post_Init_Ep_Fault</t>
  </si>
  <si>
    <t>WI-18463</t>
  </si>
  <si>
    <t>EyeQ_Minor_Error_Bm_Em_Err_Failed_Init_Ep_Fault</t>
  </si>
  <si>
    <t>WI-18464</t>
  </si>
  <si>
    <t>EyeQ_Minor_Error_Bm_Em_Err_Failed_Open_Blackbox_Fault</t>
  </si>
  <si>
    <t>WI-18465</t>
  </si>
  <si>
    <t>EyeQ_Minor_Error_Bm_Em_Err_Failed_Init_Bb_Reg_Fault</t>
  </si>
  <si>
    <t>WI-18469</t>
  </si>
  <si>
    <t>EyeQ_Camera_VideoErrorFlags_Shot_Out_Of_Sync_Fault</t>
  </si>
  <si>
    <t>WI-18470</t>
  </si>
  <si>
    <t>EyeQ_Camera_VideoErrorFlags_Vdi_Err_Shutdown_Fault</t>
  </si>
  <si>
    <t>WI-18474</t>
  </si>
  <si>
    <t>EyeQ_On_Board_Thermistor_Over_Temp</t>
  </si>
  <si>
    <t>WI-18476</t>
  </si>
  <si>
    <t>EyeQ_Spi_Frame_Format_Error</t>
  </si>
  <si>
    <t>WI-18477</t>
  </si>
  <si>
    <t>EyeQ_On_Board_Thermistor_Out_Of_Range</t>
  </si>
  <si>
    <t>WI-18478</t>
  </si>
  <si>
    <t>EyeQ_Bist_Memory_Fault</t>
  </si>
  <si>
    <t>WI-18479</t>
  </si>
  <si>
    <t>EyeQ_SPI_CRC_ERROR</t>
  </si>
  <si>
    <t>WI-18481</t>
  </si>
  <si>
    <t>EYEQ_Spi_Msg_Format_Error</t>
  </si>
  <si>
    <t>DPD-451</t>
  </si>
  <si>
    <t>WI-18487</t>
  </si>
  <si>
    <t>EyeQ_Minor_Error_Bm_Em_Err_Failed_Post_Init_IL_Fault</t>
  </si>
  <si>
    <t>DPD-452</t>
  </si>
  <si>
    <t>WI-18489</t>
  </si>
  <si>
    <t>EyeQ_Minor_Error_Bm_Em_Err_Failed_Check_Reg_Versions_Fault</t>
  </si>
  <si>
    <t>WI-18493</t>
  </si>
  <si>
    <t>EyeQ_Cam_Ctrl_Flt</t>
  </si>
  <si>
    <t>WI-18495</t>
  </si>
  <si>
    <t>EyeQ_Cam_Vdo_Flt</t>
  </si>
  <si>
    <t>WI-18496</t>
  </si>
  <si>
    <t>EyeQ_Camera_VideoErrorFlags_Vdi_Video_Error_Fault</t>
  </si>
  <si>
    <t>WI-18498</t>
  </si>
  <si>
    <t>EyeQ_Camera_VideoErrorFlags_I2C_Not_On_Time_Video_Error_Fault</t>
  </si>
  <si>
    <t>WI-18500</t>
  </si>
  <si>
    <t>EyeQ_Camera_VideoErrorFlags_Logical_Video_Error_Fault</t>
  </si>
  <si>
    <t>DPD-460</t>
  </si>
  <si>
    <t>WI-18505</t>
  </si>
  <si>
    <t>EyeQ_Minor_Error_Bm_Em_Err_Failed_Post_Init_Create_Logger_Fault</t>
  </si>
  <si>
    <t>WI-18507</t>
  </si>
  <si>
    <t>Blurred_Image_Fault</t>
  </si>
  <si>
    <t>WI-18508</t>
  </si>
  <si>
    <t>Partial_Blockage_Fault</t>
  </si>
  <si>
    <t>WI-18509</t>
  </si>
  <si>
    <t>Full_Blockage_Fault</t>
  </si>
  <si>
    <t>WI-18511</t>
  </si>
  <si>
    <t>Low_Sun_Fault</t>
  </si>
  <si>
    <t>WI-18512</t>
  </si>
  <si>
    <t>Splashes_Fault</t>
  </si>
  <si>
    <t>WI-18513</t>
  </si>
  <si>
    <t>Sun_Rays_Fault</t>
  </si>
  <si>
    <t>WI-18517</t>
  </si>
  <si>
    <t>Foggy_Spots_Fault</t>
  </si>
  <si>
    <t>WI-18519</t>
  </si>
  <si>
    <t>Vision_OutofCalibration_Fault</t>
  </si>
  <si>
    <t>WI-18520</t>
  </si>
  <si>
    <t>Vision_OutofFocus_Fault</t>
  </si>
  <si>
    <t>WI-18526</t>
  </si>
  <si>
    <t>Battery_Low_Fault</t>
  </si>
  <si>
    <t>WI-18529</t>
  </si>
  <si>
    <t>API_version_mismatch</t>
  </si>
  <si>
    <t>WI-18540</t>
  </si>
  <si>
    <t>EyeQ_Camera_VideoErrorFlags_Invalid_Video_Header_Fault</t>
  </si>
  <si>
    <t>WI-18542</t>
  </si>
  <si>
    <t>EyeQ_Camera_VideoErrorFlags_Verification_Failure_Video_Error_Fault</t>
  </si>
  <si>
    <t>WI-18545</t>
  </si>
  <si>
    <t>EyeQ_Camera_VideoErrorFlags_Inconsistent_Frames_Video_Error_Fault</t>
  </si>
  <si>
    <t>WI-18548</t>
  </si>
  <si>
    <t>EyeQ_Camera_VideoErrorFlags_Sum_Not_Match_Histogram_Error_Fault</t>
  </si>
  <si>
    <t>WI-18549</t>
  </si>
  <si>
    <t>EyeQ_Camera_VideoErrorFlags_Zero_Histogram_Error_Fault</t>
  </si>
  <si>
    <t>WI-18550</t>
  </si>
  <si>
    <t>EyeQ_Camera_VideoErrorFlags_Reg_Write_Hil_Failure_Error_Fault</t>
  </si>
  <si>
    <t>WI-18551</t>
  </si>
  <si>
    <t>EyeQ_Camera_VideoErrorFlags_Error_Reg_Flag_Fault</t>
  </si>
  <si>
    <t>WI-18552</t>
  </si>
  <si>
    <t>EyeQ_Camera_VideoErrorFlags_Vdi_Err_Buffer_Invalid_Format_Fault</t>
  </si>
  <si>
    <t>WI-18553</t>
  </si>
  <si>
    <t>EyeQ_Camera_VideoErrorFlags_Vdi_Err_No_Buffer_Fault</t>
  </si>
  <si>
    <t>WI-18554</t>
  </si>
  <si>
    <t>EyeQ_Camera_VideoErrorFlags_Vdi_Internal_Error_Fault</t>
  </si>
  <si>
    <t>WI-18558</t>
  </si>
  <si>
    <t>EyeQ_Camera_VideoErrorFlags_Vdi_Err_Parity_Fifo_Fault</t>
  </si>
  <si>
    <t>WI-18559</t>
  </si>
  <si>
    <t>EyeQ_Camera_OverTemp_Fault</t>
  </si>
  <si>
    <t>WI-18560</t>
  </si>
  <si>
    <t>EyeQ_Camera_VideoErrorFlags_Vdi_Err_Fifo_Underflow_Fault</t>
  </si>
  <si>
    <t>WI-18561</t>
  </si>
  <si>
    <t>EyeQ_Camera_VideoErrorFlags_Vdi_Err_Fifo_Overflow_Fault</t>
  </si>
  <si>
    <t>WI-18562</t>
  </si>
  <si>
    <t>EyeQ_Camera_VideoErrorFlags_Vdi_Err_Timeout_Fault</t>
  </si>
  <si>
    <t>WI-18563</t>
  </si>
  <si>
    <t>EyeQ_Camera_VideoErrorFlags_Frame_Count_Read_Fail_Fault</t>
  </si>
  <si>
    <t>WI-18564</t>
  </si>
  <si>
    <t>EyeQ_Camera_VideoErrorFlags_Vdi_Err_Start_After_Start_Fault</t>
  </si>
  <si>
    <t>WI-18565</t>
  </si>
  <si>
    <t>EyeQ_Camera_VideoErrorFlags_Vdi_Err_Parity_Hist_Fault</t>
  </si>
  <si>
    <t>WI-18566</t>
  </si>
  <si>
    <t>EyeQ_Camera_VideoErrorFlags_Vdi_Err_Parity_Weights_Fault</t>
  </si>
  <si>
    <t>WI-18567</t>
  </si>
  <si>
    <t>EyeQ_Camera_VideoErrorFlags_Ccft_Decisions_Mismatch_Fault</t>
  </si>
  <si>
    <t>WI-18568</t>
  </si>
  <si>
    <t>EyeQ_Camera_VideoErrorFlags_Histograms_Mismatch_Fault</t>
  </si>
  <si>
    <t>WI-18578</t>
  </si>
  <si>
    <t>EyeQ_Imager_Over_Temp</t>
  </si>
  <si>
    <t>WI-18580</t>
  </si>
  <si>
    <t>DDR_On_Board_Thermistor_Over_Temp</t>
  </si>
  <si>
    <t>WI-18583</t>
  </si>
  <si>
    <t>DDR_On_Board_Thermistor_Out_Of_Range</t>
  </si>
  <si>
    <t>WI-18590</t>
  </si>
  <si>
    <t>LRRF_Software_Compatibility_Fault</t>
  </si>
  <si>
    <t>WI-18608</t>
  </si>
  <si>
    <t>Host_Spi_Msg_Format_Error</t>
  </si>
  <si>
    <t>WI-18609</t>
  </si>
  <si>
    <t>Host_Spi_Frame_Format_Error</t>
  </si>
  <si>
    <t>WI-18611</t>
  </si>
  <si>
    <t>Host_Spi_CRC_Error</t>
  </si>
  <si>
    <t>WI-20079</t>
  </si>
  <si>
    <t>EyeQ_Camera_VideoErrorFlags_Vdi_Err_Parity_Gamma_Fault</t>
  </si>
  <si>
    <t>WI-45632</t>
  </si>
  <si>
    <t>LRCF_Hw_Failure</t>
  </si>
  <si>
    <t>WI-45635</t>
  </si>
  <si>
    <t>SysIntComm_Flt</t>
  </si>
  <si>
    <t>WI-46996</t>
  </si>
  <si>
    <t>Disable_Diagnostics_Flag</t>
  </si>
  <si>
    <t>WI-75721</t>
  </si>
  <si>
    <t>Ignition Switch Stable</t>
  </si>
  <si>
    <t>WI-85760</t>
  </si>
  <si>
    <t>Battery_Above_Threshold_Fault</t>
  </si>
  <si>
    <t>WI-109977</t>
  </si>
  <si>
    <t>Vision_Rain_Fault Fault</t>
  </si>
  <si>
    <t>WI-109978</t>
  </si>
  <si>
    <t>Vision_TSROutOfCalib_AEB_Fault</t>
  </si>
  <si>
    <t>WI-109979</t>
  </si>
  <si>
    <t>Vision_TSROutOfCalib_yaw_Fault</t>
  </si>
  <si>
    <t>WI-109980</t>
  </si>
  <si>
    <t>Vision_TSROutOfCalib_horizon_Fault</t>
  </si>
  <si>
    <t>WI-109981</t>
  </si>
  <si>
    <t>Vision_FrozenWindshield_Fault</t>
  </si>
  <si>
    <t>WI-160172</t>
  </si>
  <si>
    <t>Dynamic_Height_Err Fault Name Dynamic_Height_Err Test Definition Priority Medium...</t>
  </si>
  <si>
    <t>WI-166364</t>
  </si>
  <si>
    <t>EYEQ_GEN_11_INPUT_CRC_MISMATCH</t>
  </si>
  <si>
    <t>WI-166367</t>
  </si>
  <si>
    <t>EYEQ_GEN_29_RFC_ERR</t>
  </si>
  <si>
    <t>WI-166370</t>
  </si>
  <si>
    <t>EYEQ_GEN_31_AEB_PARAM_FFI</t>
  </si>
  <si>
    <t>WI-166374</t>
  </si>
  <si>
    <t>EYEQ_GEN_4_YAW_HORIZON_DEVIATION</t>
  </si>
  <si>
    <t>WI-166375</t>
  </si>
  <si>
    <t>EYEQ_GEN_50_VMP_SANITY_FAILED</t>
  </si>
  <si>
    <t>WI-166376</t>
  </si>
  <si>
    <t>EYEQ_GEN_26_CODE_CRC</t>
  </si>
  <si>
    <t>WI-166377</t>
  </si>
  <si>
    <t>EYEQ_MES_49_Data_Path_Corruption</t>
  </si>
  <si>
    <t>WI-166382</t>
  </si>
  <si>
    <t>EYEQ_GEN_13_OLD_EGODATA_LAT</t>
  </si>
  <si>
    <t>WI-166383</t>
  </si>
  <si>
    <t>EYEQ_GEN_34_Corrupted_Vehicle_Info_Input_Signals</t>
  </si>
  <si>
    <t>WI-166395</t>
  </si>
  <si>
    <t>EYEQ_GEN_21_CAMERA_HEIGHT_LIMIT_EXCEEDED</t>
  </si>
  <si>
    <t>WI-166396</t>
  </si>
  <si>
    <t>EYEQ_GEN_24_CCFT_DIFF_RESULTS</t>
  </si>
  <si>
    <t>WI-168653</t>
  </si>
  <si>
    <t>Host_On_Board_Thermistor_Over_Temp</t>
  </si>
  <si>
    <t>WI-168655</t>
  </si>
  <si>
    <t>Host_On_Board_Thermistor_Out_Of_Range</t>
  </si>
  <si>
    <t>WI-188041</t>
  </si>
  <si>
    <t>EyeQ_Camera_VideoErrorFlags_Fault</t>
  </si>
  <si>
    <t>WI-204629</t>
  </si>
  <si>
    <t>EyeQ4_Is_Unavailable</t>
  </si>
  <si>
    <t>WI-225115</t>
  </si>
  <si>
    <t>Short2GND_Heater_Failure</t>
  </si>
  <si>
    <t>WI-225121</t>
  </si>
  <si>
    <t>Over_Current_Heater_Failure</t>
  </si>
  <si>
    <t>WI-225124</t>
  </si>
  <si>
    <t>Short2Batt_Heater_Failure</t>
  </si>
  <si>
    <t>WI-225133</t>
  </si>
  <si>
    <t>Open_Load_Heater_Failure Test</t>
  </si>
  <si>
    <t>WI-228320</t>
  </si>
  <si>
    <t>Heater_HSD_Failure</t>
  </si>
  <si>
    <t>WI-228763</t>
  </si>
  <si>
    <t>DDR_On_Board_Thermistor_Plausibility</t>
  </si>
  <si>
    <t>WI-286916</t>
  </si>
  <si>
    <t>EyeQ_On_Board_Thermistor_Under_Temp</t>
  </si>
  <si>
    <t>WI-286917</t>
  </si>
  <si>
    <t>DDR_On_Board_Thermistor_Under_Temp</t>
  </si>
  <si>
    <t>WI-295369</t>
  </si>
  <si>
    <t>EyeQ_Is_Unavailable_Fault</t>
  </si>
  <si>
    <t>WI-333479</t>
  </si>
  <si>
    <t>FWC_LDO_Open_Load</t>
  </si>
  <si>
    <t>WI-351361</t>
  </si>
  <si>
    <t>LRRF_Init_Timeout</t>
  </si>
  <si>
    <t>WI-410293</t>
  </si>
  <si>
    <t>Fault Name Open_Load_MRRRR_Failure Test Definition Open_Load_MRRRR_Failure test...</t>
  </si>
  <si>
    <t>WI-410294</t>
  </si>
  <si>
    <t>Fault Name Open_Load_MRRRL_Failure Test Definition Open_Load_MRRRL_Failure test...</t>
  </si>
  <si>
    <t>WI-410295</t>
  </si>
  <si>
    <t>Fault Name Open_Load_MRRFL_Failure Test Definition Open_Load_MRRFL_Failure test...</t>
  </si>
  <si>
    <t>WI-410296</t>
  </si>
  <si>
    <t>Fault Name Open_Load_MRRFR_Failure Test Definition Open_Load_MRRFR_Failure test...</t>
  </si>
  <si>
    <t>WI-410322</t>
  </si>
  <si>
    <t>Fault Name Over_Current_MRRRR_Failure Test Definition Over_Current_Failure test...</t>
  </si>
  <si>
    <t>WI-410323</t>
  </si>
  <si>
    <t>Fault Name Over_Current_MRRRL_Failure Test Definition Over_Current_Failure test...</t>
  </si>
  <si>
    <t>WI-410343</t>
  </si>
  <si>
    <t>Fault Name Over_Current_MRRFL_Failure Test Definition Over_Current_Failure test...</t>
  </si>
  <si>
    <t>WI-410344</t>
  </si>
  <si>
    <t>Fault Name Over_Current_MRRFR_Failure Test Definition Over_Current_Failure test...</t>
  </si>
  <si>
    <t>WI-410349</t>
  </si>
  <si>
    <t>Fault Name Short2Batt_MRRFR_Failure Test Definition The Short2Batt_Failure test...</t>
  </si>
  <si>
    <t>WI-410351</t>
  </si>
  <si>
    <t>Fault Name Short2Batt_MRRFL_Failure- Test Definition The Short2Batt_Failure test...</t>
  </si>
  <si>
    <t>WI-410361</t>
  </si>
  <si>
    <t>Fault Name Short2Batt_MRRRL_Failure Test Definition The Short2Batt_Failure test...</t>
  </si>
  <si>
    <t>WI-410362</t>
  </si>
  <si>
    <t>Fault Name Short2Batt_MRRRR_Failure Test Definition The Short2Batt_Failure test...</t>
  </si>
  <si>
    <t>WI-410363</t>
  </si>
  <si>
    <t>Fault Name Short2GND_MRRRR_Failure Test Definition The Short2GND_Failure test de...</t>
  </si>
  <si>
    <t>WI-410366</t>
  </si>
  <si>
    <t>Fault Name Short2GND_MRRFL_Failure Test Definition The Short2GND_Failure test de...</t>
  </si>
  <si>
    <t>WI-410367</t>
  </si>
  <si>
    <t>Fault Name Short2GND_MRRFR_Failure Test Definition The Short2GND_Failure test de...</t>
  </si>
  <si>
    <t>WI-410369</t>
  </si>
  <si>
    <t>Fault Name Short2GND_MRRRL_Failure Test Definition The Short2GND_Failure test de...</t>
  </si>
  <si>
    <t>WI-410691</t>
  </si>
  <si>
    <t>Fault Name MRRRR_Software_Compatibility_Fault Test Definition The MRRRR Software...</t>
  </si>
  <si>
    <t>WI-410692</t>
  </si>
  <si>
    <t>Fault Name MRRFL_Software_Compatibility_Fault Test Definition The MRRFL Software...</t>
  </si>
  <si>
    <t>WI-410693</t>
  </si>
  <si>
    <t>Fault Name MRRFR_Software_Compatibility_Fault Test Definition The MRRFR Software...</t>
  </si>
  <si>
    <t>WI-410694</t>
  </si>
  <si>
    <t>Fault Name MRRRL_Software_Compatibility_Fault Test Definition The MRRRL Software...</t>
  </si>
  <si>
    <t>WI-418365</t>
  </si>
  <si>
    <t>EyeQ_Soft_Reset_Request</t>
  </si>
  <si>
    <t>WI-23060</t>
  </si>
  <si>
    <t>The CADM shall manage the message counter according to the following logic: The...</t>
  </si>
  <si>
    <t>DPD-137</t>
  </si>
  <si>
    <t>WI-23119</t>
  </si>
  <si>
    <t>The CADM shall compare the calculated CRC with the CRC received in message frame...</t>
  </si>
  <si>
    <t>DPD-136</t>
  </si>
  <si>
    <t>WI-23061</t>
  </si>
  <si>
    <t>The CADM shall calculate CAN message CRCs according to SAE J1850. The CRC calcul...</t>
  </si>
  <si>
    <t>DPD-138</t>
  </si>
  <si>
    <t>WI-299903</t>
  </si>
  <si>
    <t>PDC_INFO_FD_TCM message decoding Vehicle Signal Default_Value Length (Bit) Min/M...</t>
  </si>
  <si>
    <t>DPD-154</t>
  </si>
  <si>
    <t>WI-294656</t>
  </si>
  <si>
    <t>PDC_INFO_FD_OBCM message decoding Vehicle Signal Default_Value Length (Bit) Min/...</t>
  </si>
  <si>
    <t>DPD-222</t>
  </si>
  <si>
    <t>WI-294653</t>
  </si>
  <si>
    <t>PDC_INFO_FD_MCPC message decoding Vehicle Signal Default_Value Length (Bit) Min/...</t>
  </si>
  <si>
    <t>WI-294650</t>
  </si>
  <si>
    <t>PDC_INFO_FD_MCPB message decoding Vehicle Signal Default_Value Length (Bit) Min/...</t>
  </si>
  <si>
    <t>WI-294647</t>
  </si>
  <si>
    <t>PDC_INFO_FD_MCPA message decoding Vehicle Signal Default_Value Length (Bit) Min/...</t>
  </si>
  <si>
    <t>WI-294660</t>
  </si>
  <si>
    <t>PDC_INFO_FD_CENTERSTACK message decoding Vehicle Signal Default_Value Length (Bi...</t>
  </si>
  <si>
    <t>WI-23120</t>
  </si>
  <si>
    <t>For CRC Calculation, CADM shall use 0xFF as initial value of CRC (Seed).</t>
  </si>
  <si>
    <t>WI-294722</t>
  </si>
  <si>
    <t>ENGINE_FD_6 message decoding Vehicle Signal Default_Value Length (Bit) Min/Max_V...</t>
  </si>
  <si>
    <t>DPD-272,154</t>
  </si>
  <si>
    <t>WI-322289</t>
  </si>
  <si>
    <t>ELATCH1 message decoding Vehicle Signal Default_Value Length (Bit) Min/Max_Value...</t>
  </si>
  <si>
    <t>NotApplicable</t>
  </si>
  <si>
    <t>WI-294707</t>
  </si>
  <si>
    <t>WI-299568</t>
  </si>
  <si>
    <t>WI-299106</t>
  </si>
  <si>
    <t>BCM_FD_10 message decoding Vehicle Signal Default_Value Length (Bit) Min/Max_Val...</t>
  </si>
  <si>
    <t>WI-299924</t>
  </si>
  <si>
    <t>VIN message decoding Vehicle Signal Default_Value Length (Bit) Min/Max_Value Fac...</t>
  </si>
  <si>
    <t>WI-322311</t>
  </si>
  <si>
    <t>DPD-138,DPD-222</t>
  </si>
  <si>
    <t>WI-299922</t>
  </si>
  <si>
    <t>TELEMATIC_FD_9 message decoding Vehicle Signal Default_Value Length (Bit) Min/Ma...</t>
  </si>
  <si>
    <t>None</t>
  </si>
  <si>
    <t>DPD-407</t>
  </si>
  <si>
    <t>WI-299744</t>
  </si>
  <si>
    <t>PDC_INFO_FD_GNMM message decoding for CADM_Mid (Carry forward from L0-L2) Vehicl...</t>
  </si>
  <si>
    <t>WI-299739</t>
  </si>
  <si>
    <t>PDC_INFO_FD_DMSM message decoding for CADM_Mid (Carry forward from L0-L2) Vehicl...</t>
  </si>
  <si>
    <t>WI-299735</t>
  </si>
  <si>
    <t>PDC_INFO_FD_CADM2 message decoding for CADM_Mid (Carry forward from L0-L2) Vehic...</t>
  </si>
  <si>
    <t>WI-353531</t>
  </si>
  <si>
    <t>WI-294644</t>
  </si>
  <si>
    <t>WI-294642</t>
  </si>
  <si>
    <t>WI-294609</t>
  </si>
  <si>
    <t>WI-299861</t>
  </si>
  <si>
    <t>WI-183437</t>
  </si>
  <si>
    <t>All CAN communication-related faults (like Missing message, CRC/MC fault, DLC an...</t>
  </si>
  <si>
    <t>DPD-408</t>
  </si>
  <si>
    <t>WI-294658</t>
  </si>
  <si>
    <t>WI-299732</t>
  </si>
  <si>
    <t>WI-416326</t>
  </si>
  <si>
    <t>-When Tester Request DID $FE10 using SID 0x2E, Master-Slave shall send request $...</t>
  </si>
  <si>
    <t>WI-408052</t>
  </si>
  <si>
    <t>Master-slave shall notify DCM when any diagnostic request is received.</t>
  </si>
  <si>
    <t>WI-393538</t>
  </si>
  <si>
    <t>Handling of DIDs which needs to be triggered by DCM to Radars Below are DIDs whi...</t>
  </si>
  <si>
    <t>WI-303145</t>
  </si>
  <si>
    <t>CLASSICAL CAN and CAN FD * A CAN FD network supports both CLASSICAL CAN and CAN...</t>
  </si>
  <si>
    <t>WI-259704</t>
  </si>
  <si>
    <t>Service ID Name 85 ControlDTCSetting 28 Communication Control Diable message Tra...</t>
  </si>
  <si>
    <t>WI-259703</t>
  </si>
  <si>
    <t>CADM shall not expect any response from any of the radar. If CADM receives any r...</t>
  </si>
  <si>
    <t>WI-259702</t>
  </si>
  <si>
    <t>Upon receiving the service request Cadm shall route the service request to all r...</t>
  </si>
  <si>
    <t>WI-348753</t>
  </si>
  <si>
    <t>If tester requests any DID/Routine for particular radar and CADM is not able to...</t>
  </si>
  <si>
    <t>WI-259696</t>
  </si>
  <si>
    <t>The RIDs supported by the RADARs for functional request are as follows: RID Secu...</t>
  </si>
  <si>
    <t>WI-259701</t>
  </si>
  <si>
    <t>WI-259699</t>
  </si>
  <si>
    <t>CADM shall replace CADM CAN Diagnostic Request ID to RADAR functional Request ID...</t>
  </si>
  <si>
    <t>WI-259698</t>
  </si>
  <si>
    <t>Upon receiving the RID request from Tester, CADM shall route the request to DCM...</t>
  </si>
  <si>
    <t>WI-186025</t>
  </si>
  <si>
    <t>The RIDs supported by the RADARs are as follows: RID Security level CADM CAN FD...</t>
  </si>
  <si>
    <t>WI-188367</t>
  </si>
  <si>
    <t>CADM shall replace RADAR Physical Response ID to CADM CAN Diagnostic Response ID...</t>
  </si>
  <si>
    <t>WI-188366</t>
  </si>
  <si>
    <t>CADM shall route the response received from the Radars to the Tester.</t>
  </si>
  <si>
    <t>WI-188365</t>
  </si>
  <si>
    <t>CADM shall replace CADM CAN Diagnostic Request ID to RADAR Physical Request ID w...</t>
  </si>
  <si>
    <t>WI-188364</t>
  </si>
  <si>
    <t>Upon receiving the RID request from Tester, CADM shall route the request to RADA...</t>
  </si>
  <si>
    <t>WI-420268</t>
  </si>
  <si>
    <t>Additional Radar DIDs for maserati project Service DID CADM CAN FD Diagnostic re...</t>
  </si>
  <si>
    <t>WI-186023</t>
  </si>
  <si>
    <t>All Radars shall support the DIDs as listed below: Service DID CADM CAN FD Diagn...</t>
  </si>
  <si>
    <t>WI-288614</t>
  </si>
  <si>
    <t>All the DIDs mentioned in shall work in both default and extended session.</t>
  </si>
  <si>
    <t>WI-186668</t>
  </si>
  <si>
    <t>WI-186666</t>
  </si>
  <si>
    <t>WI-186675</t>
  </si>
  <si>
    <t>WI-186665</t>
  </si>
  <si>
    <t>Upon receiving a DID request from tester to a specific RADAR, CADM shall route t...</t>
  </si>
  <si>
    <t>WI-259692</t>
  </si>
  <si>
    <t>CADM shall store the status of all responses for security access of all RADARs w...</t>
  </si>
  <si>
    <t>WI-259691</t>
  </si>
  <si>
    <t>CADM shall expect a negative response(7F hex) as defined in from the RADARs that...</t>
  </si>
  <si>
    <t>WI-259690</t>
  </si>
  <si>
    <t>CADM shall expect a positive response(67 hex) as defined in from the RADARs that...</t>
  </si>
  <si>
    <t>WI-259693</t>
  </si>
  <si>
    <t>CADM shall route the calculated security key value obtained from Diag service ma...</t>
  </si>
  <si>
    <t>WI-188934</t>
  </si>
  <si>
    <t>CADM shall receive response from all Radars individually with seed parameter val...</t>
  </si>
  <si>
    <t>WI-188933</t>
  </si>
  <si>
    <t>Once communication is secured between tester and CADM, then Master/Slave and Mas...</t>
  </si>
  <si>
    <t>WI-188932</t>
  </si>
  <si>
    <t>Security Access between Tester and CADM is handled as per .</t>
  </si>
  <si>
    <t>WI-263208</t>
  </si>
  <si>
    <t>If CADM receives any response from RADARs for tester present, it shall be ignore...</t>
  </si>
  <si>
    <t>WI-263207</t>
  </si>
  <si>
    <t>CADM shall send TesterPresent message to all the Radars when it is received from...</t>
  </si>
  <si>
    <t>WI-250725</t>
  </si>
  <si>
    <t>CADM shall store the status of all Radars response within CADM.</t>
  </si>
  <si>
    <t>WI-250724</t>
  </si>
  <si>
    <t>Each RADAR shall respond to CADM for session control request individually.</t>
  </si>
  <si>
    <t>WI-186371</t>
  </si>
  <si>
    <t>CADM shall send the session control request to all Radars as it is received from...</t>
  </si>
  <si>
    <t>WI-186370</t>
  </si>
  <si>
    <t>Upon receiving session control request from tester, CADM shall send a positive r...</t>
  </si>
  <si>
    <t>WI-186653</t>
  </si>
  <si>
    <t>Sessions supported by CADM and RADARs are: Session Value Default Session 10 01 P...</t>
  </si>
  <si>
    <t>DPD-476</t>
  </si>
  <si>
    <t>DPD-449</t>
  </si>
  <si>
    <t>JIRA Bug ID_249SW</t>
  </si>
  <si>
    <t>9.0.0.249</t>
  </si>
  <si>
    <t>XCP Enable(0xFD12)</t>
  </si>
  <si>
    <t>WI-7714</t>
  </si>
  <si>
    <t>Supplier Manufacturer ECU Hardware Version Number (0xF193)</t>
  </si>
  <si>
    <t>F193 - This data identifier contains information which is used by the diagnostic tool t...</t>
  </si>
  <si>
    <t>F192 - This data identifier contains information which is used by the diagnostic tool t...</t>
  </si>
  <si>
    <t>F133 - This data identifier contains information which is used by the diagnostic tool t...</t>
  </si>
  <si>
    <t>F132 - This data identifier contains information which is used by the diagnostic tool t...</t>
  </si>
  <si>
    <t>F134 - This data identifier contains information which is used by the diagnostic tool t...</t>
  </si>
  <si>
    <t>Readout Latched Fault Table(0xFD04)</t>
  </si>
  <si>
    <t>Readout History Fault Table(0xFD05)</t>
  </si>
  <si>
    <t>Readout Active Fault Table(0xFD03)</t>
  </si>
  <si>
    <t>Operational Mode Status(0x1921)</t>
  </si>
  <si>
    <t>F195 - This data identifier contains information which is used by the diagnostic tool t...</t>
  </si>
  <si>
    <t>F194 - This data identifier contains information which is used by the diagnostic tool t...</t>
  </si>
  <si>
    <t>WI-341776</t>
  </si>
  <si>
    <t>JTAG Lock\Unlock Status</t>
  </si>
  <si>
    <t>WI-419614</t>
  </si>
  <si>
    <t>$FE25 - LRCF MASAH_Part Number</t>
  </si>
  <si>
    <t>DPD-587</t>
  </si>
  <si>
    <t>verified during vflash download.logs provided</t>
  </si>
  <si>
    <t>DPD-574</t>
  </si>
  <si>
    <t>DPD-575</t>
  </si>
  <si>
    <t>Not tested</t>
  </si>
  <si>
    <t>DPD-599</t>
  </si>
  <si>
    <t>DPD-287,D9D-199</t>
  </si>
  <si>
    <t>DPD-592</t>
  </si>
  <si>
    <t>DPD-602</t>
  </si>
  <si>
    <t>DPD-593</t>
  </si>
  <si>
    <t>DPD-486</t>
  </si>
  <si>
    <t>part number needs to be provided from TCI for verification</t>
  </si>
  <si>
    <t>WI-410482</t>
  </si>
  <si>
    <t>Fault Name MRRRR_Init_Timeout Test Definition The test determines if the host do...</t>
  </si>
  <si>
    <t>WI-410481</t>
  </si>
  <si>
    <t>Fault Name MRRFR_Init_Timeout Test Definition The test determines if the host do...</t>
  </si>
  <si>
    <t>WI-410480</t>
  </si>
  <si>
    <t>Fault Name MRRFL_Init_Timeout Test Definition The test determines if the host do...</t>
  </si>
  <si>
    <t>WI-410403</t>
  </si>
  <si>
    <t>Fault Name MRRRL_Init_Timeout Test Definition The test determines if the host do...</t>
  </si>
  <si>
    <t>WI-291743</t>
  </si>
  <si>
    <t>Imager_Initialized</t>
  </si>
  <si>
    <t>WI-18570</t>
  </si>
  <si>
    <t>FWC_ImagerFuseID_Mismatch_Fault</t>
  </si>
  <si>
    <t>WI-18571</t>
  </si>
  <si>
    <t>FWC_Camera_Type_Fault</t>
  </si>
  <si>
    <t>WI-18572</t>
  </si>
  <si>
    <t>Missing_Camera_Calibration_Fault</t>
  </si>
  <si>
    <t>WI-18472</t>
  </si>
  <si>
    <t>EyeQ_VMP_Over_Temp</t>
  </si>
  <si>
    <t>WI-18473</t>
  </si>
  <si>
    <t>EyeQ_MIPS_Over_Temp</t>
  </si>
  <si>
    <t>FAIL</t>
  </si>
  <si>
    <t>DPD-487</t>
  </si>
  <si>
    <t>DPD-612</t>
  </si>
  <si>
    <t>The CADM-Lo shall consider the duplicate messages from CAN-FD14 channel only. *...</t>
  </si>
  <si>
    <t>CSWC_DATA_1 Message Decoding Vehicle Signal Default_Value Length (Bit) Min/Max_V...</t>
  </si>
  <si>
    <t>PDC_INFO_FD_ECM message decoding Vehicle Signal Default_Value Length (Bit) Min/M...</t>
  </si>
  <si>
    <t>DRIVETRAIN_FD_3 message decoding Vehicle Signal Default_Value Length (Bit) Min/M...</t>
  </si>
  <si>
    <t>DBSM2_A1 message decoding Vehicle Signal Default_Value Length (Bit) Min/Max_Valu...</t>
  </si>
  <si>
    <t>CFG_DATA_CODE_REQUEST message decoding Vehicle Signal Default_Value Length (Bit)...</t>
  </si>
  <si>
    <t>PDC_INFO_FD_BSM2 message decoding for CADM_Mid (Carry forward from L0-L2) Vehicl...</t>
  </si>
  <si>
    <t>PDC_INFO_FD_VDCM message decoding Vehicle Signal Default_Value Length (Bit) Min/...</t>
  </si>
  <si>
    <t>PDC_INFO_FD_APM2 message decoding Vehicle Signal Default_Value Length (Bit) Min/...</t>
  </si>
  <si>
    <t>PDC_INFO_FD_APM message decoding Vehicle Signal Default_Value Length (Bit) Min/M...</t>
  </si>
  <si>
    <t>BCM_FD_26 message decoding Vehicle Signal Default_Value Length (Bit) Min/Max_Val...</t>
  </si>
  <si>
    <t>Priority of Fault setting Fault priority order: Missing Msg &gt; CRC &gt; MC, SNA and...</t>
  </si>
  <si>
    <t>DPD-272</t>
  </si>
  <si>
    <t>WI-283061</t>
  </si>
  <si>
    <t>NVM copy shall not be updated when there is a transition in any flag from 1 to 0...</t>
  </si>
  <si>
    <t>WI-283060</t>
  </si>
  <si>
    <t>Each flag shall be updated in the NVM copy, only when a flag is set in RAM copy.</t>
  </si>
  <si>
    <t>WI-283059</t>
  </si>
  <si>
    <t>Each flag shall be updated in the RAM copy when RADAR_IF receives respective sig...</t>
  </si>
  <si>
    <t>WI-283058</t>
  </si>
  <si>
    <t>RADAR_IF shall trigger write request to NVM manager at every 500ms.</t>
  </si>
  <si>
    <t>WI-283056</t>
  </si>
  <si>
    <t>Each of this flag mentioned in , , , shall be set only when the below mentioned...</t>
  </si>
  <si>
    <t>PASS</t>
  </si>
  <si>
    <t>WI-283053</t>
  </si>
  <si>
    <t>RADAR_IF shall group Lost_Comm flags listed below in Lost_Comm Faults Group RAM...</t>
  </si>
  <si>
    <t>WI-283051</t>
  </si>
  <si>
    <t>RADAR_IF shall group CRC flags listed below in CRC Faults Group RAM Copy and CRC...</t>
  </si>
  <si>
    <t>WI-283050</t>
  </si>
  <si>
    <t>RADAR_IF shall group MC flags listed below in MC Faults Group RAM Copy and MC Fa...</t>
  </si>
  <si>
    <t>WI-249295</t>
  </si>
  <si>
    <t>The following shall be the content of LRRF1_ Detection_AAA to GGG Message (128 d...</t>
  </si>
  <si>
    <t>DPD-573</t>
  </si>
  <si>
    <t>WI-245551</t>
  </si>
  <si>
    <t>Note: 1. Here LRRF2 will not be applicable for CADM Lo. All the LRRF2 faults wil...</t>
  </si>
  <si>
    <t>WI-227745</t>
  </si>
  <si>
    <t>CADM shall compare the calculated CRC with the CRC received in message frame. If...</t>
  </si>
  <si>
    <t>WI-227740</t>
  </si>
  <si>
    <t>The message counter fault is ignition latched, as it represents a hardware failu...</t>
  </si>
  <si>
    <t>WI-227739</t>
  </si>
  <si>
    <t>WI-227738</t>
  </si>
  <si>
    <t>WI-227737</t>
  </si>
  <si>
    <t>WI-227736</t>
  </si>
  <si>
    <t>The signal MessageCounter should be considered Not Plausible when the value diff...</t>
  </si>
  <si>
    <t>WI-224626</t>
  </si>
  <si>
    <t>Name Startbit Length [Bit] Inital Value Factor Offset Minimum Maximum GenSigCycl...</t>
  </si>
  <si>
    <t>WI-224625</t>
  </si>
  <si>
    <t>The following shall be the content of LRRF1_VEHICLE_STATE_MSG Message</t>
  </si>
  <si>
    <t>WI-224621</t>
  </si>
  <si>
    <t>The following shall be the content of LRRF1_Header_EchoedSysStatus Message</t>
  </si>
  <si>
    <t>WI-224617</t>
  </si>
  <si>
    <t>The following shall be the content of LRRF1_Header_SensorCoverage Message</t>
  </si>
  <si>
    <t>WI-224616</t>
  </si>
  <si>
    <t>The following table shall be the content of LRRF1_CADM_TracksChange Message: Nam...</t>
  </si>
  <si>
    <t>WI-224615</t>
  </si>
  <si>
    <t>The following shall be the content of LRRF1_Header_AlignmentState Message</t>
  </si>
  <si>
    <t>WI-224613</t>
  </si>
  <si>
    <t>The following shall be the content of LRRF1_Header_Timestamps Message</t>
  </si>
  <si>
    <t>WI-224604</t>
  </si>
  <si>
    <t>Name Startbit Length [Bit] Initial Value Factor Offset Minimum Maximum Unit GenS...</t>
  </si>
  <si>
    <t>WI-224600</t>
  </si>
  <si>
    <t>The following shall be the content of LRRF1_Chip_ID Message</t>
  </si>
  <si>
    <t>WI-224599</t>
  </si>
  <si>
    <t>The following shall be the content of LRRF1_Status_Temp_Volt Message</t>
  </si>
  <si>
    <t>WI-224598</t>
  </si>
  <si>
    <t>The following shall be the content of LRRF1_Status_SwVersion Message</t>
  </si>
  <si>
    <t xml:space="preserve">DPD-573,DPD-576
</t>
  </si>
  <si>
    <t>WI-224595</t>
  </si>
  <si>
    <t>The following shall be the content of LRRF1_Radar_Cfg_Parameters Message</t>
  </si>
  <si>
    <t>WI-224594</t>
  </si>
  <si>
    <t>The following shall be the content of LRRF1_Status_Radar Message: (Please refer...</t>
  </si>
  <si>
    <t>WI-224593</t>
  </si>
  <si>
    <t>The following table shall be the content of CADM_SignalsActualValues: Name Start...</t>
  </si>
  <si>
    <t>WI-224591</t>
  </si>
  <si>
    <t>The following shall be the content of LRRF1_System_TDBlockage Message: (Please re...</t>
  </si>
  <si>
    <t>WI-224586</t>
  </si>
  <si>
    <t>Summary of Messages</t>
  </si>
  <si>
    <t>WI-224581</t>
  </si>
  <si>
    <t>The following shall be the content of LRRF1_Radar_Trig_Control Message: Name Start...</t>
  </si>
  <si>
    <t>WI-224579</t>
  </si>
  <si>
    <t>The following shall be the content of SAT_CADM_VIN Message: Name Startbit Length...</t>
  </si>
  <si>
    <t>WI-283074</t>
  </si>
  <si>
    <t>WI-283073</t>
  </si>
  <si>
    <t>WI-283072</t>
  </si>
  <si>
    <t>WI-283071</t>
  </si>
  <si>
    <t>WI-283069</t>
  </si>
  <si>
    <t>WI-283068</t>
  </si>
  <si>
    <t>WI-283067</t>
  </si>
  <si>
    <t>WI-283066</t>
  </si>
  <si>
    <t>WI-283065</t>
  </si>
  <si>
    <t>WI-278384</t>
  </si>
  <si>
    <t>WI-278382</t>
  </si>
  <si>
    <t>WI-249126</t>
  </si>
  <si>
    <t>WI-248934</t>
  </si>
  <si>
    <t>WI-226884</t>
  </si>
  <si>
    <t>WI-226883</t>
  </si>
  <si>
    <t>WI-226867</t>
  </si>
  <si>
    <t>WI-226864</t>
  </si>
  <si>
    <t>WI-226863</t>
  </si>
  <si>
    <t>WI-226862</t>
  </si>
  <si>
    <t>WI-224565</t>
  </si>
  <si>
    <t>WI-224563</t>
  </si>
  <si>
    <t>WI-224562</t>
  </si>
  <si>
    <t>WI-224559</t>
  </si>
  <si>
    <t>WI-224558</t>
  </si>
  <si>
    <t>WI-224554</t>
  </si>
  <si>
    <t>WI-224551</t>
  </si>
  <si>
    <t>WI-224550</t>
  </si>
  <si>
    <t>WI-224549</t>
  </si>
  <si>
    <t>WI-224547</t>
  </si>
  <si>
    <t>WI-224545</t>
  </si>
  <si>
    <t>WI-224544</t>
  </si>
  <si>
    <t>WI-224542</t>
  </si>
  <si>
    <t>WI-224534</t>
  </si>
  <si>
    <t>WI-224526</t>
  </si>
  <si>
    <t>WI-224525</t>
  </si>
  <si>
    <t>WI-224524</t>
  </si>
  <si>
    <t>WI-224523</t>
  </si>
  <si>
    <t>WI-224521</t>
  </si>
  <si>
    <t>WI-224517</t>
  </si>
  <si>
    <t>Upon reset or an ignition cycle, RADAR_IF shall read all NVM groups mentioned in…</t>
  </si>
  <si>
    <t>The following shall be the content of MRR_XX_Header_SensorCoverage Message: Wher...</t>
  </si>
  <si>
    <t>The following shall be the content of MRR_XX_Header_Timestamps Message: Where XX...</t>
  </si>
  <si>
    <t>The following shall be the content of MRR_XX_Detection_AAA to GGG Message (64 de...</t>
  </si>
  <si>
    <t>The following shall be the content of MRR_XX_Active_Fault_Status Message: Note:...</t>
  </si>
  <si>
    <t>The following shall be the content of MRR_VEHICLE_STATE_MSG Message: Where XX: F...</t>
  </si>
  <si>
    <t>The following shall be the content of MRR_Radar_Cfg_Parameters Message: Where XX...</t>
  </si>
  <si>
    <t>The following shall be the content of SAT_CADM_VIN Message: Where XX: FL or FR o...</t>
  </si>
  <si>
    <t>The following shall be the content of Radar_Trig_Control Message: Where XX: FL o...</t>
  </si>
  <si>
    <t>The following shall be the content of MRR_XX_System_TDBlockage Message: Where XX...</t>
  </si>
  <si>
    <t>The following shall be the content of MRR_XX_Veh_Sig_Status Message: Where XX: F...</t>
  </si>
  <si>
    <t>The following shall be the content of MRR_XX_Status_Radar Message: Where XX: FL...</t>
  </si>
  <si>
    <t>The following shall be the content of MRR_XX_Status_Temp_Volt Message: Where XX:...</t>
  </si>
  <si>
    <t>The following shall be the content of MRR_XX_SW_Version_Status Message: Where XX...</t>
  </si>
  <si>
    <t>The following shall be the content of MRR_XX_Radar_PartNumber_Part Message: Wher...</t>
  </si>
  <si>
    <t>When ECU needs to reset owing to any reason, it will set itself as 0 and once it...</t>
  </si>
  <si>
    <t>The following shall be the content of MRR_XX_Alignment_Status Message: Note: XX...</t>
  </si>
  <si>
    <t>The following shall be the content of MRR_XX_HW_Version_Status Message: Where XX...</t>
  </si>
  <si>
    <t>The following shall be the content of MRR_XX_Header_AlignmentState Message: Wher...</t>
  </si>
  <si>
    <t>The following shall be the content of MRR_XX_Angle_Adjustment_Table: Where XX: F...</t>
  </si>
  <si>
    <t>Summary of Messages The following table shall list the messages for the CAN-FD M...</t>
  </si>
  <si>
    <t>The following shall be the content of MRR_CADM_TracksChange Message: Name Startb...</t>
  </si>
  <si>
    <t>The following shall be the content of CADM_SignalsActualValues Message: Name Sta...</t>
  </si>
  <si>
    <t>The following shall be the content of CADM_SWVersion Message: Name Startbit Leng...</t>
  </si>
  <si>
    <t>Message Burst shall be in the following order: * Status messages (including reco...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</si>
</sst>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0"/>
      <color indexed="12"/>
      <name val="Arial"/>
      <family val="2"/>
    </font>
    <font>
      <b/>
      <sz val="7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00458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 tint="-4.9989318521683403E-2"/>
      </bottom>
      <diagonal/>
    </border>
    <border>
      <left/>
      <right/>
      <top style="thin">
        <color theme="0"/>
      </top>
      <bottom/>
      <diagonal/>
    </border>
  </borders>
  <cellStyleXfs count="9">
    <xf numFmtId="0" fontId="0" fillId="0" borderId="0"/>
    <xf numFmtId="0" fontId="2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6" applyNumberFormat="0" applyAlignment="0" applyProtection="0"/>
    <xf numFmtId="0" fontId="7" fillId="8" borderId="0" applyNumberFormat="0" applyBorder="0" applyAlignment="0" applyProtection="0"/>
    <xf numFmtId="0" fontId="11" fillId="0" borderId="0"/>
    <xf numFmtId="0" fontId="12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8" fillId="0" borderId="1" xfId="5" applyFont="1" applyFill="1" applyBorder="1" applyAlignment="1">
      <alignment horizontal="center"/>
    </xf>
    <xf numFmtId="0" fontId="8" fillId="0" borderId="1" xfId="3" applyFont="1" applyFill="1" applyBorder="1" applyAlignment="1">
      <alignment horizontal="center"/>
    </xf>
    <xf numFmtId="0" fontId="8" fillId="0" borderId="1" xfId="4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0" borderId="1" xfId="0" applyFont="1" applyFill="1" applyBorder="1" applyAlignment="1">
      <alignment horizontal="right"/>
    </xf>
    <xf numFmtId="0" fontId="0" fillId="10" borderId="4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/>
    <xf numFmtId="0" fontId="1" fillId="9" borderId="3" xfId="0" applyFont="1" applyFill="1" applyBorder="1" applyAlignment="1"/>
    <xf numFmtId="0" fontId="1" fillId="9" borderId="4" xfId="0" applyFont="1" applyFill="1" applyBorder="1" applyAlignment="1"/>
    <xf numFmtId="0" fontId="0" fillId="0" borderId="1" xfId="0" quotePrefix="1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7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9" borderId="3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/>
    </xf>
    <xf numFmtId="0" fontId="0" fillId="9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8" fillId="0" borderId="1" xfId="8" applyFont="1" applyFill="1" applyBorder="1" applyAlignment="1">
      <alignment horizontal="center" vertical="center"/>
    </xf>
    <xf numFmtId="0" fontId="13" fillId="0" borderId="1" xfId="0" applyFont="1" applyBorder="1"/>
    <xf numFmtId="0" fontId="8" fillId="9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0" fillId="0" borderId="0" xfId="0" applyFont="1" applyAlignment="1">
      <alignment horizontal="center" vertical="center" wrapText="1"/>
    </xf>
    <xf numFmtId="0" fontId="0" fillId="0" borderId="13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5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0" xfId="4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0" xfId="6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9" borderId="1" xfId="0" applyFont="1" applyFill="1" applyBorder="1"/>
    <xf numFmtId="0" fontId="12" fillId="0" borderId="1" xfId="8" applyFill="1" applyBorder="1" applyAlignment="1"/>
    <xf numFmtId="0" fontId="12" fillId="0" borderId="5" xfId="8" applyFill="1" applyBorder="1" applyAlignment="1"/>
    <xf numFmtId="0" fontId="19" fillId="0" borderId="1" xfId="0" applyFont="1" applyFill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ill="1"/>
    <xf numFmtId="0" fontId="19" fillId="0" borderId="1" xfId="0" applyFont="1" applyFill="1" applyBorder="1"/>
    <xf numFmtId="0" fontId="17" fillId="0" borderId="1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4" xfId="0" applyFont="1" applyFill="1" applyBorder="1"/>
    <xf numFmtId="0" fontId="0" fillId="0" borderId="7" xfId="0" applyFont="1" applyBorder="1" applyAlignment="1">
      <alignment horizontal="center"/>
    </xf>
    <xf numFmtId="0" fontId="17" fillId="0" borderId="17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0" fontId="0" fillId="9" borderId="0" xfId="0" applyFill="1" applyBorder="1" applyAlignment="1">
      <alignment horizontal="center" vertical="center"/>
    </xf>
    <xf numFmtId="0" fontId="8" fillId="9" borderId="0" xfId="1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8" fillId="0" borderId="0" xfId="0" applyFont="1" applyBorder="1"/>
    <xf numFmtId="0" fontId="0" fillId="0" borderId="0" xfId="0" applyFont="1" applyFill="1" applyBorder="1" applyAlignment="1">
      <alignment horizontal="left"/>
    </xf>
    <xf numFmtId="0" fontId="16" fillId="0" borderId="0" xfId="0" applyFont="1" applyBorder="1"/>
    <xf numFmtId="0" fontId="15" fillId="0" borderId="0" xfId="0" applyFont="1" applyBorder="1" applyAlignment="1">
      <alignment horizontal="left" vertical="top"/>
    </xf>
    <xf numFmtId="0" fontId="8" fillId="0" borderId="0" xfId="8" applyFont="1" applyBorder="1"/>
    <xf numFmtId="0" fontId="0" fillId="10" borderId="7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20" fillId="0" borderId="1" xfId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/>
    </xf>
    <xf numFmtId="0" fontId="17" fillId="0" borderId="1" xfId="0" applyFont="1" applyBorder="1"/>
    <xf numFmtId="0" fontId="17" fillId="0" borderId="7" xfId="0" applyFont="1" applyBorder="1"/>
    <xf numFmtId="0" fontId="0" fillId="0" borderId="7" xfId="0" applyFill="1" applyBorder="1" applyAlignment="1">
      <alignment horizontal="center"/>
    </xf>
    <xf numFmtId="0" fontId="0" fillId="0" borderId="7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21" fillId="0" borderId="7" xfId="0" applyFont="1" applyBorder="1" applyAlignment="1">
      <alignment vertical="center"/>
    </xf>
  </cellXfs>
  <cellStyles count="9">
    <cellStyle name="Accent3" xfId="6" builtinId="37"/>
    <cellStyle name="Bad" xfId="3" builtinId="27"/>
    <cellStyle name="Check Cell" xfId="5" builtinId="23"/>
    <cellStyle name="Good" xfId="2" builtinId="26"/>
    <cellStyle name="Hyperlink" xfId="8" builtinId="8"/>
    <cellStyle name="Neutral" xfId="4" builtinId="28"/>
    <cellStyle name="Normal" xfId="0" builtinId="0"/>
    <cellStyle name="Normal 2" xfId="1"/>
    <cellStyle name="Normal 3" xfId="7"/>
  </cellStyles>
  <dxfs count="144"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  <dxf>
      <fill>
        <patternFill patternType="gray0625">
          <fgColor auto="1"/>
          <bgColor rgb="FFFF7C8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0.399884029663991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1.gif"/><Relationship Id="rId1" Type="http://schemas.openxmlformats.org/officeDocument/2006/relationships/image" Target="../media/image2.gif"/><Relationship Id="rId6" Type="http://schemas.openxmlformats.org/officeDocument/2006/relationships/image" Target="../media/image5.png"/><Relationship Id="rId5" Type="http://schemas.openxmlformats.org/officeDocument/2006/relationships/hyperlink" Target="http://polarionprod1.delphiauto.net/polarion/#/project/10032494_MY21_FCA_WL_Domain_Controller/workitem?id=WI-224524" TargetMode="Externa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93</xdr:row>
      <xdr:rowOff>0</xdr:rowOff>
    </xdr:from>
    <xdr:to>
      <xdr:col>3</xdr:col>
      <xdr:colOff>152400</xdr:colOff>
      <xdr:row>93</xdr:row>
      <xdr:rowOff>152400</xdr:rowOff>
    </xdr:to>
    <xdr:pic>
      <xdr:nvPicPr>
        <xdr:cNvPr id="2" name="DOM_2705">
          <a:extLst>
            <a:ext uri="{FF2B5EF4-FFF2-40B4-BE49-F238E27FC236}">
              <a16:creationId xmlns:a16="http://schemas.microsoft.com/office/drawing/2014/main" id="{79532AB4-7B41-453D-9D31-499985F59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770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8</xdr:col>
      <xdr:colOff>47625</xdr:colOff>
      <xdr:row>93</xdr:row>
      <xdr:rowOff>47625</xdr:rowOff>
    </xdr:to>
    <xdr:pic>
      <xdr:nvPicPr>
        <xdr:cNvPr id="3" name="DOM_2707">
          <a:extLst>
            <a:ext uri="{FF2B5EF4-FFF2-40B4-BE49-F238E27FC236}">
              <a16:creationId xmlns:a16="http://schemas.microsoft.com/office/drawing/2014/main" id="{0C55BAD6-8442-40BB-82A0-5CF3A4ED6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177069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152400</xdr:colOff>
      <xdr:row>125</xdr:row>
      <xdr:rowOff>152400</xdr:rowOff>
    </xdr:to>
    <xdr:pic>
      <xdr:nvPicPr>
        <xdr:cNvPr id="4" name="DOM_2705">
          <a:extLst>
            <a:ext uri="{FF2B5EF4-FFF2-40B4-BE49-F238E27FC236}">
              <a16:creationId xmlns:a16="http://schemas.microsoft.com/office/drawing/2014/main" id="{0E793A2A-A108-4AF0-B06F-FEDAC5C5E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378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8</xdr:col>
      <xdr:colOff>47625</xdr:colOff>
      <xdr:row>125</xdr:row>
      <xdr:rowOff>47625</xdr:rowOff>
    </xdr:to>
    <xdr:pic>
      <xdr:nvPicPr>
        <xdr:cNvPr id="5" name="DOM_2707">
          <a:extLst>
            <a:ext uri="{FF2B5EF4-FFF2-40B4-BE49-F238E27FC236}">
              <a16:creationId xmlns:a16="http://schemas.microsoft.com/office/drawing/2014/main" id="{F76E82CB-B1F8-49CB-A79F-178EE8C31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2378392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93</xdr:row>
      <xdr:rowOff>0</xdr:rowOff>
    </xdr:from>
    <xdr:to>
      <xdr:col>8</xdr:col>
      <xdr:colOff>152400</xdr:colOff>
      <xdr:row>93</xdr:row>
      <xdr:rowOff>152400</xdr:rowOff>
    </xdr:to>
    <xdr:pic>
      <xdr:nvPicPr>
        <xdr:cNvPr id="7" name="DOM_2705">
          <a:extLst>
            <a:ext uri="{FF2B5EF4-FFF2-40B4-BE49-F238E27FC236}">
              <a16:creationId xmlns:a16="http://schemas.microsoft.com/office/drawing/2014/main" id="{0CE806A1-6911-46E5-AD6E-B0E39555E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1770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47625</xdr:colOff>
      <xdr:row>93</xdr:row>
      <xdr:rowOff>47625</xdr:rowOff>
    </xdr:to>
    <xdr:pic>
      <xdr:nvPicPr>
        <xdr:cNvPr id="8" name="DOM_2707">
          <a:extLst>
            <a:ext uri="{FF2B5EF4-FFF2-40B4-BE49-F238E27FC236}">
              <a16:creationId xmlns:a16="http://schemas.microsoft.com/office/drawing/2014/main" id="{CE364FBE-654A-472A-AAA5-2DA9CF946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177069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152400</xdr:colOff>
      <xdr:row>93</xdr:row>
      <xdr:rowOff>152400</xdr:rowOff>
    </xdr:to>
    <xdr:pic>
      <xdr:nvPicPr>
        <xdr:cNvPr id="9" name="DOM_2705">
          <a:extLst>
            <a:ext uri="{FF2B5EF4-FFF2-40B4-BE49-F238E27FC236}">
              <a16:creationId xmlns:a16="http://schemas.microsoft.com/office/drawing/2014/main" id="{CA672075-A197-4B75-996A-070DA3950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770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47625</xdr:colOff>
      <xdr:row>93</xdr:row>
      <xdr:rowOff>47625</xdr:rowOff>
    </xdr:to>
    <xdr:pic>
      <xdr:nvPicPr>
        <xdr:cNvPr id="10" name="DOM_2707">
          <a:extLst>
            <a:ext uri="{FF2B5EF4-FFF2-40B4-BE49-F238E27FC236}">
              <a16:creationId xmlns:a16="http://schemas.microsoft.com/office/drawing/2014/main" id="{C03EF4A9-154E-4B8A-8E38-2FD54385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77069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47625</xdr:colOff>
      <xdr:row>93</xdr:row>
      <xdr:rowOff>47625</xdr:rowOff>
    </xdr:to>
    <xdr:pic>
      <xdr:nvPicPr>
        <xdr:cNvPr id="11" name="DOM_2707">
          <a:extLst>
            <a:ext uri="{FF2B5EF4-FFF2-40B4-BE49-F238E27FC236}">
              <a16:creationId xmlns:a16="http://schemas.microsoft.com/office/drawing/2014/main" id="{E97FEDB5-DA63-45EF-A6C0-FE6AD3BEB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77069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2437" cy="177119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562225" y="21470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3882" cy="177119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562225" y="21470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2437" cy="177119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562225" y="21470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3882" cy="177119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562225" y="21470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2437" cy="177119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562225" y="21470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3882" cy="177119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562225" y="21470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2437" cy="177119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562225" y="21470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3882" cy="177119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562225" y="21470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2437" cy="177119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562225" y="21470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3882" cy="177119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562225" y="21470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2437" cy="177119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562225" y="21470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3882" cy="177119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562225" y="21470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2437" cy="177119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2562225" y="21470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3882" cy="177119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2562225" y="21470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51918" cy="177119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2562225" y="21470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2437" cy="177119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2562225" y="21470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54</xdr:row>
      <xdr:rowOff>153719</xdr:rowOff>
    </xdr:from>
    <xdr:ext cx="173882" cy="177119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2562225" y="21470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2437" cy="177119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2562225" y="24899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3882" cy="177119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562225" y="24899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2437" cy="177119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2562225" y="24899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3882" cy="177119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2562225" y="24899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2437" cy="177119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2562225" y="24899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3882" cy="177119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2562225" y="24899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2437" cy="177119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2562225" y="24899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3882" cy="177119"/>
    <xdr:sp macro="" textlink="">
      <xdr:nvSpPr>
        <xdr:cNvPr id="55" name="AutoShape 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2562225" y="24899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2437" cy="177119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562225" y="24899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3882" cy="177119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2562225" y="24899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2437" cy="177119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2562225" y="24899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3882" cy="177119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2562225" y="24899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2437" cy="177119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2562225" y="24899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3882" cy="177119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2562225" y="24899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51918" cy="177119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2562225" y="24899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2437" cy="177119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2562225" y="24899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64</xdr:row>
      <xdr:rowOff>153719</xdr:rowOff>
    </xdr:from>
    <xdr:ext cx="173882" cy="177119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2562225" y="24899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72437" cy="177119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2562225" y="302717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73882" cy="177119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2562225" y="302717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72437" cy="177119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2562225" y="302717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73882" cy="177119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2562225" y="302717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72437" cy="177119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2562225" y="302717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73882" cy="177119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2562225" y="302717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51918" cy="177119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2562225" y="302717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72437" cy="177119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2562225" y="302717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74</xdr:row>
      <xdr:rowOff>153719</xdr:rowOff>
    </xdr:from>
    <xdr:ext cx="173882" cy="177119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2562225" y="302717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2437" cy="177119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2562225" y="24137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3882" cy="177119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2562225" y="24137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2437" cy="177119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/>
      </xdr:nvSpPr>
      <xdr:spPr>
        <a:xfrm>
          <a:off x="2562225" y="24137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3882" cy="177119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2562225" y="24137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2437" cy="177119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2562225" y="24137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3882" cy="177119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2562225" y="24137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2437" cy="177119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2562225" y="24137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3882" cy="177119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2562225" y="24137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2437" cy="177119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2562225" y="24137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3882" cy="177119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2562225" y="24137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2437" cy="177119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2562225" y="24137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3882" cy="177119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2562225" y="24137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2437" cy="177119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2562225" y="24137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3882" cy="177119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2562225" y="24137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51918" cy="177119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2562225" y="241376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2437" cy="177119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2562225" y="241376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62</xdr:row>
      <xdr:rowOff>153719</xdr:rowOff>
    </xdr:from>
    <xdr:ext cx="173882" cy="177119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2562225" y="241376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2437" cy="177119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2562225" y="247091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3882" cy="177119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2562225" y="247091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2437" cy="177119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2562225" y="247091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3882" cy="177119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2562225" y="247091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2437" cy="177119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2562225" y="247091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3882" cy="177119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/>
      </xdr:nvSpPr>
      <xdr:spPr>
        <a:xfrm>
          <a:off x="2562225" y="247091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2437" cy="177119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/>
      </xdr:nvSpPr>
      <xdr:spPr>
        <a:xfrm>
          <a:off x="2562225" y="247091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3882" cy="177119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2562225" y="247091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2437" cy="177119"/>
    <xdr:sp macro="" textlink="">
      <xdr:nvSpPr>
        <xdr:cNvPr id="147" name="AutoShape 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2562225" y="247091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3882" cy="177119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/>
      </xdr:nvSpPr>
      <xdr:spPr>
        <a:xfrm>
          <a:off x="2562225" y="247091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2437" cy="177119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2562225" y="247091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3882" cy="177119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/>
      </xdr:nvSpPr>
      <xdr:spPr>
        <a:xfrm>
          <a:off x="2562225" y="247091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2437" cy="177119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/>
      </xdr:nvSpPr>
      <xdr:spPr>
        <a:xfrm>
          <a:off x="2562225" y="247091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58" name="AutoShape 1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3882" cy="177119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/>
      </xdr:nvSpPr>
      <xdr:spPr>
        <a:xfrm>
          <a:off x="2562225" y="247091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51918" cy="177119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/>
      </xdr:nvSpPr>
      <xdr:spPr>
        <a:xfrm>
          <a:off x="2562225" y="24709169"/>
          <a:ext cx="151918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2437" cy="177119"/>
    <xdr:sp macro="" textlink="">
      <xdr:nvSpPr>
        <xdr:cNvPr id="162" name="AutoShape 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/>
      </xdr:nvSpPr>
      <xdr:spPr>
        <a:xfrm>
          <a:off x="2562225" y="24709169"/>
          <a:ext cx="172437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  <xdr:oneCellAnchor>
    <xdr:from>
      <xdr:col>1</xdr:col>
      <xdr:colOff>0</xdr:colOff>
      <xdr:row>63</xdr:row>
      <xdr:rowOff>153719</xdr:rowOff>
    </xdr:from>
    <xdr:ext cx="173882" cy="177119"/>
    <xdr:sp macro="" textlink="">
      <xdr:nvSpPr>
        <xdr:cNvPr id="163" name="AutoShape 1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/>
      </xdr:nvSpPr>
      <xdr:spPr>
        <a:xfrm>
          <a:off x="2562225" y="24709169"/>
          <a:ext cx="173882" cy="17711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val f2"/>
            <a:gd name="f7" fmla="val f3"/>
            <a:gd name="f8" fmla="+- f7 0 f6"/>
            <a:gd name="f9" fmla="*/ f8 1 21600"/>
            <a:gd name="f10" fmla="*/ f6 1 f9"/>
            <a:gd name="f11" fmla="*/ f7 1 f9"/>
            <a:gd name="f12" fmla="*/ f10 f4 1"/>
            <a:gd name="f13" fmla="*/ f11 f4 1"/>
            <a:gd name="f14" fmla="*/ f11 f5 1"/>
            <a:gd name="f15" fmla="*/ f10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2" t="f15" r="f13" b="f14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N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47625</xdr:colOff>
      <xdr:row>8</xdr:row>
      <xdr:rowOff>47625</xdr:rowOff>
    </xdr:to>
    <xdr:pic>
      <xdr:nvPicPr>
        <xdr:cNvPr id="2" name="DOM_2707">
          <a:extLst>
            <a:ext uri="{FF2B5EF4-FFF2-40B4-BE49-F238E27FC236}">
              <a16:creationId xmlns:a16="http://schemas.microsoft.com/office/drawing/2014/main" id="{DDD45E49-7A2D-42FC-BC96-39C7021BB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52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3" name="DOM_16639">
          <a:extLst>
            <a:ext uri="{FF2B5EF4-FFF2-40B4-BE49-F238E27FC236}">
              <a16:creationId xmlns:a16="http://schemas.microsoft.com/office/drawing/2014/main" id="{DBFED53B-69AA-482B-B4CC-59D5839066C1}"/>
            </a:ext>
            <a:ext uri="{147F2762-F138-4A5C-976F-8EAC2B608ADB}">
              <a16:predDERef xmlns:a16="http://schemas.microsoft.com/office/drawing/2014/main" pred="{E9327B31-CCA5-42E5-8AFA-CA80A76C9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47625</xdr:colOff>
      <xdr:row>36</xdr:row>
      <xdr:rowOff>47625</xdr:rowOff>
    </xdr:to>
    <xdr:pic>
      <xdr:nvPicPr>
        <xdr:cNvPr id="4" name="DOM_16641">
          <a:extLst>
            <a:ext uri="{FF2B5EF4-FFF2-40B4-BE49-F238E27FC236}">
              <a16:creationId xmlns:a16="http://schemas.microsoft.com/office/drawing/2014/main" id="{CC1319B7-218B-4340-A5C4-D5BF8BACD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5" name="DOM_16639">
          <a:extLst>
            <a:ext uri="{FF2B5EF4-FFF2-40B4-BE49-F238E27FC236}">
              <a16:creationId xmlns:a16="http://schemas.microsoft.com/office/drawing/2014/main" id="{66B50032-3B83-4086-96E3-2A3D51EEA265}"/>
            </a:ext>
            <a:ext uri="{147F2762-F138-4A5C-976F-8EAC2B608ADB}">
              <a16:predDERef xmlns:a16="http://schemas.microsoft.com/office/drawing/2014/main" pred="{15A9C3CF-6E2C-4575-917F-DE156D30F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47625</xdr:colOff>
      <xdr:row>36</xdr:row>
      <xdr:rowOff>47625</xdr:rowOff>
    </xdr:to>
    <xdr:pic>
      <xdr:nvPicPr>
        <xdr:cNvPr id="6" name="DOM_16641">
          <a:extLst>
            <a:ext uri="{FF2B5EF4-FFF2-40B4-BE49-F238E27FC236}">
              <a16:creationId xmlns:a16="http://schemas.microsoft.com/office/drawing/2014/main" id="{16D3C0BA-C848-4682-81BD-3E712956A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7" name="DOM_16854">
          <a:extLst>
            <a:ext uri="{FF2B5EF4-FFF2-40B4-BE49-F238E27FC236}">
              <a16:creationId xmlns:a16="http://schemas.microsoft.com/office/drawing/2014/main" id="{BCD90A70-D06F-47FE-8B09-1F3EB3E7A1BC}"/>
            </a:ext>
            <a:ext uri="{147F2762-F138-4A5C-976F-8EAC2B608ADB}">
              <a16:predDERef xmlns:a16="http://schemas.microsoft.com/office/drawing/2014/main" pred="{6A593E44-5A3F-46E0-A94C-B0A45A5AC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47625</xdr:colOff>
      <xdr:row>37</xdr:row>
      <xdr:rowOff>47625</xdr:rowOff>
    </xdr:to>
    <xdr:pic>
      <xdr:nvPicPr>
        <xdr:cNvPr id="8" name="DOM_16856">
          <a:extLst>
            <a:ext uri="{FF2B5EF4-FFF2-40B4-BE49-F238E27FC236}">
              <a16:creationId xmlns:a16="http://schemas.microsoft.com/office/drawing/2014/main" id="{FA3AEF85-BCFC-46B0-91AE-952324C8A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114300</xdr:colOff>
      <xdr:row>11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20767D-4C2F-4CF9-B2CE-10C1EC279200}"/>
            </a:ext>
            <a:ext uri="{147F2762-F138-4A5C-976F-8EAC2B608ADB}">
              <a16:predDERef xmlns:a16="http://schemas.microsoft.com/office/drawing/2014/main" pred="{F19CCE4E-9F99-471F-9608-46DFFB799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28600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46A19F8-73CD-4F8A-BCB7-C1619ED84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11" name="Picture 10">
          <a:hlinkClick xmlns:r="http://schemas.openxmlformats.org/officeDocument/2006/relationships" r:id="rId5" tgtFrame="_top"/>
          <a:extLst>
            <a:ext uri="{FF2B5EF4-FFF2-40B4-BE49-F238E27FC236}">
              <a16:creationId xmlns:a16="http://schemas.microsoft.com/office/drawing/2014/main" id="{426F2F69-645E-42B0-8426-9CA6EE9EE319}"/>
            </a:ext>
            <a:ext uri="{147F2762-F138-4A5C-976F-8EAC2B608ADB}">
              <a16:predDERef xmlns:a16="http://schemas.microsoft.com/office/drawing/2014/main" pred="{0F94B9A4-A3F2-4758-8C98-17906283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2" name="DOM_17353">
          <a:extLst>
            <a:ext uri="{FF2B5EF4-FFF2-40B4-BE49-F238E27FC236}">
              <a16:creationId xmlns:a16="http://schemas.microsoft.com/office/drawing/2014/main" id="{D31D6587-B3B3-4A6A-BD21-90A0C40A867F}"/>
            </a:ext>
            <a:ext uri="{147F2762-F138-4A5C-976F-8EAC2B608ADB}">
              <a16:predDERef xmlns:a16="http://schemas.microsoft.com/office/drawing/2014/main" pred="{7CB6409D-0802-43CC-9EA2-4F531D78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47625</xdr:colOff>
      <xdr:row>39</xdr:row>
      <xdr:rowOff>47625</xdr:rowOff>
    </xdr:to>
    <xdr:pic>
      <xdr:nvPicPr>
        <xdr:cNvPr id="13" name="DOM_17355">
          <a:extLst>
            <a:ext uri="{FF2B5EF4-FFF2-40B4-BE49-F238E27FC236}">
              <a16:creationId xmlns:a16="http://schemas.microsoft.com/office/drawing/2014/main" id="{1E47DB20-808D-48D7-B31E-84E698984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14" name="DOM_17619">
          <a:extLst>
            <a:ext uri="{FF2B5EF4-FFF2-40B4-BE49-F238E27FC236}">
              <a16:creationId xmlns:a16="http://schemas.microsoft.com/office/drawing/2014/main" id="{F2AFDA44-56D5-4AB1-9C9D-D46D6568A8F7}"/>
            </a:ext>
            <a:ext uri="{147F2762-F138-4A5C-976F-8EAC2B608ADB}">
              <a16:predDERef xmlns:a16="http://schemas.microsoft.com/office/drawing/2014/main" pred="{477C1A77-5ABE-428E-A145-EFD000A3E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47625</xdr:colOff>
      <xdr:row>40</xdr:row>
      <xdr:rowOff>47625</xdr:rowOff>
    </xdr:to>
    <xdr:pic>
      <xdr:nvPicPr>
        <xdr:cNvPr id="15" name="DOM_17621">
          <a:extLst>
            <a:ext uri="{FF2B5EF4-FFF2-40B4-BE49-F238E27FC236}">
              <a16:creationId xmlns:a16="http://schemas.microsoft.com/office/drawing/2014/main" id="{EC777265-2590-406D-AA2C-104DB22E9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29</xdr:row>
      <xdr:rowOff>0</xdr:rowOff>
    </xdr:from>
    <xdr:ext cx="47625" cy="47625"/>
    <xdr:pic>
      <xdr:nvPicPr>
        <xdr:cNvPr id="16" name="DOM_16641">
          <a:extLst>
            <a:ext uri="{FF2B5EF4-FFF2-40B4-BE49-F238E27FC236}">
              <a16:creationId xmlns:a16="http://schemas.microsoft.com/office/drawing/2014/main" id="{EB68F847-B43A-4068-880F-4B507D73C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571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47625" cy="47625"/>
    <xdr:pic>
      <xdr:nvPicPr>
        <xdr:cNvPr id="17" name="DOM_16641">
          <a:extLst>
            <a:ext uri="{FF2B5EF4-FFF2-40B4-BE49-F238E27FC236}">
              <a16:creationId xmlns:a16="http://schemas.microsoft.com/office/drawing/2014/main" id="{D6A43AC7-79D7-46A5-9B50-40778283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571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</xdr:row>
      <xdr:rowOff>0</xdr:rowOff>
    </xdr:from>
    <xdr:ext cx="47625" cy="47625"/>
    <xdr:pic>
      <xdr:nvPicPr>
        <xdr:cNvPr id="18" name="DOM_16856">
          <a:extLst>
            <a:ext uri="{FF2B5EF4-FFF2-40B4-BE49-F238E27FC236}">
              <a16:creationId xmlns:a16="http://schemas.microsoft.com/office/drawing/2014/main" id="{A6050EE4-F591-4282-A1ED-BD8D258FC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47625" cy="47625"/>
    <xdr:pic>
      <xdr:nvPicPr>
        <xdr:cNvPr id="19" name="DOM_16641">
          <a:extLst>
            <a:ext uri="{FF2B5EF4-FFF2-40B4-BE49-F238E27FC236}">
              <a16:creationId xmlns:a16="http://schemas.microsoft.com/office/drawing/2014/main" id="{5F142FCB-1F93-4AA4-A947-FAE91E71D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47625" cy="47625"/>
    <xdr:pic>
      <xdr:nvPicPr>
        <xdr:cNvPr id="20" name="DOM_16641">
          <a:extLst>
            <a:ext uri="{FF2B5EF4-FFF2-40B4-BE49-F238E27FC236}">
              <a16:creationId xmlns:a16="http://schemas.microsoft.com/office/drawing/2014/main" id="{F486EF42-68A2-41A3-9875-A05E4BB1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47625" cy="47625"/>
    <xdr:pic>
      <xdr:nvPicPr>
        <xdr:cNvPr id="21" name="DOM_16856">
          <a:extLst>
            <a:ext uri="{FF2B5EF4-FFF2-40B4-BE49-F238E27FC236}">
              <a16:creationId xmlns:a16="http://schemas.microsoft.com/office/drawing/2014/main" id="{7609F063-F2D3-43B3-A7DD-118643281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47625" cy="47625"/>
    <xdr:pic>
      <xdr:nvPicPr>
        <xdr:cNvPr id="22" name="DOM_16856">
          <a:extLst>
            <a:ext uri="{FF2B5EF4-FFF2-40B4-BE49-F238E27FC236}">
              <a16:creationId xmlns:a16="http://schemas.microsoft.com/office/drawing/2014/main" id="{72BD2590-8AA9-4BE6-A3EF-9895AB335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23" name="DOM_16856">
          <a:extLst>
            <a:ext uri="{FF2B5EF4-FFF2-40B4-BE49-F238E27FC236}">
              <a16:creationId xmlns:a16="http://schemas.microsoft.com/office/drawing/2014/main" id="{86FEB790-6925-4457-BF75-1145663CC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47625" cy="47625"/>
    <xdr:pic>
      <xdr:nvPicPr>
        <xdr:cNvPr id="24" name="DOM_2707">
          <a:extLst>
            <a:ext uri="{FF2B5EF4-FFF2-40B4-BE49-F238E27FC236}">
              <a16:creationId xmlns:a16="http://schemas.microsoft.com/office/drawing/2014/main" id="{29E10308-C74C-4EEF-B49B-BC2932E5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52400" cy="152400"/>
    <xdr:pic>
      <xdr:nvPicPr>
        <xdr:cNvPr id="25" name="Picture 24">
          <a:extLst>
            <a:ext uri="{FF2B5EF4-FFF2-40B4-BE49-F238E27FC236}">
              <a16:creationId xmlns:a16="http://schemas.microsoft.com/office/drawing/2014/main" id="{6A2A1BCE-CBC3-4743-ADD0-C322DB14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47625" cy="47625"/>
    <xdr:pic>
      <xdr:nvPicPr>
        <xdr:cNvPr id="26" name="DOM_16641">
          <a:extLst>
            <a:ext uri="{FF2B5EF4-FFF2-40B4-BE49-F238E27FC236}">
              <a16:creationId xmlns:a16="http://schemas.microsoft.com/office/drawing/2014/main" id="{B991F8A9-EAA1-4087-9712-2FD793300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47625" cy="47625"/>
    <xdr:pic>
      <xdr:nvPicPr>
        <xdr:cNvPr id="27" name="DOM_16641">
          <a:extLst>
            <a:ext uri="{FF2B5EF4-FFF2-40B4-BE49-F238E27FC236}">
              <a16:creationId xmlns:a16="http://schemas.microsoft.com/office/drawing/2014/main" id="{B4D6236E-37F7-4E6E-BCF9-8B9CAA0CE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28" name="DOM_16856">
          <a:extLst>
            <a:ext uri="{FF2B5EF4-FFF2-40B4-BE49-F238E27FC236}">
              <a16:creationId xmlns:a16="http://schemas.microsoft.com/office/drawing/2014/main" id="{CDC0E182-968D-4DE5-9987-70FD692B1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29" name="DOM_16856">
          <a:extLst>
            <a:ext uri="{FF2B5EF4-FFF2-40B4-BE49-F238E27FC236}">
              <a16:creationId xmlns:a16="http://schemas.microsoft.com/office/drawing/2014/main" id="{1C71A811-F079-454C-8871-05C6BC539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30" name="DOM_16856">
          <a:extLst>
            <a:ext uri="{FF2B5EF4-FFF2-40B4-BE49-F238E27FC236}">
              <a16:creationId xmlns:a16="http://schemas.microsoft.com/office/drawing/2014/main" id="{F352912B-0E75-4BC8-BDFE-44EFB62A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47625" cy="47625"/>
    <xdr:pic>
      <xdr:nvPicPr>
        <xdr:cNvPr id="31" name="DOM_17621">
          <a:extLst>
            <a:ext uri="{FF2B5EF4-FFF2-40B4-BE49-F238E27FC236}">
              <a16:creationId xmlns:a16="http://schemas.microsoft.com/office/drawing/2014/main" id="{D2EF6151-148A-48D7-BFE3-E671DB2A9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32" name="DOM_17621">
          <a:extLst>
            <a:ext uri="{FF2B5EF4-FFF2-40B4-BE49-F238E27FC236}">
              <a16:creationId xmlns:a16="http://schemas.microsoft.com/office/drawing/2014/main" id="{2B3B34DA-609D-4731-A6FF-DB896FAE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33" name="DOM_16856">
          <a:extLst>
            <a:ext uri="{FF2B5EF4-FFF2-40B4-BE49-F238E27FC236}">
              <a16:creationId xmlns:a16="http://schemas.microsoft.com/office/drawing/2014/main" id="{7C39DFBB-9436-41DE-9223-E9FC5AADC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34" name="DOM_16856">
          <a:extLst>
            <a:ext uri="{FF2B5EF4-FFF2-40B4-BE49-F238E27FC236}">
              <a16:creationId xmlns:a16="http://schemas.microsoft.com/office/drawing/2014/main" id="{D0D9EA3C-D95E-4BF7-8F8D-06DF996C1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04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47625" cy="47625"/>
    <xdr:pic>
      <xdr:nvPicPr>
        <xdr:cNvPr id="35" name="DOM_16856">
          <a:extLst>
            <a:ext uri="{FF2B5EF4-FFF2-40B4-BE49-F238E27FC236}">
              <a16:creationId xmlns:a16="http://schemas.microsoft.com/office/drawing/2014/main" id="{97FB1EE2-5A42-4E95-B41B-2F231EF02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47625" cy="47625"/>
    <xdr:pic>
      <xdr:nvPicPr>
        <xdr:cNvPr id="36" name="DOM_16641">
          <a:extLst>
            <a:ext uri="{FF2B5EF4-FFF2-40B4-BE49-F238E27FC236}">
              <a16:creationId xmlns:a16="http://schemas.microsoft.com/office/drawing/2014/main" id="{0975D772-706A-4132-9E0A-6F07E40D1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47625" cy="47625"/>
    <xdr:pic>
      <xdr:nvPicPr>
        <xdr:cNvPr id="37" name="DOM_16641">
          <a:extLst>
            <a:ext uri="{FF2B5EF4-FFF2-40B4-BE49-F238E27FC236}">
              <a16:creationId xmlns:a16="http://schemas.microsoft.com/office/drawing/2014/main" id="{F4782B56-7613-4DCA-AA6A-E0CCFBF48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47625" cy="47625"/>
    <xdr:pic>
      <xdr:nvPicPr>
        <xdr:cNvPr id="38" name="DOM_16641">
          <a:extLst>
            <a:ext uri="{FF2B5EF4-FFF2-40B4-BE49-F238E27FC236}">
              <a16:creationId xmlns:a16="http://schemas.microsoft.com/office/drawing/2014/main" id="{EA1AB6AB-33FD-4864-8C76-D4C428FCA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47625" cy="47625"/>
    <xdr:pic>
      <xdr:nvPicPr>
        <xdr:cNvPr id="39" name="DOM_16641">
          <a:extLst>
            <a:ext uri="{FF2B5EF4-FFF2-40B4-BE49-F238E27FC236}">
              <a16:creationId xmlns:a16="http://schemas.microsoft.com/office/drawing/2014/main" id="{0B4D3950-B0C2-4117-9D71-5805E57F9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40" name="DOM_16856">
          <a:extLst>
            <a:ext uri="{FF2B5EF4-FFF2-40B4-BE49-F238E27FC236}">
              <a16:creationId xmlns:a16="http://schemas.microsoft.com/office/drawing/2014/main" id="{F4A02659-1E6E-4C46-A64D-D5EAF5CC8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41" name="DOM_16641">
          <a:extLst>
            <a:ext uri="{FF2B5EF4-FFF2-40B4-BE49-F238E27FC236}">
              <a16:creationId xmlns:a16="http://schemas.microsoft.com/office/drawing/2014/main" id="{B9F0D7FB-A288-49B3-B492-8A5646E6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42" name="DOM_16641">
          <a:extLst>
            <a:ext uri="{FF2B5EF4-FFF2-40B4-BE49-F238E27FC236}">
              <a16:creationId xmlns:a16="http://schemas.microsoft.com/office/drawing/2014/main" id="{1B144A8D-957A-43D7-83F7-2097B760E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47625" cy="47625"/>
    <xdr:pic>
      <xdr:nvPicPr>
        <xdr:cNvPr id="43" name="DOM_16641">
          <a:extLst>
            <a:ext uri="{FF2B5EF4-FFF2-40B4-BE49-F238E27FC236}">
              <a16:creationId xmlns:a16="http://schemas.microsoft.com/office/drawing/2014/main" id="{D1806BE8-2559-4BEA-A1B1-1BC38F438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47625" cy="47625"/>
    <xdr:pic>
      <xdr:nvPicPr>
        <xdr:cNvPr id="44" name="DOM_16641">
          <a:extLst>
            <a:ext uri="{FF2B5EF4-FFF2-40B4-BE49-F238E27FC236}">
              <a16:creationId xmlns:a16="http://schemas.microsoft.com/office/drawing/2014/main" id="{FF5323A6-BFF7-4C60-8823-BFD4B1279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47625" cy="47625"/>
    <xdr:pic>
      <xdr:nvPicPr>
        <xdr:cNvPr id="45" name="DOM_2707">
          <a:extLst>
            <a:ext uri="{FF2B5EF4-FFF2-40B4-BE49-F238E27FC236}">
              <a16:creationId xmlns:a16="http://schemas.microsoft.com/office/drawing/2014/main" id="{BEE053E0-BA9F-4CC0-9700-1CBF62393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90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47625" cy="47625"/>
    <xdr:pic>
      <xdr:nvPicPr>
        <xdr:cNvPr id="46" name="DOM_16641">
          <a:extLst>
            <a:ext uri="{FF2B5EF4-FFF2-40B4-BE49-F238E27FC236}">
              <a16:creationId xmlns:a16="http://schemas.microsoft.com/office/drawing/2014/main" id="{E5B01908-8151-495B-814B-7FE1239A3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47625" cy="47625"/>
    <xdr:pic>
      <xdr:nvPicPr>
        <xdr:cNvPr id="47" name="DOM_16641">
          <a:extLst>
            <a:ext uri="{FF2B5EF4-FFF2-40B4-BE49-F238E27FC236}">
              <a16:creationId xmlns:a16="http://schemas.microsoft.com/office/drawing/2014/main" id="{6F144E68-1006-47CF-B370-898D471C0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47625" cy="47625"/>
    <xdr:pic>
      <xdr:nvPicPr>
        <xdr:cNvPr id="48" name="DOM_16856">
          <a:extLst>
            <a:ext uri="{FF2B5EF4-FFF2-40B4-BE49-F238E27FC236}">
              <a16:creationId xmlns:a16="http://schemas.microsoft.com/office/drawing/2014/main" id="{ED575635-5E47-43DE-AFA8-F9C5D654E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52400" cy="152400"/>
    <xdr:pic>
      <xdr:nvPicPr>
        <xdr:cNvPr id="49" name="Picture 48">
          <a:extLst>
            <a:ext uri="{FF2B5EF4-FFF2-40B4-BE49-F238E27FC236}">
              <a16:creationId xmlns:a16="http://schemas.microsoft.com/office/drawing/2014/main" id="{1F2E1DCF-2254-4F2E-965B-AAD4C3B6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47625" cy="47625"/>
    <xdr:pic>
      <xdr:nvPicPr>
        <xdr:cNvPr id="50" name="DOM_17355">
          <a:extLst>
            <a:ext uri="{FF2B5EF4-FFF2-40B4-BE49-F238E27FC236}">
              <a16:creationId xmlns:a16="http://schemas.microsoft.com/office/drawing/2014/main" id="{FB13EA7B-6601-45BF-AF8E-1ABC5F9AF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47625" cy="47625"/>
    <xdr:pic>
      <xdr:nvPicPr>
        <xdr:cNvPr id="51" name="DOM_16641">
          <a:extLst>
            <a:ext uri="{FF2B5EF4-FFF2-40B4-BE49-F238E27FC236}">
              <a16:creationId xmlns:a16="http://schemas.microsoft.com/office/drawing/2014/main" id="{D705F01C-0BD1-4C3D-A73E-5DF2A22BB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47625" cy="47625"/>
    <xdr:pic>
      <xdr:nvPicPr>
        <xdr:cNvPr id="52" name="DOM_16641">
          <a:extLst>
            <a:ext uri="{FF2B5EF4-FFF2-40B4-BE49-F238E27FC236}">
              <a16:creationId xmlns:a16="http://schemas.microsoft.com/office/drawing/2014/main" id="{920AE264-78D6-4E8B-BFBE-9919F3911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53" name="DOM_16856">
          <a:extLst>
            <a:ext uri="{FF2B5EF4-FFF2-40B4-BE49-F238E27FC236}">
              <a16:creationId xmlns:a16="http://schemas.microsoft.com/office/drawing/2014/main" id="{A5A49CAA-D6C4-4CA2-BBD4-24B42094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47625" cy="47625"/>
    <xdr:pic>
      <xdr:nvPicPr>
        <xdr:cNvPr id="54" name="DOM_16641">
          <a:extLst>
            <a:ext uri="{FF2B5EF4-FFF2-40B4-BE49-F238E27FC236}">
              <a16:creationId xmlns:a16="http://schemas.microsoft.com/office/drawing/2014/main" id="{072E4DB0-15DD-4A21-8253-2F52C8F90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47625" cy="47625"/>
    <xdr:pic>
      <xdr:nvPicPr>
        <xdr:cNvPr id="55" name="DOM_16641">
          <a:extLst>
            <a:ext uri="{FF2B5EF4-FFF2-40B4-BE49-F238E27FC236}">
              <a16:creationId xmlns:a16="http://schemas.microsoft.com/office/drawing/2014/main" id="{129F39FF-18C4-4EE1-8B3D-05825956E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47625" cy="47625"/>
    <xdr:pic>
      <xdr:nvPicPr>
        <xdr:cNvPr id="56" name="DOM_16856">
          <a:extLst>
            <a:ext uri="{FF2B5EF4-FFF2-40B4-BE49-F238E27FC236}">
              <a16:creationId xmlns:a16="http://schemas.microsoft.com/office/drawing/2014/main" id="{BE9A6C5A-8F70-4084-AF78-6B51E191B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57" name="DOM_16856">
          <a:extLst>
            <a:ext uri="{FF2B5EF4-FFF2-40B4-BE49-F238E27FC236}">
              <a16:creationId xmlns:a16="http://schemas.microsoft.com/office/drawing/2014/main" id="{2BB0AA70-B6C5-493B-90F8-5D579144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58" name="DOM_16856">
          <a:extLst>
            <a:ext uri="{FF2B5EF4-FFF2-40B4-BE49-F238E27FC236}">
              <a16:creationId xmlns:a16="http://schemas.microsoft.com/office/drawing/2014/main" id="{E6354FB7-834C-4ED9-B5E6-6E80FB92D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47625" cy="47625"/>
    <xdr:pic>
      <xdr:nvPicPr>
        <xdr:cNvPr id="59" name="DOM_2707">
          <a:extLst>
            <a:ext uri="{FF2B5EF4-FFF2-40B4-BE49-F238E27FC236}">
              <a16:creationId xmlns:a16="http://schemas.microsoft.com/office/drawing/2014/main" id="{414575CA-C1DD-4C4A-95B1-0E8E82D90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28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152400" cy="152400"/>
    <xdr:pic>
      <xdr:nvPicPr>
        <xdr:cNvPr id="60" name="Picture 59">
          <a:extLst>
            <a:ext uri="{FF2B5EF4-FFF2-40B4-BE49-F238E27FC236}">
              <a16:creationId xmlns:a16="http://schemas.microsoft.com/office/drawing/2014/main" id="{94EDF3CD-109B-459C-BA75-17DEBCBF5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61" name="DOM_16641">
          <a:extLst>
            <a:ext uri="{FF2B5EF4-FFF2-40B4-BE49-F238E27FC236}">
              <a16:creationId xmlns:a16="http://schemas.microsoft.com/office/drawing/2014/main" id="{2EF3CFF8-A055-4C0F-B8E7-6D5B2CD81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62" name="DOM_16641">
          <a:extLst>
            <a:ext uri="{FF2B5EF4-FFF2-40B4-BE49-F238E27FC236}">
              <a16:creationId xmlns:a16="http://schemas.microsoft.com/office/drawing/2014/main" id="{57587436-768D-47C5-99FB-02A180D5C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63" name="DOM_16856">
          <a:extLst>
            <a:ext uri="{FF2B5EF4-FFF2-40B4-BE49-F238E27FC236}">
              <a16:creationId xmlns:a16="http://schemas.microsoft.com/office/drawing/2014/main" id="{C283B79E-D1F2-4506-BA0A-F1D68CFAD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64" name="DOM_16856">
          <a:extLst>
            <a:ext uri="{FF2B5EF4-FFF2-40B4-BE49-F238E27FC236}">
              <a16:creationId xmlns:a16="http://schemas.microsoft.com/office/drawing/2014/main" id="{4B5D597D-EFAF-4891-8157-95B0E2526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04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47625" cy="47625"/>
    <xdr:pic>
      <xdr:nvPicPr>
        <xdr:cNvPr id="65" name="DOM_16856">
          <a:extLst>
            <a:ext uri="{FF2B5EF4-FFF2-40B4-BE49-F238E27FC236}">
              <a16:creationId xmlns:a16="http://schemas.microsoft.com/office/drawing/2014/main" id="{D4A780D6-0895-4BEB-9B98-312F987F6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47625" cy="47625"/>
    <xdr:pic>
      <xdr:nvPicPr>
        <xdr:cNvPr id="66" name="DOM_16856">
          <a:extLst>
            <a:ext uri="{FF2B5EF4-FFF2-40B4-BE49-F238E27FC236}">
              <a16:creationId xmlns:a16="http://schemas.microsoft.com/office/drawing/2014/main" id="{66367032-D630-477B-B3F8-0C20EB297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47625" cy="47625"/>
    <xdr:pic>
      <xdr:nvPicPr>
        <xdr:cNvPr id="67" name="DOM_16856">
          <a:extLst>
            <a:ext uri="{FF2B5EF4-FFF2-40B4-BE49-F238E27FC236}">
              <a16:creationId xmlns:a16="http://schemas.microsoft.com/office/drawing/2014/main" id="{3C62227D-24A4-47A1-BC30-D051BC1F0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47625" cy="47625"/>
    <xdr:pic>
      <xdr:nvPicPr>
        <xdr:cNvPr id="68" name="DOM_16856">
          <a:extLst>
            <a:ext uri="{FF2B5EF4-FFF2-40B4-BE49-F238E27FC236}">
              <a16:creationId xmlns:a16="http://schemas.microsoft.com/office/drawing/2014/main" id="{3E00E8BF-067D-4FA6-9E46-EAAFCB5AB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47625" cy="47625"/>
    <xdr:pic>
      <xdr:nvPicPr>
        <xdr:cNvPr id="69" name="DOM_16641">
          <a:extLst>
            <a:ext uri="{FF2B5EF4-FFF2-40B4-BE49-F238E27FC236}">
              <a16:creationId xmlns:a16="http://schemas.microsoft.com/office/drawing/2014/main" id="{05246A6D-598E-4890-BF7A-03386350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47625" cy="47625"/>
    <xdr:pic>
      <xdr:nvPicPr>
        <xdr:cNvPr id="70" name="DOM_16641">
          <a:extLst>
            <a:ext uri="{FF2B5EF4-FFF2-40B4-BE49-F238E27FC236}">
              <a16:creationId xmlns:a16="http://schemas.microsoft.com/office/drawing/2014/main" id="{8FD06C44-EAEC-4F42-854F-14AA6F425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47625" cy="47625"/>
    <xdr:pic>
      <xdr:nvPicPr>
        <xdr:cNvPr id="71" name="DOM_16641">
          <a:extLst>
            <a:ext uri="{FF2B5EF4-FFF2-40B4-BE49-F238E27FC236}">
              <a16:creationId xmlns:a16="http://schemas.microsoft.com/office/drawing/2014/main" id="{70A7B463-6758-4B15-96D0-E2BB8207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47625" cy="47625"/>
    <xdr:pic>
      <xdr:nvPicPr>
        <xdr:cNvPr id="72" name="DOM_16641">
          <a:extLst>
            <a:ext uri="{FF2B5EF4-FFF2-40B4-BE49-F238E27FC236}">
              <a16:creationId xmlns:a16="http://schemas.microsoft.com/office/drawing/2014/main" id="{4A00C799-029A-4C1A-84B5-804C6EA1D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73" name="DOM_16856">
          <a:extLst>
            <a:ext uri="{FF2B5EF4-FFF2-40B4-BE49-F238E27FC236}">
              <a16:creationId xmlns:a16="http://schemas.microsoft.com/office/drawing/2014/main" id="{742ACD27-DD62-43F7-A5BD-A57498627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74" name="DOM_16641">
          <a:extLst>
            <a:ext uri="{FF2B5EF4-FFF2-40B4-BE49-F238E27FC236}">
              <a16:creationId xmlns:a16="http://schemas.microsoft.com/office/drawing/2014/main" id="{77861071-42F3-4723-9961-95DEFDDF3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75" name="DOM_16641">
          <a:extLst>
            <a:ext uri="{FF2B5EF4-FFF2-40B4-BE49-F238E27FC236}">
              <a16:creationId xmlns:a16="http://schemas.microsoft.com/office/drawing/2014/main" id="{D72EF5E8-E1C8-4833-B697-D3D4ABA58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47625" cy="47625"/>
    <xdr:pic>
      <xdr:nvPicPr>
        <xdr:cNvPr id="76" name="DOM_16641">
          <a:extLst>
            <a:ext uri="{FF2B5EF4-FFF2-40B4-BE49-F238E27FC236}">
              <a16:creationId xmlns:a16="http://schemas.microsoft.com/office/drawing/2014/main" id="{CD6B918A-B59A-4C71-BE12-7579A2297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47625" cy="47625"/>
    <xdr:pic>
      <xdr:nvPicPr>
        <xdr:cNvPr id="77" name="DOM_16641">
          <a:extLst>
            <a:ext uri="{FF2B5EF4-FFF2-40B4-BE49-F238E27FC236}">
              <a16:creationId xmlns:a16="http://schemas.microsoft.com/office/drawing/2014/main" id="{F78B4849-FF71-4472-8669-67111E89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47625</xdr:colOff>
      <xdr:row>8</xdr:row>
      <xdr:rowOff>47625</xdr:rowOff>
    </xdr:to>
    <xdr:pic>
      <xdr:nvPicPr>
        <xdr:cNvPr id="9" name="DOM_2707">
          <a:extLst>
            <a:ext uri="{FF2B5EF4-FFF2-40B4-BE49-F238E27FC236}">
              <a16:creationId xmlns:a16="http://schemas.microsoft.com/office/drawing/2014/main" id="{AACE322B-4BA7-4A55-8715-1BF37961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52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47625</xdr:colOff>
      <xdr:row>37</xdr:row>
      <xdr:rowOff>47625</xdr:rowOff>
    </xdr:to>
    <xdr:pic>
      <xdr:nvPicPr>
        <xdr:cNvPr id="10" name="DOM_16641">
          <a:extLst>
            <a:ext uri="{FF2B5EF4-FFF2-40B4-BE49-F238E27FC236}">
              <a16:creationId xmlns:a16="http://schemas.microsoft.com/office/drawing/2014/main" id="{E1F5DB28-4910-4B97-A693-7B35DE6DD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04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47625</xdr:colOff>
      <xdr:row>37</xdr:row>
      <xdr:rowOff>47625</xdr:rowOff>
    </xdr:to>
    <xdr:pic>
      <xdr:nvPicPr>
        <xdr:cNvPr id="11" name="DOM_16641">
          <a:extLst>
            <a:ext uri="{FF2B5EF4-FFF2-40B4-BE49-F238E27FC236}">
              <a16:creationId xmlns:a16="http://schemas.microsoft.com/office/drawing/2014/main" id="{333C4241-91DB-478E-9FFF-3506DE3A6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04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47625</xdr:colOff>
      <xdr:row>38</xdr:row>
      <xdr:rowOff>47625</xdr:rowOff>
    </xdr:to>
    <xdr:pic>
      <xdr:nvPicPr>
        <xdr:cNvPr id="12" name="DOM_16856">
          <a:extLst>
            <a:ext uri="{FF2B5EF4-FFF2-40B4-BE49-F238E27FC236}">
              <a16:creationId xmlns:a16="http://schemas.microsoft.com/office/drawing/2014/main" id="{BB6B56CE-D7A1-4A13-A458-33197DAB5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CF3FEA-0B1C-47A9-86D6-3A55A56DB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47625</xdr:colOff>
      <xdr:row>40</xdr:row>
      <xdr:rowOff>47625</xdr:rowOff>
    </xdr:to>
    <xdr:pic>
      <xdr:nvPicPr>
        <xdr:cNvPr id="14" name="DOM_17355">
          <a:extLst>
            <a:ext uri="{FF2B5EF4-FFF2-40B4-BE49-F238E27FC236}">
              <a16:creationId xmlns:a16="http://schemas.microsoft.com/office/drawing/2014/main" id="{D59B51C1-EF45-4FDA-BE4E-9611A9420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47625</xdr:colOff>
      <xdr:row>41</xdr:row>
      <xdr:rowOff>47625</xdr:rowOff>
    </xdr:to>
    <xdr:pic>
      <xdr:nvPicPr>
        <xdr:cNvPr id="15" name="DOM_17621">
          <a:extLst>
            <a:ext uri="{FF2B5EF4-FFF2-40B4-BE49-F238E27FC236}">
              <a16:creationId xmlns:a16="http://schemas.microsoft.com/office/drawing/2014/main" id="{934F6F74-1285-427D-BE01-DF5D04EA7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0</xdr:rowOff>
    </xdr:from>
    <xdr:ext cx="47625" cy="47625"/>
    <xdr:pic>
      <xdr:nvPicPr>
        <xdr:cNvPr id="16" name="DOM_16641">
          <a:extLst>
            <a:ext uri="{FF2B5EF4-FFF2-40B4-BE49-F238E27FC236}">
              <a16:creationId xmlns:a16="http://schemas.microsoft.com/office/drawing/2014/main" id="{7E485B5C-465B-4DDB-AD8C-59DA3A26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571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47625" cy="47625"/>
    <xdr:pic>
      <xdr:nvPicPr>
        <xdr:cNvPr id="17" name="DOM_16641">
          <a:extLst>
            <a:ext uri="{FF2B5EF4-FFF2-40B4-BE49-F238E27FC236}">
              <a16:creationId xmlns:a16="http://schemas.microsoft.com/office/drawing/2014/main" id="{A0A1AD7C-4163-49C6-82AF-067FF4537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571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47625" cy="47625"/>
    <xdr:pic>
      <xdr:nvPicPr>
        <xdr:cNvPr id="18" name="DOM_16856">
          <a:extLst>
            <a:ext uri="{FF2B5EF4-FFF2-40B4-BE49-F238E27FC236}">
              <a16:creationId xmlns:a16="http://schemas.microsoft.com/office/drawing/2014/main" id="{B332CCFB-59E9-4035-8B11-8AE20B533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47625" cy="47625"/>
    <xdr:pic>
      <xdr:nvPicPr>
        <xdr:cNvPr id="19" name="DOM_16641">
          <a:extLst>
            <a:ext uri="{FF2B5EF4-FFF2-40B4-BE49-F238E27FC236}">
              <a16:creationId xmlns:a16="http://schemas.microsoft.com/office/drawing/2014/main" id="{7268D93D-83DA-4873-A5BE-5311251E2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47625" cy="47625"/>
    <xdr:pic>
      <xdr:nvPicPr>
        <xdr:cNvPr id="20" name="DOM_16641">
          <a:extLst>
            <a:ext uri="{FF2B5EF4-FFF2-40B4-BE49-F238E27FC236}">
              <a16:creationId xmlns:a16="http://schemas.microsoft.com/office/drawing/2014/main" id="{9A051B58-C92C-4A9C-BC27-278F702E7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47625" cy="47625"/>
    <xdr:pic>
      <xdr:nvPicPr>
        <xdr:cNvPr id="21" name="DOM_16856">
          <a:extLst>
            <a:ext uri="{FF2B5EF4-FFF2-40B4-BE49-F238E27FC236}">
              <a16:creationId xmlns:a16="http://schemas.microsoft.com/office/drawing/2014/main" id="{BF1EC839-6EB6-4BE2-857A-12854D103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22" name="DOM_16856">
          <a:extLst>
            <a:ext uri="{FF2B5EF4-FFF2-40B4-BE49-F238E27FC236}">
              <a16:creationId xmlns:a16="http://schemas.microsoft.com/office/drawing/2014/main" id="{121672FB-A5EF-4270-8AB1-1942583A0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23" name="DOM_16856">
          <a:extLst>
            <a:ext uri="{FF2B5EF4-FFF2-40B4-BE49-F238E27FC236}">
              <a16:creationId xmlns:a16="http://schemas.microsoft.com/office/drawing/2014/main" id="{D3CA123F-6ABC-4C1A-AF13-97A831A90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47625" cy="47625"/>
    <xdr:pic>
      <xdr:nvPicPr>
        <xdr:cNvPr id="24" name="DOM_2707">
          <a:extLst>
            <a:ext uri="{FF2B5EF4-FFF2-40B4-BE49-F238E27FC236}">
              <a16:creationId xmlns:a16="http://schemas.microsoft.com/office/drawing/2014/main" id="{3060E04D-E0B2-4D7B-9819-9CFBEC733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90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52400" cy="152400"/>
    <xdr:pic>
      <xdr:nvPicPr>
        <xdr:cNvPr id="25" name="Picture 24">
          <a:extLst>
            <a:ext uri="{FF2B5EF4-FFF2-40B4-BE49-F238E27FC236}">
              <a16:creationId xmlns:a16="http://schemas.microsoft.com/office/drawing/2014/main" id="{6BFE0F83-3650-4F16-A2FF-43E79CFB6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26" name="DOM_16641">
          <a:extLst>
            <a:ext uri="{FF2B5EF4-FFF2-40B4-BE49-F238E27FC236}">
              <a16:creationId xmlns:a16="http://schemas.microsoft.com/office/drawing/2014/main" id="{CEF66B08-7F28-4A7B-9457-5818711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47625" cy="47625"/>
    <xdr:pic>
      <xdr:nvPicPr>
        <xdr:cNvPr id="27" name="DOM_16641">
          <a:extLst>
            <a:ext uri="{FF2B5EF4-FFF2-40B4-BE49-F238E27FC236}">
              <a16:creationId xmlns:a16="http://schemas.microsoft.com/office/drawing/2014/main" id="{EAC678E0-6BE0-45DB-A00C-49949AF44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28" name="DOM_16856">
          <a:extLst>
            <a:ext uri="{FF2B5EF4-FFF2-40B4-BE49-F238E27FC236}">
              <a16:creationId xmlns:a16="http://schemas.microsoft.com/office/drawing/2014/main" id="{9E68C252-BE7E-4468-97E1-52F8A266F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29" name="DOM_16856">
          <a:extLst>
            <a:ext uri="{FF2B5EF4-FFF2-40B4-BE49-F238E27FC236}">
              <a16:creationId xmlns:a16="http://schemas.microsoft.com/office/drawing/2014/main" id="{ED72D6B8-A079-4C38-9A8F-86EFD345A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30" name="DOM_16856">
          <a:extLst>
            <a:ext uri="{FF2B5EF4-FFF2-40B4-BE49-F238E27FC236}">
              <a16:creationId xmlns:a16="http://schemas.microsoft.com/office/drawing/2014/main" id="{8F37C746-224C-4AEE-BE5C-5266367D8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31" name="DOM_17621">
          <a:extLst>
            <a:ext uri="{FF2B5EF4-FFF2-40B4-BE49-F238E27FC236}">
              <a16:creationId xmlns:a16="http://schemas.microsoft.com/office/drawing/2014/main" id="{B18C676B-7BCB-4CF5-BAA0-1166B778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32" name="DOM_17621">
          <a:extLst>
            <a:ext uri="{FF2B5EF4-FFF2-40B4-BE49-F238E27FC236}">
              <a16:creationId xmlns:a16="http://schemas.microsoft.com/office/drawing/2014/main" id="{38BF844B-30C9-4ABD-A880-FDC761D6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33" name="DOM_17621">
          <a:extLst>
            <a:ext uri="{FF2B5EF4-FFF2-40B4-BE49-F238E27FC236}">
              <a16:creationId xmlns:a16="http://schemas.microsoft.com/office/drawing/2014/main" id="{4F697E67-7630-4D8B-8031-32C842F01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34" name="DOM_17621">
          <a:extLst>
            <a:ext uri="{FF2B5EF4-FFF2-40B4-BE49-F238E27FC236}">
              <a16:creationId xmlns:a16="http://schemas.microsoft.com/office/drawing/2014/main" id="{E06B6518-31CA-468E-8F1E-818996DF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47625" cy="47625"/>
    <xdr:pic>
      <xdr:nvPicPr>
        <xdr:cNvPr id="35" name="DOM_17621">
          <a:extLst>
            <a:ext uri="{FF2B5EF4-FFF2-40B4-BE49-F238E27FC236}">
              <a16:creationId xmlns:a16="http://schemas.microsoft.com/office/drawing/2014/main" id="{83FB1714-7A32-445C-9B79-D6EB86E14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7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47625" cy="47625"/>
    <xdr:pic>
      <xdr:nvPicPr>
        <xdr:cNvPr id="36" name="DOM_17621">
          <a:extLst>
            <a:ext uri="{FF2B5EF4-FFF2-40B4-BE49-F238E27FC236}">
              <a16:creationId xmlns:a16="http://schemas.microsoft.com/office/drawing/2014/main" id="{C681705E-2816-4FA1-A89B-3780D60D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76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37" name="DOM_16856">
          <a:extLst>
            <a:ext uri="{FF2B5EF4-FFF2-40B4-BE49-F238E27FC236}">
              <a16:creationId xmlns:a16="http://schemas.microsoft.com/office/drawing/2014/main" id="{CC8101C9-C863-4A2C-8EDA-8C0FA35E5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47625" cy="47625"/>
    <xdr:pic>
      <xdr:nvPicPr>
        <xdr:cNvPr id="38" name="DOM_16856">
          <a:extLst>
            <a:ext uri="{FF2B5EF4-FFF2-40B4-BE49-F238E27FC236}">
              <a16:creationId xmlns:a16="http://schemas.microsoft.com/office/drawing/2014/main" id="{51121547-DA40-4BF8-AC15-57AB19692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85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47625" cy="47625"/>
    <xdr:pic>
      <xdr:nvPicPr>
        <xdr:cNvPr id="39" name="DOM_16856">
          <a:extLst>
            <a:ext uri="{FF2B5EF4-FFF2-40B4-BE49-F238E27FC236}">
              <a16:creationId xmlns:a16="http://schemas.microsoft.com/office/drawing/2014/main" id="{9251809E-2FBC-45E4-85DF-525867199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04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47625" cy="47625"/>
    <xdr:pic>
      <xdr:nvPicPr>
        <xdr:cNvPr id="40" name="DOM_16641">
          <a:extLst>
            <a:ext uri="{FF2B5EF4-FFF2-40B4-BE49-F238E27FC236}">
              <a16:creationId xmlns:a16="http://schemas.microsoft.com/office/drawing/2014/main" id="{76CAC2A7-FCAE-4674-B84E-E9F06E29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47625" cy="47625"/>
    <xdr:pic>
      <xdr:nvPicPr>
        <xdr:cNvPr id="41" name="DOM_16641">
          <a:extLst>
            <a:ext uri="{FF2B5EF4-FFF2-40B4-BE49-F238E27FC236}">
              <a16:creationId xmlns:a16="http://schemas.microsoft.com/office/drawing/2014/main" id="{7110CAA5-A28F-4901-8CB8-F501A4AF7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47625" cy="47625"/>
    <xdr:pic>
      <xdr:nvPicPr>
        <xdr:cNvPr id="42" name="DOM_16641">
          <a:extLst>
            <a:ext uri="{FF2B5EF4-FFF2-40B4-BE49-F238E27FC236}">
              <a16:creationId xmlns:a16="http://schemas.microsoft.com/office/drawing/2014/main" id="{7C90FA13-888B-437D-9F36-EE192DD23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47625" cy="47625"/>
    <xdr:pic>
      <xdr:nvPicPr>
        <xdr:cNvPr id="43" name="DOM_16641">
          <a:extLst>
            <a:ext uri="{FF2B5EF4-FFF2-40B4-BE49-F238E27FC236}">
              <a16:creationId xmlns:a16="http://schemas.microsoft.com/office/drawing/2014/main" id="{C0D1F363-A83B-4AFB-B17E-90B0277AF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44" name="DOM_16856">
          <a:extLst>
            <a:ext uri="{FF2B5EF4-FFF2-40B4-BE49-F238E27FC236}">
              <a16:creationId xmlns:a16="http://schemas.microsoft.com/office/drawing/2014/main" id="{BE9C032F-FCFA-44B9-9339-98F7C01CB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45" name="DOM_16641">
          <a:extLst>
            <a:ext uri="{FF2B5EF4-FFF2-40B4-BE49-F238E27FC236}">
              <a16:creationId xmlns:a16="http://schemas.microsoft.com/office/drawing/2014/main" id="{74E1747C-2F37-41D2-9A17-1C7108100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46" name="DOM_16641">
          <a:extLst>
            <a:ext uri="{FF2B5EF4-FFF2-40B4-BE49-F238E27FC236}">
              <a16:creationId xmlns:a16="http://schemas.microsoft.com/office/drawing/2014/main" id="{B6A46D13-8524-4C4C-A423-F5044BA3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47625" cy="47625"/>
    <xdr:pic>
      <xdr:nvPicPr>
        <xdr:cNvPr id="47" name="DOM_16641">
          <a:extLst>
            <a:ext uri="{FF2B5EF4-FFF2-40B4-BE49-F238E27FC236}">
              <a16:creationId xmlns:a16="http://schemas.microsoft.com/office/drawing/2014/main" id="{72AB7D54-8D9A-4B32-8C34-F4D7B3559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47625" cy="47625"/>
    <xdr:pic>
      <xdr:nvPicPr>
        <xdr:cNvPr id="48" name="DOM_16641">
          <a:extLst>
            <a:ext uri="{FF2B5EF4-FFF2-40B4-BE49-F238E27FC236}">
              <a16:creationId xmlns:a16="http://schemas.microsoft.com/office/drawing/2014/main" id="{4486DF01-5482-437B-AD33-44065915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47625" cy="47625"/>
    <xdr:pic>
      <xdr:nvPicPr>
        <xdr:cNvPr id="49" name="DOM_2707">
          <a:extLst>
            <a:ext uri="{FF2B5EF4-FFF2-40B4-BE49-F238E27FC236}">
              <a16:creationId xmlns:a16="http://schemas.microsoft.com/office/drawing/2014/main" id="{A2692ED8-1D40-4E09-9761-3BF8D8F46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90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47625" cy="47625"/>
    <xdr:pic>
      <xdr:nvPicPr>
        <xdr:cNvPr id="50" name="DOM_16641">
          <a:extLst>
            <a:ext uri="{FF2B5EF4-FFF2-40B4-BE49-F238E27FC236}">
              <a16:creationId xmlns:a16="http://schemas.microsoft.com/office/drawing/2014/main" id="{211D4F48-1CC5-4205-BEF3-203F3F8F5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47625" cy="47625"/>
    <xdr:pic>
      <xdr:nvPicPr>
        <xdr:cNvPr id="51" name="DOM_16641">
          <a:extLst>
            <a:ext uri="{FF2B5EF4-FFF2-40B4-BE49-F238E27FC236}">
              <a16:creationId xmlns:a16="http://schemas.microsoft.com/office/drawing/2014/main" id="{CE513132-648E-46A9-A158-975DEB21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47625" cy="47625"/>
    <xdr:pic>
      <xdr:nvPicPr>
        <xdr:cNvPr id="52" name="DOM_16856">
          <a:extLst>
            <a:ext uri="{FF2B5EF4-FFF2-40B4-BE49-F238E27FC236}">
              <a16:creationId xmlns:a16="http://schemas.microsoft.com/office/drawing/2014/main" id="{BC537734-1661-4B19-9A25-D1E1A458A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52400" cy="152400"/>
    <xdr:pic>
      <xdr:nvPicPr>
        <xdr:cNvPr id="53" name="Picture 52">
          <a:extLst>
            <a:ext uri="{FF2B5EF4-FFF2-40B4-BE49-F238E27FC236}">
              <a16:creationId xmlns:a16="http://schemas.microsoft.com/office/drawing/2014/main" id="{7A29F6D6-528A-431D-8B3D-B29C564BF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47625" cy="47625"/>
    <xdr:pic>
      <xdr:nvPicPr>
        <xdr:cNvPr id="54" name="DOM_17355">
          <a:extLst>
            <a:ext uri="{FF2B5EF4-FFF2-40B4-BE49-F238E27FC236}">
              <a16:creationId xmlns:a16="http://schemas.microsoft.com/office/drawing/2014/main" id="{DB727AE3-27F3-4F46-A47B-0142A7D0A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47625" cy="47625"/>
    <xdr:pic>
      <xdr:nvPicPr>
        <xdr:cNvPr id="55" name="DOM_17621">
          <a:extLst>
            <a:ext uri="{FF2B5EF4-FFF2-40B4-BE49-F238E27FC236}">
              <a16:creationId xmlns:a16="http://schemas.microsoft.com/office/drawing/2014/main" id="{CBE5AA97-16EE-40B9-A489-BCE9FB7D6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47625" cy="47625"/>
    <xdr:pic>
      <xdr:nvPicPr>
        <xdr:cNvPr id="56" name="DOM_16641">
          <a:extLst>
            <a:ext uri="{FF2B5EF4-FFF2-40B4-BE49-F238E27FC236}">
              <a16:creationId xmlns:a16="http://schemas.microsoft.com/office/drawing/2014/main" id="{58732F20-16FF-4CA8-A0BC-D4FE78D5A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47625" cy="47625"/>
    <xdr:pic>
      <xdr:nvPicPr>
        <xdr:cNvPr id="57" name="DOM_16641">
          <a:extLst>
            <a:ext uri="{FF2B5EF4-FFF2-40B4-BE49-F238E27FC236}">
              <a16:creationId xmlns:a16="http://schemas.microsoft.com/office/drawing/2014/main" id="{F32421A9-847F-475E-A9AC-2D5DD8D57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09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47625" cy="47625"/>
    <xdr:pic>
      <xdr:nvPicPr>
        <xdr:cNvPr id="58" name="DOM_16856">
          <a:extLst>
            <a:ext uri="{FF2B5EF4-FFF2-40B4-BE49-F238E27FC236}">
              <a16:creationId xmlns:a16="http://schemas.microsoft.com/office/drawing/2014/main" id="{AE05664B-8E4F-4085-AF8B-532C4E43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47625" cy="47625"/>
    <xdr:pic>
      <xdr:nvPicPr>
        <xdr:cNvPr id="59" name="DOM_16641">
          <a:extLst>
            <a:ext uri="{FF2B5EF4-FFF2-40B4-BE49-F238E27FC236}">
              <a16:creationId xmlns:a16="http://schemas.microsoft.com/office/drawing/2014/main" id="{A42B97F2-C49E-4CA1-A44B-655DF94B4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47625" cy="47625"/>
    <xdr:pic>
      <xdr:nvPicPr>
        <xdr:cNvPr id="60" name="DOM_16641">
          <a:extLst>
            <a:ext uri="{FF2B5EF4-FFF2-40B4-BE49-F238E27FC236}">
              <a16:creationId xmlns:a16="http://schemas.microsoft.com/office/drawing/2014/main" id="{9F5733A9-EB22-4AEB-BFE5-278EE4398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61" name="DOM_16856">
          <a:extLst>
            <a:ext uri="{FF2B5EF4-FFF2-40B4-BE49-F238E27FC236}">
              <a16:creationId xmlns:a16="http://schemas.microsoft.com/office/drawing/2014/main" id="{12E09D5F-FA07-429C-9015-6403D9AF1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62" name="DOM_16856">
          <a:extLst>
            <a:ext uri="{FF2B5EF4-FFF2-40B4-BE49-F238E27FC236}">
              <a16:creationId xmlns:a16="http://schemas.microsoft.com/office/drawing/2014/main" id="{135AD2CE-43B1-4DD6-9FC7-64B053A13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63" name="DOM_16856">
          <a:extLst>
            <a:ext uri="{FF2B5EF4-FFF2-40B4-BE49-F238E27FC236}">
              <a16:creationId xmlns:a16="http://schemas.microsoft.com/office/drawing/2014/main" id="{8D9BD23B-2793-4AB6-AF14-B09B77C2A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47625" cy="47625"/>
    <xdr:pic>
      <xdr:nvPicPr>
        <xdr:cNvPr id="64" name="DOM_2707">
          <a:extLst>
            <a:ext uri="{FF2B5EF4-FFF2-40B4-BE49-F238E27FC236}">
              <a16:creationId xmlns:a16="http://schemas.microsoft.com/office/drawing/2014/main" id="{36C7EE09-C913-49D9-A13D-4813D8CB1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28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52400" cy="152400"/>
    <xdr:pic>
      <xdr:nvPicPr>
        <xdr:cNvPr id="65" name="Picture 64">
          <a:extLst>
            <a:ext uri="{FF2B5EF4-FFF2-40B4-BE49-F238E27FC236}">
              <a16:creationId xmlns:a16="http://schemas.microsoft.com/office/drawing/2014/main" id="{E4731B64-B771-40FF-9741-48BB7CCC4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66" name="DOM_16641">
          <a:extLst>
            <a:ext uri="{FF2B5EF4-FFF2-40B4-BE49-F238E27FC236}">
              <a16:creationId xmlns:a16="http://schemas.microsoft.com/office/drawing/2014/main" id="{D2F3827A-6C65-42A8-8426-D8F147A5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47625" cy="47625"/>
    <xdr:pic>
      <xdr:nvPicPr>
        <xdr:cNvPr id="67" name="DOM_16641">
          <a:extLst>
            <a:ext uri="{FF2B5EF4-FFF2-40B4-BE49-F238E27FC236}">
              <a16:creationId xmlns:a16="http://schemas.microsoft.com/office/drawing/2014/main" id="{89DDC615-4E6C-4B14-95F3-194A7D497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68" name="DOM_16856">
          <a:extLst>
            <a:ext uri="{FF2B5EF4-FFF2-40B4-BE49-F238E27FC236}">
              <a16:creationId xmlns:a16="http://schemas.microsoft.com/office/drawing/2014/main" id="{F7F22209-A2B2-400E-833F-F05FDF4BA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47625" cy="47625"/>
    <xdr:pic>
      <xdr:nvPicPr>
        <xdr:cNvPr id="69" name="DOM_16856">
          <a:extLst>
            <a:ext uri="{FF2B5EF4-FFF2-40B4-BE49-F238E27FC236}">
              <a16:creationId xmlns:a16="http://schemas.microsoft.com/office/drawing/2014/main" id="{B739013F-FB5B-4E95-81DC-3EB862718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85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47625" cy="47625"/>
    <xdr:pic>
      <xdr:nvPicPr>
        <xdr:cNvPr id="70" name="DOM_16856">
          <a:extLst>
            <a:ext uri="{FF2B5EF4-FFF2-40B4-BE49-F238E27FC236}">
              <a16:creationId xmlns:a16="http://schemas.microsoft.com/office/drawing/2014/main" id="{3D6FC0D6-AF28-4D6F-A9C0-DDDCCEE35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04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71" name="DOM_17621">
          <a:extLst>
            <a:ext uri="{FF2B5EF4-FFF2-40B4-BE49-F238E27FC236}">
              <a16:creationId xmlns:a16="http://schemas.microsoft.com/office/drawing/2014/main" id="{26AEA506-4F88-4DA2-8414-60791968D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72" name="DOM_17621">
          <a:extLst>
            <a:ext uri="{FF2B5EF4-FFF2-40B4-BE49-F238E27FC236}">
              <a16:creationId xmlns:a16="http://schemas.microsoft.com/office/drawing/2014/main" id="{1E6D701C-23B1-4615-83C7-61172DC8A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47625" cy="47625"/>
    <xdr:pic>
      <xdr:nvPicPr>
        <xdr:cNvPr id="73" name="DOM_17621">
          <a:extLst>
            <a:ext uri="{FF2B5EF4-FFF2-40B4-BE49-F238E27FC236}">
              <a16:creationId xmlns:a16="http://schemas.microsoft.com/office/drawing/2014/main" id="{3D9F2A2F-EFC9-41F0-AFB6-5838D3EEC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7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47625" cy="47625"/>
    <xdr:pic>
      <xdr:nvPicPr>
        <xdr:cNvPr id="74" name="DOM_16856">
          <a:extLst>
            <a:ext uri="{FF2B5EF4-FFF2-40B4-BE49-F238E27FC236}">
              <a16:creationId xmlns:a16="http://schemas.microsoft.com/office/drawing/2014/main" id="{C2226199-E8F8-40E7-91EB-3F3850B14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04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47625" cy="47625"/>
    <xdr:pic>
      <xdr:nvPicPr>
        <xdr:cNvPr id="75" name="DOM_16856">
          <a:extLst>
            <a:ext uri="{FF2B5EF4-FFF2-40B4-BE49-F238E27FC236}">
              <a16:creationId xmlns:a16="http://schemas.microsoft.com/office/drawing/2014/main" id="{8B9CD00D-A8DB-41BB-B511-EB5AC3EE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23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47625" cy="47625"/>
    <xdr:pic>
      <xdr:nvPicPr>
        <xdr:cNvPr id="76" name="DOM_16856">
          <a:extLst>
            <a:ext uri="{FF2B5EF4-FFF2-40B4-BE49-F238E27FC236}">
              <a16:creationId xmlns:a16="http://schemas.microsoft.com/office/drawing/2014/main" id="{268A5848-C778-40C2-802C-15BE75FF9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47625" cy="47625"/>
    <xdr:pic>
      <xdr:nvPicPr>
        <xdr:cNvPr id="77" name="DOM_16641">
          <a:extLst>
            <a:ext uri="{FF2B5EF4-FFF2-40B4-BE49-F238E27FC236}">
              <a16:creationId xmlns:a16="http://schemas.microsoft.com/office/drawing/2014/main" id="{C39F5B5B-5016-4B6D-8813-B51A0FE8C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47625" cy="47625"/>
    <xdr:pic>
      <xdr:nvPicPr>
        <xdr:cNvPr id="78" name="DOM_16641">
          <a:extLst>
            <a:ext uri="{FF2B5EF4-FFF2-40B4-BE49-F238E27FC236}">
              <a16:creationId xmlns:a16="http://schemas.microsoft.com/office/drawing/2014/main" id="{AADEC218-AC6C-462A-8514-B1CC07F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2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47625" cy="47625"/>
    <xdr:pic>
      <xdr:nvPicPr>
        <xdr:cNvPr id="79" name="DOM_16641">
          <a:extLst>
            <a:ext uri="{FF2B5EF4-FFF2-40B4-BE49-F238E27FC236}">
              <a16:creationId xmlns:a16="http://schemas.microsoft.com/office/drawing/2014/main" id="{283CE8BA-A83E-4125-83FE-F1F1F77A6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47625" cy="47625"/>
    <xdr:pic>
      <xdr:nvPicPr>
        <xdr:cNvPr id="80" name="DOM_16641">
          <a:extLst>
            <a:ext uri="{FF2B5EF4-FFF2-40B4-BE49-F238E27FC236}">
              <a16:creationId xmlns:a16="http://schemas.microsoft.com/office/drawing/2014/main" id="{B8EA56A6-2816-4AC5-AC6E-842580C06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81" name="DOM_16856">
          <a:extLst>
            <a:ext uri="{FF2B5EF4-FFF2-40B4-BE49-F238E27FC236}">
              <a16:creationId xmlns:a16="http://schemas.microsoft.com/office/drawing/2014/main" id="{87109581-3656-49EB-80E0-8AD20D2BD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82" name="DOM_16641">
          <a:extLst>
            <a:ext uri="{FF2B5EF4-FFF2-40B4-BE49-F238E27FC236}">
              <a16:creationId xmlns:a16="http://schemas.microsoft.com/office/drawing/2014/main" id="{A0D76DD0-FACB-4B4C-BE57-4B4CC4599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47625" cy="47625"/>
    <xdr:pic>
      <xdr:nvPicPr>
        <xdr:cNvPr id="83" name="DOM_16641">
          <a:extLst>
            <a:ext uri="{FF2B5EF4-FFF2-40B4-BE49-F238E27FC236}">
              <a16:creationId xmlns:a16="http://schemas.microsoft.com/office/drawing/2014/main" id="{66247FE9-5AD0-4525-A0C9-FB5A6EDD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47625" cy="47625"/>
    <xdr:pic>
      <xdr:nvPicPr>
        <xdr:cNvPr id="84" name="DOM_16641">
          <a:extLst>
            <a:ext uri="{FF2B5EF4-FFF2-40B4-BE49-F238E27FC236}">
              <a16:creationId xmlns:a16="http://schemas.microsoft.com/office/drawing/2014/main" id="{D5F2C64D-A9BB-4103-A081-D91D0A750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47625" cy="47625"/>
    <xdr:pic>
      <xdr:nvPicPr>
        <xdr:cNvPr id="85" name="DOM_16641">
          <a:extLst>
            <a:ext uri="{FF2B5EF4-FFF2-40B4-BE49-F238E27FC236}">
              <a16:creationId xmlns:a16="http://schemas.microsoft.com/office/drawing/2014/main" id="{9A2E3099-3177-4579-AA60-33D4182B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86" name="DOM_16856">
          <a:extLst>
            <a:ext uri="{FF2B5EF4-FFF2-40B4-BE49-F238E27FC236}">
              <a16:creationId xmlns:a16="http://schemas.microsoft.com/office/drawing/2014/main" id="{5BA8CDD5-4D20-47A8-8BC3-6DF4D8310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87" name="DOM_16641">
          <a:extLst>
            <a:ext uri="{FF2B5EF4-FFF2-40B4-BE49-F238E27FC236}">
              <a16:creationId xmlns:a16="http://schemas.microsoft.com/office/drawing/2014/main" id="{A3860E6F-F024-4970-9E3C-296AACF8A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88" name="DOM_16641">
          <a:extLst>
            <a:ext uri="{FF2B5EF4-FFF2-40B4-BE49-F238E27FC236}">
              <a16:creationId xmlns:a16="http://schemas.microsoft.com/office/drawing/2014/main" id="{3C27A64B-F886-40DF-80E9-21880F0EE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89" name="DOM_16856">
          <a:extLst>
            <a:ext uri="{FF2B5EF4-FFF2-40B4-BE49-F238E27FC236}">
              <a16:creationId xmlns:a16="http://schemas.microsoft.com/office/drawing/2014/main" id="{9751FCF8-3489-4732-A38E-9F5F95930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90" name="DOM_16641">
          <a:extLst>
            <a:ext uri="{FF2B5EF4-FFF2-40B4-BE49-F238E27FC236}">
              <a16:creationId xmlns:a16="http://schemas.microsoft.com/office/drawing/2014/main" id="{FA4022D7-8463-486C-A779-7B5BC877B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91" name="DOM_16641">
          <a:extLst>
            <a:ext uri="{FF2B5EF4-FFF2-40B4-BE49-F238E27FC236}">
              <a16:creationId xmlns:a16="http://schemas.microsoft.com/office/drawing/2014/main" id="{99EB68D1-D7D2-4B45-A534-CC93DC759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92" name="DOM_16856">
          <a:extLst>
            <a:ext uri="{FF2B5EF4-FFF2-40B4-BE49-F238E27FC236}">
              <a16:creationId xmlns:a16="http://schemas.microsoft.com/office/drawing/2014/main" id="{62301032-5495-475D-B884-BD606C9EF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93" name="DOM_16856">
          <a:extLst>
            <a:ext uri="{FF2B5EF4-FFF2-40B4-BE49-F238E27FC236}">
              <a16:creationId xmlns:a16="http://schemas.microsoft.com/office/drawing/2014/main" id="{57E82ADB-9883-4DAE-943D-4F10CC2CC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94" name="DOM_16641">
          <a:extLst>
            <a:ext uri="{FF2B5EF4-FFF2-40B4-BE49-F238E27FC236}">
              <a16:creationId xmlns:a16="http://schemas.microsoft.com/office/drawing/2014/main" id="{3CECBB09-5E72-4785-B957-E01858AD8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95" name="DOM_16641">
          <a:extLst>
            <a:ext uri="{FF2B5EF4-FFF2-40B4-BE49-F238E27FC236}">
              <a16:creationId xmlns:a16="http://schemas.microsoft.com/office/drawing/2014/main" id="{69B15214-9CA2-4E47-9232-A93046ED8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47625" cy="47625"/>
    <xdr:pic>
      <xdr:nvPicPr>
        <xdr:cNvPr id="96" name="DOM_16856">
          <a:extLst>
            <a:ext uri="{FF2B5EF4-FFF2-40B4-BE49-F238E27FC236}">
              <a16:creationId xmlns:a16="http://schemas.microsoft.com/office/drawing/2014/main" id="{439D423E-1CAD-495B-A377-EC2FC5097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7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47625" cy="47625"/>
    <xdr:pic>
      <xdr:nvPicPr>
        <xdr:cNvPr id="97" name="DOM_16641">
          <a:extLst>
            <a:ext uri="{FF2B5EF4-FFF2-40B4-BE49-F238E27FC236}">
              <a16:creationId xmlns:a16="http://schemas.microsoft.com/office/drawing/2014/main" id="{CFC6777C-A0E7-4AEB-8AEB-680619D6A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7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47625" cy="47625"/>
    <xdr:pic>
      <xdr:nvPicPr>
        <xdr:cNvPr id="98" name="DOM_16641">
          <a:extLst>
            <a:ext uri="{FF2B5EF4-FFF2-40B4-BE49-F238E27FC236}">
              <a16:creationId xmlns:a16="http://schemas.microsoft.com/office/drawing/2014/main" id="{021A5637-9B48-47E4-8C0C-029BAD85A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7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99" name="DOM_16856">
          <a:extLst>
            <a:ext uri="{FF2B5EF4-FFF2-40B4-BE49-F238E27FC236}">
              <a16:creationId xmlns:a16="http://schemas.microsoft.com/office/drawing/2014/main" id="{EE634F73-FB56-40F9-B369-143E8987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100" name="DOM_16856">
          <a:extLst>
            <a:ext uri="{FF2B5EF4-FFF2-40B4-BE49-F238E27FC236}">
              <a16:creationId xmlns:a16="http://schemas.microsoft.com/office/drawing/2014/main" id="{EC3B5649-33CB-4A5E-BCDA-5946C7F68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101" name="DOM_16856">
          <a:extLst>
            <a:ext uri="{FF2B5EF4-FFF2-40B4-BE49-F238E27FC236}">
              <a16:creationId xmlns:a16="http://schemas.microsoft.com/office/drawing/2014/main" id="{4D72C0C6-3F0F-4F65-92FD-7ECBF2901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47625" cy="47625"/>
    <xdr:pic>
      <xdr:nvPicPr>
        <xdr:cNvPr id="102" name="DOM_16856">
          <a:extLst>
            <a:ext uri="{FF2B5EF4-FFF2-40B4-BE49-F238E27FC236}">
              <a16:creationId xmlns:a16="http://schemas.microsoft.com/office/drawing/2014/main" id="{D4A26E76-4656-4362-8D34-0A723B88B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76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47625" cy="47625"/>
    <xdr:pic>
      <xdr:nvPicPr>
        <xdr:cNvPr id="103" name="DOM_16856">
          <a:extLst>
            <a:ext uri="{FF2B5EF4-FFF2-40B4-BE49-F238E27FC236}">
              <a16:creationId xmlns:a16="http://schemas.microsoft.com/office/drawing/2014/main" id="{4E40C428-4E40-4230-A0CC-B2C842F69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76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47625" cy="47625"/>
    <xdr:pic>
      <xdr:nvPicPr>
        <xdr:cNvPr id="104" name="DOM_2707">
          <a:extLst>
            <a:ext uri="{FF2B5EF4-FFF2-40B4-BE49-F238E27FC236}">
              <a16:creationId xmlns:a16="http://schemas.microsoft.com/office/drawing/2014/main" id="{7337194A-3616-430F-8D10-F47FEAC3D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90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47625" cy="47625"/>
    <xdr:pic>
      <xdr:nvPicPr>
        <xdr:cNvPr id="105" name="DOM_2707">
          <a:extLst>
            <a:ext uri="{FF2B5EF4-FFF2-40B4-BE49-F238E27FC236}">
              <a16:creationId xmlns:a16="http://schemas.microsoft.com/office/drawing/2014/main" id="{5180107F-39C7-45AE-9C92-C25CDF23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28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47625" cy="47625"/>
    <xdr:pic>
      <xdr:nvPicPr>
        <xdr:cNvPr id="106" name="DOM_2707">
          <a:extLst>
            <a:ext uri="{FF2B5EF4-FFF2-40B4-BE49-F238E27FC236}">
              <a16:creationId xmlns:a16="http://schemas.microsoft.com/office/drawing/2014/main" id="{E4E474F9-EA5F-4AA2-8293-568254387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28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47625" cy="47625"/>
    <xdr:pic>
      <xdr:nvPicPr>
        <xdr:cNvPr id="107" name="DOM_2707">
          <a:extLst>
            <a:ext uri="{FF2B5EF4-FFF2-40B4-BE49-F238E27FC236}">
              <a16:creationId xmlns:a16="http://schemas.microsoft.com/office/drawing/2014/main" id="{4117B8EC-11BE-4455-B0B9-CF64AA5A5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09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47625" cy="47625"/>
    <xdr:pic>
      <xdr:nvPicPr>
        <xdr:cNvPr id="108" name="DOM_2707">
          <a:extLst>
            <a:ext uri="{FF2B5EF4-FFF2-40B4-BE49-F238E27FC236}">
              <a16:creationId xmlns:a16="http://schemas.microsoft.com/office/drawing/2014/main" id="{5B4F783F-77C7-43B4-9B94-9CD572514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47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47625" cy="47625"/>
    <xdr:pic>
      <xdr:nvPicPr>
        <xdr:cNvPr id="109" name="DOM_2707">
          <a:extLst>
            <a:ext uri="{FF2B5EF4-FFF2-40B4-BE49-F238E27FC236}">
              <a16:creationId xmlns:a16="http://schemas.microsoft.com/office/drawing/2014/main" id="{B13FE5D0-D42F-4517-AEBC-65EB82B03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47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47625" cy="47625"/>
    <xdr:pic>
      <xdr:nvPicPr>
        <xdr:cNvPr id="110" name="DOM_2707">
          <a:extLst>
            <a:ext uri="{FF2B5EF4-FFF2-40B4-BE49-F238E27FC236}">
              <a16:creationId xmlns:a16="http://schemas.microsoft.com/office/drawing/2014/main" id="{DC1B7030-96CD-43FD-9868-31CF0ED6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47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47625" cy="47625"/>
    <xdr:pic>
      <xdr:nvPicPr>
        <xdr:cNvPr id="111" name="DOM_2707">
          <a:extLst>
            <a:ext uri="{FF2B5EF4-FFF2-40B4-BE49-F238E27FC236}">
              <a16:creationId xmlns:a16="http://schemas.microsoft.com/office/drawing/2014/main" id="{ABCBCC05-4959-4804-A8A8-06E6A9F7C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28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47625" cy="47625"/>
    <xdr:pic>
      <xdr:nvPicPr>
        <xdr:cNvPr id="112" name="DOM_2707">
          <a:extLst>
            <a:ext uri="{FF2B5EF4-FFF2-40B4-BE49-F238E27FC236}">
              <a16:creationId xmlns:a16="http://schemas.microsoft.com/office/drawing/2014/main" id="{C352754B-FA0B-4C49-9967-E1E738514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6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47625" cy="47625"/>
    <xdr:pic>
      <xdr:nvPicPr>
        <xdr:cNvPr id="113" name="DOM_2707">
          <a:extLst>
            <a:ext uri="{FF2B5EF4-FFF2-40B4-BE49-F238E27FC236}">
              <a16:creationId xmlns:a16="http://schemas.microsoft.com/office/drawing/2014/main" id="{33411C52-51DC-43F2-B413-C3955D790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6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47625" cy="47625"/>
    <xdr:pic>
      <xdr:nvPicPr>
        <xdr:cNvPr id="114" name="DOM_2707">
          <a:extLst>
            <a:ext uri="{FF2B5EF4-FFF2-40B4-BE49-F238E27FC236}">
              <a16:creationId xmlns:a16="http://schemas.microsoft.com/office/drawing/2014/main" id="{B508BD24-BCB6-44FB-8E7F-DBCAE18DB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6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47625" cy="47625"/>
    <xdr:pic>
      <xdr:nvPicPr>
        <xdr:cNvPr id="115" name="DOM_2707">
          <a:extLst>
            <a:ext uri="{FF2B5EF4-FFF2-40B4-BE49-F238E27FC236}">
              <a16:creationId xmlns:a16="http://schemas.microsoft.com/office/drawing/2014/main" id="{13C4897D-5D30-4840-BBFF-FA9A01DA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6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47625" cy="47625"/>
    <xdr:pic>
      <xdr:nvPicPr>
        <xdr:cNvPr id="116" name="DOM_2707">
          <a:extLst>
            <a:ext uri="{FF2B5EF4-FFF2-40B4-BE49-F238E27FC236}">
              <a16:creationId xmlns:a16="http://schemas.microsoft.com/office/drawing/2014/main" id="{25A7D93E-A569-4977-9E5C-F3185F7CE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04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47625" cy="47625"/>
    <xdr:pic>
      <xdr:nvPicPr>
        <xdr:cNvPr id="117" name="DOM_2707">
          <a:extLst>
            <a:ext uri="{FF2B5EF4-FFF2-40B4-BE49-F238E27FC236}">
              <a16:creationId xmlns:a16="http://schemas.microsoft.com/office/drawing/2014/main" id="{5EE6201F-9ADD-4D71-92D1-58FFE4F9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04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47625" cy="47625"/>
    <xdr:pic>
      <xdr:nvPicPr>
        <xdr:cNvPr id="118" name="DOM_2707">
          <a:extLst>
            <a:ext uri="{FF2B5EF4-FFF2-40B4-BE49-F238E27FC236}">
              <a16:creationId xmlns:a16="http://schemas.microsoft.com/office/drawing/2014/main" id="{24387502-9907-4AAF-AA2C-E8F332D19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04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</xdr:row>
      <xdr:rowOff>0</xdr:rowOff>
    </xdr:from>
    <xdr:ext cx="47625" cy="47625"/>
    <xdr:pic>
      <xdr:nvPicPr>
        <xdr:cNvPr id="119" name="DOM_2707">
          <a:extLst>
            <a:ext uri="{FF2B5EF4-FFF2-40B4-BE49-F238E27FC236}">
              <a16:creationId xmlns:a16="http://schemas.microsoft.com/office/drawing/2014/main" id="{1FDA6677-55A2-4FEC-8246-8CBD6B204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76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</xdr:row>
      <xdr:rowOff>0</xdr:rowOff>
    </xdr:from>
    <xdr:ext cx="47625" cy="47625"/>
    <xdr:pic>
      <xdr:nvPicPr>
        <xdr:cNvPr id="120" name="DOM_2707">
          <a:extLst>
            <a:ext uri="{FF2B5EF4-FFF2-40B4-BE49-F238E27FC236}">
              <a16:creationId xmlns:a16="http://schemas.microsoft.com/office/drawing/2014/main" id="{89AC3882-A9B7-4E52-8E5D-84444E3EB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</xdr:row>
      <xdr:rowOff>0</xdr:rowOff>
    </xdr:from>
    <xdr:ext cx="47625" cy="47625"/>
    <xdr:pic>
      <xdr:nvPicPr>
        <xdr:cNvPr id="121" name="DOM_2707">
          <a:extLst>
            <a:ext uri="{FF2B5EF4-FFF2-40B4-BE49-F238E27FC236}">
              <a16:creationId xmlns:a16="http://schemas.microsoft.com/office/drawing/2014/main" id="{FFB07F71-A854-4F97-8CDB-4915D30FA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</xdr:row>
      <xdr:rowOff>0</xdr:rowOff>
    </xdr:from>
    <xdr:ext cx="47625" cy="47625"/>
    <xdr:pic>
      <xdr:nvPicPr>
        <xdr:cNvPr id="122" name="DOM_2707">
          <a:extLst>
            <a:ext uri="{FF2B5EF4-FFF2-40B4-BE49-F238E27FC236}">
              <a16:creationId xmlns:a16="http://schemas.microsoft.com/office/drawing/2014/main" id="{DC4AFBD3-B120-4485-BCBF-C034E6D6D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</xdr:row>
      <xdr:rowOff>0</xdr:rowOff>
    </xdr:from>
    <xdr:ext cx="47625" cy="47625"/>
    <xdr:pic>
      <xdr:nvPicPr>
        <xdr:cNvPr id="123" name="DOM_2707">
          <a:extLst>
            <a:ext uri="{FF2B5EF4-FFF2-40B4-BE49-F238E27FC236}">
              <a16:creationId xmlns:a16="http://schemas.microsoft.com/office/drawing/2014/main" id="{0DAE73F4-37DA-4B6B-B203-38BBF290F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95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</xdr:row>
      <xdr:rowOff>0</xdr:rowOff>
    </xdr:from>
    <xdr:ext cx="47625" cy="47625"/>
    <xdr:pic>
      <xdr:nvPicPr>
        <xdr:cNvPr id="124" name="DOM_2707">
          <a:extLst>
            <a:ext uri="{FF2B5EF4-FFF2-40B4-BE49-F238E27FC236}">
              <a16:creationId xmlns:a16="http://schemas.microsoft.com/office/drawing/2014/main" id="{9A5156BA-AD95-4988-AD41-263E6CE8C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33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</xdr:row>
      <xdr:rowOff>0</xdr:rowOff>
    </xdr:from>
    <xdr:ext cx="47625" cy="47625"/>
    <xdr:pic>
      <xdr:nvPicPr>
        <xdr:cNvPr id="125" name="DOM_2707">
          <a:extLst>
            <a:ext uri="{FF2B5EF4-FFF2-40B4-BE49-F238E27FC236}">
              <a16:creationId xmlns:a16="http://schemas.microsoft.com/office/drawing/2014/main" id="{3BE2C546-5E4C-4D25-A203-22C910E17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33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</xdr:row>
      <xdr:rowOff>0</xdr:rowOff>
    </xdr:from>
    <xdr:ext cx="47625" cy="47625"/>
    <xdr:pic>
      <xdr:nvPicPr>
        <xdr:cNvPr id="126" name="DOM_2707">
          <a:extLst>
            <a:ext uri="{FF2B5EF4-FFF2-40B4-BE49-F238E27FC236}">
              <a16:creationId xmlns:a16="http://schemas.microsoft.com/office/drawing/2014/main" id="{1EB8FC1C-0C32-40F3-B261-B3C384DA9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33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</xdr:row>
      <xdr:rowOff>0</xdr:rowOff>
    </xdr:from>
    <xdr:ext cx="47625" cy="47625"/>
    <xdr:pic>
      <xdr:nvPicPr>
        <xdr:cNvPr id="127" name="DOM_2707">
          <a:extLst>
            <a:ext uri="{FF2B5EF4-FFF2-40B4-BE49-F238E27FC236}">
              <a16:creationId xmlns:a16="http://schemas.microsoft.com/office/drawing/2014/main" id="{2BECDC68-9D58-4948-A2F5-DDCF62969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</xdr:row>
      <xdr:rowOff>0</xdr:rowOff>
    </xdr:from>
    <xdr:ext cx="47625" cy="47625"/>
    <xdr:pic>
      <xdr:nvPicPr>
        <xdr:cNvPr id="128" name="DOM_2707">
          <a:extLst>
            <a:ext uri="{FF2B5EF4-FFF2-40B4-BE49-F238E27FC236}">
              <a16:creationId xmlns:a16="http://schemas.microsoft.com/office/drawing/2014/main" id="{79305C36-9854-43E6-B3AE-473202A8D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52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</xdr:row>
      <xdr:rowOff>0</xdr:rowOff>
    </xdr:from>
    <xdr:ext cx="47625" cy="47625"/>
    <xdr:pic>
      <xdr:nvPicPr>
        <xdr:cNvPr id="129" name="DOM_2707">
          <a:extLst>
            <a:ext uri="{FF2B5EF4-FFF2-40B4-BE49-F238E27FC236}">
              <a16:creationId xmlns:a16="http://schemas.microsoft.com/office/drawing/2014/main" id="{8F532DCD-5638-4FBD-A412-080364C23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52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</xdr:row>
      <xdr:rowOff>0</xdr:rowOff>
    </xdr:from>
    <xdr:ext cx="47625" cy="47625"/>
    <xdr:pic>
      <xdr:nvPicPr>
        <xdr:cNvPr id="130" name="DOM_2707">
          <a:extLst>
            <a:ext uri="{FF2B5EF4-FFF2-40B4-BE49-F238E27FC236}">
              <a16:creationId xmlns:a16="http://schemas.microsoft.com/office/drawing/2014/main" id="{2D719117-6DAE-4ED8-A8C5-7FF8A7201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52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</xdr:row>
      <xdr:rowOff>0</xdr:rowOff>
    </xdr:from>
    <xdr:ext cx="47625" cy="47625"/>
    <xdr:pic>
      <xdr:nvPicPr>
        <xdr:cNvPr id="131" name="DOM_2707">
          <a:extLst>
            <a:ext uri="{FF2B5EF4-FFF2-40B4-BE49-F238E27FC236}">
              <a16:creationId xmlns:a16="http://schemas.microsoft.com/office/drawing/2014/main" id="{B96D5007-992E-44E3-A679-4528450EB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33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</xdr:row>
      <xdr:rowOff>0</xdr:rowOff>
    </xdr:from>
    <xdr:ext cx="47625" cy="47625"/>
    <xdr:pic>
      <xdr:nvPicPr>
        <xdr:cNvPr id="132" name="DOM_2707">
          <a:extLst>
            <a:ext uri="{FF2B5EF4-FFF2-40B4-BE49-F238E27FC236}">
              <a16:creationId xmlns:a16="http://schemas.microsoft.com/office/drawing/2014/main" id="{0394730C-85BF-4EBD-A2E8-39419C24D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71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</xdr:row>
      <xdr:rowOff>0</xdr:rowOff>
    </xdr:from>
    <xdr:ext cx="47625" cy="47625"/>
    <xdr:pic>
      <xdr:nvPicPr>
        <xdr:cNvPr id="133" name="DOM_2707">
          <a:extLst>
            <a:ext uri="{FF2B5EF4-FFF2-40B4-BE49-F238E27FC236}">
              <a16:creationId xmlns:a16="http://schemas.microsoft.com/office/drawing/2014/main" id="{987C93E4-0219-446F-AE6B-D7332DD7A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71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</xdr:row>
      <xdr:rowOff>0</xdr:rowOff>
    </xdr:from>
    <xdr:ext cx="47625" cy="47625"/>
    <xdr:pic>
      <xdr:nvPicPr>
        <xdr:cNvPr id="134" name="DOM_2707">
          <a:extLst>
            <a:ext uri="{FF2B5EF4-FFF2-40B4-BE49-F238E27FC236}">
              <a16:creationId xmlns:a16="http://schemas.microsoft.com/office/drawing/2014/main" id="{AF950DDD-948C-4C2D-A997-E8B1ECEE4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71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</xdr:row>
      <xdr:rowOff>0</xdr:rowOff>
    </xdr:from>
    <xdr:ext cx="47625" cy="47625"/>
    <xdr:pic>
      <xdr:nvPicPr>
        <xdr:cNvPr id="135" name="DOM_2707">
          <a:extLst>
            <a:ext uri="{FF2B5EF4-FFF2-40B4-BE49-F238E27FC236}">
              <a16:creationId xmlns:a16="http://schemas.microsoft.com/office/drawing/2014/main" id="{B5C620B5-2553-4F33-A848-2DB36955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52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47625" cy="47625"/>
    <xdr:pic>
      <xdr:nvPicPr>
        <xdr:cNvPr id="136" name="DOM_2707">
          <a:extLst>
            <a:ext uri="{FF2B5EF4-FFF2-40B4-BE49-F238E27FC236}">
              <a16:creationId xmlns:a16="http://schemas.microsoft.com/office/drawing/2014/main" id="{713DD1B4-4DCB-47C4-A521-69058F5B8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47625" cy="47625"/>
    <xdr:pic>
      <xdr:nvPicPr>
        <xdr:cNvPr id="137" name="DOM_2707">
          <a:extLst>
            <a:ext uri="{FF2B5EF4-FFF2-40B4-BE49-F238E27FC236}">
              <a16:creationId xmlns:a16="http://schemas.microsoft.com/office/drawing/2014/main" id="{99F22B6E-3016-498C-9EA0-C3AB93A37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47625" cy="47625"/>
    <xdr:pic>
      <xdr:nvPicPr>
        <xdr:cNvPr id="138" name="DOM_2707">
          <a:extLst>
            <a:ext uri="{FF2B5EF4-FFF2-40B4-BE49-F238E27FC236}">
              <a16:creationId xmlns:a16="http://schemas.microsoft.com/office/drawing/2014/main" id="{1B4417C3-D4F8-445E-9122-48AE2FF4E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9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47625" cy="47625"/>
    <xdr:pic>
      <xdr:nvPicPr>
        <xdr:cNvPr id="139" name="DOM_2707">
          <a:extLst>
            <a:ext uri="{FF2B5EF4-FFF2-40B4-BE49-F238E27FC236}">
              <a16:creationId xmlns:a16="http://schemas.microsoft.com/office/drawing/2014/main" id="{62B294F2-8361-4242-9A5B-955B036BF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4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140" name="DOM_2707">
          <a:extLst>
            <a:ext uri="{FF2B5EF4-FFF2-40B4-BE49-F238E27FC236}">
              <a16:creationId xmlns:a16="http://schemas.microsoft.com/office/drawing/2014/main" id="{98D831C5-C03B-48A3-8CD1-F592A3F86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141" name="DOM_2707">
          <a:extLst>
            <a:ext uri="{FF2B5EF4-FFF2-40B4-BE49-F238E27FC236}">
              <a16:creationId xmlns:a16="http://schemas.microsoft.com/office/drawing/2014/main" id="{D5827126-0829-4501-9900-396B4B2B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142" name="DOM_2707">
          <a:extLst>
            <a:ext uri="{FF2B5EF4-FFF2-40B4-BE49-F238E27FC236}">
              <a16:creationId xmlns:a16="http://schemas.microsoft.com/office/drawing/2014/main" id="{5735D226-586F-4644-94D4-DB0E4E8CB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47625" cy="47625"/>
    <xdr:pic>
      <xdr:nvPicPr>
        <xdr:cNvPr id="143" name="DOM_2707">
          <a:extLst>
            <a:ext uri="{FF2B5EF4-FFF2-40B4-BE49-F238E27FC236}">
              <a16:creationId xmlns:a16="http://schemas.microsoft.com/office/drawing/2014/main" id="{A9C3477E-8C12-4696-A302-58033A6E8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62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144" name="DOM_2707">
          <a:extLst>
            <a:ext uri="{FF2B5EF4-FFF2-40B4-BE49-F238E27FC236}">
              <a16:creationId xmlns:a16="http://schemas.microsoft.com/office/drawing/2014/main" id="{3378BB5D-AC26-46ED-B095-6A5982ADC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145" name="DOM_2707">
          <a:extLst>
            <a:ext uri="{FF2B5EF4-FFF2-40B4-BE49-F238E27FC236}">
              <a16:creationId xmlns:a16="http://schemas.microsoft.com/office/drawing/2014/main" id="{A548EC4A-7F58-47C9-B228-588607C32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146" name="DOM_2707">
          <a:extLst>
            <a:ext uri="{FF2B5EF4-FFF2-40B4-BE49-F238E27FC236}">
              <a16:creationId xmlns:a16="http://schemas.microsoft.com/office/drawing/2014/main" id="{B9DBD77C-AE0D-4003-A126-4C7E69DBD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47625" cy="47625"/>
    <xdr:pic>
      <xdr:nvPicPr>
        <xdr:cNvPr id="147" name="DOM_2707">
          <a:extLst>
            <a:ext uri="{FF2B5EF4-FFF2-40B4-BE49-F238E27FC236}">
              <a16:creationId xmlns:a16="http://schemas.microsoft.com/office/drawing/2014/main" id="{A6880A75-6EB7-43CC-A97A-DC5BA12DE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8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148" name="DOM_2707">
          <a:extLst>
            <a:ext uri="{FF2B5EF4-FFF2-40B4-BE49-F238E27FC236}">
              <a16:creationId xmlns:a16="http://schemas.microsoft.com/office/drawing/2014/main" id="{07809D4D-B6EE-4A02-91D6-96BB711BD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149" name="DOM_2707">
          <a:extLst>
            <a:ext uri="{FF2B5EF4-FFF2-40B4-BE49-F238E27FC236}">
              <a16:creationId xmlns:a16="http://schemas.microsoft.com/office/drawing/2014/main" id="{B0AA1959-A2B5-4813-ABD7-F9ED3B43C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150" name="DOM_2707">
          <a:extLst>
            <a:ext uri="{FF2B5EF4-FFF2-40B4-BE49-F238E27FC236}">
              <a16:creationId xmlns:a16="http://schemas.microsoft.com/office/drawing/2014/main" id="{32D56C8C-6382-4226-B530-53D936B4A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47625" cy="47625"/>
    <xdr:pic>
      <xdr:nvPicPr>
        <xdr:cNvPr id="151" name="DOM_2707">
          <a:extLst>
            <a:ext uri="{FF2B5EF4-FFF2-40B4-BE49-F238E27FC236}">
              <a16:creationId xmlns:a16="http://schemas.microsoft.com/office/drawing/2014/main" id="{9D938F5E-0FD3-4C01-87C3-2E1973E4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00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152" name="DOM_2707">
          <a:extLst>
            <a:ext uri="{FF2B5EF4-FFF2-40B4-BE49-F238E27FC236}">
              <a16:creationId xmlns:a16="http://schemas.microsoft.com/office/drawing/2014/main" id="{1D7E4547-FD4A-47D4-ADB7-2ABC0772A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153" name="DOM_2707">
          <a:extLst>
            <a:ext uri="{FF2B5EF4-FFF2-40B4-BE49-F238E27FC236}">
              <a16:creationId xmlns:a16="http://schemas.microsoft.com/office/drawing/2014/main" id="{6B7000FD-1B57-4758-82C4-215699FB7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154" name="DOM_2707">
          <a:extLst>
            <a:ext uri="{FF2B5EF4-FFF2-40B4-BE49-F238E27FC236}">
              <a16:creationId xmlns:a16="http://schemas.microsoft.com/office/drawing/2014/main" id="{2E63F05E-B63D-48B8-8539-35C0ABA60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47625" cy="47625"/>
    <xdr:pic>
      <xdr:nvPicPr>
        <xdr:cNvPr id="155" name="DOM_2707">
          <a:extLst>
            <a:ext uri="{FF2B5EF4-FFF2-40B4-BE49-F238E27FC236}">
              <a16:creationId xmlns:a16="http://schemas.microsoft.com/office/drawing/2014/main" id="{3501CA10-52F3-48F5-9A21-BBB38C65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47625" cy="47625"/>
    <xdr:pic>
      <xdr:nvPicPr>
        <xdr:cNvPr id="156" name="DOM_2707">
          <a:extLst>
            <a:ext uri="{FF2B5EF4-FFF2-40B4-BE49-F238E27FC236}">
              <a16:creationId xmlns:a16="http://schemas.microsoft.com/office/drawing/2014/main" id="{9E98CE3A-E3FD-4847-9189-23CF1E80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7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47625" cy="47625"/>
    <xdr:pic>
      <xdr:nvPicPr>
        <xdr:cNvPr id="157" name="DOM_2707">
          <a:extLst>
            <a:ext uri="{FF2B5EF4-FFF2-40B4-BE49-F238E27FC236}">
              <a16:creationId xmlns:a16="http://schemas.microsoft.com/office/drawing/2014/main" id="{9F942FE8-596F-4E41-BE26-929E55FC9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7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47625" cy="47625"/>
    <xdr:pic>
      <xdr:nvPicPr>
        <xdr:cNvPr id="158" name="DOM_2707">
          <a:extLst>
            <a:ext uri="{FF2B5EF4-FFF2-40B4-BE49-F238E27FC236}">
              <a16:creationId xmlns:a16="http://schemas.microsoft.com/office/drawing/2014/main" id="{A27D017E-E3BA-4AE7-9E0B-50509DE71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7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47625" cy="47625"/>
    <xdr:pic>
      <xdr:nvPicPr>
        <xdr:cNvPr id="159" name="DOM_2707">
          <a:extLst>
            <a:ext uri="{FF2B5EF4-FFF2-40B4-BE49-F238E27FC236}">
              <a16:creationId xmlns:a16="http://schemas.microsoft.com/office/drawing/2014/main" id="{5AB1005F-A55D-4901-96D4-41B17C17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38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47625" cy="47625"/>
    <xdr:pic>
      <xdr:nvPicPr>
        <xdr:cNvPr id="160" name="DOM_2707">
          <a:extLst>
            <a:ext uri="{FF2B5EF4-FFF2-40B4-BE49-F238E27FC236}">
              <a16:creationId xmlns:a16="http://schemas.microsoft.com/office/drawing/2014/main" id="{EAE18B8C-78F4-4D19-87D3-3D65AC915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76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47625" cy="47625"/>
    <xdr:pic>
      <xdr:nvPicPr>
        <xdr:cNvPr id="161" name="DOM_2707">
          <a:extLst>
            <a:ext uri="{FF2B5EF4-FFF2-40B4-BE49-F238E27FC236}">
              <a16:creationId xmlns:a16="http://schemas.microsoft.com/office/drawing/2014/main" id="{C5C686D4-1B2A-46BD-9133-C91BB4367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76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47625" cy="47625"/>
    <xdr:pic>
      <xdr:nvPicPr>
        <xdr:cNvPr id="162" name="DOM_2707">
          <a:extLst>
            <a:ext uri="{FF2B5EF4-FFF2-40B4-BE49-F238E27FC236}">
              <a16:creationId xmlns:a16="http://schemas.microsoft.com/office/drawing/2014/main" id="{D654F0B9-427B-4D6D-8E51-3D2DD3271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76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Verdictsheet_Maserati_Execution%20_Status_Lo_09.00.00.07.08_Total_Final_VC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erati_Execution%20_Status_Lo_IF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81y7.APTIV/Desktop/ITV_DTC_IFT_Status_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AN"/>
      <sheetName val="Sheet1"/>
    </sheetNames>
    <sheetDataSet>
      <sheetData sheetId="0">
        <row r="9">
          <cell r="E9" t="str">
            <v>Pass</v>
          </cell>
          <cell r="G9" t="str">
            <v>Pass</v>
          </cell>
        </row>
        <row r="10">
          <cell r="E10" t="str">
            <v>Fail</v>
          </cell>
          <cell r="F10" t="str">
            <v>DPD-137</v>
          </cell>
          <cell r="G10" t="str">
            <v>Fail</v>
          </cell>
          <cell r="H10" t="str">
            <v>DPD-137</v>
          </cell>
        </row>
        <row r="11">
          <cell r="E11" t="str">
            <v>Fail</v>
          </cell>
          <cell r="F11" t="str">
            <v>DPD-136</v>
          </cell>
          <cell r="G11" t="str">
            <v>Fail</v>
          </cell>
          <cell r="H11" t="str">
            <v>DPD-136</v>
          </cell>
        </row>
        <row r="12">
          <cell r="E12" t="str">
            <v>Fail</v>
          </cell>
          <cell r="F12" t="str">
            <v>DPD-136</v>
          </cell>
          <cell r="G12" t="str">
            <v>Fail</v>
          </cell>
          <cell r="H12" t="str">
            <v>DPD-136</v>
          </cell>
        </row>
        <row r="13">
          <cell r="E13" t="str">
            <v>Pass</v>
          </cell>
          <cell r="G13" t="str">
            <v>Pass</v>
          </cell>
        </row>
        <row r="14">
          <cell r="E14" t="str">
            <v>Pass</v>
          </cell>
          <cell r="G14" t="str">
            <v>Pass</v>
          </cell>
        </row>
        <row r="15">
          <cell r="E15" t="str">
            <v>Fail</v>
          </cell>
          <cell r="F15" t="str">
            <v>DPD-138</v>
          </cell>
          <cell r="G15" t="str">
            <v>Fail</v>
          </cell>
          <cell r="H15" t="str">
            <v>DPD-138</v>
          </cell>
        </row>
        <row r="16">
          <cell r="E16" t="str">
            <v>Pass</v>
          </cell>
          <cell r="G16" t="str">
            <v>Pass</v>
          </cell>
        </row>
        <row r="17">
          <cell r="E17" t="str">
            <v>Pass</v>
          </cell>
          <cell r="G17" t="str">
            <v>Pass</v>
          </cell>
        </row>
        <row r="18">
          <cell r="E18" t="str">
            <v>Fail</v>
          </cell>
          <cell r="F18" t="str">
            <v>DPD-154</v>
          </cell>
          <cell r="G18" t="str">
            <v>Fail</v>
          </cell>
          <cell r="H18" t="str">
            <v>DPD-154</v>
          </cell>
        </row>
        <row r="19">
          <cell r="E19" t="str">
            <v>Pass</v>
          </cell>
          <cell r="G19" t="str">
            <v>Pass</v>
          </cell>
        </row>
        <row r="20">
          <cell r="E20" t="str">
            <v>Fail</v>
          </cell>
          <cell r="F20" t="str">
            <v>DPD-222</v>
          </cell>
          <cell r="G20" t="str">
            <v>Fail</v>
          </cell>
          <cell r="H20" t="str">
            <v>DPD-222</v>
          </cell>
        </row>
        <row r="21">
          <cell r="E21" t="str">
            <v>Fail</v>
          </cell>
          <cell r="F21" t="str">
            <v>DPD-222</v>
          </cell>
          <cell r="G21" t="str">
            <v>Fail</v>
          </cell>
          <cell r="H21" t="str">
            <v>DPD-222</v>
          </cell>
        </row>
        <row r="22">
          <cell r="E22" t="str">
            <v>Fail</v>
          </cell>
          <cell r="F22" t="str">
            <v>DPD-222</v>
          </cell>
          <cell r="G22" t="str">
            <v>Fail</v>
          </cell>
          <cell r="H22" t="str">
            <v>DPD-222</v>
          </cell>
        </row>
        <row r="23">
          <cell r="E23" t="str">
            <v>Fail</v>
          </cell>
          <cell r="F23" t="str">
            <v>DPD-222</v>
          </cell>
          <cell r="G23" t="str">
            <v>Fail</v>
          </cell>
          <cell r="H23" t="str">
            <v>DPD-222</v>
          </cell>
        </row>
        <row r="24">
          <cell r="E24" t="str">
            <v>Fail</v>
          </cell>
          <cell r="F24" t="str">
            <v>DPD-222</v>
          </cell>
          <cell r="G24" t="str">
            <v>Fail</v>
          </cell>
          <cell r="H24" t="str">
            <v>DPD-222</v>
          </cell>
        </row>
        <row r="25">
          <cell r="E25" t="str">
            <v>Pass</v>
          </cell>
          <cell r="G25" t="str">
            <v>Pass</v>
          </cell>
        </row>
        <row r="26">
          <cell r="E26" t="str">
            <v>Pass</v>
          </cell>
          <cell r="G26" t="str">
            <v>Pass</v>
          </cell>
        </row>
        <row r="27">
          <cell r="E27" t="str">
            <v>Pass</v>
          </cell>
          <cell r="G27" t="str">
            <v>Pass</v>
          </cell>
        </row>
        <row r="28">
          <cell r="E28" t="str">
            <v>Pass</v>
          </cell>
          <cell r="G28" t="str">
            <v>Pass</v>
          </cell>
        </row>
        <row r="29">
          <cell r="E29" t="str">
            <v>Pass</v>
          </cell>
          <cell r="G29" t="str">
            <v>Pass</v>
          </cell>
        </row>
        <row r="30">
          <cell r="E30" t="str">
            <v>Pass</v>
          </cell>
          <cell r="G30" t="str">
            <v>Pass</v>
          </cell>
        </row>
        <row r="31">
          <cell r="E31" t="str">
            <v>Pass</v>
          </cell>
          <cell r="G31" t="str">
            <v>Pass</v>
          </cell>
        </row>
        <row r="32">
          <cell r="E32" t="str">
            <v>Pass</v>
          </cell>
          <cell r="G32" t="str">
            <v>Pass</v>
          </cell>
        </row>
        <row r="33">
          <cell r="E33" t="str">
            <v>Pass</v>
          </cell>
          <cell r="G33" t="str">
            <v>Pass</v>
          </cell>
        </row>
        <row r="34">
          <cell r="E34" t="str">
            <v>Pass</v>
          </cell>
          <cell r="G34" t="str">
            <v>Pass</v>
          </cell>
        </row>
        <row r="35">
          <cell r="E35" t="str">
            <v>Pass</v>
          </cell>
          <cell r="G35" t="str">
            <v>Pass</v>
          </cell>
        </row>
        <row r="36">
          <cell r="E36" t="str">
            <v>Fail</v>
          </cell>
          <cell r="F36" t="str">
            <v>DPD-136</v>
          </cell>
          <cell r="G36" t="str">
            <v>Fail</v>
          </cell>
          <cell r="H36" t="str">
            <v>DPD-136</v>
          </cell>
        </row>
        <row r="37">
          <cell r="E37" t="str">
            <v>Pass</v>
          </cell>
          <cell r="G37" t="str">
            <v>Pass</v>
          </cell>
        </row>
        <row r="38">
          <cell r="E38" t="str">
            <v>Pass</v>
          </cell>
          <cell r="G38" t="str">
            <v>Pass</v>
          </cell>
        </row>
        <row r="39">
          <cell r="E39" t="str">
            <v>Fail</v>
          </cell>
          <cell r="F39" t="str">
            <v>DPD-272,154</v>
          </cell>
          <cell r="G39" t="str">
            <v>Fail</v>
          </cell>
          <cell r="H39" t="str">
            <v>DPD-272,154</v>
          </cell>
        </row>
        <row r="40">
          <cell r="E40" t="str">
            <v>Pass</v>
          </cell>
          <cell r="G40" t="str">
            <v>Pass</v>
          </cell>
        </row>
        <row r="41">
          <cell r="E41" t="str">
            <v>Pass</v>
          </cell>
          <cell r="G41" t="str">
            <v>Pass</v>
          </cell>
        </row>
        <row r="42">
          <cell r="E42" t="str">
            <v>Pass</v>
          </cell>
          <cell r="G42" t="str">
            <v>Pass</v>
          </cell>
        </row>
        <row r="43">
          <cell r="E43" t="str">
            <v>Pass</v>
          </cell>
          <cell r="G43" t="str">
            <v>Pass</v>
          </cell>
        </row>
        <row r="44">
          <cell r="E44" t="str">
            <v>Fail</v>
          </cell>
          <cell r="F44" t="str">
            <v>DPD-222</v>
          </cell>
          <cell r="G44" t="str">
            <v>Fail</v>
          </cell>
          <cell r="H44" t="str">
            <v>DPD-222</v>
          </cell>
        </row>
        <row r="45">
          <cell r="E45" t="str">
            <v>NotApplicable</v>
          </cell>
          <cell r="F45" t="str">
            <v>NotApplicable</v>
          </cell>
          <cell r="G45" t="str">
            <v>NotApplicable</v>
          </cell>
          <cell r="H45" t="str">
            <v>NotApplicable</v>
          </cell>
        </row>
        <row r="46">
          <cell r="E46" t="str">
            <v>Pass</v>
          </cell>
          <cell r="G46" t="str">
            <v>Pass</v>
          </cell>
        </row>
        <row r="47">
          <cell r="E47" t="str">
            <v>Pass</v>
          </cell>
          <cell r="G47" t="str">
            <v>Pass</v>
          </cell>
        </row>
        <row r="48">
          <cell r="E48" t="str">
            <v>Fail</v>
          </cell>
          <cell r="F48" t="str">
            <v>DPD-137</v>
          </cell>
          <cell r="G48" t="str">
            <v>Fail</v>
          </cell>
          <cell r="H48" t="str">
            <v>DPD-137</v>
          </cell>
        </row>
        <row r="49">
          <cell r="E49" t="str">
            <v>Pass</v>
          </cell>
          <cell r="G49" t="str">
            <v>Pass</v>
          </cell>
        </row>
        <row r="50">
          <cell r="E50" t="str">
            <v>Fail</v>
          </cell>
          <cell r="F50" t="str">
            <v>DPD-154</v>
          </cell>
          <cell r="G50" t="str">
            <v>Fail</v>
          </cell>
          <cell r="H50" t="str">
            <v>DPD-154</v>
          </cell>
        </row>
        <row r="51">
          <cell r="E51" t="str">
            <v>Pass</v>
          </cell>
          <cell r="G51" t="str">
            <v>Pass</v>
          </cell>
        </row>
        <row r="52">
          <cell r="E52" t="str">
            <v>Pass</v>
          </cell>
          <cell r="G52" t="str">
            <v>Pass</v>
          </cell>
        </row>
        <row r="53">
          <cell r="E53" t="str">
            <v>Fail</v>
          </cell>
          <cell r="F53" t="str">
            <v>DPD-154</v>
          </cell>
          <cell r="G53" t="str">
            <v>Fail</v>
          </cell>
          <cell r="H53" t="str">
            <v>DPD-154</v>
          </cell>
        </row>
        <row r="54">
          <cell r="E54" t="str">
            <v>Pass</v>
          </cell>
          <cell r="G54" t="str">
            <v>Pass</v>
          </cell>
        </row>
        <row r="55">
          <cell r="E55" t="str">
            <v>Pass</v>
          </cell>
          <cell r="G55" t="str">
            <v>Pass</v>
          </cell>
        </row>
        <row r="56">
          <cell r="E56" t="str">
            <v>Pass</v>
          </cell>
          <cell r="G56" t="str">
            <v>Pass</v>
          </cell>
        </row>
        <row r="57">
          <cell r="E57" t="str">
            <v>Pass</v>
          </cell>
          <cell r="G57" t="str">
            <v>Pass</v>
          </cell>
        </row>
        <row r="58">
          <cell r="E58" t="str">
            <v>Pass</v>
          </cell>
          <cell r="G58" t="str">
            <v>Pass</v>
          </cell>
        </row>
        <row r="59">
          <cell r="E59" t="str">
            <v>Pass</v>
          </cell>
          <cell r="G59" t="str">
            <v>Pass</v>
          </cell>
        </row>
        <row r="60">
          <cell r="E60" t="str">
            <v>Pass</v>
          </cell>
          <cell r="G60" t="str">
            <v>Pass</v>
          </cell>
        </row>
        <row r="61">
          <cell r="E61" t="str">
            <v>Pass</v>
          </cell>
          <cell r="G61" t="str">
            <v>Pass</v>
          </cell>
        </row>
        <row r="62">
          <cell r="E62" t="str">
            <v>Pass</v>
          </cell>
          <cell r="G62" t="str">
            <v>Pass</v>
          </cell>
        </row>
        <row r="63">
          <cell r="E63" t="str">
            <v>Pass</v>
          </cell>
          <cell r="G63" t="str">
            <v>Pass</v>
          </cell>
        </row>
        <row r="64">
          <cell r="E64" t="str">
            <v>Pass</v>
          </cell>
          <cell r="G64" t="str">
            <v>Pass</v>
          </cell>
        </row>
        <row r="65">
          <cell r="E65" t="str">
            <v>Fail</v>
          </cell>
          <cell r="F65" t="str">
            <v>DPD-154</v>
          </cell>
          <cell r="G65" t="str">
            <v>Fail</v>
          </cell>
          <cell r="H65" t="str">
            <v>DPD-154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AN"/>
      <sheetName val="DTC"/>
      <sheetName val="IFT"/>
      <sheetName val="RIF"/>
      <sheetName val="DiagComMgr"/>
      <sheetName val="LRRF_PCAN"/>
      <sheetName val="MRR_PCAN"/>
      <sheetName val="CADM_Interface"/>
      <sheetName val="Master_Slave"/>
    </sheetNames>
    <sheetDataSet>
      <sheetData sheetId="0"/>
      <sheetData sheetId="1"/>
      <sheetData sheetId="2">
        <row r="9">
          <cell r="B9" t="str">
            <v>WI-18431</v>
          </cell>
          <cell r="E9" t="str">
            <v>Pass</v>
          </cell>
          <cell r="G9" t="str">
            <v>Pass</v>
          </cell>
        </row>
        <row r="10">
          <cell r="E10" t="str">
            <v>Pass</v>
          </cell>
          <cell r="G10" t="str">
            <v>Pass</v>
          </cell>
        </row>
        <row r="11">
          <cell r="E11" t="str">
            <v>Pass</v>
          </cell>
          <cell r="G11" t="str">
            <v>Pass</v>
          </cell>
        </row>
        <row r="12">
          <cell r="E12" t="str">
            <v>Pass</v>
          </cell>
          <cell r="G12" t="str">
            <v>Pass</v>
          </cell>
        </row>
        <row r="13">
          <cell r="E13" t="str">
            <v>Pass</v>
          </cell>
          <cell r="G13" t="str">
            <v>Pass</v>
          </cell>
        </row>
        <row r="14">
          <cell r="E14" t="str">
            <v>Pass</v>
          </cell>
          <cell r="G14" t="str">
            <v>Pass</v>
          </cell>
        </row>
        <row r="15">
          <cell r="E15" t="str">
            <v>Pass</v>
          </cell>
          <cell r="G15" t="str">
            <v>Pass</v>
          </cell>
        </row>
        <row r="16">
          <cell r="E16" t="str">
            <v>Pass</v>
          </cell>
          <cell r="G16" t="str">
            <v>Pass</v>
          </cell>
        </row>
        <row r="17">
          <cell r="E17" t="str">
            <v>Pass</v>
          </cell>
          <cell r="G17" t="str">
            <v>Pass</v>
          </cell>
        </row>
        <row r="18">
          <cell r="E18" t="str">
            <v>Pass</v>
          </cell>
          <cell r="G18" t="str">
            <v>Pass</v>
          </cell>
        </row>
        <row r="19">
          <cell r="E19" t="str">
            <v>Pass</v>
          </cell>
          <cell r="G19" t="str">
            <v>Pass</v>
          </cell>
        </row>
        <row r="20">
          <cell r="E20" t="str">
            <v>Pass</v>
          </cell>
          <cell r="G20" t="str">
            <v>Pass</v>
          </cell>
        </row>
        <row r="21">
          <cell r="E21" t="str">
            <v>Pass</v>
          </cell>
          <cell r="G21" t="str">
            <v>Pass</v>
          </cell>
        </row>
        <row r="22">
          <cell r="E22" t="str">
            <v>Pass</v>
          </cell>
          <cell r="G22" t="str">
            <v>Pass</v>
          </cell>
        </row>
        <row r="23">
          <cell r="E23" t="str">
            <v>Pass</v>
          </cell>
          <cell r="G23" t="str">
            <v>Pass</v>
          </cell>
        </row>
        <row r="24">
          <cell r="E24" t="str">
            <v>Pass</v>
          </cell>
          <cell r="G24" t="str">
            <v>Pass</v>
          </cell>
        </row>
        <row r="25">
          <cell r="E25" t="str">
            <v>Pass</v>
          </cell>
          <cell r="G25" t="str">
            <v>Pass</v>
          </cell>
        </row>
        <row r="26">
          <cell r="E26" t="str">
            <v>Pass</v>
          </cell>
          <cell r="G26" t="str">
            <v>Pass</v>
          </cell>
        </row>
        <row r="27">
          <cell r="E27" t="str">
            <v>Pass</v>
          </cell>
          <cell r="G27" t="str">
            <v>Pass</v>
          </cell>
        </row>
        <row r="28">
          <cell r="E28" t="str">
            <v>Pass</v>
          </cell>
          <cell r="G28" t="str">
            <v>Pass</v>
          </cell>
        </row>
        <row r="29">
          <cell r="E29" t="str">
            <v>Pass</v>
          </cell>
          <cell r="G29" t="str">
            <v>Pass</v>
          </cell>
        </row>
        <row r="30">
          <cell r="E30" t="str">
            <v>Pass</v>
          </cell>
          <cell r="G30" t="str">
            <v>Pass</v>
          </cell>
        </row>
        <row r="31">
          <cell r="E31" t="str">
            <v>Pass</v>
          </cell>
          <cell r="G31" t="str">
            <v>Pass</v>
          </cell>
        </row>
        <row r="32">
          <cell r="E32" t="str">
            <v>Pass</v>
          </cell>
          <cell r="G32" t="str">
            <v>Pass</v>
          </cell>
        </row>
        <row r="33">
          <cell r="E33" t="str">
            <v>Pass</v>
          </cell>
          <cell r="G33" t="str">
            <v>Pass</v>
          </cell>
        </row>
        <row r="34">
          <cell r="E34" t="str">
            <v>Pass</v>
          </cell>
          <cell r="G34" t="str">
            <v>Pass</v>
          </cell>
        </row>
        <row r="35">
          <cell r="E35" t="str">
            <v>Pass</v>
          </cell>
          <cell r="G35" t="str">
            <v>Pass</v>
          </cell>
        </row>
        <row r="36">
          <cell r="E36" t="str">
            <v>Pass</v>
          </cell>
          <cell r="G36" t="str">
            <v>Pass</v>
          </cell>
        </row>
        <row r="37">
          <cell r="E37" t="str">
            <v>Pass</v>
          </cell>
          <cell r="G37" t="str">
            <v>Pass</v>
          </cell>
        </row>
        <row r="38">
          <cell r="E38" t="str">
            <v>Not Tested</v>
          </cell>
          <cell r="G38" t="str">
            <v>Not Tested</v>
          </cell>
        </row>
        <row r="39">
          <cell r="E39" t="str">
            <v>Pass</v>
          </cell>
          <cell r="G39" t="str">
            <v>Pass</v>
          </cell>
        </row>
        <row r="40">
          <cell r="E40" t="str">
            <v>Pass</v>
          </cell>
          <cell r="G40" t="str">
            <v>Pass</v>
          </cell>
        </row>
        <row r="41">
          <cell r="E41" t="str">
            <v>Not Tested</v>
          </cell>
          <cell r="G41" t="str">
            <v>Not Tested</v>
          </cell>
        </row>
        <row r="42">
          <cell r="E42" t="str">
            <v>Pass</v>
          </cell>
          <cell r="G42" t="str">
            <v>Pass</v>
          </cell>
        </row>
        <row r="43">
          <cell r="E43" t="str">
            <v>Not Tested</v>
          </cell>
          <cell r="G43" t="str">
            <v>Not Tested</v>
          </cell>
        </row>
        <row r="44">
          <cell r="E44" t="str">
            <v>Fail</v>
          </cell>
          <cell r="F44" t="str">
            <v>DPD-451</v>
          </cell>
          <cell r="G44" t="str">
            <v>Fail</v>
          </cell>
          <cell r="H44" t="str">
            <v>DPD-451</v>
          </cell>
        </row>
        <row r="45">
          <cell r="E45" t="str">
            <v>Fail</v>
          </cell>
          <cell r="F45" t="str">
            <v>DPD-452</v>
          </cell>
          <cell r="G45" t="str">
            <v>Fail</v>
          </cell>
          <cell r="H45" t="str">
            <v>DPD-452</v>
          </cell>
        </row>
        <row r="46">
          <cell r="E46" t="str">
            <v>Pass</v>
          </cell>
          <cell r="G46" t="str">
            <v>Pass</v>
          </cell>
        </row>
        <row r="47">
          <cell r="E47" t="str">
            <v>Pass</v>
          </cell>
          <cell r="G47" t="str">
            <v>Pass</v>
          </cell>
        </row>
        <row r="48">
          <cell r="E48" t="str">
            <v>Pass</v>
          </cell>
          <cell r="G48" t="str">
            <v>Pass</v>
          </cell>
        </row>
        <row r="49">
          <cell r="E49" t="str">
            <v>Pass</v>
          </cell>
          <cell r="G49" t="str">
            <v>Pass</v>
          </cell>
        </row>
        <row r="50">
          <cell r="E50" t="str">
            <v>Pass</v>
          </cell>
          <cell r="G50" t="str">
            <v>Pass</v>
          </cell>
        </row>
        <row r="51">
          <cell r="E51" t="str">
            <v>Fail</v>
          </cell>
          <cell r="G51" t="str">
            <v>Fail</v>
          </cell>
          <cell r="H51" t="str">
            <v>DPD-460</v>
          </cell>
        </row>
        <row r="52">
          <cell r="E52" t="str">
            <v>Pass</v>
          </cell>
          <cell r="G52" t="str">
            <v>Pass</v>
          </cell>
        </row>
        <row r="53">
          <cell r="E53" t="str">
            <v>Pass</v>
          </cell>
          <cell r="G53" t="str">
            <v>Pass</v>
          </cell>
        </row>
        <row r="54">
          <cell r="E54" t="str">
            <v>Pass</v>
          </cell>
          <cell r="G54" t="str">
            <v>Pass</v>
          </cell>
        </row>
        <row r="55">
          <cell r="E55" t="str">
            <v>Pass</v>
          </cell>
          <cell r="G55" t="str">
            <v>Pass</v>
          </cell>
        </row>
        <row r="56">
          <cell r="E56" t="str">
            <v>Pass</v>
          </cell>
          <cell r="G56" t="str">
            <v>Pass</v>
          </cell>
        </row>
        <row r="57">
          <cell r="E57" t="str">
            <v>Pass</v>
          </cell>
          <cell r="G57" t="str">
            <v>Pass</v>
          </cell>
        </row>
        <row r="58">
          <cell r="E58" t="str">
            <v>Pass</v>
          </cell>
          <cell r="G58" t="str">
            <v>Pass</v>
          </cell>
        </row>
        <row r="59">
          <cell r="E59" t="str">
            <v>Pass</v>
          </cell>
          <cell r="G59" t="str">
            <v>Pass</v>
          </cell>
        </row>
        <row r="60">
          <cell r="E60" t="str">
            <v>Pass</v>
          </cell>
          <cell r="G60" t="str">
            <v>Pass</v>
          </cell>
        </row>
        <row r="61">
          <cell r="E61" t="str">
            <v>Pass</v>
          </cell>
          <cell r="G61" t="str">
            <v>Pass</v>
          </cell>
        </row>
        <row r="62">
          <cell r="E62" t="str">
            <v>Pass</v>
          </cell>
          <cell r="G62" t="str">
            <v>Pass</v>
          </cell>
        </row>
        <row r="63">
          <cell r="E63" t="str">
            <v>Pass</v>
          </cell>
          <cell r="G63" t="str">
            <v>Pass</v>
          </cell>
        </row>
        <row r="64">
          <cell r="E64" t="str">
            <v>Pass</v>
          </cell>
          <cell r="G64" t="str">
            <v>Pass</v>
          </cell>
        </row>
        <row r="65">
          <cell r="E65" t="str">
            <v>Pass</v>
          </cell>
          <cell r="G65" t="str">
            <v>Pass</v>
          </cell>
        </row>
        <row r="66">
          <cell r="E66" t="str">
            <v>Pass</v>
          </cell>
          <cell r="G66" t="str">
            <v>Pass</v>
          </cell>
        </row>
        <row r="67">
          <cell r="E67" t="str">
            <v>Pass</v>
          </cell>
          <cell r="G67" t="str">
            <v>Pass</v>
          </cell>
        </row>
        <row r="68">
          <cell r="E68" t="str">
            <v>Pass</v>
          </cell>
          <cell r="G68" t="str">
            <v>Pass</v>
          </cell>
        </row>
        <row r="69">
          <cell r="E69" t="str">
            <v>Pass</v>
          </cell>
          <cell r="G69" t="str">
            <v>Pass</v>
          </cell>
        </row>
        <row r="70">
          <cell r="E70" t="str">
            <v>Pass</v>
          </cell>
          <cell r="G70" t="str">
            <v>Pass</v>
          </cell>
        </row>
        <row r="71">
          <cell r="E71" t="str">
            <v>Pass</v>
          </cell>
          <cell r="G71" t="str">
            <v>Pass</v>
          </cell>
        </row>
        <row r="72">
          <cell r="E72" t="str">
            <v>Pass</v>
          </cell>
          <cell r="G72" t="str">
            <v>Pass</v>
          </cell>
        </row>
        <row r="73">
          <cell r="E73" t="str">
            <v>Pass</v>
          </cell>
          <cell r="G73" t="str">
            <v>Pass</v>
          </cell>
        </row>
        <row r="74">
          <cell r="E74" t="str">
            <v>Pass</v>
          </cell>
          <cell r="G74" t="str">
            <v>Pass</v>
          </cell>
        </row>
        <row r="75">
          <cell r="E75" t="str">
            <v>Pass</v>
          </cell>
          <cell r="G75" t="str">
            <v>Pass</v>
          </cell>
        </row>
        <row r="76">
          <cell r="E76" t="str">
            <v>Pass</v>
          </cell>
          <cell r="G76" t="str">
            <v>Pass</v>
          </cell>
        </row>
        <row r="77">
          <cell r="E77" t="str">
            <v>Pass</v>
          </cell>
          <cell r="G77" t="str">
            <v>Pass</v>
          </cell>
        </row>
        <row r="78">
          <cell r="E78" t="str">
            <v>Pass</v>
          </cell>
          <cell r="G78" t="str">
            <v>Pass</v>
          </cell>
        </row>
        <row r="79">
          <cell r="E79" t="str">
            <v>Pass</v>
          </cell>
          <cell r="G79" t="str">
            <v>Pass</v>
          </cell>
        </row>
        <row r="80">
          <cell r="E80" t="str">
            <v>Pass</v>
          </cell>
          <cell r="G80" t="str">
            <v>Pass</v>
          </cell>
        </row>
        <row r="81">
          <cell r="E81" t="str">
            <v>Pass</v>
          </cell>
          <cell r="G81" t="str">
            <v>Pass</v>
          </cell>
        </row>
        <row r="82">
          <cell r="E82" t="str">
            <v>Pass</v>
          </cell>
          <cell r="G82" t="str">
            <v>Pass</v>
          </cell>
        </row>
        <row r="83">
          <cell r="E83" t="str">
            <v>Pass</v>
          </cell>
          <cell r="G83" t="str">
            <v>Pass</v>
          </cell>
        </row>
        <row r="84">
          <cell r="E84" t="str">
            <v>Pass</v>
          </cell>
          <cell r="G84" t="str">
            <v>Pass</v>
          </cell>
        </row>
        <row r="85">
          <cell r="E85" t="str">
            <v>Pass</v>
          </cell>
          <cell r="G85" t="str">
            <v>Pass</v>
          </cell>
        </row>
        <row r="86">
          <cell r="E86" t="str">
            <v>Pass</v>
          </cell>
          <cell r="G86" t="str">
            <v>Pass</v>
          </cell>
        </row>
        <row r="87">
          <cell r="E87" t="str">
            <v>Pass</v>
          </cell>
          <cell r="G87" t="str">
            <v>Pass</v>
          </cell>
        </row>
        <row r="88">
          <cell r="E88" t="str">
            <v>Pass</v>
          </cell>
          <cell r="G88" t="str">
            <v>Pass</v>
          </cell>
        </row>
        <row r="89">
          <cell r="E89" t="str">
            <v>Not Tested</v>
          </cell>
          <cell r="G89" t="str">
            <v>Not Tested</v>
          </cell>
        </row>
        <row r="90">
          <cell r="E90" t="str">
            <v>Not Tested</v>
          </cell>
          <cell r="G90" t="str">
            <v>Not Tested</v>
          </cell>
        </row>
        <row r="91">
          <cell r="E91" t="str">
            <v>Not Tested</v>
          </cell>
          <cell r="G91" t="str">
            <v>Not Tested</v>
          </cell>
        </row>
        <row r="92">
          <cell r="E92" t="str">
            <v>Pass</v>
          </cell>
          <cell r="G92" t="str">
            <v>Pass</v>
          </cell>
        </row>
        <row r="93">
          <cell r="E93" t="str">
            <v>Pass</v>
          </cell>
          <cell r="G93" t="str">
            <v>Pass</v>
          </cell>
        </row>
        <row r="94">
          <cell r="E94" t="str">
            <v>Not Tested</v>
          </cell>
          <cell r="G94" t="str">
            <v>Not Tested</v>
          </cell>
        </row>
        <row r="95">
          <cell r="E95" t="str">
            <v>Pass</v>
          </cell>
          <cell r="G95" t="str">
            <v>Pass</v>
          </cell>
        </row>
        <row r="96">
          <cell r="E96" t="str">
            <v>Pass</v>
          </cell>
          <cell r="G96" t="str">
            <v>Pass</v>
          </cell>
        </row>
        <row r="97">
          <cell r="E97" t="str">
            <v>Pass</v>
          </cell>
          <cell r="G97" t="str">
            <v>Pass</v>
          </cell>
        </row>
        <row r="98">
          <cell r="E98" t="str">
            <v>Pass</v>
          </cell>
          <cell r="G98" t="str">
            <v>Pass</v>
          </cell>
        </row>
        <row r="99">
          <cell r="E99" t="str">
            <v>Pass</v>
          </cell>
          <cell r="G99" t="str">
            <v>Pass</v>
          </cell>
        </row>
        <row r="100">
          <cell r="E100" t="str">
            <v>Pass</v>
          </cell>
          <cell r="G100" t="str">
            <v>Pass</v>
          </cell>
        </row>
        <row r="101">
          <cell r="E101" t="str">
            <v>Pass</v>
          </cell>
          <cell r="G101" t="str">
            <v>Pass</v>
          </cell>
        </row>
        <row r="102">
          <cell r="E102" t="str">
            <v>Pass</v>
          </cell>
          <cell r="G102" t="str">
            <v>Pass</v>
          </cell>
        </row>
        <row r="103">
          <cell r="E103" t="str">
            <v>Pass</v>
          </cell>
          <cell r="G103" t="str">
            <v>Pass</v>
          </cell>
        </row>
        <row r="104">
          <cell r="E104" t="str">
            <v>Pass</v>
          </cell>
          <cell r="G104" t="str">
            <v>Pass</v>
          </cell>
        </row>
        <row r="105">
          <cell r="E105" t="str">
            <v>Pass</v>
          </cell>
          <cell r="G105" t="str">
            <v>Pass</v>
          </cell>
        </row>
        <row r="106">
          <cell r="E106" t="str">
            <v>Pass</v>
          </cell>
          <cell r="G106" t="str">
            <v>Pass</v>
          </cell>
        </row>
        <row r="107">
          <cell r="E107" t="str">
            <v>Pass</v>
          </cell>
          <cell r="G107" t="str">
            <v>Pass</v>
          </cell>
        </row>
        <row r="108">
          <cell r="E108" t="str">
            <v>Pass</v>
          </cell>
          <cell r="G108" t="str">
            <v>Pass</v>
          </cell>
        </row>
        <row r="109">
          <cell r="E109" t="str">
            <v>Pass</v>
          </cell>
          <cell r="G109" t="str">
            <v>Pass</v>
          </cell>
        </row>
        <row r="110">
          <cell r="E110" t="str">
            <v>Pass</v>
          </cell>
          <cell r="G110" t="str">
            <v>Pass</v>
          </cell>
        </row>
        <row r="111">
          <cell r="E111" t="str">
            <v>Pass</v>
          </cell>
          <cell r="G111" t="str">
            <v>Pass</v>
          </cell>
        </row>
        <row r="112">
          <cell r="E112" t="str">
            <v>Pass</v>
          </cell>
          <cell r="G112" t="str">
            <v>Pass</v>
          </cell>
        </row>
        <row r="113">
          <cell r="E113" t="str">
            <v>Pass</v>
          </cell>
          <cell r="G113" t="str">
            <v>Pass</v>
          </cell>
        </row>
        <row r="114">
          <cell r="E114" t="str">
            <v>Pass</v>
          </cell>
          <cell r="G114" t="str">
            <v>Pass</v>
          </cell>
        </row>
        <row r="115">
          <cell r="E115" t="str">
            <v>Pass</v>
          </cell>
          <cell r="G115" t="str">
            <v>Pass</v>
          </cell>
        </row>
        <row r="116">
          <cell r="E116" t="str">
            <v>Pass</v>
          </cell>
          <cell r="G116" t="str">
            <v>Pass</v>
          </cell>
        </row>
        <row r="117">
          <cell r="E117" t="str">
            <v>Pass</v>
          </cell>
          <cell r="G117" t="str">
            <v>Pass</v>
          </cell>
        </row>
        <row r="118">
          <cell r="E118" t="str">
            <v>Pass</v>
          </cell>
          <cell r="G118" t="str">
            <v>Pass</v>
          </cell>
        </row>
        <row r="119">
          <cell r="E119" t="str">
            <v>Pass</v>
          </cell>
          <cell r="G119" t="str">
            <v>Pass</v>
          </cell>
        </row>
        <row r="120">
          <cell r="E120" t="str">
            <v>Pass</v>
          </cell>
          <cell r="G120" t="str">
            <v>Pass</v>
          </cell>
        </row>
        <row r="121">
          <cell r="E121" t="str">
            <v>Pass</v>
          </cell>
          <cell r="G121" t="str">
            <v>Pass</v>
          </cell>
        </row>
        <row r="122">
          <cell r="E122" t="str">
            <v>Pass</v>
          </cell>
          <cell r="G122" t="str">
            <v>Pass</v>
          </cell>
        </row>
        <row r="123">
          <cell r="E123" t="str">
            <v>Pass</v>
          </cell>
          <cell r="G123" t="str">
            <v>Pass</v>
          </cell>
        </row>
        <row r="124">
          <cell r="E124" t="str">
            <v>Pass</v>
          </cell>
          <cell r="G124" t="str">
            <v>Pass</v>
          </cell>
        </row>
        <row r="125">
          <cell r="E125" t="str">
            <v>Pass</v>
          </cell>
          <cell r="G125" t="str">
            <v>Pass</v>
          </cell>
        </row>
        <row r="126">
          <cell r="E126" t="str">
            <v>Pass</v>
          </cell>
          <cell r="G126" t="str">
            <v>Pass</v>
          </cell>
        </row>
        <row r="127">
          <cell r="E127" t="str">
            <v>Pass</v>
          </cell>
          <cell r="G127" t="str">
            <v>Pass</v>
          </cell>
        </row>
        <row r="128">
          <cell r="E128" t="str">
            <v>Pass</v>
          </cell>
          <cell r="G128" t="str">
            <v>Pass</v>
          </cell>
        </row>
        <row r="129">
          <cell r="E129" t="str">
            <v>Pass</v>
          </cell>
          <cell r="G129" t="str">
            <v>Pass</v>
          </cell>
        </row>
        <row r="130">
          <cell r="E130" t="str">
            <v>Pass</v>
          </cell>
          <cell r="G130" t="str">
            <v>Pass</v>
          </cell>
        </row>
        <row r="131">
          <cell r="E131" t="str">
            <v>Pass</v>
          </cell>
          <cell r="G131" t="str">
            <v>Pass</v>
          </cell>
        </row>
        <row r="132">
          <cell r="E132" t="str">
            <v>Pass</v>
          </cell>
          <cell r="G132" t="str">
            <v>Pass</v>
          </cell>
        </row>
        <row r="133">
          <cell r="E133" t="str">
            <v>Pass</v>
          </cell>
          <cell r="G133" t="str">
            <v>Pass</v>
          </cell>
        </row>
        <row r="134">
          <cell r="E134" t="str">
            <v>Not Tested</v>
          </cell>
          <cell r="G134" t="str">
            <v>Not Tested</v>
          </cell>
        </row>
        <row r="135">
          <cell r="E135" t="str">
            <v>Not Tested</v>
          </cell>
          <cell r="G135" t="str">
            <v>Not Tested</v>
          </cell>
        </row>
        <row r="136">
          <cell r="E136" t="str">
            <v>Not Tested</v>
          </cell>
          <cell r="G136" t="str">
            <v>Not Tested</v>
          </cell>
        </row>
        <row r="137">
          <cell r="E137" t="str">
            <v>Not Tested</v>
          </cell>
          <cell r="G137" t="str">
            <v>Not Tested</v>
          </cell>
        </row>
        <row r="138">
          <cell r="E138" t="str">
            <v>Pass</v>
          </cell>
          <cell r="G138" t="str">
            <v>Pass</v>
          </cell>
        </row>
        <row r="139">
          <cell r="E139" t="str">
            <v>Pass</v>
          </cell>
          <cell r="G139" t="str">
            <v>Pass</v>
          </cell>
        </row>
        <row r="140">
          <cell r="E140" t="str">
            <v>Pass</v>
          </cell>
          <cell r="G140" t="str">
            <v>Pass</v>
          </cell>
        </row>
        <row r="141">
          <cell r="E141" t="str">
            <v>Pass</v>
          </cell>
          <cell r="G141" t="str">
            <v>Pass</v>
          </cell>
        </row>
        <row r="142">
          <cell r="E142" t="str">
            <v>Pass</v>
          </cell>
          <cell r="G142" t="str">
            <v>Pass</v>
          </cell>
        </row>
        <row r="143">
          <cell r="E143" t="str">
            <v>Pass</v>
          </cell>
          <cell r="G143" t="str">
            <v>Pass</v>
          </cell>
        </row>
        <row r="144">
          <cell r="E144" t="str">
            <v>Pass</v>
          </cell>
          <cell r="G144" t="str">
            <v>Pass</v>
          </cell>
        </row>
        <row r="145">
          <cell r="E145" t="str">
            <v>Pass</v>
          </cell>
          <cell r="G145" t="str">
            <v>Pass</v>
          </cell>
        </row>
        <row r="146">
          <cell r="E146" t="str">
            <v>Pass</v>
          </cell>
          <cell r="G146" t="str">
            <v>Pass</v>
          </cell>
        </row>
        <row r="147">
          <cell r="E147" t="str">
            <v>Pass</v>
          </cell>
          <cell r="G147" t="str">
            <v>Pass</v>
          </cell>
        </row>
        <row r="148">
          <cell r="E148" t="str">
            <v>Pass</v>
          </cell>
          <cell r="G148" t="str">
            <v>Pass</v>
          </cell>
        </row>
        <row r="149">
          <cell r="E149" t="str">
            <v>Pass</v>
          </cell>
          <cell r="G149" t="str">
            <v>Pass</v>
          </cell>
        </row>
        <row r="150">
          <cell r="E150" t="str">
            <v>Not Tested</v>
          </cell>
          <cell r="G150" t="str">
            <v>Not Tested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heet1"/>
      <sheetName val="Sheet2"/>
      <sheetName val="Internal_Faults_PWB2"/>
      <sheetName val="Sheet3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polarionprod1.delphiauto.net/polarion/redirect/project/10032494_MY21_FCA_WL_Domain_Controller/workitem/question_mark/id=WI-18508" TargetMode="External"/><Relationship Id="rId117" Type="http://schemas.openxmlformats.org/officeDocument/2006/relationships/hyperlink" Target="http://polarionprod1.delphiauto.net/polarion/redirect/project/10032494_MY21_FCA_WL_Domain_Controller/workitem/question_mark/id=WI-166367" TargetMode="External"/><Relationship Id="rId21" Type="http://schemas.openxmlformats.org/officeDocument/2006/relationships/hyperlink" Target="http://polarionprod1.delphiauto.net/polarion/redirect/project/10032494_MY21_FCA_WL_Domain_Controller/workitem/question_mark/id=WI-109980" TargetMode="External"/><Relationship Id="rId42" Type="http://schemas.openxmlformats.org/officeDocument/2006/relationships/hyperlink" Target="http://polarionprod1.delphiauto.net/polarion/redirect/project/10032494_MY21_FCA_WL_Domain_Controller/workitem/question_mark/id=WI-18570" TargetMode="External"/><Relationship Id="rId47" Type="http://schemas.openxmlformats.org/officeDocument/2006/relationships/hyperlink" Target="http://polarionprod1.delphiauto.net/polarion/redirect/project/10032494_MY21_FCA_WL_Domain_Controller/workitem/question_mark/id=WI-18567" TargetMode="External"/><Relationship Id="rId63" Type="http://schemas.openxmlformats.org/officeDocument/2006/relationships/hyperlink" Target="http://polarionprod1.delphiauto.net/polarion/redirect/project/10032494_MY21_FCA_WL_Domain_Controller/workitem/question_mark/id=WI-18549" TargetMode="External"/><Relationship Id="rId68" Type="http://schemas.openxmlformats.org/officeDocument/2006/relationships/hyperlink" Target="http://polarionprod1.delphiauto.net/polarion/redirect/project/10032494_MY21_FCA_WL_Domain_Controller/workitem/question_mark/id=WI-18545" TargetMode="External"/><Relationship Id="rId84" Type="http://schemas.openxmlformats.org/officeDocument/2006/relationships/hyperlink" Target="http://polarionprod1.delphiauto.net/polarion/redirect/project/10032494_MY21_FCA_WL_Domain_Controller/workitem/question_mark/id=WI-18455" TargetMode="External"/><Relationship Id="rId89" Type="http://schemas.openxmlformats.org/officeDocument/2006/relationships/hyperlink" Target="http://polarionprod1.delphiauto.net/polarion/redirect/project/10032494_MY21_FCA_WL_Domain_Controller/workitem/question_mark/id=WI-18453" TargetMode="External"/><Relationship Id="rId112" Type="http://schemas.openxmlformats.org/officeDocument/2006/relationships/hyperlink" Target="http://polarionprod1.delphiauto.net/polarion/redirect/project/10032494_MY21_FCA_WL_Domain_Controller/workitem/question_mark/id=WI-166396" TargetMode="External"/><Relationship Id="rId133" Type="http://schemas.openxmlformats.org/officeDocument/2006/relationships/hyperlink" Target="http://polarionprod1.delphiauto.net/polarion/redirect/project/10032494_MY21_FCA_WL_Domain_Controller/workitem/question_mark/id=WI-18580" TargetMode="External"/><Relationship Id="rId138" Type="http://schemas.openxmlformats.org/officeDocument/2006/relationships/hyperlink" Target="http://polarionprod1.delphiauto.net/polarion/redirect/project/10032494_MY21_FCA_WL_Domain_Controller/workitem/question_mark/id=WI-228320" TargetMode="External"/><Relationship Id="rId16" Type="http://schemas.openxmlformats.org/officeDocument/2006/relationships/hyperlink" Target="http://polarionprod1.delphiauto.net/polarion/redirect/project/10032494_MY21_FCA_WL_Domain_Controller/workitem/question_mark/id=WI-225115" TargetMode="External"/><Relationship Id="rId107" Type="http://schemas.openxmlformats.org/officeDocument/2006/relationships/hyperlink" Target="http://polarionprod1.delphiauto.net/polarion/redirect/project/10032494_MY21_FCA_WL_Domain_Controller/workitem/question_mark/id=WI-410693" TargetMode="External"/><Relationship Id="rId11" Type="http://schemas.openxmlformats.org/officeDocument/2006/relationships/hyperlink" Target="http://polarionprod1.delphiauto.net/polarion/redirect/project/10032494_MY21_FCA_WL_Domain_Controller/workitem/question_mark/id=WI-225124" TargetMode="External"/><Relationship Id="rId32" Type="http://schemas.openxmlformats.org/officeDocument/2006/relationships/hyperlink" Target="http://polarionprod1.delphiauto.net/polarion/redirect/project/10032494_MY21_FCA_WL_Domain_Controller/workitem/question_mark/id=WI-18507" TargetMode="External"/><Relationship Id="rId37" Type="http://schemas.openxmlformats.org/officeDocument/2006/relationships/hyperlink" Target="http://polarionprod1.delphiauto.net/polarion/redirect/project/10032494_MY21_FCA_WL_Domain_Controller/workitem/question_mark/id=WI-410480" TargetMode="External"/><Relationship Id="rId53" Type="http://schemas.openxmlformats.org/officeDocument/2006/relationships/hyperlink" Target="http://polarionprod1.delphiauto.net/polarion/redirect/project/10032494_MY21_FCA_WL_Domain_Controller/workitem/question_mark/id=WI-20079" TargetMode="External"/><Relationship Id="rId58" Type="http://schemas.openxmlformats.org/officeDocument/2006/relationships/hyperlink" Target="http://polarionprod1.delphiauto.net/polarion/redirect/project/10032494_MY21_FCA_WL_Domain_Controller/workitem/question_mark/id=WI-18562" TargetMode="External"/><Relationship Id="rId74" Type="http://schemas.openxmlformats.org/officeDocument/2006/relationships/hyperlink" Target="http://polarionprod1.delphiauto.net/polarion/redirect/project/10032494_MY21_FCA_WL_Domain_Controller/workitem/question_mark/id=WI-18505" TargetMode="External"/><Relationship Id="rId79" Type="http://schemas.openxmlformats.org/officeDocument/2006/relationships/hyperlink" Target="http://polarionprod1.delphiauto.net/polarion/redirect/project/10032494_MY21_FCA_WL_Domain_Controller/workitem/question_mark/id=WI-18458" TargetMode="External"/><Relationship Id="rId102" Type="http://schemas.openxmlformats.org/officeDocument/2006/relationships/hyperlink" Target="http://polarionprod1.delphiauto.net/polarion/redirect/project/10032494_MY21_FCA_WL_Domain_Controller/workitem/question_mark/id=WI-18476" TargetMode="External"/><Relationship Id="rId123" Type="http://schemas.openxmlformats.org/officeDocument/2006/relationships/hyperlink" Target="http://polarionprod1.delphiauto.net/polarion/redirect/project/10032494_MY21_FCA_WL_Domain_Controller/workitem/question_mark/id=WI-228763" TargetMode="External"/><Relationship Id="rId128" Type="http://schemas.openxmlformats.org/officeDocument/2006/relationships/hyperlink" Target="http://polarionprod1.delphiauto.net/polarion/redirect/project/10032494_MY21_FCA_WL_Domain_Controller/workitem/question_mark/id=WI-18477" TargetMode="External"/><Relationship Id="rId144" Type="http://schemas.openxmlformats.org/officeDocument/2006/relationships/hyperlink" Target="http://polarionprod1.delphiauto.net/polarion/redirect/project/10032494_MY21_FCA_WL_Domain_Controller/workitem/question_mark/id=WI-45632" TargetMode="External"/><Relationship Id="rId149" Type="http://schemas.openxmlformats.org/officeDocument/2006/relationships/hyperlink" Target="http://polarionprod1.delphiauto.net/polarion/redirect/project/10032494_MY21_FCA_WL_Domain_Controller/workitem/question_mark/id=WI-46996" TargetMode="External"/><Relationship Id="rId5" Type="http://schemas.openxmlformats.org/officeDocument/2006/relationships/hyperlink" Target="http://polarionprod1.delphiauto.net/polarion/redirect/project/10032494_MY21_FCA_WL_Domain_Controller/workitem/question_mark/id=WI-410293" TargetMode="External"/><Relationship Id="rId90" Type="http://schemas.openxmlformats.org/officeDocument/2006/relationships/hyperlink" Target="http://polarionprod1.delphiauto.net/polarion/redirect/project/10032494_MY21_FCA_WL_Domain_Controller/workitem/question_mark/id=WI-18440" TargetMode="External"/><Relationship Id="rId95" Type="http://schemas.openxmlformats.org/officeDocument/2006/relationships/hyperlink" Target="http://polarionprod1.delphiauto.net/polarion/redirect/project/10032494_MY21_FCA_WL_Domain_Controller/workitem/question_mark/id=WI-18448" TargetMode="External"/><Relationship Id="rId22" Type="http://schemas.openxmlformats.org/officeDocument/2006/relationships/hyperlink" Target="http://polarionprod1.delphiauto.net/polarion/redirect/project/10032494_MY21_FCA_WL_Domain_Controller/workitem/question_mark/id=WI-109979" TargetMode="External"/><Relationship Id="rId27" Type="http://schemas.openxmlformats.org/officeDocument/2006/relationships/hyperlink" Target="http://polarionprod1.delphiauto.net/polarion/redirect/project/10032494_MY21_FCA_WL_Domain_Controller/workitem/question_mark/id=WI-18519" TargetMode="External"/><Relationship Id="rId43" Type="http://schemas.openxmlformats.org/officeDocument/2006/relationships/hyperlink" Target="http://polarionprod1.delphiauto.net/polarion/redirect/project/10032494_MY21_FCA_WL_Domain_Controller/workitem/question_mark/id=WI-18571" TargetMode="External"/><Relationship Id="rId48" Type="http://schemas.openxmlformats.org/officeDocument/2006/relationships/hyperlink" Target="http://polarionprod1.delphiauto.net/polarion/redirect/project/10032494_MY21_FCA_WL_Domain_Controller/workitem/question_mark/id=WI-18568" TargetMode="External"/><Relationship Id="rId64" Type="http://schemas.openxmlformats.org/officeDocument/2006/relationships/hyperlink" Target="http://polarionprod1.delphiauto.net/polarion/redirect/project/10032494_MY21_FCA_WL_Domain_Controller/workitem/question_mark/id=WI-18550" TargetMode="External"/><Relationship Id="rId69" Type="http://schemas.openxmlformats.org/officeDocument/2006/relationships/hyperlink" Target="http://polarionprod1.delphiauto.net/polarion/redirect/project/10032494_MY21_FCA_WL_Domain_Controller/workitem/question_mark/id=WI-18500" TargetMode="External"/><Relationship Id="rId113" Type="http://schemas.openxmlformats.org/officeDocument/2006/relationships/hyperlink" Target="http://polarionprod1.delphiauto.net/polarion/redirect/project/10032494_MY21_FCA_WL_Domain_Controller/workitem/question_mark/id=WI-166375" TargetMode="External"/><Relationship Id="rId118" Type="http://schemas.openxmlformats.org/officeDocument/2006/relationships/hyperlink" Target="http://polarionprod1.delphiauto.net/polarion/redirect/project/10032494_MY21_FCA_WL_Domain_Controller/workitem/question_mark/id=WI-166370" TargetMode="External"/><Relationship Id="rId134" Type="http://schemas.openxmlformats.org/officeDocument/2006/relationships/hyperlink" Target="http://polarionprod1.delphiauto.net/polarion/redirect/project/10032494_MY21_FCA_WL_Domain_Controller/workitem/question_mark/id=WI-168655" TargetMode="External"/><Relationship Id="rId139" Type="http://schemas.openxmlformats.org/officeDocument/2006/relationships/hyperlink" Target="http://polarionprod1.delphiauto.net/polarion/redirect/project/10032494_MY21_FCA_WL_Domain_Controller/workitem/question_mark/id=WI-333479" TargetMode="External"/><Relationship Id="rId80" Type="http://schemas.openxmlformats.org/officeDocument/2006/relationships/hyperlink" Target="http://polarionprod1.delphiauto.net/polarion/redirect/project/10032494_MY21_FCA_WL_Domain_Controller/workitem/question_mark/id=WI-18459" TargetMode="External"/><Relationship Id="rId85" Type="http://schemas.openxmlformats.org/officeDocument/2006/relationships/hyperlink" Target="http://polarionprod1.delphiauto.net/polarion/redirect/project/10032494_MY21_FCA_WL_Domain_Controller/workitem/question_mark/id=WI-18456" TargetMode="External"/><Relationship Id="rId150" Type="http://schemas.openxmlformats.org/officeDocument/2006/relationships/hyperlink" Target="http://polarionprod1.delphiauto.net/polarion/redirect/project/10032494_MY21_FCA_WL_Domain_Controller/workitem/question_mark/id=WI-18433" TargetMode="External"/><Relationship Id="rId12" Type="http://schemas.openxmlformats.org/officeDocument/2006/relationships/hyperlink" Target="http://polarionprod1.delphiauto.net/polarion/redirect/project/10032494_MY21_FCA_WL_Domain_Controller/workitem/question_mark/id=WI-410349" TargetMode="External"/><Relationship Id="rId17" Type="http://schemas.openxmlformats.org/officeDocument/2006/relationships/hyperlink" Target="http://polarionprod1.delphiauto.net/polarion/redirect/project/10032494_MY21_FCA_WL_Domain_Controller/workitem/question_mark/id=WI-410367" TargetMode="External"/><Relationship Id="rId25" Type="http://schemas.openxmlformats.org/officeDocument/2006/relationships/hyperlink" Target="http://polarionprod1.delphiauto.net/polarion/redirect/project/10032494_MY21_FCA_WL_Domain_Controller/workitem/question_mark/id=WI-109981" TargetMode="External"/><Relationship Id="rId33" Type="http://schemas.openxmlformats.org/officeDocument/2006/relationships/hyperlink" Target="http://polarionprod1.delphiauto.net/polarion/redirect/project/10032494_MY21_FCA_WL_Domain_Controller/workitem/question_mark/id=WI-18509" TargetMode="External"/><Relationship Id="rId38" Type="http://schemas.openxmlformats.org/officeDocument/2006/relationships/hyperlink" Target="http://polarionprod1.delphiauto.net/polarion/redirect/project/10032494_MY21_FCA_WL_Domain_Controller/workitem/question_mark/id=WI-410403" TargetMode="External"/><Relationship Id="rId46" Type="http://schemas.openxmlformats.org/officeDocument/2006/relationships/hyperlink" Target="http://polarionprod1.delphiauto.net/polarion/redirect/project/10032494_MY21_FCA_WL_Domain_Controller/workitem/question_mark/id=WI-18470" TargetMode="External"/><Relationship Id="rId59" Type="http://schemas.openxmlformats.org/officeDocument/2006/relationships/hyperlink" Target="http://polarionprod1.delphiauto.net/polarion/redirect/project/10032494_MY21_FCA_WL_Domain_Controller/workitem/question_mark/id=WI-18552" TargetMode="External"/><Relationship Id="rId67" Type="http://schemas.openxmlformats.org/officeDocument/2006/relationships/hyperlink" Target="http://polarionprod1.delphiauto.net/polarion/redirect/project/10032494_MY21_FCA_WL_Domain_Controller/workitem/question_mark/id=WI-18542" TargetMode="External"/><Relationship Id="rId103" Type="http://schemas.openxmlformats.org/officeDocument/2006/relationships/hyperlink" Target="http://polarionprod1.delphiauto.net/polarion/redirect/project/10032494_MY21_FCA_WL_Domain_Controller/workitem/question_mark/id=WI-18611" TargetMode="External"/><Relationship Id="rId108" Type="http://schemas.openxmlformats.org/officeDocument/2006/relationships/hyperlink" Target="http://polarionprod1.delphiauto.net/polarion/redirect/project/10032494_MY21_FCA_WL_Domain_Controller/workitem/question_mark/id=WI-410692" TargetMode="External"/><Relationship Id="rId116" Type="http://schemas.openxmlformats.org/officeDocument/2006/relationships/hyperlink" Target="http://polarionprod1.delphiauto.net/polarion/redirect/project/10032494_MY21_FCA_WL_Domain_Controller/workitem/question_mark/id=WI-166364" TargetMode="External"/><Relationship Id="rId124" Type="http://schemas.openxmlformats.org/officeDocument/2006/relationships/hyperlink" Target="http://polarionprod1.delphiauto.net/polarion/redirect/project/10032494_MY21_FCA_WL_Domain_Controller/workitem/question_mark/id=WI-18472" TargetMode="External"/><Relationship Id="rId129" Type="http://schemas.openxmlformats.org/officeDocument/2006/relationships/hyperlink" Target="http://polarionprod1.delphiauto.net/polarion/redirect/project/10032494_MY21_FCA_WL_Domain_Controller/workitem/question_mark/id=WI-286916" TargetMode="External"/><Relationship Id="rId137" Type="http://schemas.openxmlformats.org/officeDocument/2006/relationships/hyperlink" Target="http://polarionprod1.delphiauto.net/polarion/redirect/project/10032494_MY21_FCA_WL_Domain_Controller/workitem/question_mark/id=WI-18493" TargetMode="External"/><Relationship Id="rId20" Type="http://schemas.openxmlformats.org/officeDocument/2006/relationships/hyperlink" Target="http://polarionprod1.delphiauto.net/polarion/redirect/project/10032494_MY21_FCA_WL_Domain_Controller/workitem/question_mark/id=WI-410363" TargetMode="External"/><Relationship Id="rId41" Type="http://schemas.openxmlformats.org/officeDocument/2006/relationships/hyperlink" Target="http://polarionprod1.delphiauto.net/polarion/redirect/project/10032494_MY21_FCA_WL_Domain_Controller/workitem/question_mark/id=WI-291743" TargetMode="External"/><Relationship Id="rId54" Type="http://schemas.openxmlformats.org/officeDocument/2006/relationships/hyperlink" Target="http://polarionprod1.delphiauto.net/polarion/redirect/project/10032494_MY21_FCA_WL_Domain_Controller/workitem/question_mark/id=WI-18566" TargetMode="External"/><Relationship Id="rId62" Type="http://schemas.openxmlformats.org/officeDocument/2006/relationships/hyperlink" Target="http://polarionprod1.delphiauto.net/polarion/redirect/project/10032494_MY21_FCA_WL_Domain_Controller/workitem/question_mark/id=WI-18548" TargetMode="External"/><Relationship Id="rId70" Type="http://schemas.openxmlformats.org/officeDocument/2006/relationships/hyperlink" Target="http://polarionprod1.delphiauto.net/polarion/redirect/project/10032494_MY21_FCA_WL_Domain_Controller/workitem/question_mark/id=WI-18498" TargetMode="External"/><Relationship Id="rId75" Type="http://schemas.openxmlformats.org/officeDocument/2006/relationships/hyperlink" Target="http://polarionprod1.delphiauto.net/polarion/redirect/project/10032494_MY21_FCA_WL_Domain_Controller/workitem/question_mark/id=WI-18462" TargetMode="External"/><Relationship Id="rId83" Type="http://schemas.openxmlformats.org/officeDocument/2006/relationships/hyperlink" Target="http://polarionprod1.delphiauto.net/polarion/redirect/project/10032494_MY21_FCA_WL_Domain_Controller/workitem/question_mark/id=WI-18454" TargetMode="External"/><Relationship Id="rId88" Type="http://schemas.openxmlformats.org/officeDocument/2006/relationships/hyperlink" Target="http://polarionprod1.delphiauto.net/polarion/redirect/project/10032494_MY21_FCA_WL_Domain_Controller/workitem/question_mark/id=WI-18451" TargetMode="External"/><Relationship Id="rId91" Type="http://schemas.openxmlformats.org/officeDocument/2006/relationships/hyperlink" Target="http://polarionprod1.delphiauto.net/polarion/redirect/project/10032494_MY21_FCA_WL_Domain_Controller/workitem/question_mark/id=WI-18442" TargetMode="External"/><Relationship Id="rId96" Type="http://schemas.openxmlformats.org/officeDocument/2006/relationships/hyperlink" Target="http://polarionprod1.delphiauto.net/polarion/redirect/project/10032494_MY21_FCA_WL_Domain_Controller/workitem/question_mark/id=WI-18446" TargetMode="External"/><Relationship Id="rId111" Type="http://schemas.openxmlformats.org/officeDocument/2006/relationships/hyperlink" Target="http://polarionprod1.delphiauto.net/polarion/redirect/project/10032494_MY21_FCA_WL_Domain_Controller/workitem/question_mark/id=WI-166395" TargetMode="External"/><Relationship Id="rId132" Type="http://schemas.openxmlformats.org/officeDocument/2006/relationships/hyperlink" Target="http://polarionprod1.delphiauto.net/polarion/redirect/project/10032494_MY21_FCA_WL_Domain_Controller/workitem/question_mark/id=WI-286917" TargetMode="External"/><Relationship Id="rId140" Type="http://schemas.openxmlformats.org/officeDocument/2006/relationships/hyperlink" Target="http://polarionprod1.delphiauto.net/polarion/redirect/project/10032494_MY21_FCA_WL_Domain_Controller/workitem/question_mark/id=WI-85760" TargetMode="External"/><Relationship Id="rId145" Type="http://schemas.openxmlformats.org/officeDocument/2006/relationships/hyperlink" Target="http://polarionprod1.delphiauto.net/polarion/redirect/project/10032494_MY21_FCA_WL_Domain_Controller/workitem/question_mark/id=WI-45635" TargetMode="External"/><Relationship Id="rId1" Type="http://schemas.openxmlformats.org/officeDocument/2006/relationships/hyperlink" Target="http://polarionprod1.delphiauto.net/polarion/redirect/project/10032494_MY21_FCA_WL_Domain_Controller/workitem/question_mark/id=WI-225133" TargetMode="External"/><Relationship Id="rId6" Type="http://schemas.openxmlformats.org/officeDocument/2006/relationships/hyperlink" Target="http://polarionprod1.delphiauto.net/polarion/redirect/project/10032494_MY21_FCA_WL_Domain_Controller/workitem/question_mark/id=WI-225121" TargetMode="External"/><Relationship Id="rId15" Type="http://schemas.openxmlformats.org/officeDocument/2006/relationships/hyperlink" Target="http://polarionprod1.delphiauto.net/polarion/redirect/project/10032494_MY21_FCA_WL_Domain_Controller/workitem/question_mark/id=WI-410362" TargetMode="External"/><Relationship Id="rId23" Type="http://schemas.openxmlformats.org/officeDocument/2006/relationships/hyperlink" Target="http://polarionprod1.delphiauto.net/polarion/redirect/project/10032494_MY21_FCA_WL_Domain_Controller/workitem/question_mark/id=WI-109978" TargetMode="External"/><Relationship Id="rId28" Type="http://schemas.openxmlformats.org/officeDocument/2006/relationships/hyperlink" Target="http://polarionprod1.delphiauto.net/polarion/redirect/project/10032494_MY21_FCA_WL_Domain_Controller/workitem/question_mark/id=WI-18520" TargetMode="External"/><Relationship Id="rId36" Type="http://schemas.openxmlformats.org/officeDocument/2006/relationships/hyperlink" Target="http://polarionprod1.delphiauto.net/polarion/redirect/project/10032494_MY21_FCA_WL_Domain_Controller/workitem/question_mark/id=WI-410481" TargetMode="External"/><Relationship Id="rId49" Type="http://schemas.openxmlformats.org/officeDocument/2006/relationships/hyperlink" Target="http://polarionprod1.delphiauto.net/polarion/redirect/project/10032494_MY21_FCA_WL_Domain_Controller/workitem/question_mark/id=WI-18563" TargetMode="External"/><Relationship Id="rId57" Type="http://schemas.openxmlformats.org/officeDocument/2006/relationships/hyperlink" Target="http://polarionprod1.delphiauto.net/polarion/redirect/project/10032494_MY21_FCA_WL_Domain_Controller/workitem/question_mark/id=WI-18561" TargetMode="External"/><Relationship Id="rId106" Type="http://schemas.openxmlformats.org/officeDocument/2006/relationships/hyperlink" Target="http://polarionprod1.delphiauto.net/polarion/redirect/project/10032494_MY21_FCA_WL_Domain_Controller/workitem/question_mark/id=WI-18590" TargetMode="External"/><Relationship Id="rId114" Type="http://schemas.openxmlformats.org/officeDocument/2006/relationships/hyperlink" Target="http://polarionprod1.delphiauto.net/polarion/redirect/project/10032494_MY21_FCA_WL_Domain_Controller/workitem/question_mark/id=WI-166377" TargetMode="External"/><Relationship Id="rId119" Type="http://schemas.openxmlformats.org/officeDocument/2006/relationships/hyperlink" Target="http://polarionprod1.delphiauto.net/polarion/redirect/project/10032494_MY21_FCA_WL_Domain_Controller/workitem/question_mark/id=WI-166382" TargetMode="External"/><Relationship Id="rId127" Type="http://schemas.openxmlformats.org/officeDocument/2006/relationships/hyperlink" Target="http://polarionprod1.delphiauto.net/polarion/redirect/project/10032494_MY21_FCA_WL_Domain_Controller/workitem/question_mark/id=WI-18559" TargetMode="External"/><Relationship Id="rId10" Type="http://schemas.openxmlformats.org/officeDocument/2006/relationships/hyperlink" Target="http://polarionprod1.delphiauto.net/polarion/redirect/project/10032494_MY21_FCA_WL_Domain_Controller/workitem/question_mark/id=WI-410322" TargetMode="External"/><Relationship Id="rId31" Type="http://schemas.openxmlformats.org/officeDocument/2006/relationships/hyperlink" Target="http://polarionprod1.delphiauto.net/polarion/redirect/project/10032494_MY21_FCA_WL_Domain_Controller/workitem/question_mark/id=WI-18512" TargetMode="External"/><Relationship Id="rId44" Type="http://schemas.openxmlformats.org/officeDocument/2006/relationships/hyperlink" Target="http://polarionprod1.delphiauto.net/polarion/redirect/project/10032494_MY21_FCA_WL_Domain_Controller/workitem/question_mark/id=WI-18572" TargetMode="External"/><Relationship Id="rId52" Type="http://schemas.openxmlformats.org/officeDocument/2006/relationships/hyperlink" Target="http://polarionprod1.delphiauto.net/polarion/redirect/project/10032494_MY21_FCA_WL_Domain_Controller/workitem/question_mark/id=WI-18565" TargetMode="External"/><Relationship Id="rId60" Type="http://schemas.openxmlformats.org/officeDocument/2006/relationships/hyperlink" Target="http://polarionprod1.delphiauto.net/polarion/redirect/project/10032494_MY21_FCA_WL_Domain_Controller/workitem/question_mark/id=WI-18553" TargetMode="External"/><Relationship Id="rId65" Type="http://schemas.openxmlformats.org/officeDocument/2006/relationships/hyperlink" Target="http://polarionprod1.delphiauto.net/polarion/redirect/project/10032494_MY21_FCA_WL_Domain_Controller/workitem/question_mark/id=WI-18551" TargetMode="External"/><Relationship Id="rId73" Type="http://schemas.openxmlformats.org/officeDocument/2006/relationships/hyperlink" Target="http://polarionprod1.delphiauto.net/polarion/redirect/project/10032494_MY21_FCA_WL_Domain_Controller/workitem/question_mark/id=WI-18487" TargetMode="External"/><Relationship Id="rId78" Type="http://schemas.openxmlformats.org/officeDocument/2006/relationships/hyperlink" Target="http://polarionprod1.delphiauto.net/polarion/redirect/project/10032494_MY21_FCA_WL_Domain_Controller/workitem/question_mark/id=WI-18465" TargetMode="External"/><Relationship Id="rId81" Type="http://schemas.openxmlformats.org/officeDocument/2006/relationships/hyperlink" Target="http://polarionprod1.delphiauto.net/polarion/redirect/project/10032494_MY21_FCA_WL_Domain_Controller/workitem/question_mark/id=WI-18460" TargetMode="External"/><Relationship Id="rId86" Type="http://schemas.openxmlformats.org/officeDocument/2006/relationships/hyperlink" Target="http://polarionprod1.delphiauto.net/polarion/redirect/project/10032494_MY21_FCA_WL_Domain_Controller/workitem/question_mark/id=WI-18447" TargetMode="External"/><Relationship Id="rId94" Type="http://schemas.openxmlformats.org/officeDocument/2006/relationships/hyperlink" Target="http://polarionprod1.delphiauto.net/polarion/redirect/project/10032494_MY21_FCA_WL_Domain_Controller/workitem/question_mark/id=WI-18450" TargetMode="External"/><Relationship Id="rId99" Type="http://schemas.openxmlformats.org/officeDocument/2006/relationships/hyperlink" Target="http://polarionprod1.delphiauto.net/polarion/redirect/project/10032494_MY21_FCA_WL_Domain_Controller/workitem/question_mark/id=WI-18529" TargetMode="External"/><Relationship Id="rId101" Type="http://schemas.openxmlformats.org/officeDocument/2006/relationships/hyperlink" Target="http://polarionprod1.delphiauto.net/polarion/redirect/project/10032494_MY21_FCA_WL_Domain_Controller/workitem/question_mark/id=WI-18481" TargetMode="External"/><Relationship Id="rId122" Type="http://schemas.openxmlformats.org/officeDocument/2006/relationships/hyperlink" Target="http://polarionprod1.delphiauto.net/polarion/redirect/project/10032494_MY21_FCA_WL_Domain_Controller/workitem/question_mark/id=WI-18478" TargetMode="External"/><Relationship Id="rId130" Type="http://schemas.openxmlformats.org/officeDocument/2006/relationships/hyperlink" Target="http://polarionprod1.delphiauto.net/polarion/redirect/project/10032494_MY21_FCA_WL_Domain_Controller/workitem/question_mark/id=WI-18474" TargetMode="External"/><Relationship Id="rId135" Type="http://schemas.openxmlformats.org/officeDocument/2006/relationships/hyperlink" Target="http://polarionprod1.delphiauto.net/polarion/redirect/project/10032494_MY21_FCA_WL_Domain_Controller/workitem/question_mark/id=WI-168653" TargetMode="External"/><Relationship Id="rId143" Type="http://schemas.openxmlformats.org/officeDocument/2006/relationships/hyperlink" Target="http://polarionprod1.delphiauto.net/polarion/redirect/project/10032494_MY21_FCA_WL_Domain_Controller/workitem/question_mark/id=WI-188041" TargetMode="External"/><Relationship Id="rId148" Type="http://schemas.openxmlformats.org/officeDocument/2006/relationships/hyperlink" Target="http://polarionprod1.delphiauto.net/polarion/redirect/project/10032494_MY21_FCA_WL_Domain_Controller/workitem/question_mark/id=WI-75721" TargetMode="External"/><Relationship Id="rId151" Type="http://schemas.openxmlformats.org/officeDocument/2006/relationships/printerSettings" Target="../printerSettings/printerSettings3.bin"/><Relationship Id="rId4" Type="http://schemas.openxmlformats.org/officeDocument/2006/relationships/hyperlink" Target="http://polarionprod1.delphiauto.net/polarion/redirect/project/10032494_MY21_FCA_WL_Domain_Controller/workitem/question_mark/id=WI-410294" TargetMode="External"/><Relationship Id="rId9" Type="http://schemas.openxmlformats.org/officeDocument/2006/relationships/hyperlink" Target="http://polarionprod1.delphiauto.net/polarion/redirect/project/10032494_MY21_FCA_WL_Domain_Controller/workitem/question_mark/id=WI-410323" TargetMode="External"/><Relationship Id="rId13" Type="http://schemas.openxmlformats.org/officeDocument/2006/relationships/hyperlink" Target="http://polarionprod1.delphiauto.net/polarion/redirect/project/10032494_MY21_FCA_WL_Domain_Controller/workitem/question_mark/id=WI-410351" TargetMode="External"/><Relationship Id="rId18" Type="http://schemas.openxmlformats.org/officeDocument/2006/relationships/hyperlink" Target="http://polarionprod1.delphiauto.net/polarion/redirect/project/10032494_MY21_FCA_WL_Domain_Controller/workitem/question_mark/id=WI-410366" TargetMode="External"/><Relationship Id="rId39" Type="http://schemas.openxmlformats.org/officeDocument/2006/relationships/hyperlink" Target="http://polarionprod1.delphiauto.net/polarion/redirect/project/10032494_MY21_FCA_WL_Domain_Controller/workitem/question_mark/id=WI-351361" TargetMode="External"/><Relationship Id="rId109" Type="http://schemas.openxmlformats.org/officeDocument/2006/relationships/hyperlink" Target="http://polarionprod1.delphiauto.net/polarion/redirect/project/10032494_MY21_FCA_WL_Domain_Controller/workitem/question_mark/id=WI-410691" TargetMode="External"/><Relationship Id="rId34" Type="http://schemas.openxmlformats.org/officeDocument/2006/relationships/hyperlink" Target="http://polarionprod1.delphiauto.net/polarion/redirect/project/10032494_MY21_FCA_WL_Domain_Controller/workitem/question_mark/id=WI-109977" TargetMode="External"/><Relationship Id="rId50" Type="http://schemas.openxmlformats.org/officeDocument/2006/relationships/hyperlink" Target="http://polarionprod1.delphiauto.net/polarion/redirect/project/10032494_MY21_FCA_WL_Domain_Controller/workitem/question_mark/id=WI-18431" TargetMode="External"/><Relationship Id="rId55" Type="http://schemas.openxmlformats.org/officeDocument/2006/relationships/hyperlink" Target="http://polarionprod1.delphiauto.net/polarion/redirect/project/10032494_MY21_FCA_WL_Domain_Controller/workitem/question_mark/id=WI-18558" TargetMode="External"/><Relationship Id="rId76" Type="http://schemas.openxmlformats.org/officeDocument/2006/relationships/hyperlink" Target="http://polarionprod1.delphiauto.net/polarion/redirect/project/10032494_MY21_FCA_WL_Domain_Controller/workitem/question_mark/id=WI-18463" TargetMode="External"/><Relationship Id="rId97" Type="http://schemas.openxmlformats.org/officeDocument/2006/relationships/hyperlink" Target="http://polarionprod1.delphiauto.net/polarion/redirect/project/10032494_MY21_FCA_WL_Domain_Controller/workitem/question_mark/id=WI-18445" TargetMode="External"/><Relationship Id="rId104" Type="http://schemas.openxmlformats.org/officeDocument/2006/relationships/hyperlink" Target="http://polarionprod1.delphiauto.net/polarion/redirect/project/10032494_MY21_FCA_WL_Domain_Controller/workitem/question_mark/id=WI-18608" TargetMode="External"/><Relationship Id="rId120" Type="http://schemas.openxmlformats.org/officeDocument/2006/relationships/hyperlink" Target="http://polarionprod1.delphiauto.net/polarion/redirect/project/10032494_MY21_FCA_WL_Domain_Controller/workitem/question_mark/id=WI-166376" TargetMode="External"/><Relationship Id="rId125" Type="http://schemas.openxmlformats.org/officeDocument/2006/relationships/hyperlink" Target="http://polarionprod1.delphiauto.net/polarion/redirect/project/10032494_MY21_FCA_WL_Domain_Controller/workitem/question_mark/id=WI-18473" TargetMode="External"/><Relationship Id="rId141" Type="http://schemas.openxmlformats.org/officeDocument/2006/relationships/hyperlink" Target="http://polarionprod1.delphiauto.net/polarion/redirect/project/10032494_MY21_FCA_WL_Domain_Controller/workitem/question_mark/id=WI-18526" TargetMode="External"/><Relationship Id="rId146" Type="http://schemas.openxmlformats.org/officeDocument/2006/relationships/hyperlink" Target="http://polarionprod1.delphiauto.net/polarion/redirect/project/10032494_MY21_FCA_WL_Domain_Controller/workitem/question_mark/id=WI-204629" TargetMode="External"/><Relationship Id="rId7" Type="http://schemas.openxmlformats.org/officeDocument/2006/relationships/hyperlink" Target="http://polarionprod1.delphiauto.net/polarion/redirect/project/10032494_MY21_FCA_WL_Domain_Controller/workitem/question_mark/id=WI-410344" TargetMode="External"/><Relationship Id="rId71" Type="http://schemas.openxmlformats.org/officeDocument/2006/relationships/hyperlink" Target="http://polarionprod1.delphiauto.net/polarion/redirect/project/10032494_MY21_FCA_WL_Domain_Controller/workitem/question_mark/id=WI-18496" TargetMode="External"/><Relationship Id="rId92" Type="http://schemas.openxmlformats.org/officeDocument/2006/relationships/hyperlink" Target="http://polarionprod1.delphiauto.net/polarion/redirect/project/10032494_MY21_FCA_WL_Domain_Controller/workitem/question_mark/id=WI-18444" TargetMode="External"/><Relationship Id="rId2" Type="http://schemas.openxmlformats.org/officeDocument/2006/relationships/hyperlink" Target="http://polarionprod1.delphiauto.net/polarion/redirect/project/10032494_MY21_FCA_WL_Domain_Controller/workitem/question_mark/id=WI-410296" TargetMode="External"/><Relationship Id="rId29" Type="http://schemas.openxmlformats.org/officeDocument/2006/relationships/hyperlink" Target="http://polarionprod1.delphiauto.net/polarion/redirect/project/10032494_MY21_FCA_WL_Domain_Controller/workitem/question_mark/id=WI-18513" TargetMode="External"/><Relationship Id="rId24" Type="http://schemas.openxmlformats.org/officeDocument/2006/relationships/hyperlink" Target="http://polarionprod1.delphiauto.net/polarion/redirect/project/10032494_MY21_FCA_WL_Domain_Controller/workitem/question_mark/id=WI-18517" TargetMode="External"/><Relationship Id="rId40" Type="http://schemas.openxmlformats.org/officeDocument/2006/relationships/hyperlink" Target="http://polarionprod1.delphiauto.net/polarion/redirect/project/10032494_MY21_FCA_WL_Domain_Controller/workitem/question_mark/id=WI-160172" TargetMode="External"/><Relationship Id="rId45" Type="http://schemas.openxmlformats.org/officeDocument/2006/relationships/hyperlink" Target="http://polarionprod1.delphiauto.net/polarion/redirect/project/10032494_MY21_FCA_WL_Domain_Controller/workitem/question_mark/id=WI-18469" TargetMode="External"/><Relationship Id="rId66" Type="http://schemas.openxmlformats.org/officeDocument/2006/relationships/hyperlink" Target="http://polarionprod1.delphiauto.net/polarion/redirect/project/10032494_MY21_FCA_WL_Domain_Controller/workitem/question_mark/id=WI-18540" TargetMode="External"/><Relationship Id="rId87" Type="http://schemas.openxmlformats.org/officeDocument/2006/relationships/hyperlink" Target="http://polarionprod1.delphiauto.net/polarion/redirect/project/10032494_MY21_FCA_WL_Domain_Controller/workitem/question_mark/id=WI-18449" TargetMode="External"/><Relationship Id="rId110" Type="http://schemas.openxmlformats.org/officeDocument/2006/relationships/hyperlink" Target="http://polarionprod1.delphiauto.net/polarion/redirect/project/10032494_MY21_FCA_WL_Domain_Controller/workitem/question_mark/id=WI-410694" TargetMode="External"/><Relationship Id="rId115" Type="http://schemas.openxmlformats.org/officeDocument/2006/relationships/hyperlink" Target="http://polarionprod1.delphiauto.net/polarion/redirect/project/10032494_MY21_FCA_WL_Domain_Controller/workitem/question_mark/id=WI-166383" TargetMode="External"/><Relationship Id="rId131" Type="http://schemas.openxmlformats.org/officeDocument/2006/relationships/hyperlink" Target="http://polarionprod1.delphiauto.net/polarion/redirect/project/10032494_MY21_FCA_WL_Domain_Controller/workitem/question_mark/id=WI-18583" TargetMode="External"/><Relationship Id="rId136" Type="http://schemas.openxmlformats.org/officeDocument/2006/relationships/hyperlink" Target="http://polarionprod1.delphiauto.net/polarion/redirect/project/10032494_MY21_FCA_WL_Domain_Controller/workitem/question_mark/id=WI-18495" TargetMode="External"/><Relationship Id="rId61" Type="http://schemas.openxmlformats.org/officeDocument/2006/relationships/hyperlink" Target="http://polarionprod1.delphiauto.net/polarion/redirect/project/10032494_MY21_FCA_WL_Domain_Controller/workitem/question_mark/id=WI-18554" TargetMode="External"/><Relationship Id="rId82" Type="http://schemas.openxmlformats.org/officeDocument/2006/relationships/hyperlink" Target="http://polarionprod1.delphiauto.net/polarion/redirect/project/10032494_MY21_FCA_WL_Domain_Controller/workitem/question_mark/id=WI-18461" TargetMode="External"/><Relationship Id="rId19" Type="http://schemas.openxmlformats.org/officeDocument/2006/relationships/hyperlink" Target="http://polarionprod1.delphiauto.net/polarion/redirect/project/10032494_MY21_FCA_WL_Domain_Controller/workitem/question_mark/id=WI-410369" TargetMode="External"/><Relationship Id="rId14" Type="http://schemas.openxmlformats.org/officeDocument/2006/relationships/hyperlink" Target="http://polarionprod1.delphiauto.net/polarion/redirect/project/10032494_MY21_FCA_WL_Domain_Controller/workitem/question_mark/id=WI-410361" TargetMode="External"/><Relationship Id="rId30" Type="http://schemas.openxmlformats.org/officeDocument/2006/relationships/hyperlink" Target="http://polarionprod1.delphiauto.net/polarion/redirect/project/10032494_MY21_FCA_WL_Domain_Controller/workitem/question_mark/id=WI-18511" TargetMode="External"/><Relationship Id="rId35" Type="http://schemas.openxmlformats.org/officeDocument/2006/relationships/hyperlink" Target="http://polarionprod1.delphiauto.net/polarion/redirect/project/10032494_MY21_FCA_WL_Domain_Controller/workitem/question_mark/id=WI-410482" TargetMode="External"/><Relationship Id="rId56" Type="http://schemas.openxmlformats.org/officeDocument/2006/relationships/hyperlink" Target="http://polarionprod1.delphiauto.net/polarion/redirect/project/10032494_MY21_FCA_WL_Domain_Controller/workitem/question_mark/id=WI-18560" TargetMode="External"/><Relationship Id="rId77" Type="http://schemas.openxmlformats.org/officeDocument/2006/relationships/hyperlink" Target="http://polarionprod1.delphiauto.net/polarion/redirect/project/10032494_MY21_FCA_WL_Domain_Controller/workitem/question_mark/id=WI-18464" TargetMode="External"/><Relationship Id="rId100" Type="http://schemas.openxmlformats.org/officeDocument/2006/relationships/hyperlink" Target="http://polarionprod1.delphiauto.net/polarion/redirect/project/10032494_MY21_FCA_WL_Domain_Controller/workitem/question_mark/id=WI-18479" TargetMode="External"/><Relationship Id="rId105" Type="http://schemas.openxmlformats.org/officeDocument/2006/relationships/hyperlink" Target="http://polarionprod1.delphiauto.net/polarion/redirect/project/10032494_MY21_FCA_WL_Domain_Controller/workitem/question_mark/id=WI-18609" TargetMode="External"/><Relationship Id="rId126" Type="http://schemas.openxmlformats.org/officeDocument/2006/relationships/hyperlink" Target="http://polarionprod1.delphiauto.net/polarion/redirect/project/10032494_MY21_FCA_WL_Domain_Controller/workitem/question_mark/id=WI-18578" TargetMode="External"/><Relationship Id="rId147" Type="http://schemas.openxmlformats.org/officeDocument/2006/relationships/hyperlink" Target="http://polarionprod1.delphiauto.net/polarion/redirect/project/10032494_MY21_FCA_WL_Domain_Controller/workitem/question_mark/id=WI-418365" TargetMode="External"/><Relationship Id="rId8" Type="http://schemas.openxmlformats.org/officeDocument/2006/relationships/hyperlink" Target="http://polarionprod1.delphiauto.net/polarion/redirect/project/10032494_MY21_FCA_WL_Domain_Controller/workitem/question_mark/id=WI-410343" TargetMode="External"/><Relationship Id="rId51" Type="http://schemas.openxmlformats.org/officeDocument/2006/relationships/hyperlink" Target="http://polarionprod1.delphiauto.net/polarion/redirect/project/10032494_MY21_FCA_WL_Domain_Controller/workitem/question_mark/id=WI-18564" TargetMode="External"/><Relationship Id="rId72" Type="http://schemas.openxmlformats.org/officeDocument/2006/relationships/hyperlink" Target="http://polarionprod1.delphiauto.net/polarion/redirect/project/10032494_MY21_FCA_WL_Domain_Controller/workitem/question_mark/id=WI-18489" TargetMode="External"/><Relationship Id="rId93" Type="http://schemas.openxmlformats.org/officeDocument/2006/relationships/hyperlink" Target="http://polarionprod1.delphiauto.net/polarion/redirect/project/10032494_MY21_FCA_WL_Domain_Controller/workitem/question_mark/id=WI-18452" TargetMode="External"/><Relationship Id="rId98" Type="http://schemas.openxmlformats.org/officeDocument/2006/relationships/hyperlink" Target="http://polarionprod1.delphiauto.net/polarion/redirect/project/10032494_MY21_FCA_WL_Domain_Controller/workitem/question_mark/id=WI-18443" TargetMode="External"/><Relationship Id="rId121" Type="http://schemas.openxmlformats.org/officeDocument/2006/relationships/hyperlink" Target="http://polarionprod1.delphiauto.net/polarion/redirect/project/10032494_MY21_FCA_WL_Domain_Controller/workitem/question_mark/id=WI-166374" TargetMode="External"/><Relationship Id="rId142" Type="http://schemas.openxmlformats.org/officeDocument/2006/relationships/hyperlink" Target="http://polarionprod1.delphiauto.net/polarion/redirect/project/10032494_MY21_FCA_WL_Domain_Controller/workitem/question_mark/id=WI-295369" TargetMode="External"/><Relationship Id="rId3" Type="http://schemas.openxmlformats.org/officeDocument/2006/relationships/hyperlink" Target="http://polarionprod1.delphiauto.net/polarion/redirect/project/10032494_MY21_FCA_WL_Domain_Controller/workitem/question_mark/id=WI-41029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polarionprod1.delphiauto.net/polarion/redirect/project/10032494_MY21_FCA_WL_Domain_Controller/workitem/question_mark/id=WI-6115" TargetMode="External"/><Relationship Id="rId117" Type="http://schemas.openxmlformats.org/officeDocument/2006/relationships/hyperlink" Target="http://polarionprod1.delphiauto.net/polarion/redirect/project/10032494_MY21_FCA_WL_Domain_Controller/workitem/question_mark/id=WI-7713" TargetMode="External"/><Relationship Id="rId21" Type="http://schemas.openxmlformats.org/officeDocument/2006/relationships/hyperlink" Target="http://polarionprod1.delphiauto.net/polarion/redirect/project/10032494_MY21_FCA_WL_Domain_Controller/workitem/question_mark/id=WI-113964" TargetMode="External"/><Relationship Id="rId42" Type="http://schemas.openxmlformats.org/officeDocument/2006/relationships/hyperlink" Target="http://polarionprod1.delphiauto.net/polarion/redirect/project/10032494_MY21_FCA_WL_Domain_Controller/workitem/question_mark/id=WI-12171" TargetMode="External"/><Relationship Id="rId47" Type="http://schemas.openxmlformats.org/officeDocument/2006/relationships/hyperlink" Target="http://polarionprod1.delphiauto.net/polarion/redirect/project/10032494_MY21_FCA_WL_Domain_Controller/workitem/question_mark/id=WI-36302" TargetMode="External"/><Relationship Id="rId63" Type="http://schemas.openxmlformats.org/officeDocument/2006/relationships/hyperlink" Target="http://polarionprod1.delphiauto.net/polarion/redirect/project/10032494_MY21_FCA_WL_Domain_Controller/workitem/question_mark/id=WI-47231" TargetMode="External"/><Relationship Id="rId68" Type="http://schemas.openxmlformats.org/officeDocument/2006/relationships/hyperlink" Target="http://polarionprod1.delphiauto.net/polarion/redirect/project/10032494_MY21_FCA_WL_Domain_Controller/workitem/question_mark/id=WI-122225" TargetMode="External"/><Relationship Id="rId84" Type="http://schemas.openxmlformats.org/officeDocument/2006/relationships/hyperlink" Target="http://polarionprod1.delphiauto.net/polarion/redirect/project/10032494_MY21_FCA_WL_Domain_Controller/workitem/question_mark/id=WI-275272" TargetMode="External"/><Relationship Id="rId89" Type="http://schemas.openxmlformats.org/officeDocument/2006/relationships/hyperlink" Target="http://polarionprod1.delphiauto.net/polarion/redirect/project/10032494_MY21_FCA_WL_Domain_Controller/workitem/question_mark/id=WI-275504" TargetMode="External"/><Relationship Id="rId112" Type="http://schemas.openxmlformats.org/officeDocument/2006/relationships/hyperlink" Target="http://polarionprod1.delphiauto.net/polarion/redirect/project/10032494_MY21_FCA_WL_Domain_Controller/workitem/question_mark/id=WI-7706" TargetMode="External"/><Relationship Id="rId133" Type="http://schemas.openxmlformats.org/officeDocument/2006/relationships/hyperlink" Target="http://polarionprod1.delphiauto.net/polarion/redirect/project/10032494_MY21_FCA_WL_Domain_Controller/workitem/question_mark/id=WI-7742" TargetMode="External"/><Relationship Id="rId138" Type="http://schemas.openxmlformats.org/officeDocument/2006/relationships/hyperlink" Target="http://polarionprod1.delphiauto.net/polarion/redirect/project/10032494_MY21_FCA_WL_Domain_Controller/workitem/question_mark/id=WI-7730" TargetMode="External"/><Relationship Id="rId154" Type="http://schemas.openxmlformats.org/officeDocument/2006/relationships/hyperlink" Target="http://polarionprod1.delphiauto.net/polarion/redirect/project/10032494_MY21_FCA_WL_Domain_Controller/workitem/question_mark/id=WI-142373" TargetMode="External"/><Relationship Id="rId159" Type="http://schemas.openxmlformats.org/officeDocument/2006/relationships/hyperlink" Target="http://polarionprod1.delphiauto.net/polarion/redirect/project/10032494_MY21_FCA_WL_Domain_Controller/workitem/question_mark/id=WI-16941" TargetMode="External"/><Relationship Id="rId170" Type="http://schemas.openxmlformats.org/officeDocument/2006/relationships/hyperlink" Target="http://polarionprod1.delphiauto.net/polarion/redirect/project/10032494_MY21_FCA_WL_Domain_Controller/workitem/question_mark/id=WI-122233" TargetMode="External"/><Relationship Id="rId16" Type="http://schemas.openxmlformats.org/officeDocument/2006/relationships/hyperlink" Target="http://polarionprod1.delphiauto.net/polarion/redirect/project/10032494_MY21_FCA_WL_Domain_Controller/workitem/question_mark/id=WI-183458" TargetMode="External"/><Relationship Id="rId107" Type="http://schemas.openxmlformats.org/officeDocument/2006/relationships/hyperlink" Target="http://polarionprod1.delphiauto.net/polarion/redirect/project/10032494_MY21_FCA_WL_Domain_Controller/workitem/question_mark/id=WI-56141" TargetMode="External"/><Relationship Id="rId11" Type="http://schemas.openxmlformats.org/officeDocument/2006/relationships/hyperlink" Target="http://polarionprod1.delphiauto.net/polarion/redirect/project/10032494_MY21_FCA_WL_Domain_Controller/workitem/question_mark/id=WI-7720" TargetMode="External"/><Relationship Id="rId32" Type="http://schemas.openxmlformats.org/officeDocument/2006/relationships/hyperlink" Target="http://polarionprod1.delphiauto.net/polarion/redirect/project/10032494_MY21_FCA_WL_Domain_Controller/workitem/question_mark/id=WI-356227" TargetMode="External"/><Relationship Id="rId37" Type="http://schemas.openxmlformats.org/officeDocument/2006/relationships/hyperlink" Target="http://polarionprod1.delphiauto.net/polarion/redirect/project/10032494_MY21_FCA_WL_Domain_Controller/workitem/question_mark/id=WI-12166" TargetMode="External"/><Relationship Id="rId53" Type="http://schemas.openxmlformats.org/officeDocument/2006/relationships/hyperlink" Target="http://polarionprod1.delphiauto.net/polarion/redirect/project/10032494_MY21_FCA_WL_Domain_Controller/workitem/question_mark/id=WI-6096" TargetMode="External"/><Relationship Id="rId58" Type="http://schemas.openxmlformats.org/officeDocument/2006/relationships/hyperlink" Target="http://polarionprod1.delphiauto.net/polarion/redirect/project/10032494_MY21_FCA_WL_Domain_Controller/workitem/question_mark/id=WI-65745" TargetMode="External"/><Relationship Id="rId74" Type="http://schemas.openxmlformats.org/officeDocument/2006/relationships/hyperlink" Target="http://polarionprod1.delphiauto.net/polarion/redirect/project/10032494_MY21_FCA_WL_Domain_Controller/workitem/question_mark/id=WI-122235" TargetMode="External"/><Relationship Id="rId79" Type="http://schemas.openxmlformats.org/officeDocument/2006/relationships/hyperlink" Target="http://polarionprod1.delphiauto.net/polarion/redirect/project/10032494_MY21_FCA_WL_Domain_Controller/workitem/question_mark/id=WI-129005" TargetMode="External"/><Relationship Id="rId102" Type="http://schemas.openxmlformats.org/officeDocument/2006/relationships/hyperlink" Target="http://polarionprod1.delphiauto.net/polarion/redirect/project/10032494_MY21_FCA_WL_Domain_Controller/workitem/question_mark/id=WI-299545" TargetMode="External"/><Relationship Id="rId123" Type="http://schemas.openxmlformats.org/officeDocument/2006/relationships/hyperlink" Target="http://polarionprod1.delphiauto.net/polarion/redirect/project/10032494_MY21_FCA_WL_Domain_Controller/workitem/question_mark/id=WI-12163" TargetMode="External"/><Relationship Id="rId128" Type="http://schemas.openxmlformats.org/officeDocument/2006/relationships/hyperlink" Target="http://polarionprod1.delphiauto.net/polarion/redirect/project/10032494_MY21_FCA_WL_Domain_Controller/workitem/question_mark/id=WI-37214" TargetMode="External"/><Relationship Id="rId144" Type="http://schemas.openxmlformats.org/officeDocument/2006/relationships/hyperlink" Target="http://polarionprod1.delphiauto.net/polarion/redirect/project/10032494_MY21_FCA_WL_Domain_Controller/workitem/question_mark/id=WI-7759" TargetMode="External"/><Relationship Id="rId149" Type="http://schemas.openxmlformats.org/officeDocument/2006/relationships/hyperlink" Target="http://polarionprod1.delphiauto.net/polarion/redirect/project/10032494_MY21_FCA_WL_Domain_Controller/workitem/question_mark/id=WI-226699" TargetMode="External"/><Relationship Id="rId5" Type="http://schemas.openxmlformats.org/officeDocument/2006/relationships/hyperlink" Target="http://polarionprod1.delphiauto.net/polarion/redirect/project/10032494_MY21_FCA_WL_Domain_Controller/workitem/question_mark/id=WI-7702" TargetMode="External"/><Relationship Id="rId90" Type="http://schemas.openxmlformats.org/officeDocument/2006/relationships/hyperlink" Target="http://polarionprod1.delphiauto.net/polarion/redirect/project/10032494_MY21_FCA_WL_Domain_Controller/workitem/question_mark/id=WI-7743" TargetMode="External"/><Relationship Id="rId95" Type="http://schemas.openxmlformats.org/officeDocument/2006/relationships/hyperlink" Target="http://polarionprod1.delphiauto.net/polarion/redirect/project/10032494_MY21_FCA_WL_Domain_Controller/workitem/question_mark/id=WI-261570" TargetMode="External"/><Relationship Id="rId160" Type="http://schemas.openxmlformats.org/officeDocument/2006/relationships/hyperlink" Target="http://polarionprod1.delphiauto.net/polarion/redirect/project/10032494_MY21_FCA_WL_Domain_Controller/workitem/question_mark/id=WI-14562" TargetMode="External"/><Relationship Id="rId165" Type="http://schemas.openxmlformats.org/officeDocument/2006/relationships/hyperlink" Target="http://polarionprod1.delphiauto.net/polarion/redirect/project/10032494_MY21_FCA_WL_Domain_Controller/workitem/question_mark/id=WI-51113" TargetMode="External"/><Relationship Id="rId22" Type="http://schemas.openxmlformats.org/officeDocument/2006/relationships/hyperlink" Target="http://polarionprod1.delphiauto.net/polarion/redirect/project/10032494_MY21_FCA_WL_Domain_Controller/workitem/question_mark/id=WI-113982" TargetMode="External"/><Relationship Id="rId27" Type="http://schemas.openxmlformats.org/officeDocument/2006/relationships/hyperlink" Target="http://polarionprod1.delphiauto.net/polarion/redirect/project/10032494_MY21_FCA_WL_Domain_Controller/workitem/question_mark/id=WI-12175" TargetMode="External"/><Relationship Id="rId43" Type="http://schemas.openxmlformats.org/officeDocument/2006/relationships/hyperlink" Target="http://polarionprod1.delphiauto.net/polarion/redirect/project/10032494_MY21_FCA_WL_Domain_Controller/workitem/question_mark/id=WI-12176" TargetMode="External"/><Relationship Id="rId48" Type="http://schemas.openxmlformats.org/officeDocument/2006/relationships/hyperlink" Target="http://polarionprod1.delphiauto.net/polarion/redirect/project/10032494_MY21_FCA_WL_Domain_Controller/workitem/question_mark/id=WI-56140" TargetMode="External"/><Relationship Id="rId64" Type="http://schemas.openxmlformats.org/officeDocument/2006/relationships/hyperlink" Target="http://polarionprod1.delphiauto.net/polarion/redirect/project/10032494_MY21_FCA_WL_Domain_Controller/workitem/question_mark/id=WI-37128" TargetMode="External"/><Relationship Id="rId69" Type="http://schemas.openxmlformats.org/officeDocument/2006/relationships/hyperlink" Target="http://polarionprod1.delphiauto.net/polarion/redirect/project/10032494_MY21_FCA_WL_Domain_Controller/workitem/question_mark/id=WI-122206" TargetMode="External"/><Relationship Id="rId113" Type="http://schemas.openxmlformats.org/officeDocument/2006/relationships/hyperlink" Target="http://polarionprod1.delphiauto.net/polarion/redirect/project/10032494_MY21_FCA_WL_Domain_Controller/workitem/question_mark/id=WI-12161" TargetMode="External"/><Relationship Id="rId118" Type="http://schemas.openxmlformats.org/officeDocument/2006/relationships/hyperlink" Target="http://polarionprod1.delphiauto.net/polarion/redirect/project/10032494_MY21_FCA_WL_Domain_Controller/workitem/question_mark/id=WI-258902" TargetMode="External"/><Relationship Id="rId134" Type="http://schemas.openxmlformats.org/officeDocument/2006/relationships/hyperlink" Target="http://polarionprod1.delphiauto.net/polarion/redirect/project/10032494_MY21_FCA_WL_Domain_Controller/workitem/question_mark/id=WI-6108" TargetMode="External"/><Relationship Id="rId139" Type="http://schemas.openxmlformats.org/officeDocument/2006/relationships/hyperlink" Target="http://polarionprod1.delphiauto.net/polarion/redirect/project/10032494_MY21_FCA_WL_Domain_Controller/workitem/question_mark/id=WI-7740" TargetMode="External"/><Relationship Id="rId80" Type="http://schemas.openxmlformats.org/officeDocument/2006/relationships/hyperlink" Target="http://polarionprod1.delphiauto.net/polarion/redirect/project/10032494_MY21_FCA_WL_Domain_Controller/workitem/question_mark/id=WI-128987" TargetMode="External"/><Relationship Id="rId85" Type="http://schemas.openxmlformats.org/officeDocument/2006/relationships/hyperlink" Target="http://polarionprod1.delphiauto.net/polarion/redirect/project/10032494_MY21_FCA_WL_Domain_Controller/workitem/question_mark/id=WI-275270" TargetMode="External"/><Relationship Id="rId150" Type="http://schemas.openxmlformats.org/officeDocument/2006/relationships/hyperlink" Target="http://polarionprod1.delphiauto.net/polarion/redirect/project/10032494_MY21_FCA_WL_Domain_Controller/workitem/question_mark/id=WI-226702" TargetMode="External"/><Relationship Id="rId155" Type="http://schemas.openxmlformats.org/officeDocument/2006/relationships/hyperlink" Target="http://polarionprod1.delphiauto.net/polarion/redirect/project/10032494_MY21_FCA_WL_Domain_Controller/workitem/question_mark/id=WI-104484" TargetMode="External"/><Relationship Id="rId171" Type="http://schemas.openxmlformats.org/officeDocument/2006/relationships/printerSettings" Target="../printerSettings/printerSettings5.bin"/><Relationship Id="rId12" Type="http://schemas.openxmlformats.org/officeDocument/2006/relationships/hyperlink" Target="http://polarionprod1.delphiauto.net/polarion/redirect/project/10032494_MY21_FCA_WL_Domain_Controller/workitem/question_mark/id=WI-14175" TargetMode="External"/><Relationship Id="rId17" Type="http://schemas.openxmlformats.org/officeDocument/2006/relationships/hyperlink" Target="http://polarionprod1.delphiauto.net/polarion/redirect/project/10032494_MY21_FCA_WL_Domain_Controller/workitem/question_mark/id=WI-190944" TargetMode="External"/><Relationship Id="rId33" Type="http://schemas.openxmlformats.org/officeDocument/2006/relationships/hyperlink" Target="http://polarionprod1.delphiauto.net/polarion/redirect/project/10032494_MY21_FCA_WL_Domain_Controller/workitem/question_mark/id=WI-6094" TargetMode="External"/><Relationship Id="rId38" Type="http://schemas.openxmlformats.org/officeDocument/2006/relationships/hyperlink" Target="http://polarionprod1.delphiauto.net/polarion/redirect/project/10032494_MY21_FCA_WL_Domain_Controller/workitem/question_mark/id=WI-12847" TargetMode="External"/><Relationship Id="rId59" Type="http://schemas.openxmlformats.org/officeDocument/2006/relationships/hyperlink" Target="http://polarionprod1.delphiauto.net/polarion/redirect/project/10032494_MY21_FCA_WL_Domain_Controller/workitem/question_mark/id=WI-7726" TargetMode="External"/><Relationship Id="rId103" Type="http://schemas.openxmlformats.org/officeDocument/2006/relationships/hyperlink" Target="http://polarionprod1.delphiauto.net/polarion/redirect/project/10032494_MY21_FCA_WL_Domain_Controller/workitem/question_mark/id=WI-7733" TargetMode="External"/><Relationship Id="rId108" Type="http://schemas.openxmlformats.org/officeDocument/2006/relationships/hyperlink" Target="http://polarionprod1.delphiauto.net/polarion/redirect/project/10032494_MY21_FCA_WL_Domain_Controller/workitem/question_mark/id=WI-65720" TargetMode="External"/><Relationship Id="rId124" Type="http://schemas.openxmlformats.org/officeDocument/2006/relationships/hyperlink" Target="http://polarionprod1.delphiauto.net/polarion/redirect/project/10032494_MY21_FCA_WL_Domain_Controller/workitem/question_mark/id=WI-353483" TargetMode="External"/><Relationship Id="rId129" Type="http://schemas.openxmlformats.org/officeDocument/2006/relationships/hyperlink" Target="http://polarionprod1.delphiauto.net/polarion/redirect/project/10032494_MY21_FCA_WL_Domain_Controller/workitem/question_mark/id=WI-56153" TargetMode="External"/><Relationship Id="rId54" Type="http://schemas.openxmlformats.org/officeDocument/2006/relationships/hyperlink" Target="http://polarionprod1.delphiauto.net/polarion/redirect/project/10032494_MY21_FCA_WL_Domain_Controller/workitem/question_mark/id=WI-12170" TargetMode="External"/><Relationship Id="rId70" Type="http://schemas.openxmlformats.org/officeDocument/2006/relationships/hyperlink" Target="http://polarionprod1.delphiauto.net/polarion/redirect/project/10032494_MY21_FCA_WL_Domain_Controller/workitem/question_mark/id=WI-122200" TargetMode="External"/><Relationship Id="rId75" Type="http://schemas.openxmlformats.org/officeDocument/2006/relationships/hyperlink" Target="http://polarionprod1.delphiauto.net/polarion/redirect/project/10032494_MY21_FCA_WL_Domain_Controller/workitem/question_mark/id=WI-122215" TargetMode="External"/><Relationship Id="rId91" Type="http://schemas.openxmlformats.org/officeDocument/2006/relationships/hyperlink" Target="http://polarionprod1.delphiauto.net/polarion/redirect/project/10032494_MY21_FCA_WL_Domain_Controller/workitem/question_mark/id=WI-47233" TargetMode="External"/><Relationship Id="rId96" Type="http://schemas.openxmlformats.org/officeDocument/2006/relationships/hyperlink" Target="http://polarionprod1.delphiauto.net/polarion/redirect/project/10032494_MY21_FCA_WL_Domain_Controller/workitem/question_mark/id=WI-113958" TargetMode="External"/><Relationship Id="rId140" Type="http://schemas.openxmlformats.org/officeDocument/2006/relationships/hyperlink" Target="http://polarionprod1.delphiauto.net/polarion/redirect/project/10032494_MY21_FCA_WL_Domain_Controller/workitem/question_mark/id=WI-7745" TargetMode="External"/><Relationship Id="rId145" Type="http://schemas.openxmlformats.org/officeDocument/2006/relationships/hyperlink" Target="http://polarionprod1.delphiauto.net/polarion/redirect/project/10032494_MY21_FCA_WL_Domain_Controller/workitem/question_mark/id=WI-7738" TargetMode="External"/><Relationship Id="rId161" Type="http://schemas.openxmlformats.org/officeDocument/2006/relationships/hyperlink" Target="http://polarionprod1.delphiauto.net/polarion/redirect/project/10032494_MY21_FCA_WL_Domain_Controller/workitem/question_mark/id=WI-14559" TargetMode="External"/><Relationship Id="rId166" Type="http://schemas.openxmlformats.org/officeDocument/2006/relationships/hyperlink" Target="http://polarionprod1.delphiauto.net/polarion/redirect/project/10032494_MY21_FCA_WL_Domain_Controller/workitem/question_mark/id=WI-258344" TargetMode="External"/><Relationship Id="rId1" Type="http://schemas.openxmlformats.org/officeDocument/2006/relationships/hyperlink" Target="http://polarionprod1.delphiauto.net/polarion/redirect/project/10032494_MY21_FCA_WL_Domain_Controller/workitem/question_mark/id=WI-264784" TargetMode="External"/><Relationship Id="rId6" Type="http://schemas.openxmlformats.org/officeDocument/2006/relationships/hyperlink" Target="http://polarionprod1.delphiauto.net/polarion/redirect/project/10032494_MY21_FCA_WL_Domain_Controller/workitem/question_mark/id=WI-12167" TargetMode="External"/><Relationship Id="rId15" Type="http://schemas.openxmlformats.org/officeDocument/2006/relationships/hyperlink" Target="http://polarionprod1.delphiauto.net/polarion/redirect/project/10032494_MY21_FCA_WL_Domain_Controller/workitem/question_mark/id=WI-188197" TargetMode="External"/><Relationship Id="rId23" Type="http://schemas.openxmlformats.org/officeDocument/2006/relationships/hyperlink" Target="http://polarionprod1.delphiauto.net/polarion/redirect/project/10032494_MY21_FCA_WL_Domain_Controller/workitem/question_mark/id=WI-113957" TargetMode="External"/><Relationship Id="rId28" Type="http://schemas.openxmlformats.org/officeDocument/2006/relationships/hyperlink" Target="http://polarionprod1.delphiauto.net/polarion/redirect/project/10032494_MY21_FCA_WL_Domain_Controller/workitem/question_mark/id=WI-389710" TargetMode="External"/><Relationship Id="rId36" Type="http://schemas.openxmlformats.org/officeDocument/2006/relationships/hyperlink" Target="http://polarionprod1.delphiauto.net/polarion/redirect/project/10032494_MY21_FCA_WL_Domain_Controller/workitem/question_mark/id=WI-113747" TargetMode="External"/><Relationship Id="rId49" Type="http://schemas.openxmlformats.org/officeDocument/2006/relationships/hyperlink" Target="http://polarionprod1.delphiauto.net/polarion/redirect/project/10032494_MY21_FCA_WL_Domain_Controller/workitem/question_mark/id=WI-56142" TargetMode="External"/><Relationship Id="rId57" Type="http://schemas.openxmlformats.org/officeDocument/2006/relationships/hyperlink" Target="http://polarionprod1.delphiauto.net/polarion/redirect/project/10032494_MY21_FCA_WL_Domain_Controller/workitem/question_mark/id=WI-12165" TargetMode="External"/><Relationship Id="rId106" Type="http://schemas.openxmlformats.org/officeDocument/2006/relationships/hyperlink" Target="http://polarionprod1.delphiauto.net/polarion/redirect/project/10032494_MY21_FCA_WL_Domain_Controller/workitem/question_mark/id=WI-56143" TargetMode="External"/><Relationship Id="rId114" Type="http://schemas.openxmlformats.org/officeDocument/2006/relationships/hyperlink" Target="http://polarionprod1.delphiauto.net/polarion/redirect/project/10032494_MY21_FCA_WL_Domain_Controller/workitem/question_mark/id=WI-6106" TargetMode="External"/><Relationship Id="rId119" Type="http://schemas.openxmlformats.org/officeDocument/2006/relationships/hyperlink" Target="http://polarionprod1.delphiauto.net/polarion/redirect/project/10032494_MY21_FCA_WL_Domain_Controller/workitem/question_mark/id=WI-7716" TargetMode="External"/><Relationship Id="rId127" Type="http://schemas.openxmlformats.org/officeDocument/2006/relationships/hyperlink" Target="http://polarionprod1.delphiauto.net/polarion/redirect/project/10032494_MY21_FCA_WL_Domain_Controller/workitem/question_mark/id=WI-7712" TargetMode="External"/><Relationship Id="rId10" Type="http://schemas.openxmlformats.org/officeDocument/2006/relationships/hyperlink" Target="http://polarionprod1.delphiauto.net/polarion/redirect/project/10032494_MY21_FCA_WL_Domain_Controller/workitem/question_mark/id=WI-13487" TargetMode="External"/><Relationship Id="rId31" Type="http://schemas.openxmlformats.org/officeDocument/2006/relationships/hyperlink" Target="http://polarionprod1.delphiauto.net/polarion/redirect/project/10032494_MY21_FCA_WL_Domain_Controller/workitem/question_mark/id=WI-377822" TargetMode="External"/><Relationship Id="rId44" Type="http://schemas.openxmlformats.org/officeDocument/2006/relationships/hyperlink" Target="http://polarionprod1.delphiauto.net/polarion/redirect/project/10032494_MY21_FCA_WL_Domain_Controller/workitem/question_mark/id=WI-12172" TargetMode="External"/><Relationship Id="rId52" Type="http://schemas.openxmlformats.org/officeDocument/2006/relationships/hyperlink" Target="http://polarionprod1.delphiauto.net/polarion/redirect/project/10032494_MY21_FCA_WL_Domain_Controller/workitem/question_mark/id=WI-7741" TargetMode="External"/><Relationship Id="rId60" Type="http://schemas.openxmlformats.org/officeDocument/2006/relationships/hyperlink" Target="http://polarionprod1.delphiauto.net/polarion/redirect/project/10032494_MY21_FCA_WL_Domain_Controller/workitem/question_mark/id=WI-7718" TargetMode="External"/><Relationship Id="rId65" Type="http://schemas.openxmlformats.org/officeDocument/2006/relationships/hyperlink" Target="http://polarionprod1.delphiauto.net/polarion/redirect/project/10032494_MY21_FCA_WL_Domain_Controller/workitem/question_mark/id=WI-127465" TargetMode="External"/><Relationship Id="rId73" Type="http://schemas.openxmlformats.org/officeDocument/2006/relationships/hyperlink" Target="http://polarionprod1.delphiauto.net/polarion/redirect/project/10032494_MY21_FCA_WL_Domain_Controller/workitem/question_mark/id=WI-122239" TargetMode="External"/><Relationship Id="rId78" Type="http://schemas.openxmlformats.org/officeDocument/2006/relationships/hyperlink" Target="http://polarionprod1.delphiauto.net/polarion/redirect/project/10032494_MY21_FCA_WL_Domain_Controller/workitem/question_mark/id=WI-122223" TargetMode="External"/><Relationship Id="rId81" Type="http://schemas.openxmlformats.org/officeDocument/2006/relationships/hyperlink" Target="http://polarionprod1.delphiauto.net/polarion/redirect/project/10032494_MY21_FCA_WL_Domain_Controller/workitem/question_mark/id=WI-204657" TargetMode="External"/><Relationship Id="rId86" Type="http://schemas.openxmlformats.org/officeDocument/2006/relationships/hyperlink" Target="http://polarionprod1.delphiauto.net/polarion/redirect/project/10032494_MY21_FCA_WL_Domain_Controller/workitem/question_mark/id=WI-275284" TargetMode="External"/><Relationship Id="rId94" Type="http://schemas.openxmlformats.org/officeDocument/2006/relationships/hyperlink" Target="http://polarionprod1.delphiauto.net/polarion/redirect/project/10032494_MY21_FCA_WL_Domain_Controller/workitem/question_mark/id=WI-274854" TargetMode="External"/><Relationship Id="rId99" Type="http://schemas.openxmlformats.org/officeDocument/2006/relationships/hyperlink" Target="http://polarionprod1.delphiauto.net/polarion/redirect/project/10032494_MY21_FCA_WL_Domain_Controller/workitem/question_mark/id=WI-65717" TargetMode="External"/><Relationship Id="rId101" Type="http://schemas.openxmlformats.org/officeDocument/2006/relationships/hyperlink" Target="http://polarionprod1.delphiauto.net/polarion/redirect/project/10032494_MY21_FCA_WL_Domain_Controller/workitem/question_mark/id=WI-262831" TargetMode="External"/><Relationship Id="rId122" Type="http://schemas.openxmlformats.org/officeDocument/2006/relationships/hyperlink" Target="http://polarionprod1.delphiauto.net/polarion/redirect/project/10032494_MY21_FCA_WL_Domain_Controller/workitem/question_mark/id=WI-13499" TargetMode="External"/><Relationship Id="rId130" Type="http://schemas.openxmlformats.org/officeDocument/2006/relationships/hyperlink" Target="http://polarionprod1.delphiauto.net/polarion/redirect/project/10032494_MY21_FCA_WL_Domain_Controller/workitem/question_mark/id=WI-56165" TargetMode="External"/><Relationship Id="rId135" Type="http://schemas.openxmlformats.org/officeDocument/2006/relationships/hyperlink" Target="http://polarionprod1.delphiauto.net/polarion/redirect/project/10032494_MY21_FCA_WL_Domain_Controller/workitem/question_mark/id=WI-7760" TargetMode="External"/><Relationship Id="rId143" Type="http://schemas.openxmlformats.org/officeDocument/2006/relationships/hyperlink" Target="http://polarionprod1.delphiauto.net/polarion/redirect/project/10032494_MY21_FCA_WL_Domain_Controller/workitem/question_mark/id=WI-7744" TargetMode="External"/><Relationship Id="rId148" Type="http://schemas.openxmlformats.org/officeDocument/2006/relationships/hyperlink" Target="http://polarionprod1.delphiauto.net/polarion/redirect/project/10032494_MY21_FCA_WL_Domain_Controller/workitem/question_mark/id=WI-111083" TargetMode="External"/><Relationship Id="rId151" Type="http://schemas.openxmlformats.org/officeDocument/2006/relationships/hyperlink" Target="http://polarionprod1.delphiauto.net/polarion/redirect/project/10032494_MY21_FCA_WL_Domain_Controller/workitem/question_mark/id=WI-17087" TargetMode="External"/><Relationship Id="rId156" Type="http://schemas.openxmlformats.org/officeDocument/2006/relationships/hyperlink" Target="http://polarionprod1.delphiauto.net/polarion/redirect/project/10032494_MY21_FCA_WL_Domain_Controller/workitem/question_mark/id=WI-14556" TargetMode="External"/><Relationship Id="rId164" Type="http://schemas.openxmlformats.org/officeDocument/2006/relationships/hyperlink" Target="http://polarionprod1.delphiauto.net/polarion/redirect/project/10032494_MY21_FCA_WL_Domain_Controller/workitem/question_mark/id=WI-339134" TargetMode="External"/><Relationship Id="rId169" Type="http://schemas.openxmlformats.org/officeDocument/2006/relationships/hyperlink" Target="http://polarionprod1.delphiauto.net/polarion/redirect/project/10032494_MY21_FCA_WL_Domain_Controller/workitem/question_mark/id=WI-122221" TargetMode="External"/><Relationship Id="rId4" Type="http://schemas.openxmlformats.org/officeDocument/2006/relationships/hyperlink" Target="http://polarionprod1.delphiauto.net/polarion/redirect/project/10032494_MY21_FCA_WL_Domain_Controller/workitem/question_mark/id=WI-12168" TargetMode="External"/><Relationship Id="rId9" Type="http://schemas.openxmlformats.org/officeDocument/2006/relationships/hyperlink" Target="http://polarionprod1.delphiauto.net/polarion/redirect/project/10032494_MY21_FCA_WL_Domain_Controller/workitem/question_mark/id=WI-13486" TargetMode="External"/><Relationship Id="rId13" Type="http://schemas.openxmlformats.org/officeDocument/2006/relationships/hyperlink" Target="http://polarionprod1.delphiauto.net/polarion/redirect/project/10032494_MY21_FCA_WL_Domain_Controller/workitem/question_mark/id=WI-7736" TargetMode="External"/><Relationship Id="rId18" Type="http://schemas.openxmlformats.org/officeDocument/2006/relationships/hyperlink" Target="http://polarionprod1.delphiauto.net/polarion/redirect/project/10032494_MY21_FCA_WL_Domain_Controller/workitem/question_mark/id=WI-190946" TargetMode="External"/><Relationship Id="rId39" Type="http://schemas.openxmlformats.org/officeDocument/2006/relationships/hyperlink" Target="http://polarionprod1.delphiauto.net/polarion/redirect/project/10032494_MY21_FCA_WL_Domain_Controller/workitem/question_mark/id=WI-39440" TargetMode="External"/><Relationship Id="rId109" Type="http://schemas.openxmlformats.org/officeDocument/2006/relationships/hyperlink" Target="http://polarionprod1.delphiauto.net/polarion/redirect/project/10032494_MY21_FCA_WL_Domain_Controller/workitem/question_mark/id=WI-47230" TargetMode="External"/><Relationship Id="rId34" Type="http://schemas.openxmlformats.org/officeDocument/2006/relationships/hyperlink" Target="http://polarionprod1.delphiauto.net/polarion/redirect/project/10032494_MY21_FCA_WL_Domain_Controller/workitem/question_mark/id=WI-12174" TargetMode="External"/><Relationship Id="rId50" Type="http://schemas.openxmlformats.org/officeDocument/2006/relationships/hyperlink" Target="http://polarionprod1.delphiauto.net/polarion/redirect/project/10032494_MY21_FCA_WL_Domain_Controller/workitem/question_mark/id=WI-56161" TargetMode="External"/><Relationship Id="rId55" Type="http://schemas.openxmlformats.org/officeDocument/2006/relationships/hyperlink" Target="http://polarionprod1.delphiauto.net/polarion/redirect/project/10032494_MY21_FCA_WL_Domain_Controller/workitem/question_mark/id=WI-7722" TargetMode="External"/><Relationship Id="rId76" Type="http://schemas.openxmlformats.org/officeDocument/2006/relationships/hyperlink" Target="http://polarionprod1.delphiauto.net/polarion/redirect/project/10032494_MY21_FCA_WL_Domain_Controller/workitem/question_mark/id=WI-122217" TargetMode="External"/><Relationship Id="rId97" Type="http://schemas.openxmlformats.org/officeDocument/2006/relationships/hyperlink" Target="http://polarionprod1.delphiauto.net/polarion/redirect/project/10032494_MY21_FCA_WL_Domain_Controller/workitem/question_mark/id=WI-113961" TargetMode="External"/><Relationship Id="rId104" Type="http://schemas.openxmlformats.org/officeDocument/2006/relationships/hyperlink" Target="http://polarionprod1.delphiauto.net/polarion/redirect/project/10032494_MY21_FCA_WL_Domain_Controller/workitem/question_mark/id=WI-78304" TargetMode="External"/><Relationship Id="rId120" Type="http://schemas.openxmlformats.org/officeDocument/2006/relationships/hyperlink" Target="http://polarionprod1.delphiauto.net/polarion/redirect/project/10032494_MY21_FCA_WL_Domain_Controller/workitem/question_mark/id=WI-14177" TargetMode="External"/><Relationship Id="rId125" Type="http://schemas.openxmlformats.org/officeDocument/2006/relationships/hyperlink" Target="http://polarionprod1.delphiauto.net/polarion/redirect/project/10032494_MY21_FCA_WL_Domain_Controller/workitem/question_mark/id=WI-12169" TargetMode="External"/><Relationship Id="rId141" Type="http://schemas.openxmlformats.org/officeDocument/2006/relationships/hyperlink" Target="http://polarionprod1.delphiauto.net/polarion/redirect/project/10032494_MY21_FCA_WL_Domain_Controller/workitem/question_mark/id=WI-7758" TargetMode="External"/><Relationship Id="rId146" Type="http://schemas.openxmlformats.org/officeDocument/2006/relationships/hyperlink" Target="http://polarionprod1.delphiauto.net/polarion/redirect/project/10032494_MY21_FCA_WL_Domain_Controller/workitem/question_mark/id=WI-110386" TargetMode="External"/><Relationship Id="rId167" Type="http://schemas.openxmlformats.org/officeDocument/2006/relationships/hyperlink" Target="http://polarionprod1.delphiauto.net/polarion/redirect/project/10032494_MY21_FCA_WL_Domain_Controller/workitem/question_mark/id=WI-122211" TargetMode="External"/><Relationship Id="rId7" Type="http://schemas.openxmlformats.org/officeDocument/2006/relationships/hyperlink" Target="http://polarionprod1.delphiauto.net/polarion/redirect/project/10032494_MY21_FCA_WL_Domain_Controller/workitem/question_mark/id=WI-7699" TargetMode="External"/><Relationship Id="rId71" Type="http://schemas.openxmlformats.org/officeDocument/2006/relationships/hyperlink" Target="http://polarionprod1.delphiauto.net/polarion/redirect/project/10032494_MY21_FCA_WL_Domain_Controller/workitem/question_mark/id=WI-122226" TargetMode="External"/><Relationship Id="rId92" Type="http://schemas.openxmlformats.org/officeDocument/2006/relationships/hyperlink" Target="http://polarionprod1.delphiauto.net/polarion/redirect/project/10032494_MY21_FCA_WL_Domain_Controller/workitem/question_mark/id=WI-47232" TargetMode="External"/><Relationship Id="rId162" Type="http://schemas.openxmlformats.org/officeDocument/2006/relationships/hyperlink" Target="http://polarionprod1.delphiauto.net/polarion/redirect/project/10032494_MY21_FCA_WL_Domain_Controller/workitem/question_mark/id=WI-23055" TargetMode="External"/><Relationship Id="rId2" Type="http://schemas.openxmlformats.org/officeDocument/2006/relationships/hyperlink" Target="http://polarionprod1.delphiauto.net/polarion/redirect/project/10032494_MY21_FCA_WL_Domain_Controller/workitem/question_mark/id=WI-6095" TargetMode="External"/><Relationship Id="rId29" Type="http://schemas.openxmlformats.org/officeDocument/2006/relationships/hyperlink" Target="http://polarionprod1.delphiauto.net/polarion/redirect/project/10032494_MY21_FCA_WL_Domain_Controller/workitem/question_mark/id=WI-389274" TargetMode="External"/><Relationship Id="rId24" Type="http://schemas.openxmlformats.org/officeDocument/2006/relationships/hyperlink" Target="http://polarionprod1.delphiauto.net/polarion/redirect/project/10032494_MY21_FCA_WL_Domain_Controller/workitem/question_mark/id=WI-110628" TargetMode="External"/><Relationship Id="rId40" Type="http://schemas.openxmlformats.org/officeDocument/2006/relationships/hyperlink" Target="http://polarionprod1.delphiauto.net/polarion/redirect/project/10032494_MY21_FCA_WL_Domain_Controller/workitem/question_mark/id=WI-7731" TargetMode="External"/><Relationship Id="rId45" Type="http://schemas.openxmlformats.org/officeDocument/2006/relationships/hyperlink" Target="http://polarionprod1.delphiauto.net/polarion/redirect/project/10032494_MY21_FCA_WL_Domain_Controller/workitem/question_mark/id=WI-49507" TargetMode="External"/><Relationship Id="rId66" Type="http://schemas.openxmlformats.org/officeDocument/2006/relationships/hyperlink" Target="http://polarionprod1.delphiauto.net/polarion/redirect/project/10032494_MY21_FCA_WL_Domain_Controller/workitem/question_mark/id=WI-6114" TargetMode="External"/><Relationship Id="rId87" Type="http://schemas.openxmlformats.org/officeDocument/2006/relationships/hyperlink" Target="http://polarionprod1.delphiauto.net/polarion/redirect/project/10032494_MY21_FCA_WL_Domain_Controller/workitem/question_mark/id=WI-275279" TargetMode="External"/><Relationship Id="rId110" Type="http://schemas.openxmlformats.org/officeDocument/2006/relationships/hyperlink" Target="http://polarionprod1.delphiauto.net/polarion/redirect/project/10032494_MY21_FCA_WL_Domain_Controller/workitem/question_mark/id=WI-6103" TargetMode="External"/><Relationship Id="rId115" Type="http://schemas.openxmlformats.org/officeDocument/2006/relationships/hyperlink" Target="http://polarionprod1.delphiauto.net/polarion/redirect/project/10032494_MY21_FCA_WL_Domain_Controller/workitem/question_mark/id=WI-6102" TargetMode="External"/><Relationship Id="rId131" Type="http://schemas.openxmlformats.org/officeDocument/2006/relationships/hyperlink" Target="http://polarionprod1.delphiauto.net/polarion/redirect/project/10032494_MY21_FCA_WL_Domain_Controller/workitem/question_mark/id=WI-56158" TargetMode="External"/><Relationship Id="rId136" Type="http://schemas.openxmlformats.org/officeDocument/2006/relationships/hyperlink" Target="http://polarionprod1.delphiauto.net/polarion/redirect/project/10032494_MY21_FCA_WL_Domain_Controller/workitem/question_mark/id=WI-124890" TargetMode="External"/><Relationship Id="rId157" Type="http://schemas.openxmlformats.org/officeDocument/2006/relationships/hyperlink" Target="http://polarionprod1.delphiauto.net/polarion/redirect/project/10032494_MY21_FCA_WL_Domain_Controller/workitem/question_mark/id=WI-14561" TargetMode="External"/><Relationship Id="rId61" Type="http://schemas.openxmlformats.org/officeDocument/2006/relationships/hyperlink" Target="http://polarionprod1.delphiauto.net/polarion/redirect/project/10032494_MY21_FCA_WL_Domain_Controller/workitem/question_mark/id=WI-7698" TargetMode="External"/><Relationship Id="rId82" Type="http://schemas.openxmlformats.org/officeDocument/2006/relationships/hyperlink" Target="http://polarionprod1.delphiauto.net/polarion/redirect/project/10032494_MY21_FCA_WL_Domain_Controller/workitem/question_mark/id=WI-274865" TargetMode="External"/><Relationship Id="rId152" Type="http://schemas.openxmlformats.org/officeDocument/2006/relationships/hyperlink" Target="http://polarionprod1.delphiauto.net/polarion/redirect/project/10032494_MY21_FCA_WL_Domain_Controller/workitem/question_mark/id=WI-14558" TargetMode="External"/><Relationship Id="rId19" Type="http://schemas.openxmlformats.org/officeDocument/2006/relationships/hyperlink" Target="http://polarionprod1.delphiauto.net/polarion/redirect/project/10032494_MY21_FCA_WL_Domain_Controller/workitem/question_mark/id=WI-120932" TargetMode="External"/><Relationship Id="rId14" Type="http://schemas.openxmlformats.org/officeDocument/2006/relationships/hyperlink" Target="http://polarionprod1.delphiauto.net/polarion/redirect/project/10032494_MY21_FCA_WL_Domain_Controller/workitem/question_mark/id=WI-264536" TargetMode="External"/><Relationship Id="rId30" Type="http://schemas.openxmlformats.org/officeDocument/2006/relationships/hyperlink" Target="http://polarionprod1.delphiauto.net/polarion/redirect/project/10032494_MY21_FCA_WL_Domain_Controller/workitem/question_mark/id=WI-377824" TargetMode="External"/><Relationship Id="rId35" Type="http://schemas.openxmlformats.org/officeDocument/2006/relationships/hyperlink" Target="http://polarionprod1.delphiauto.net/polarion/redirect/project/10032494_MY21_FCA_WL_Domain_Controller/workitem/question_mark/id=WI-12196" TargetMode="External"/><Relationship Id="rId56" Type="http://schemas.openxmlformats.org/officeDocument/2006/relationships/hyperlink" Target="http://polarionprod1.delphiauto.net/polarion/redirect/project/10032494_MY21_FCA_WL_Domain_Controller/workitem/question_mark/id=WI-7710" TargetMode="External"/><Relationship Id="rId77" Type="http://schemas.openxmlformats.org/officeDocument/2006/relationships/hyperlink" Target="http://polarionprod1.delphiauto.net/polarion/redirect/project/10032494_MY21_FCA_WL_Domain_Controller/workitem/question_mark/id=WI-122204" TargetMode="External"/><Relationship Id="rId100" Type="http://schemas.openxmlformats.org/officeDocument/2006/relationships/hyperlink" Target="http://polarionprod1.delphiauto.net/polarion/redirect/project/10032494_MY21_FCA_WL_Domain_Controller/workitem/question_mark/id=WI-6104" TargetMode="External"/><Relationship Id="rId105" Type="http://schemas.openxmlformats.org/officeDocument/2006/relationships/hyperlink" Target="http://polarionprod1.delphiauto.net/polarion/redirect/project/10032494_MY21_FCA_WL_Domain_Controller/workitem/question_mark/id=WI-78408" TargetMode="External"/><Relationship Id="rId126" Type="http://schemas.openxmlformats.org/officeDocument/2006/relationships/hyperlink" Target="http://polarionprod1.delphiauto.net/polarion/redirect/project/10032494_MY21_FCA_WL_Domain_Controller/workitem/question_mark/id=WI-56174" TargetMode="External"/><Relationship Id="rId147" Type="http://schemas.openxmlformats.org/officeDocument/2006/relationships/hyperlink" Target="http://polarionprod1.delphiauto.net/polarion/redirect/project/10032494_MY21_FCA_WL_Domain_Controller/workitem/question_mark/id=WI-7746" TargetMode="External"/><Relationship Id="rId168" Type="http://schemas.openxmlformats.org/officeDocument/2006/relationships/hyperlink" Target="http://polarionprod1.delphiauto.net/polarion/redirect/project/10032494_MY21_FCA_WL_Domain_Controller/workitem/question_mark/id=WI-122219" TargetMode="External"/><Relationship Id="rId8" Type="http://schemas.openxmlformats.org/officeDocument/2006/relationships/hyperlink" Target="http://polarionprod1.delphiauto.net/polarion/redirect/project/10032494_MY21_FCA_WL_Domain_Controller/workitem/question_mark/id=WI-353500" TargetMode="External"/><Relationship Id="rId51" Type="http://schemas.openxmlformats.org/officeDocument/2006/relationships/hyperlink" Target="http://polarionprod1.delphiauto.net/polarion/redirect/project/10032494_MY21_FCA_WL_Domain_Controller/workitem/question_mark/id=WI-7703" TargetMode="External"/><Relationship Id="rId72" Type="http://schemas.openxmlformats.org/officeDocument/2006/relationships/hyperlink" Target="http://polarionprod1.delphiauto.net/polarion/redirect/project/10032494_MY21_FCA_WL_Domain_Controller/workitem/question_mark/id=WI-122205" TargetMode="External"/><Relationship Id="rId93" Type="http://schemas.openxmlformats.org/officeDocument/2006/relationships/hyperlink" Target="http://polarionprod1.delphiauto.net/polarion/redirect/project/10032494_MY21_FCA_WL_Domain_Controller/workitem/question_mark/id=WI-274861" TargetMode="External"/><Relationship Id="rId98" Type="http://schemas.openxmlformats.org/officeDocument/2006/relationships/hyperlink" Target="http://polarionprod1.delphiauto.net/polarion/redirect/project/10032494_MY21_FCA_WL_Domain_Controller/workitem/question_mark/id=WI-296311" TargetMode="External"/><Relationship Id="rId121" Type="http://schemas.openxmlformats.org/officeDocument/2006/relationships/hyperlink" Target="http://polarionprod1.delphiauto.net/polarion/redirect/project/10032494_MY21_FCA_WL_Domain_Controller/workitem/question_mark/id=WI-12164" TargetMode="External"/><Relationship Id="rId142" Type="http://schemas.openxmlformats.org/officeDocument/2006/relationships/hyperlink" Target="http://polarionprod1.delphiauto.net/polarion/redirect/project/10032494_MY21_FCA_WL_Domain_Controller/workitem/question_mark/id=WI-7701" TargetMode="External"/><Relationship Id="rId163" Type="http://schemas.openxmlformats.org/officeDocument/2006/relationships/hyperlink" Target="http://polarionprod1.delphiauto.net/polarion/redirect/project/10032494_MY21_FCA_WL_Domain_Controller/workitem/question_mark/id=WI-23054" TargetMode="External"/><Relationship Id="rId3" Type="http://schemas.openxmlformats.org/officeDocument/2006/relationships/hyperlink" Target="http://polarionprod1.delphiauto.net/polarion/redirect/project/10032494_MY21_FCA_WL_Domain_Controller/workitem/question_mark/id=WI-7707" TargetMode="External"/><Relationship Id="rId25" Type="http://schemas.openxmlformats.org/officeDocument/2006/relationships/hyperlink" Target="http://polarionprod1.delphiauto.net/polarion/redirect/project/10032494_MY21_FCA_WL_Domain_Controller/workitem/question_mark/id=WI-6113" TargetMode="External"/><Relationship Id="rId46" Type="http://schemas.openxmlformats.org/officeDocument/2006/relationships/hyperlink" Target="http://polarionprod1.delphiauto.net/polarion/redirect/project/10032494_MY21_FCA_WL_Domain_Controller/workitem/question_mark/id=WI-260763" TargetMode="External"/><Relationship Id="rId67" Type="http://schemas.openxmlformats.org/officeDocument/2006/relationships/hyperlink" Target="http://polarionprod1.delphiauto.net/polarion/redirect/project/10032494_MY21_FCA_WL_Domain_Controller/workitem/question_mark/id=WI-6109" TargetMode="External"/><Relationship Id="rId116" Type="http://schemas.openxmlformats.org/officeDocument/2006/relationships/hyperlink" Target="http://polarionprod1.delphiauto.net/polarion/redirect/project/10032494_MY21_FCA_WL_Domain_Controller/workitem/question_mark/id=WI-56164" TargetMode="External"/><Relationship Id="rId137" Type="http://schemas.openxmlformats.org/officeDocument/2006/relationships/hyperlink" Target="http://polarionprod1.delphiauto.net/polarion/redirect/project/10032494_MY21_FCA_WL_Domain_Controller/workitem/question_mark/id=WI-6099" TargetMode="External"/><Relationship Id="rId158" Type="http://schemas.openxmlformats.org/officeDocument/2006/relationships/hyperlink" Target="http://polarionprod1.delphiauto.net/polarion/redirect/project/10032494_MY21_FCA_WL_Domain_Controller/workitem/question_mark/id=WI-14560" TargetMode="External"/><Relationship Id="rId20" Type="http://schemas.openxmlformats.org/officeDocument/2006/relationships/hyperlink" Target="http://polarionprod1.delphiauto.net/polarion/redirect/project/10032494_MY21_FCA_WL_Domain_Controller/workitem/question_mark/id=WI-113965" TargetMode="External"/><Relationship Id="rId41" Type="http://schemas.openxmlformats.org/officeDocument/2006/relationships/hyperlink" Target="http://polarionprod1.delphiauto.net/polarion/redirect/project/10032494_MY21_FCA_WL_Domain_Controller/workitem/question_mark/id=WI-58903" TargetMode="External"/><Relationship Id="rId62" Type="http://schemas.openxmlformats.org/officeDocument/2006/relationships/hyperlink" Target="http://polarionprod1.delphiauto.net/polarion/redirect/project/10032494_MY21_FCA_WL_Domain_Controller/workitem/question_mark/id=WI-12197" TargetMode="External"/><Relationship Id="rId83" Type="http://schemas.openxmlformats.org/officeDocument/2006/relationships/hyperlink" Target="http://polarionprod1.delphiauto.net/polarion/redirect/project/10032494_MY21_FCA_WL_Domain_Controller/workitem/question_mark/id=WI-274863" TargetMode="External"/><Relationship Id="rId88" Type="http://schemas.openxmlformats.org/officeDocument/2006/relationships/hyperlink" Target="http://polarionprod1.delphiauto.net/polarion/redirect/project/10032494_MY21_FCA_WL_Domain_Controller/workitem/question_mark/id=WI-275506" TargetMode="External"/><Relationship Id="rId111" Type="http://schemas.openxmlformats.org/officeDocument/2006/relationships/hyperlink" Target="http://polarionprod1.delphiauto.net/polarion/redirect/project/10032494_MY21_FCA_WL_Domain_Controller/workitem/question_mark/id=WI-56163" TargetMode="External"/><Relationship Id="rId132" Type="http://schemas.openxmlformats.org/officeDocument/2006/relationships/hyperlink" Target="http://polarionprod1.delphiauto.net/polarion/redirect/project/10032494_MY21_FCA_WL_Domain_Controller/workitem/question_mark/id=WI-226245" TargetMode="External"/><Relationship Id="rId153" Type="http://schemas.openxmlformats.org/officeDocument/2006/relationships/hyperlink" Target="http://polarionprod1.delphiauto.net/polarion/redirect/project/10032494_MY21_FCA_WL_Domain_Controller/workitem/question_mark/id=WI-1455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olarionprod1.delphiauto.net/polarion/redirect/project/10032494_MY21_FCA_WL_Domain_Controller/workitem/question_mark/id=WI-283066" TargetMode="External"/><Relationship Id="rId13" Type="http://schemas.openxmlformats.org/officeDocument/2006/relationships/hyperlink" Target="http://polarionprod1.delphiauto.net/polarion/redirect/project/10032494_MY21_FCA_WL_Domain_Controller/workitem/question_mark/id=WI-248934" TargetMode="External"/><Relationship Id="rId18" Type="http://schemas.openxmlformats.org/officeDocument/2006/relationships/hyperlink" Target="http://polarionprod1.delphiauto.net/polarion/redirect/project/10032494_MY21_FCA_WL_Domain_Controller/workitem/question_mark/id=WI-226863" TargetMode="External"/><Relationship Id="rId26" Type="http://schemas.openxmlformats.org/officeDocument/2006/relationships/hyperlink" Target="http://polarionprod1.delphiauto.net/polarion/redirect/project/10032494_MY21_FCA_WL_Domain_Controller/workitem/question_mark/id=WI-224551" TargetMode="External"/><Relationship Id="rId39" Type="http://schemas.openxmlformats.org/officeDocument/2006/relationships/hyperlink" Target="http://polarionprod1.delphiauto.net/polarion/redirect/project/10032494_MY21_FCA_WL_Domain_Controller/workitem/question_mark/id=WI-224517" TargetMode="External"/><Relationship Id="rId3" Type="http://schemas.openxmlformats.org/officeDocument/2006/relationships/hyperlink" Target="http://polarionprod1.delphiauto.net/polarion/redirect/project/10032494_MY21_FCA_WL_Domain_Controller/workitem/question_mark/id=WI-283072" TargetMode="External"/><Relationship Id="rId21" Type="http://schemas.openxmlformats.org/officeDocument/2006/relationships/hyperlink" Target="http://polarionprod1.delphiauto.net/polarion/redirect/project/10032494_MY21_FCA_WL_Domain_Controller/workitem/question_mark/id=WI-224563" TargetMode="External"/><Relationship Id="rId34" Type="http://schemas.openxmlformats.org/officeDocument/2006/relationships/hyperlink" Target="http://polarionprod1.delphiauto.net/polarion/redirect/project/10032494_MY21_FCA_WL_Domain_Controller/workitem/question_mark/id=WI-224526" TargetMode="External"/><Relationship Id="rId7" Type="http://schemas.openxmlformats.org/officeDocument/2006/relationships/hyperlink" Target="http://polarionprod1.delphiauto.net/polarion/redirect/project/10032494_MY21_FCA_WL_Domain_Controller/workitem/question_mark/id=WI-283067" TargetMode="External"/><Relationship Id="rId12" Type="http://schemas.openxmlformats.org/officeDocument/2006/relationships/hyperlink" Target="http://polarionprod1.delphiauto.net/polarion/redirect/project/10032494_MY21_FCA_WL_Domain_Controller/workitem/question_mark/id=WI-249126" TargetMode="External"/><Relationship Id="rId17" Type="http://schemas.openxmlformats.org/officeDocument/2006/relationships/hyperlink" Target="http://polarionprod1.delphiauto.net/polarion/redirect/project/10032494_MY21_FCA_WL_Domain_Controller/workitem/question_mark/id=WI-226864" TargetMode="External"/><Relationship Id="rId25" Type="http://schemas.openxmlformats.org/officeDocument/2006/relationships/hyperlink" Target="http://polarionprod1.delphiauto.net/polarion/redirect/project/10032494_MY21_FCA_WL_Domain_Controller/workitem/question_mark/id=WI-224554" TargetMode="External"/><Relationship Id="rId33" Type="http://schemas.openxmlformats.org/officeDocument/2006/relationships/hyperlink" Target="http://polarionprod1.delphiauto.net/polarion/redirect/project/10032494_MY21_FCA_WL_Domain_Controller/workitem/question_mark/id=WI-224534" TargetMode="External"/><Relationship Id="rId38" Type="http://schemas.openxmlformats.org/officeDocument/2006/relationships/hyperlink" Target="http://polarionprod1.delphiauto.net/polarion/redirect/project/10032494_MY21_FCA_WL_Domain_Controller/workitem/question_mark/id=WI-224521" TargetMode="External"/><Relationship Id="rId2" Type="http://schemas.openxmlformats.org/officeDocument/2006/relationships/hyperlink" Target="http://polarionprod1.delphiauto.net/polarion/redirect/project/10032494_MY21_FCA_WL_Domain_Controller/workitem/question_mark/id=WI-283073" TargetMode="External"/><Relationship Id="rId16" Type="http://schemas.openxmlformats.org/officeDocument/2006/relationships/hyperlink" Target="http://polarionprod1.delphiauto.net/polarion/redirect/project/10032494_MY21_FCA_WL_Domain_Controller/workitem/question_mark/id=WI-226867" TargetMode="External"/><Relationship Id="rId20" Type="http://schemas.openxmlformats.org/officeDocument/2006/relationships/hyperlink" Target="http://polarionprod1.delphiauto.net/polarion/redirect/project/10032494_MY21_FCA_WL_Domain_Controller/workitem/question_mark/id=WI-224565" TargetMode="External"/><Relationship Id="rId29" Type="http://schemas.openxmlformats.org/officeDocument/2006/relationships/hyperlink" Target="http://polarionprod1.delphiauto.net/polarion/redirect/project/10032494_MY21_FCA_WL_Domain_Controller/workitem/question_mark/id=WI-224547" TargetMode="External"/><Relationship Id="rId1" Type="http://schemas.openxmlformats.org/officeDocument/2006/relationships/hyperlink" Target="http://polarionprod1.delphiauto.net/polarion/redirect/project/10032494_MY21_FCA_WL_Domain_Controller/workitem/question_mark/id=WI-283074" TargetMode="External"/><Relationship Id="rId6" Type="http://schemas.openxmlformats.org/officeDocument/2006/relationships/hyperlink" Target="http://polarionprod1.delphiauto.net/polarion/redirect/project/10032494_MY21_FCA_WL_Domain_Controller/workitem/question_mark/id=WI-283068" TargetMode="External"/><Relationship Id="rId11" Type="http://schemas.openxmlformats.org/officeDocument/2006/relationships/hyperlink" Target="http://polarionprod1.delphiauto.net/polarion/redirect/project/10032494_MY21_FCA_WL_Domain_Controller/workitem/question_mark/id=WI-278382" TargetMode="External"/><Relationship Id="rId24" Type="http://schemas.openxmlformats.org/officeDocument/2006/relationships/hyperlink" Target="http://polarionprod1.delphiauto.net/polarion/redirect/project/10032494_MY21_FCA_WL_Domain_Controller/workitem/question_mark/id=WI-224558" TargetMode="External"/><Relationship Id="rId32" Type="http://schemas.openxmlformats.org/officeDocument/2006/relationships/hyperlink" Target="http://polarionprod1.delphiauto.net/polarion/redirect/project/10032494_MY21_FCA_WL_Domain_Controller/workitem/question_mark/id=WI-224542" TargetMode="External"/><Relationship Id="rId37" Type="http://schemas.openxmlformats.org/officeDocument/2006/relationships/hyperlink" Target="http://polarionprod1.delphiauto.net/polarion/redirect/project/10032494_MY21_FCA_WL_Domain_Controller/workitem/question_mark/id=WI-224523" TargetMode="External"/><Relationship Id="rId40" Type="http://schemas.openxmlformats.org/officeDocument/2006/relationships/drawing" Target="../drawings/drawing4.xml"/><Relationship Id="rId5" Type="http://schemas.openxmlformats.org/officeDocument/2006/relationships/hyperlink" Target="http://polarionprod1.delphiauto.net/polarion/redirect/project/10032494_MY21_FCA_WL_Domain_Controller/workitem/question_mark/id=WI-283069" TargetMode="External"/><Relationship Id="rId15" Type="http://schemas.openxmlformats.org/officeDocument/2006/relationships/hyperlink" Target="http://polarionprod1.delphiauto.net/polarion/redirect/project/10032494_MY21_FCA_WL_Domain_Controller/workitem/question_mark/id=WI-226883" TargetMode="External"/><Relationship Id="rId23" Type="http://schemas.openxmlformats.org/officeDocument/2006/relationships/hyperlink" Target="http://polarionprod1.delphiauto.net/polarion/redirect/project/10032494_MY21_FCA_WL_Domain_Controller/workitem/question_mark/id=WI-224559" TargetMode="External"/><Relationship Id="rId28" Type="http://schemas.openxmlformats.org/officeDocument/2006/relationships/hyperlink" Target="http://polarionprod1.delphiauto.net/polarion/redirect/project/10032494_MY21_FCA_WL_Domain_Controller/workitem/question_mark/id=WI-224549" TargetMode="External"/><Relationship Id="rId36" Type="http://schemas.openxmlformats.org/officeDocument/2006/relationships/hyperlink" Target="http://polarionprod1.delphiauto.net/polarion/redirect/project/10032494_MY21_FCA_WL_Domain_Controller/workitem/question_mark/id=WI-224524" TargetMode="External"/><Relationship Id="rId10" Type="http://schemas.openxmlformats.org/officeDocument/2006/relationships/hyperlink" Target="http://polarionprod1.delphiauto.net/polarion/redirect/project/10032494_MY21_FCA_WL_Domain_Controller/workitem/question_mark/id=WI-278384" TargetMode="External"/><Relationship Id="rId19" Type="http://schemas.openxmlformats.org/officeDocument/2006/relationships/hyperlink" Target="http://polarionprod1.delphiauto.net/polarion/redirect/project/10032494_MY21_FCA_WL_Domain_Controller/workitem/question_mark/id=WI-226862" TargetMode="External"/><Relationship Id="rId31" Type="http://schemas.openxmlformats.org/officeDocument/2006/relationships/hyperlink" Target="http://polarionprod1.delphiauto.net/polarion/redirect/project/10032494_MY21_FCA_WL_Domain_Controller/workitem/question_mark/id=WI-224544" TargetMode="External"/><Relationship Id="rId4" Type="http://schemas.openxmlformats.org/officeDocument/2006/relationships/hyperlink" Target="http://polarionprod1.delphiauto.net/polarion/redirect/project/10032494_MY21_FCA_WL_Domain_Controller/workitem/question_mark/id=WI-283071" TargetMode="External"/><Relationship Id="rId9" Type="http://schemas.openxmlformats.org/officeDocument/2006/relationships/hyperlink" Target="http://polarionprod1.delphiauto.net/polarion/redirect/project/10032494_MY21_FCA_WL_Domain_Controller/workitem/question_mark/id=WI-283065" TargetMode="External"/><Relationship Id="rId14" Type="http://schemas.openxmlformats.org/officeDocument/2006/relationships/hyperlink" Target="http://polarionprod1.delphiauto.net/polarion/redirect/project/10032494_MY21_FCA_WL_Domain_Controller/workitem/question_mark/id=WI-226884" TargetMode="External"/><Relationship Id="rId22" Type="http://schemas.openxmlformats.org/officeDocument/2006/relationships/hyperlink" Target="http://polarionprod1.delphiauto.net/polarion/redirect/project/10032494_MY21_FCA_WL_Domain_Controller/workitem/question_mark/id=WI-224562" TargetMode="External"/><Relationship Id="rId27" Type="http://schemas.openxmlformats.org/officeDocument/2006/relationships/hyperlink" Target="http://polarionprod1.delphiauto.net/polarion/redirect/project/10032494_MY21_FCA_WL_Domain_Controller/workitem/question_mark/id=WI-224550" TargetMode="External"/><Relationship Id="rId30" Type="http://schemas.openxmlformats.org/officeDocument/2006/relationships/hyperlink" Target="http://polarionprod1.delphiauto.net/polarion/redirect/project/10032494_MY21_FCA_WL_Domain_Controller/workitem/question_mark/id=WI-224545" TargetMode="External"/><Relationship Id="rId35" Type="http://schemas.openxmlformats.org/officeDocument/2006/relationships/hyperlink" Target="http://polarionprod1.delphiauto.net/polarion/redirect/project/10032494_MY21_FCA_WL_Domain_Controller/workitem/question_mark/id=WI-2245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zoomScaleNormal="100" workbookViewId="0">
      <selection activeCell="K15" sqref="K15"/>
    </sheetView>
  </sheetViews>
  <sheetFormatPr defaultColWidth="9.140625" defaultRowHeight="15" x14ac:dyDescent="0.25"/>
  <cols>
    <col min="1" max="1" width="4.85546875" style="12" customWidth="1"/>
    <col min="2" max="2" width="12" style="15" bestFit="1" customWidth="1"/>
    <col min="3" max="3" width="12" style="15" customWidth="1"/>
    <col min="4" max="4" width="93.85546875" style="33" bestFit="1" customWidth="1"/>
    <col min="5" max="5" width="16.28515625" style="12" hidden="1" customWidth="1"/>
    <col min="6" max="6" width="24.28515625" style="12" hidden="1" customWidth="1"/>
    <col min="7" max="7" width="12.5703125" style="12" hidden="1" customWidth="1"/>
    <col min="8" max="8" width="22.85546875" style="12" hidden="1" customWidth="1"/>
    <col min="9" max="9" width="12.5703125" style="12" customWidth="1"/>
    <col min="10" max="10" width="16.85546875" style="12" customWidth="1"/>
    <col min="11" max="11" width="59.5703125" style="12" customWidth="1"/>
    <col min="12" max="12" width="11" style="12" customWidth="1"/>
    <col min="13" max="13" width="10.7109375" style="12" bestFit="1" customWidth="1"/>
    <col min="14" max="14" width="11" style="12" customWidth="1"/>
    <col min="15" max="17" width="11" style="12" bestFit="1" customWidth="1"/>
    <col min="18" max="20" width="15" style="12" bestFit="1" customWidth="1"/>
    <col min="21" max="21" width="14.28515625" style="12" bestFit="1" customWidth="1"/>
    <col min="22" max="16384" width="9.140625" style="12"/>
  </cols>
  <sheetData>
    <row r="1" spans="1:2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1:21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5"/>
    </row>
    <row r="3" spans="1:21" ht="15" customHeight="1" x14ac:dyDescent="0.25">
      <c r="A3" s="169" t="s">
        <v>1</v>
      </c>
      <c r="B3" s="167">
        <f>COUNTIF(VCAN!B9:B196,"*WI-*")</f>
        <v>99</v>
      </c>
      <c r="C3" s="71"/>
      <c r="D3" s="42" t="s">
        <v>2</v>
      </c>
      <c r="E3" s="43">
        <v>90</v>
      </c>
      <c r="F3" s="44">
        <f>COUNTIF([1]VCAN!F$9:F$65,"*Pass*")</f>
        <v>0</v>
      </c>
      <c r="G3" s="43">
        <v>91</v>
      </c>
      <c r="H3" s="44">
        <f>COUNTIF([1]VCAN!H$9:H$65,"*Pass*")</f>
        <v>0</v>
      </c>
      <c r="I3" s="44">
        <f>COUNTIF(VCAN!I$9:I$1110,(("*Pass*")))</f>
        <v>80</v>
      </c>
      <c r="J3" s="44">
        <f>COUNTIF(VCAN!J$9:J$1110,(("*Pass*")))</f>
        <v>0</v>
      </c>
      <c r="K3" s="44">
        <f>COUNTIF([1]VCAN!K$9:K$65,"*Pass*")</f>
        <v>0</v>
      </c>
      <c r="L3" s="44">
        <f>COUNTIF([1]VCAN!L$9:L$65,"*Pass*")</f>
        <v>0</v>
      </c>
      <c r="M3" s="44">
        <f>COUNTIF([1]VCAN!M$9:M$65,"*Pass*")</f>
        <v>0</v>
      </c>
      <c r="N3" s="44">
        <f>COUNTIF([1]VCAN!N$9:N$65,"*Pass*")</f>
        <v>0</v>
      </c>
      <c r="O3" s="44">
        <f>COUNTIF([1]VCAN!O$9:O$65,"*Pass*")</f>
        <v>0</v>
      </c>
      <c r="P3" s="44">
        <f>COUNTIF([1]VCAN!P$9:P$65,"*Pass*")</f>
        <v>0</v>
      </c>
      <c r="Q3" s="44">
        <f>COUNTIF([1]VCAN!Q$9:Q$65,"*Pass*")</f>
        <v>0</v>
      </c>
      <c r="R3" s="44">
        <f>COUNTIF([1]VCAN!R$9:R$65,"*Pass*")</f>
        <v>0</v>
      </c>
      <c r="S3" s="44">
        <f>COUNTIF([1]VCAN!S$9:S$65,"*Pass*")</f>
        <v>0</v>
      </c>
      <c r="T3" s="44">
        <f>COUNTIF([1]VCAN!T$9:T$65,"*Pass*")</f>
        <v>0</v>
      </c>
      <c r="U3" s="44">
        <f>COUNTIF([1]VCAN!U$9:U$65,"*Pass*")</f>
        <v>0</v>
      </c>
    </row>
    <row r="4" spans="1:21" x14ac:dyDescent="0.25">
      <c r="A4" s="170"/>
      <c r="B4" s="168"/>
      <c r="C4" s="72"/>
      <c r="D4" s="42" t="s">
        <v>3</v>
      </c>
      <c r="E4" s="43">
        <v>30</v>
      </c>
      <c r="F4" s="44">
        <f>COUNTIF([1]VCAN!F$9:F$65,"*Fail*")</f>
        <v>0</v>
      </c>
      <c r="G4" s="43">
        <v>29</v>
      </c>
      <c r="H4" s="44">
        <f>COUNTIF([1]VCAN!H$9:H$65,"*Fail*")</f>
        <v>0</v>
      </c>
      <c r="I4" s="44">
        <f>COUNTIF(VCAN!I$9:I$1110,(("*Fail*")))</f>
        <v>19</v>
      </c>
      <c r="J4" s="44">
        <f>COUNTIF(VCAN!J$9:J$1110,(("*Fail*")))</f>
        <v>0</v>
      </c>
      <c r="K4" s="44">
        <f>COUNTIF([1]VCAN!K$9:K$65,"*Fail*")</f>
        <v>0</v>
      </c>
      <c r="L4" s="44">
        <f>COUNTIF([1]VCAN!L$9:L$65,"*Fail*")</f>
        <v>0</v>
      </c>
      <c r="M4" s="44">
        <f>COUNTIF([1]VCAN!M$9:M$65,"*Fail*")</f>
        <v>0</v>
      </c>
      <c r="N4" s="44">
        <f>COUNTIF([1]VCAN!N$9:N$65,"*Fail*")</f>
        <v>0</v>
      </c>
      <c r="O4" s="44">
        <f>COUNTIF([1]VCAN!O$9:O$65,"*Fail*")</f>
        <v>0</v>
      </c>
      <c r="P4" s="44">
        <f>COUNTIF([1]VCAN!P$9:P$65,"*Fail*")</f>
        <v>0</v>
      </c>
      <c r="Q4" s="44">
        <f>COUNTIF([1]VCAN!Q$9:Q$65,"*Fail*")</f>
        <v>0</v>
      </c>
      <c r="R4" s="44">
        <f>COUNTIF([1]VCAN!R$9:R$65,"*Fail*")</f>
        <v>0</v>
      </c>
      <c r="S4" s="44">
        <f>COUNTIF([1]VCAN!S$9:S$65,"*Fail*")</f>
        <v>0</v>
      </c>
      <c r="T4" s="44">
        <f>COUNTIF([1]VCAN!T$9:T$65,"*Fail*")</f>
        <v>0</v>
      </c>
      <c r="U4" s="44">
        <f>COUNTIF([1]VCAN!U$9:U$65,"*Fail*")</f>
        <v>0</v>
      </c>
    </row>
    <row r="5" spans="1:21" x14ac:dyDescent="0.25">
      <c r="A5" s="170"/>
      <c r="B5" s="168"/>
      <c r="C5" s="72"/>
      <c r="D5" s="42" t="s">
        <v>4</v>
      </c>
      <c r="E5" s="43">
        <v>1</v>
      </c>
      <c r="F5" s="44">
        <f>COUNTIF([1]VCAN!F$9:F$65,"*NA*")</f>
        <v>0</v>
      </c>
      <c r="G5" s="43">
        <v>1</v>
      </c>
      <c r="H5" s="44">
        <f>COUNTIF([1]VCAN!H$9:H$65,"*NA*")</f>
        <v>0</v>
      </c>
      <c r="I5" s="44">
        <f>COUNTIF(VCAN!I$9:I$1110,(("*NA*")))</f>
        <v>0</v>
      </c>
      <c r="J5" s="44">
        <f>COUNTIF(VCAN!J$9:J$1110,(("*NA*")))</f>
        <v>0</v>
      </c>
      <c r="K5" s="44">
        <f>COUNTIF([1]VCAN!K$9:K$65,"*NA*")</f>
        <v>0</v>
      </c>
      <c r="L5" s="44">
        <f>COUNTIF([1]VCAN!L$9:L$65,"*NA*")</f>
        <v>0</v>
      </c>
      <c r="M5" s="44">
        <f>COUNTIF([1]VCAN!M$9:M$65,"*NA*")</f>
        <v>0</v>
      </c>
      <c r="N5" s="44">
        <f>COUNTIF([1]VCAN!N$9:N$65,"*NA*")</f>
        <v>0</v>
      </c>
      <c r="O5" s="44">
        <f>COUNTIF([1]VCAN!O$9:O$65,"*NA*")</f>
        <v>0</v>
      </c>
      <c r="P5" s="44">
        <f>COUNTIF([1]VCAN!P$9:P$65,"*NA*")</f>
        <v>0</v>
      </c>
      <c r="Q5" s="44">
        <f>COUNTIF([1]VCAN!Q$9:Q$65,"*NA*")</f>
        <v>0</v>
      </c>
      <c r="R5" s="44">
        <f>COUNTIF([1]VCAN!R$9:R$65,"*Not Applicable*")</f>
        <v>0</v>
      </c>
      <c r="S5" s="44">
        <f>COUNTIF([1]VCAN!S$9:S$65,"*NA*")</f>
        <v>0</v>
      </c>
      <c r="T5" s="44">
        <f>COUNTIF([1]VCAN!T$9:T$65,"*NA*")</f>
        <v>0</v>
      </c>
      <c r="U5" s="44">
        <f>COUNTIF([1]VCAN!U$9:U$65,"*NA*")</f>
        <v>0</v>
      </c>
    </row>
    <row r="6" spans="1:21" x14ac:dyDescent="0.25">
      <c r="A6" s="170"/>
      <c r="B6" s="168"/>
      <c r="C6" s="72"/>
      <c r="D6" s="42" t="s">
        <v>5</v>
      </c>
      <c r="E6" s="44">
        <f>COUNTIF([1]VCAN!E$9:E$65,"*Not Tested*")</f>
        <v>0</v>
      </c>
      <c r="F6" s="44">
        <f>COUNTIF([1]VCAN!F$9:F$65,"*Not Tested*")</f>
        <v>0</v>
      </c>
      <c r="G6" s="44">
        <f>COUNTIF([1]VCAN!G$9:G$65,"*Not Tested*")</f>
        <v>0</v>
      </c>
      <c r="H6" s="44">
        <f>COUNTIF([1]VCAN!H$9:H$65,"*Not Tested*")</f>
        <v>0</v>
      </c>
      <c r="I6" s="44">
        <f>COUNTIF(VCAN!I$9:I$1110,(("*Not Tested*")))</f>
        <v>0</v>
      </c>
      <c r="J6" s="44">
        <f>COUNTIF(VCAN!J$9:J$1110,(("*Not Tested*")))</f>
        <v>0</v>
      </c>
      <c r="K6" s="44">
        <f>COUNTIF([1]VCAN!K$9:K$65,"*Not Tested*")</f>
        <v>0</v>
      </c>
      <c r="L6" s="44">
        <f>COUNTIF([1]VCAN!L$9:L$65,"*Not Tested*")</f>
        <v>0</v>
      </c>
      <c r="M6" s="44">
        <f>COUNTIF([1]VCAN!M$9:M$65,"*Not Tested*")</f>
        <v>0</v>
      </c>
      <c r="N6" s="44">
        <f>COUNTIF([1]VCAN!N$9:N$65,"*Not Tested*")</f>
        <v>0</v>
      </c>
      <c r="O6" s="44">
        <f>COUNTIF([1]VCAN!O$9:O$65,"*Not Tested*")</f>
        <v>0</v>
      </c>
      <c r="P6" s="44">
        <f>COUNTIF([1]VCAN!P$9:P$65,"*Not Tested*")</f>
        <v>0</v>
      </c>
      <c r="Q6" s="44">
        <f>COUNTIF([1]VCAN!Q$9:Q$65,"*Not Tested*")</f>
        <v>0</v>
      </c>
      <c r="R6" s="44">
        <f>COUNTIF([1]VCAN!R$9:R$65,"*Not Tested*")</f>
        <v>0</v>
      </c>
      <c r="S6" s="44">
        <f>COUNTIF([1]VCAN!S$9:S$65,"*Not Tested*")</f>
        <v>0</v>
      </c>
      <c r="T6" s="44">
        <f>COUNTIF([1]VCAN!T$9:T$65,"*Not Tested*")</f>
        <v>0</v>
      </c>
      <c r="U6" s="44">
        <f>COUNTIF([1]VCAN!U$9:U$65,"*Not Tested*")</f>
        <v>0</v>
      </c>
    </row>
    <row r="7" spans="1:21" x14ac:dyDescent="0.25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</row>
    <row r="8" spans="1:21" x14ac:dyDescent="0.25">
      <c r="A8" s="9" t="s">
        <v>7</v>
      </c>
      <c r="B8" s="9" t="s">
        <v>8</v>
      </c>
      <c r="C8" s="9" t="s">
        <v>9</v>
      </c>
      <c r="D8" s="31" t="s">
        <v>10</v>
      </c>
      <c r="E8" s="3" t="s">
        <v>678</v>
      </c>
      <c r="F8" s="3" t="s">
        <v>11</v>
      </c>
      <c r="G8" s="3" t="s">
        <v>679</v>
      </c>
      <c r="H8" s="3" t="s">
        <v>12</v>
      </c>
      <c r="I8" s="3" t="s">
        <v>1160</v>
      </c>
      <c r="J8" s="3" t="s">
        <v>1159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150">
        <v>1</v>
      </c>
      <c r="B9" s="141" t="s">
        <v>742</v>
      </c>
      <c r="C9" s="96"/>
      <c r="D9" s="151" t="s">
        <v>1214</v>
      </c>
      <c r="E9" s="97" t="s">
        <v>2</v>
      </c>
      <c r="F9" s="97"/>
      <c r="G9" s="97" t="s">
        <v>2</v>
      </c>
      <c r="H9" s="97"/>
      <c r="I9" s="186" t="s">
        <v>2</v>
      </c>
      <c r="J9" s="8"/>
      <c r="K9" s="192"/>
      <c r="L9" s="4"/>
      <c r="M9" s="4"/>
      <c r="N9" s="4"/>
      <c r="O9" s="4"/>
      <c r="P9" s="4"/>
      <c r="Q9" s="4"/>
      <c r="R9" s="4"/>
      <c r="S9" s="1"/>
      <c r="T9" s="1"/>
      <c r="U9" s="16"/>
    </row>
    <row r="10" spans="1:21" ht="14.25" customHeight="1" x14ac:dyDescent="0.25">
      <c r="A10" s="150">
        <v>2</v>
      </c>
      <c r="B10" s="141" t="s">
        <v>108</v>
      </c>
      <c r="C10" s="14"/>
      <c r="D10" s="151" t="s">
        <v>109</v>
      </c>
      <c r="E10" s="8" t="s">
        <v>3</v>
      </c>
      <c r="F10" s="8" t="s">
        <v>1028</v>
      </c>
      <c r="G10" s="8" t="s">
        <v>3</v>
      </c>
      <c r="H10" s="8" t="s">
        <v>1028</v>
      </c>
      <c r="I10" s="12" t="s">
        <v>3</v>
      </c>
      <c r="J10" s="8" t="s">
        <v>1040</v>
      </c>
      <c r="K10" s="192"/>
      <c r="L10" s="4"/>
      <c r="M10" s="4"/>
      <c r="N10" s="4"/>
      <c r="O10" s="4"/>
      <c r="P10" s="4"/>
      <c r="Q10" s="4"/>
      <c r="R10" s="4"/>
      <c r="S10" s="1"/>
      <c r="T10" s="1"/>
      <c r="U10" s="16"/>
    </row>
    <row r="11" spans="1:21" ht="12" customHeight="1" x14ac:dyDescent="0.25">
      <c r="A11" s="150">
        <v>3</v>
      </c>
      <c r="B11" s="141" t="s">
        <v>1075</v>
      </c>
      <c r="C11" s="14"/>
      <c r="D11" s="151" t="s">
        <v>1215</v>
      </c>
      <c r="E11" s="8" t="s">
        <v>2</v>
      </c>
      <c r="F11" s="8"/>
      <c r="G11" s="8" t="s">
        <v>2</v>
      </c>
      <c r="H11" s="8" t="s">
        <v>1031</v>
      </c>
      <c r="I11" s="187" t="s">
        <v>3</v>
      </c>
      <c r="J11" s="8" t="s">
        <v>1040</v>
      </c>
      <c r="K11" s="192"/>
      <c r="L11" s="4"/>
      <c r="M11" s="4"/>
      <c r="N11" s="4"/>
      <c r="O11" s="4"/>
      <c r="P11" s="4"/>
      <c r="Q11" s="4"/>
      <c r="R11" s="4"/>
      <c r="S11" s="1"/>
      <c r="T11" s="1"/>
      <c r="U11" s="16"/>
    </row>
    <row r="12" spans="1:21" x14ac:dyDescent="0.25">
      <c r="A12" s="150">
        <v>4</v>
      </c>
      <c r="B12" s="141" t="s">
        <v>22</v>
      </c>
      <c r="C12" s="14"/>
      <c r="D12" s="151" t="s">
        <v>23</v>
      </c>
      <c r="E12" s="8" t="s">
        <v>2</v>
      </c>
      <c r="F12" s="8"/>
      <c r="G12" s="8" t="s">
        <v>2</v>
      </c>
      <c r="H12" s="8" t="s">
        <v>1031</v>
      </c>
      <c r="I12" s="186" t="s">
        <v>2</v>
      </c>
      <c r="J12" s="38"/>
      <c r="K12" s="192"/>
      <c r="L12" s="4"/>
      <c r="M12" s="4"/>
      <c r="N12" s="4"/>
      <c r="O12" s="4"/>
      <c r="P12" s="4"/>
      <c r="Q12" s="4"/>
      <c r="R12" s="4"/>
      <c r="S12" s="1"/>
      <c r="T12" s="1"/>
      <c r="U12" s="16"/>
    </row>
    <row r="13" spans="1:21" x14ac:dyDescent="0.25">
      <c r="A13" s="150">
        <v>5</v>
      </c>
      <c r="B13" s="141" t="s">
        <v>17</v>
      </c>
      <c r="C13" s="98"/>
      <c r="D13" s="151" t="s">
        <v>18</v>
      </c>
      <c r="E13" s="99" t="s">
        <v>2</v>
      </c>
      <c r="F13" s="99"/>
      <c r="G13" s="99" t="s">
        <v>2</v>
      </c>
      <c r="H13" s="99"/>
      <c r="I13" s="186" t="s">
        <v>2</v>
      </c>
      <c r="J13" s="8"/>
      <c r="K13" s="192"/>
      <c r="L13" s="4"/>
      <c r="M13" s="4"/>
      <c r="N13" s="4"/>
      <c r="O13" s="4"/>
      <c r="P13" s="4"/>
      <c r="Q13" s="4"/>
      <c r="R13" s="4"/>
      <c r="S13" s="1"/>
      <c r="T13" s="1"/>
      <c r="U13" s="16"/>
    </row>
    <row r="14" spans="1:21" x14ac:dyDescent="0.25">
      <c r="A14" s="150">
        <v>6</v>
      </c>
      <c r="B14" s="141" t="s">
        <v>21</v>
      </c>
      <c r="C14" s="96"/>
      <c r="D14" s="151" t="s">
        <v>20</v>
      </c>
      <c r="E14" s="97" t="s">
        <v>2</v>
      </c>
      <c r="F14" s="100"/>
      <c r="G14" s="97" t="s">
        <v>2</v>
      </c>
      <c r="H14" s="100"/>
      <c r="I14" s="186" t="s">
        <v>2</v>
      </c>
      <c r="J14" s="38"/>
      <c r="K14" s="192"/>
      <c r="L14" s="4"/>
      <c r="M14" s="4"/>
      <c r="N14" s="4"/>
      <c r="O14" s="4"/>
      <c r="P14" s="4"/>
      <c r="Q14" s="4"/>
      <c r="R14" s="4"/>
      <c r="S14" s="1"/>
      <c r="T14" s="1"/>
      <c r="U14" s="16"/>
    </row>
    <row r="15" spans="1:21" x14ac:dyDescent="0.25">
      <c r="A15" s="150">
        <v>7</v>
      </c>
      <c r="B15" s="141" t="s">
        <v>13</v>
      </c>
      <c r="C15" s="14"/>
      <c r="D15" s="151" t="s">
        <v>14</v>
      </c>
      <c r="E15" s="8" t="s">
        <v>3</v>
      </c>
      <c r="F15" s="8" t="s">
        <v>1034</v>
      </c>
      <c r="G15" s="8" t="s">
        <v>3</v>
      </c>
      <c r="H15" s="8" t="s">
        <v>1034</v>
      </c>
      <c r="I15" s="186" t="s">
        <v>2</v>
      </c>
      <c r="J15" s="8"/>
      <c r="K15" s="192"/>
      <c r="L15" s="4"/>
      <c r="M15" s="4"/>
      <c r="N15" s="4"/>
      <c r="O15" s="4"/>
      <c r="P15" s="4"/>
      <c r="Q15" s="4"/>
      <c r="R15" s="4"/>
      <c r="S15" s="1"/>
      <c r="T15" s="1"/>
      <c r="U15" s="16"/>
    </row>
    <row r="16" spans="1:21" x14ac:dyDescent="0.25">
      <c r="A16" s="150">
        <v>8</v>
      </c>
      <c r="B16" s="141" t="s">
        <v>1063</v>
      </c>
      <c r="C16" s="98"/>
      <c r="D16" s="151" t="s">
        <v>18</v>
      </c>
      <c r="E16" s="99" t="s">
        <v>2</v>
      </c>
      <c r="F16" s="99"/>
      <c r="G16" s="99" t="s">
        <v>2</v>
      </c>
      <c r="H16" s="99"/>
      <c r="I16" s="186" t="s">
        <v>3</v>
      </c>
      <c r="J16" s="38" t="s">
        <v>1040</v>
      </c>
      <c r="K16" s="192"/>
      <c r="L16" s="4"/>
      <c r="M16" s="4"/>
      <c r="N16" s="4"/>
      <c r="O16" s="4"/>
      <c r="P16" s="4"/>
      <c r="Q16" s="4"/>
      <c r="R16" s="4"/>
      <c r="S16" s="1"/>
      <c r="T16" s="1"/>
      <c r="U16" s="16"/>
    </row>
    <row r="17" spans="1:21" x14ac:dyDescent="0.25">
      <c r="A17" s="150">
        <v>9</v>
      </c>
      <c r="B17" s="141" t="s">
        <v>19</v>
      </c>
      <c r="C17" s="96"/>
      <c r="D17" s="151" t="s">
        <v>20</v>
      </c>
      <c r="E17" s="97" t="s">
        <v>2</v>
      </c>
      <c r="F17" s="97"/>
      <c r="G17" s="97" t="s">
        <v>2</v>
      </c>
      <c r="H17" s="97"/>
      <c r="I17" s="186" t="s">
        <v>3</v>
      </c>
      <c r="J17" s="38" t="s">
        <v>1040</v>
      </c>
      <c r="K17" s="192"/>
      <c r="L17" s="4"/>
      <c r="M17" s="4"/>
      <c r="N17" s="4"/>
      <c r="O17" s="4"/>
      <c r="P17" s="4"/>
      <c r="Q17" s="4"/>
      <c r="R17" s="4"/>
      <c r="S17" s="1"/>
      <c r="T17" s="1"/>
      <c r="U17" s="16"/>
    </row>
    <row r="18" spans="1:21" x14ac:dyDescent="0.25">
      <c r="A18" s="150">
        <v>10</v>
      </c>
      <c r="B18" s="141" t="s">
        <v>37</v>
      </c>
      <c r="C18" s="14"/>
      <c r="D18" s="151" t="s">
        <v>38</v>
      </c>
      <c r="E18" s="8" t="s">
        <v>3</v>
      </c>
      <c r="F18" s="38" t="s">
        <v>1037</v>
      </c>
      <c r="G18" s="8" t="s">
        <v>3</v>
      </c>
      <c r="H18" s="38" t="s">
        <v>1037</v>
      </c>
      <c r="I18" s="186" t="s">
        <v>2</v>
      </c>
      <c r="J18" s="38"/>
      <c r="K18" s="192"/>
      <c r="L18" s="4"/>
      <c r="M18" s="4"/>
      <c r="N18" s="4"/>
      <c r="O18" s="4"/>
      <c r="P18" s="4"/>
      <c r="Q18" s="4"/>
      <c r="R18" s="4"/>
      <c r="S18" s="1"/>
      <c r="T18" s="1"/>
      <c r="U18" s="16"/>
    </row>
    <row r="19" spans="1:21" x14ac:dyDescent="0.25">
      <c r="A19" s="150">
        <v>11</v>
      </c>
      <c r="B19" s="141" t="s">
        <v>1054</v>
      </c>
      <c r="C19" s="101"/>
      <c r="D19" s="151" t="s">
        <v>1055</v>
      </c>
      <c r="E19" s="102" t="s">
        <v>2</v>
      </c>
      <c r="F19" s="102"/>
      <c r="G19" s="102" t="s">
        <v>2</v>
      </c>
      <c r="H19" s="102"/>
      <c r="I19" s="186" t="s">
        <v>2</v>
      </c>
      <c r="J19" s="38" t="s">
        <v>1040</v>
      </c>
      <c r="K19" s="192"/>
      <c r="L19" s="4"/>
      <c r="M19" s="4"/>
      <c r="N19" s="4"/>
      <c r="O19" s="4"/>
      <c r="P19" s="4"/>
      <c r="Q19" s="4"/>
      <c r="R19" s="4"/>
      <c r="S19" s="1"/>
      <c r="T19" s="1"/>
      <c r="U19" s="16"/>
    </row>
    <row r="20" spans="1:21" x14ac:dyDescent="0.25">
      <c r="A20" s="150">
        <v>12</v>
      </c>
      <c r="B20" s="141" t="s">
        <v>139</v>
      </c>
      <c r="C20" s="14"/>
      <c r="D20" s="151" t="s">
        <v>140</v>
      </c>
      <c r="E20" s="8" t="s">
        <v>3</v>
      </c>
      <c r="F20" s="38" t="s">
        <v>1040</v>
      </c>
      <c r="G20" s="8" t="s">
        <v>3</v>
      </c>
      <c r="H20" s="38" t="s">
        <v>1040</v>
      </c>
      <c r="I20" s="186" t="s">
        <v>2</v>
      </c>
      <c r="J20" s="38" t="s">
        <v>1040</v>
      </c>
      <c r="K20" s="192"/>
      <c r="L20" s="4"/>
      <c r="M20" s="4"/>
      <c r="N20" s="4"/>
      <c r="O20" s="4"/>
      <c r="P20" s="4"/>
      <c r="Q20" s="4"/>
      <c r="R20" s="4"/>
      <c r="S20" s="1"/>
      <c r="T20" s="1"/>
      <c r="U20" s="16"/>
    </row>
    <row r="21" spans="1:21" x14ac:dyDescent="0.25">
      <c r="A21" s="150">
        <v>13</v>
      </c>
      <c r="B21" s="141" t="s">
        <v>32</v>
      </c>
      <c r="C21" s="14"/>
      <c r="D21" s="151" t="s">
        <v>33</v>
      </c>
      <c r="E21" s="8" t="s">
        <v>3</v>
      </c>
      <c r="F21" s="38" t="s">
        <v>1040</v>
      </c>
      <c r="G21" s="8" t="s">
        <v>3</v>
      </c>
      <c r="H21" s="38" t="s">
        <v>1040</v>
      </c>
      <c r="I21" s="186" t="s">
        <v>2</v>
      </c>
      <c r="J21" s="8"/>
      <c r="K21" s="192"/>
      <c r="L21" s="4"/>
      <c r="M21" s="4"/>
      <c r="N21" s="4"/>
      <c r="O21" s="4"/>
      <c r="P21" s="4"/>
      <c r="Q21" s="4"/>
      <c r="R21" s="4"/>
      <c r="S21" s="1"/>
      <c r="T21" s="1"/>
      <c r="U21" s="16"/>
    </row>
    <row r="22" spans="1:21" x14ac:dyDescent="0.25">
      <c r="A22" s="150">
        <v>14</v>
      </c>
      <c r="B22" s="141" t="s">
        <v>72</v>
      </c>
      <c r="C22" s="14"/>
      <c r="D22" s="151" t="s">
        <v>73</v>
      </c>
      <c r="E22" s="8" t="s">
        <v>3</v>
      </c>
      <c r="F22" s="38" t="s">
        <v>1040</v>
      </c>
      <c r="G22" s="8" t="s">
        <v>3</v>
      </c>
      <c r="H22" s="38" t="s">
        <v>1040</v>
      </c>
      <c r="I22" s="186" t="s">
        <v>3</v>
      </c>
      <c r="J22" s="8" t="s">
        <v>1037</v>
      </c>
      <c r="K22" s="192"/>
      <c r="L22" s="4"/>
      <c r="M22" s="4"/>
      <c r="N22" s="4"/>
      <c r="O22" s="4"/>
      <c r="P22" s="4"/>
      <c r="Q22" s="4"/>
      <c r="R22" s="4"/>
      <c r="S22" s="1"/>
      <c r="T22" s="1"/>
      <c r="U22" s="16"/>
    </row>
    <row r="23" spans="1:21" x14ac:dyDescent="0.25">
      <c r="A23" s="150">
        <v>15</v>
      </c>
      <c r="B23" s="141" t="s">
        <v>74</v>
      </c>
      <c r="C23" s="14"/>
      <c r="D23" s="151" t="s">
        <v>75</v>
      </c>
      <c r="E23" s="8" t="s">
        <v>3</v>
      </c>
      <c r="F23" s="38" t="s">
        <v>1040</v>
      </c>
      <c r="G23" s="8" t="s">
        <v>3</v>
      </c>
      <c r="H23" s="38" t="s">
        <v>1040</v>
      </c>
      <c r="I23" s="186" t="s">
        <v>2</v>
      </c>
      <c r="J23" s="8"/>
      <c r="K23" s="192"/>
      <c r="L23" s="4"/>
      <c r="M23" s="4"/>
      <c r="N23" s="4"/>
      <c r="O23" s="4"/>
      <c r="P23" s="4"/>
      <c r="Q23" s="4"/>
      <c r="R23" s="4"/>
      <c r="S23" s="1"/>
      <c r="T23" s="1"/>
      <c r="U23" s="16"/>
    </row>
    <row r="24" spans="1:21" x14ac:dyDescent="0.25">
      <c r="A24" s="150">
        <v>16</v>
      </c>
      <c r="B24" s="141" t="s">
        <v>82</v>
      </c>
      <c r="C24" s="14"/>
      <c r="D24" s="151" t="s">
        <v>83</v>
      </c>
      <c r="E24" s="8" t="s">
        <v>3</v>
      </c>
      <c r="F24" s="38" t="s">
        <v>1040</v>
      </c>
      <c r="G24" s="8" t="s">
        <v>3</v>
      </c>
      <c r="H24" s="38" t="s">
        <v>1040</v>
      </c>
      <c r="I24" s="186" t="s">
        <v>2</v>
      </c>
      <c r="J24" s="8"/>
      <c r="K24" s="192"/>
      <c r="L24" s="4"/>
      <c r="M24" s="4"/>
      <c r="N24" s="4"/>
      <c r="O24" s="4"/>
      <c r="P24" s="4"/>
      <c r="Q24" s="4"/>
      <c r="R24" s="4"/>
      <c r="S24" s="1"/>
      <c r="T24" s="1"/>
      <c r="U24" s="16"/>
    </row>
    <row r="25" spans="1:21" x14ac:dyDescent="0.25">
      <c r="A25" s="150">
        <v>17</v>
      </c>
      <c r="B25" s="141" t="s">
        <v>94</v>
      </c>
      <c r="C25" s="98"/>
      <c r="D25" s="151" t="s">
        <v>95</v>
      </c>
      <c r="E25" s="99" t="s">
        <v>2</v>
      </c>
      <c r="F25" s="99"/>
      <c r="G25" s="99" t="s">
        <v>2</v>
      </c>
      <c r="H25" s="99"/>
      <c r="I25" s="186" t="s">
        <v>2</v>
      </c>
      <c r="J25" s="8"/>
      <c r="K25" s="192"/>
      <c r="L25" s="4"/>
      <c r="M25" s="4"/>
      <c r="N25" s="4"/>
      <c r="O25" s="4"/>
      <c r="P25" s="4"/>
      <c r="Q25" s="4"/>
      <c r="R25" s="4"/>
      <c r="S25" s="1"/>
      <c r="T25" s="1"/>
      <c r="U25" s="16"/>
    </row>
    <row r="26" spans="1:21" x14ac:dyDescent="0.25">
      <c r="A26" s="150">
        <v>18</v>
      </c>
      <c r="B26" s="141" t="s">
        <v>96</v>
      </c>
      <c r="C26" s="13"/>
      <c r="D26" s="151" t="s">
        <v>97</v>
      </c>
      <c r="E26" s="8" t="s">
        <v>2</v>
      </c>
      <c r="F26" s="8"/>
      <c r="G26" s="8" t="s">
        <v>2</v>
      </c>
      <c r="H26" s="8"/>
      <c r="I26" s="186" t="s">
        <v>2</v>
      </c>
      <c r="J26" s="8"/>
      <c r="K26" s="192"/>
      <c r="L26" s="4"/>
      <c r="M26" s="4"/>
      <c r="N26" s="4"/>
      <c r="O26" s="4"/>
      <c r="P26" s="4"/>
      <c r="Q26" s="4"/>
      <c r="R26" s="4"/>
      <c r="S26" s="1"/>
      <c r="T26" s="1"/>
      <c r="U26" s="16"/>
    </row>
    <row r="27" spans="1:21" x14ac:dyDescent="0.25">
      <c r="A27" s="150">
        <v>19</v>
      </c>
      <c r="B27" s="141" t="s">
        <v>99</v>
      </c>
      <c r="C27" s="13"/>
      <c r="D27" s="151" t="s">
        <v>100</v>
      </c>
      <c r="E27" s="8" t="s">
        <v>2</v>
      </c>
      <c r="F27" s="8"/>
      <c r="G27" s="8" t="s">
        <v>2</v>
      </c>
      <c r="H27" s="8"/>
      <c r="I27" s="186" t="s">
        <v>2</v>
      </c>
      <c r="J27" s="8"/>
      <c r="K27" s="192"/>
      <c r="L27" s="4"/>
      <c r="M27" s="4"/>
      <c r="N27" s="4"/>
      <c r="O27" s="4"/>
      <c r="P27" s="4"/>
      <c r="Q27" s="4"/>
      <c r="R27" s="4"/>
      <c r="S27" s="1"/>
      <c r="T27" s="1"/>
      <c r="U27" s="16"/>
    </row>
    <row r="28" spans="1:21" x14ac:dyDescent="0.25">
      <c r="A28" s="150">
        <v>20</v>
      </c>
      <c r="B28" s="141" t="s">
        <v>62</v>
      </c>
      <c r="C28" s="13"/>
      <c r="D28" s="151" t="s">
        <v>63</v>
      </c>
      <c r="E28" s="8" t="s">
        <v>2</v>
      </c>
      <c r="F28" s="8"/>
      <c r="G28" s="8" t="s">
        <v>2</v>
      </c>
      <c r="H28" s="8"/>
      <c r="I28" s="186" t="s">
        <v>2</v>
      </c>
      <c r="J28" s="38"/>
      <c r="K28" s="192"/>
      <c r="L28" s="4"/>
      <c r="M28" s="4"/>
      <c r="N28" s="4"/>
      <c r="O28" s="4"/>
      <c r="P28" s="4"/>
      <c r="Q28" s="4"/>
      <c r="R28" s="4"/>
      <c r="S28" s="1"/>
      <c r="T28" s="1"/>
      <c r="U28" s="16"/>
    </row>
    <row r="29" spans="1:21" x14ac:dyDescent="0.25">
      <c r="A29" s="150">
        <v>21</v>
      </c>
      <c r="B29" s="141" t="s">
        <v>88</v>
      </c>
      <c r="C29" s="13"/>
      <c r="D29" s="151" t="s">
        <v>89</v>
      </c>
      <c r="E29" s="8" t="s">
        <v>2</v>
      </c>
      <c r="F29" s="8"/>
      <c r="G29" s="8" t="s">
        <v>2</v>
      </c>
      <c r="H29" s="8"/>
      <c r="I29" s="186" t="s">
        <v>2</v>
      </c>
      <c r="J29" s="38"/>
      <c r="K29" s="192"/>
      <c r="L29" s="4"/>
      <c r="M29" s="4"/>
      <c r="N29" s="4"/>
      <c r="O29" s="4"/>
      <c r="P29" s="4"/>
      <c r="Q29" s="4"/>
      <c r="R29" s="4"/>
      <c r="S29" s="1"/>
      <c r="T29" s="1"/>
      <c r="U29" s="16"/>
    </row>
    <row r="30" spans="1:21" x14ac:dyDescent="0.25">
      <c r="A30" s="150">
        <v>22</v>
      </c>
      <c r="B30" s="141" t="s">
        <v>102</v>
      </c>
      <c r="C30" s="13"/>
      <c r="D30" s="151" t="s">
        <v>103</v>
      </c>
      <c r="E30" s="8" t="s">
        <v>2</v>
      </c>
      <c r="F30" s="8"/>
      <c r="G30" s="8" t="s">
        <v>2</v>
      </c>
      <c r="H30" s="8"/>
      <c r="I30" s="186" t="s">
        <v>2</v>
      </c>
      <c r="J30" s="8"/>
      <c r="K30" s="192"/>
      <c r="L30" s="4"/>
      <c r="M30" s="4"/>
      <c r="N30" s="4"/>
      <c r="O30" s="4"/>
      <c r="P30" s="4"/>
      <c r="Q30" s="4"/>
      <c r="R30" s="4"/>
      <c r="S30" s="1"/>
      <c r="T30" s="1"/>
      <c r="U30" s="16"/>
    </row>
    <row r="31" spans="1:21" x14ac:dyDescent="0.25">
      <c r="A31" s="150">
        <v>23</v>
      </c>
      <c r="B31" s="141" t="s">
        <v>141</v>
      </c>
      <c r="C31" s="13"/>
      <c r="D31" s="151" t="s">
        <v>140</v>
      </c>
      <c r="E31" s="8" t="s">
        <v>2</v>
      </c>
      <c r="F31" s="8"/>
      <c r="G31" s="8" t="s">
        <v>2</v>
      </c>
      <c r="H31" s="8"/>
      <c r="I31" s="186" t="s">
        <v>2</v>
      </c>
      <c r="J31" s="8"/>
      <c r="K31" s="192"/>
      <c r="L31" s="4"/>
      <c r="M31" s="4"/>
      <c r="N31" s="4"/>
      <c r="O31" s="4"/>
      <c r="P31" s="4"/>
      <c r="Q31" s="4"/>
      <c r="R31" s="4"/>
      <c r="S31" s="1"/>
      <c r="T31" s="1"/>
      <c r="U31" s="16"/>
    </row>
    <row r="32" spans="1:21" x14ac:dyDescent="0.25">
      <c r="A32" s="150">
        <v>24</v>
      </c>
      <c r="B32" s="141" t="s">
        <v>1061</v>
      </c>
      <c r="C32" s="13"/>
      <c r="D32" s="151" t="s">
        <v>1062</v>
      </c>
      <c r="E32" s="8" t="s">
        <v>2</v>
      </c>
      <c r="F32" s="8"/>
      <c r="G32" s="8" t="s">
        <v>2</v>
      </c>
      <c r="H32" s="8"/>
      <c r="I32" s="186" t="s">
        <v>3</v>
      </c>
      <c r="J32" s="38" t="s">
        <v>1040</v>
      </c>
      <c r="K32" s="192"/>
      <c r="L32" s="4"/>
      <c r="M32" s="4"/>
      <c r="N32" s="4"/>
      <c r="O32" s="4"/>
      <c r="P32" s="4"/>
      <c r="Q32" s="4"/>
      <c r="R32" s="4"/>
      <c r="S32" s="1"/>
      <c r="T32" s="1"/>
      <c r="U32" s="16"/>
    </row>
    <row r="33" spans="1:21" x14ac:dyDescent="0.25">
      <c r="A33" s="150">
        <v>25</v>
      </c>
      <c r="B33" s="141" t="s">
        <v>1065</v>
      </c>
      <c r="C33" s="13"/>
      <c r="D33" s="151" t="s">
        <v>1066</v>
      </c>
      <c r="E33" s="8" t="s">
        <v>2</v>
      </c>
      <c r="F33" s="8"/>
      <c r="G33" s="8" t="s">
        <v>2</v>
      </c>
      <c r="H33" s="8"/>
      <c r="I33" s="187" t="s">
        <v>2</v>
      </c>
      <c r="J33" s="8"/>
      <c r="K33" s="192"/>
      <c r="L33" s="4"/>
      <c r="M33" s="4"/>
      <c r="N33" s="4"/>
      <c r="O33" s="4"/>
      <c r="P33" s="4"/>
      <c r="Q33" s="4"/>
      <c r="R33" s="4"/>
      <c r="S33" s="1"/>
      <c r="T33" s="1"/>
      <c r="U33" s="16"/>
    </row>
    <row r="34" spans="1:21" x14ac:dyDescent="0.25">
      <c r="A34" s="150">
        <v>26</v>
      </c>
      <c r="B34" s="141" t="s">
        <v>66</v>
      </c>
      <c r="C34" s="13"/>
      <c r="D34" s="151" t="s">
        <v>67</v>
      </c>
      <c r="E34" s="8" t="s">
        <v>2</v>
      </c>
      <c r="F34" s="8"/>
      <c r="G34" s="8" t="s">
        <v>2</v>
      </c>
      <c r="H34" s="8"/>
      <c r="I34" s="186" t="s">
        <v>2</v>
      </c>
      <c r="J34" s="38"/>
      <c r="K34" s="192"/>
      <c r="L34" s="4"/>
      <c r="M34" s="4"/>
      <c r="N34" s="4"/>
      <c r="O34" s="4"/>
      <c r="P34" s="4"/>
      <c r="Q34" s="4"/>
      <c r="R34" s="4"/>
      <c r="S34" s="1"/>
      <c r="T34" s="1"/>
      <c r="U34" s="16"/>
    </row>
    <row r="35" spans="1:21" x14ac:dyDescent="0.25">
      <c r="A35" s="150">
        <v>27</v>
      </c>
      <c r="B35" s="141" t="s">
        <v>35</v>
      </c>
      <c r="C35" s="96"/>
      <c r="D35" s="151" t="s">
        <v>36</v>
      </c>
      <c r="E35" s="97" t="s">
        <v>2</v>
      </c>
      <c r="F35" s="100"/>
      <c r="G35" s="97" t="s">
        <v>2</v>
      </c>
      <c r="H35" s="100"/>
      <c r="I35" s="186" t="s">
        <v>2</v>
      </c>
      <c r="J35" s="38"/>
      <c r="K35" s="192"/>
      <c r="L35" s="4"/>
      <c r="M35" s="4"/>
      <c r="N35" s="4"/>
      <c r="O35" s="4"/>
      <c r="P35" s="4"/>
      <c r="Q35" s="4"/>
      <c r="R35" s="4"/>
      <c r="S35" s="1"/>
      <c r="T35" s="1"/>
      <c r="U35" s="16"/>
    </row>
    <row r="36" spans="1:21" ht="13.5" customHeight="1" x14ac:dyDescent="0.25">
      <c r="A36" s="150">
        <v>28</v>
      </c>
      <c r="B36" s="141" t="s">
        <v>51</v>
      </c>
      <c r="C36" s="14"/>
      <c r="D36" s="151" t="s">
        <v>52</v>
      </c>
      <c r="E36" s="4" t="s">
        <v>2</v>
      </c>
      <c r="F36" s="4"/>
      <c r="G36" s="4" t="s">
        <v>2</v>
      </c>
      <c r="H36" s="4" t="s">
        <v>1031</v>
      </c>
      <c r="I36" s="186" t="s">
        <v>2</v>
      </c>
      <c r="J36" s="38"/>
      <c r="K36" s="192"/>
      <c r="L36" s="4"/>
      <c r="M36" s="4"/>
      <c r="N36" s="4"/>
      <c r="O36" s="4"/>
      <c r="P36" s="4"/>
      <c r="Q36" s="4"/>
      <c r="R36" s="4"/>
      <c r="S36" s="1"/>
      <c r="T36" s="1"/>
      <c r="U36" s="16"/>
    </row>
    <row r="37" spans="1:21" x14ac:dyDescent="0.25">
      <c r="A37" s="150">
        <v>29</v>
      </c>
      <c r="B37" s="141" t="s">
        <v>58</v>
      </c>
      <c r="C37" s="98"/>
      <c r="D37" s="151" t="s">
        <v>59</v>
      </c>
      <c r="E37" s="11" t="s">
        <v>2</v>
      </c>
      <c r="F37" s="103"/>
      <c r="G37" s="11" t="s">
        <v>2</v>
      </c>
      <c r="H37" s="103"/>
      <c r="I37" s="186" t="s">
        <v>2</v>
      </c>
      <c r="J37" s="38"/>
      <c r="K37" s="192"/>
      <c r="L37" s="4"/>
      <c r="M37" s="4"/>
      <c r="N37" s="4"/>
      <c r="O37" s="4"/>
      <c r="P37" s="4"/>
      <c r="Q37" s="4"/>
      <c r="R37" s="4"/>
      <c r="S37" s="4"/>
      <c r="T37" s="4"/>
      <c r="U37" s="16"/>
    </row>
    <row r="38" spans="1:21" x14ac:dyDescent="0.25">
      <c r="A38" s="150">
        <v>30</v>
      </c>
      <c r="B38" s="141" t="s">
        <v>39</v>
      </c>
      <c r="C38" s="96"/>
      <c r="D38" s="151" t="s">
        <v>40</v>
      </c>
      <c r="E38" s="97" t="s">
        <v>2</v>
      </c>
      <c r="F38" s="97"/>
      <c r="G38" s="97" t="s">
        <v>2</v>
      </c>
      <c r="H38" s="97"/>
      <c r="I38" s="186" t="s">
        <v>2</v>
      </c>
      <c r="J38" s="38"/>
      <c r="K38" s="192"/>
      <c r="L38" s="4"/>
      <c r="M38" s="4"/>
      <c r="N38" s="4"/>
      <c r="O38" s="4"/>
      <c r="P38" s="4"/>
      <c r="Q38" s="4"/>
      <c r="R38" s="4"/>
      <c r="S38" s="1"/>
      <c r="T38" s="1"/>
      <c r="U38" s="16"/>
    </row>
    <row r="39" spans="1:21" x14ac:dyDescent="0.25">
      <c r="A39" s="150">
        <v>31</v>
      </c>
      <c r="B39" s="141" t="s">
        <v>1035</v>
      </c>
      <c r="C39" s="14"/>
      <c r="D39" s="151" t="s">
        <v>1036</v>
      </c>
      <c r="E39" s="8" t="s">
        <v>3</v>
      </c>
      <c r="F39" s="8" t="s">
        <v>1053</v>
      </c>
      <c r="G39" s="8" t="s">
        <v>3</v>
      </c>
      <c r="H39" s="8" t="s">
        <v>1053</v>
      </c>
      <c r="I39" s="186" t="s">
        <v>2</v>
      </c>
      <c r="J39" s="38"/>
      <c r="K39" s="192"/>
      <c r="L39" s="4"/>
      <c r="M39" s="4"/>
      <c r="N39" s="4"/>
      <c r="O39" s="4"/>
      <c r="P39" s="4"/>
      <c r="Q39" s="4"/>
      <c r="R39" s="4"/>
      <c r="S39" s="1"/>
      <c r="T39" s="1"/>
      <c r="U39" s="16"/>
    </row>
    <row r="40" spans="1:21" ht="14.25" customHeight="1" x14ac:dyDescent="0.25">
      <c r="A40" s="150">
        <v>32</v>
      </c>
      <c r="B40" s="141" t="s">
        <v>43</v>
      </c>
      <c r="C40" s="98"/>
      <c r="D40" s="152" t="s">
        <v>44</v>
      </c>
      <c r="E40" s="99" t="s">
        <v>2</v>
      </c>
      <c r="F40" s="103"/>
      <c r="G40" s="99" t="s">
        <v>2</v>
      </c>
      <c r="H40" s="103"/>
      <c r="I40" s="186" t="s">
        <v>2</v>
      </c>
      <c r="J40" s="194"/>
      <c r="K40" s="192"/>
      <c r="L40" s="4"/>
      <c r="M40" s="4"/>
      <c r="N40" s="4"/>
      <c r="O40" s="4"/>
      <c r="P40" s="4"/>
      <c r="Q40" s="4"/>
      <c r="R40" s="4"/>
      <c r="S40" s="1"/>
      <c r="T40" s="1"/>
      <c r="U40" s="16"/>
    </row>
    <row r="41" spans="1:21" x14ac:dyDescent="0.25">
      <c r="A41" s="150">
        <v>33</v>
      </c>
      <c r="B41" s="141" t="s">
        <v>49</v>
      </c>
      <c r="C41" s="13"/>
      <c r="D41" s="151" t="s">
        <v>50</v>
      </c>
      <c r="E41" s="8" t="s">
        <v>2</v>
      </c>
      <c r="F41" s="38"/>
      <c r="G41" s="8" t="s">
        <v>2</v>
      </c>
      <c r="H41" s="38"/>
      <c r="I41" s="186" t="s">
        <v>2</v>
      </c>
      <c r="J41" s="38"/>
      <c r="K41" s="192"/>
      <c r="L41" s="4"/>
      <c r="M41" s="4"/>
      <c r="N41" s="4"/>
      <c r="O41" s="4"/>
      <c r="P41" s="4"/>
      <c r="Q41" s="4"/>
      <c r="R41" s="4"/>
      <c r="S41" s="1"/>
      <c r="T41" s="1"/>
      <c r="U41" s="16"/>
    </row>
    <row r="42" spans="1:21" x14ac:dyDescent="0.25">
      <c r="A42" s="150">
        <v>34</v>
      </c>
      <c r="B42" s="141" t="s">
        <v>55</v>
      </c>
      <c r="C42" s="13"/>
      <c r="D42" s="151" t="s">
        <v>56</v>
      </c>
      <c r="E42" s="8" t="s">
        <v>2</v>
      </c>
      <c r="F42" s="8"/>
      <c r="G42" s="8" t="s">
        <v>2</v>
      </c>
      <c r="H42" s="8"/>
      <c r="I42" s="186" t="s">
        <v>2</v>
      </c>
      <c r="J42" s="38"/>
      <c r="K42" s="192"/>
      <c r="L42" s="4"/>
      <c r="M42" s="4"/>
      <c r="N42" s="4"/>
      <c r="O42" s="4"/>
      <c r="P42" s="4"/>
      <c r="Q42" s="4"/>
      <c r="R42" s="4"/>
      <c r="S42" s="1"/>
      <c r="T42" s="1"/>
      <c r="U42" s="16"/>
    </row>
    <row r="43" spans="1:21" x14ac:dyDescent="0.25">
      <c r="A43" s="150">
        <v>35</v>
      </c>
      <c r="B43" s="141" t="s">
        <v>57</v>
      </c>
      <c r="C43" s="96"/>
      <c r="D43" s="151" t="s">
        <v>1216</v>
      </c>
      <c r="E43" s="97" t="s">
        <v>2</v>
      </c>
      <c r="F43" s="97"/>
      <c r="G43" s="97" t="s">
        <v>2</v>
      </c>
      <c r="H43" s="97"/>
      <c r="I43" s="186" t="s">
        <v>2</v>
      </c>
      <c r="J43" s="38"/>
      <c r="K43" s="192"/>
      <c r="L43" s="4"/>
      <c r="M43" s="4"/>
      <c r="N43" s="4"/>
      <c r="O43" s="4"/>
      <c r="P43" s="4"/>
      <c r="Q43" s="4"/>
      <c r="R43" s="4"/>
      <c r="S43" s="1"/>
      <c r="T43" s="1"/>
      <c r="U43" s="16"/>
    </row>
    <row r="44" spans="1:21" x14ac:dyDescent="0.25">
      <c r="A44" s="150">
        <v>36</v>
      </c>
      <c r="B44" s="141" t="s">
        <v>60</v>
      </c>
      <c r="C44" s="14"/>
      <c r="D44" s="151" t="s">
        <v>61</v>
      </c>
      <c r="E44" s="8" t="s">
        <v>3</v>
      </c>
      <c r="F44" s="38" t="s">
        <v>1040</v>
      </c>
      <c r="G44" s="8" t="s">
        <v>3</v>
      </c>
      <c r="H44" s="38" t="s">
        <v>1040</v>
      </c>
      <c r="I44" s="186" t="s">
        <v>2</v>
      </c>
      <c r="J44" s="38"/>
      <c r="K44" s="192"/>
      <c r="L44" s="4"/>
      <c r="M44" s="4"/>
      <c r="N44" s="4"/>
      <c r="O44" s="4"/>
      <c r="P44" s="4"/>
      <c r="Q44" s="4"/>
      <c r="R44" s="4"/>
      <c r="S44" s="1"/>
      <c r="T44" s="1"/>
      <c r="U44" s="16"/>
    </row>
    <row r="45" spans="1:21" x14ac:dyDescent="0.25">
      <c r="A45" s="150">
        <v>37</v>
      </c>
      <c r="B45" s="141" t="s">
        <v>64</v>
      </c>
      <c r="C45" s="98"/>
      <c r="D45" s="151" t="s">
        <v>65</v>
      </c>
      <c r="E45" s="99" t="s">
        <v>1056</v>
      </c>
      <c r="F45" s="99" t="s">
        <v>1056</v>
      </c>
      <c r="G45" s="99" t="s">
        <v>1056</v>
      </c>
      <c r="H45" s="99" t="s">
        <v>1056</v>
      </c>
      <c r="I45" s="186" t="s">
        <v>2</v>
      </c>
      <c r="J45" s="38"/>
      <c r="K45" s="192"/>
      <c r="L45" s="4"/>
      <c r="M45" s="4"/>
      <c r="N45" s="4"/>
      <c r="O45" s="4"/>
      <c r="P45" s="4"/>
      <c r="Q45" s="4"/>
      <c r="R45" s="4"/>
      <c r="S45" s="1"/>
      <c r="T45" s="1"/>
      <c r="U45" s="16"/>
    </row>
    <row r="46" spans="1:21" x14ac:dyDescent="0.25">
      <c r="A46" s="150">
        <v>38</v>
      </c>
      <c r="B46" s="141" t="s">
        <v>70</v>
      </c>
      <c r="C46" s="13"/>
      <c r="D46" s="151" t="s">
        <v>71</v>
      </c>
      <c r="E46" s="8" t="s">
        <v>2</v>
      </c>
      <c r="F46" s="38"/>
      <c r="G46" s="8" t="s">
        <v>2</v>
      </c>
      <c r="H46" s="38"/>
      <c r="I46" s="186" t="s">
        <v>2</v>
      </c>
      <c r="J46" s="38"/>
      <c r="K46" s="192"/>
      <c r="L46" s="4"/>
      <c r="M46" s="4"/>
      <c r="N46" s="4"/>
      <c r="O46" s="4"/>
      <c r="P46" s="4"/>
      <c r="Q46" s="4"/>
      <c r="R46" s="4"/>
      <c r="S46" s="1"/>
      <c r="T46" s="1"/>
      <c r="U46" s="16"/>
    </row>
    <row r="47" spans="1:21" x14ac:dyDescent="0.25">
      <c r="A47" s="150">
        <v>39</v>
      </c>
      <c r="B47" s="141" t="s">
        <v>45</v>
      </c>
      <c r="C47" s="96"/>
      <c r="D47" s="151" t="s">
        <v>46</v>
      </c>
      <c r="E47" s="97" t="s">
        <v>2</v>
      </c>
      <c r="F47" s="100"/>
      <c r="G47" s="97" t="s">
        <v>2</v>
      </c>
      <c r="H47" s="100"/>
      <c r="I47" s="186" t="s">
        <v>2</v>
      </c>
      <c r="J47" s="38"/>
      <c r="K47" s="192"/>
      <c r="L47" s="4"/>
      <c r="M47" s="4"/>
      <c r="N47" s="4"/>
      <c r="O47" s="4"/>
      <c r="P47" s="4"/>
      <c r="Q47" s="4"/>
      <c r="R47" s="4"/>
      <c r="S47" s="1"/>
      <c r="T47" s="1"/>
      <c r="U47" s="16"/>
    </row>
    <row r="48" spans="1:21" x14ac:dyDescent="0.25">
      <c r="A48" s="150">
        <v>40</v>
      </c>
      <c r="B48" s="141" t="s">
        <v>47</v>
      </c>
      <c r="C48" s="14"/>
      <c r="D48" s="151" t="s">
        <v>48</v>
      </c>
      <c r="E48" s="8" t="s">
        <v>3</v>
      </c>
      <c r="F48" s="38" t="s">
        <v>1028</v>
      </c>
      <c r="G48" s="8" t="s">
        <v>3</v>
      </c>
      <c r="H48" s="38" t="s">
        <v>1028</v>
      </c>
      <c r="I48" s="186" t="s">
        <v>2</v>
      </c>
      <c r="J48" s="38"/>
      <c r="K48" s="192"/>
      <c r="L48" s="4"/>
      <c r="M48" s="4"/>
      <c r="N48" s="4"/>
      <c r="O48" s="4"/>
      <c r="P48" s="4"/>
      <c r="Q48" s="4"/>
      <c r="R48" s="4"/>
      <c r="S48" s="1"/>
      <c r="T48" s="1"/>
      <c r="U48" s="16"/>
    </row>
    <row r="49" spans="1:21" x14ac:dyDescent="0.25">
      <c r="A49" s="150">
        <v>41</v>
      </c>
      <c r="B49" s="141" t="s">
        <v>53</v>
      </c>
      <c r="C49" s="101"/>
      <c r="D49" s="151" t="s">
        <v>54</v>
      </c>
      <c r="E49" s="102" t="s">
        <v>2</v>
      </c>
      <c r="F49" s="104"/>
      <c r="G49" s="102" t="s">
        <v>2</v>
      </c>
      <c r="H49" s="104"/>
      <c r="I49" s="186" t="s">
        <v>2</v>
      </c>
      <c r="J49" s="38"/>
      <c r="K49" s="192"/>
      <c r="L49" s="4"/>
      <c r="M49" s="4"/>
      <c r="N49" s="4"/>
      <c r="O49" s="4"/>
      <c r="P49" s="4"/>
      <c r="Q49" s="4"/>
      <c r="R49" s="4"/>
      <c r="S49" s="1"/>
      <c r="T49" s="1"/>
      <c r="U49" s="16"/>
    </row>
    <row r="50" spans="1:21" x14ac:dyDescent="0.25">
      <c r="A50" s="150">
        <v>42</v>
      </c>
      <c r="B50" s="141" t="s">
        <v>41</v>
      </c>
      <c r="C50" s="14"/>
      <c r="D50" s="151" t="s">
        <v>42</v>
      </c>
      <c r="E50" s="8" t="s">
        <v>3</v>
      </c>
      <c r="F50" s="38" t="s">
        <v>1037</v>
      </c>
      <c r="G50" s="8" t="s">
        <v>3</v>
      </c>
      <c r="H50" s="38" t="s">
        <v>1037</v>
      </c>
      <c r="I50" s="186" t="s">
        <v>2</v>
      </c>
      <c r="J50" s="38"/>
      <c r="K50" s="192"/>
      <c r="L50" s="4"/>
      <c r="M50" s="4"/>
      <c r="N50" s="4"/>
      <c r="O50" s="4"/>
      <c r="P50" s="4"/>
      <c r="Q50" s="4"/>
      <c r="R50" s="4"/>
      <c r="S50" s="1"/>
      <c r="T50" s="1"/>
      <c r="U50" s="16"/>
    </row>
    <row r="51" spans="1:21" x14ac:dyDescent="0.25">
      <c r="A51" s="150">
        <v>43</v>
      </c>
      <c r="B51" s="141" t="s">
        <v>68</v>
      </c>
      <c r="C51" s="98"/>
      <c r="D51" s="151" t="s">
        <v>69</v>
      </c>
      <c r="E51" s="99" t="s">
        <v>2</v>
      </c>
      <c r="F51" s="103"/>
      <c r="G51" s="99" t="s">
        <v>2</v>
      </c>
      <c r="H51" s="103"/>
      <c r="I51" s="186" t="s">
        <v>2</v>
      </c>
      <c r="J51" s="38"/>
      <c r="K51" s="192"/>
      <c r="L51" s="4"/>
      <c r="M51" s="4"/>
      <c r="N51" s="4"/>
      <c r="O51" s="4"/>
      <c r="P51" s="4"/>
      <c r="Q51" s="4"/>
      <c r="R51" s="4"/>
      <c r="S51" s="1"/>
      <c r="T51" s="1"/>
      <c r="U51" s="16"/>
    </row>
    <row r="52" spans="1:21" x14ac:dyDescent="0.25">
      <c r="A52" s="150">
        <v>44</v>
      </c>
      <c r="B52" s="141" t="s">
        <v>78</v>
      </c>
      <c r="C52" s="96"/>
      <c r="D52" s="151" t="s">
        <v>79</v>
      </c>
      <c r="E52" s="97" t="s">
        <v>2</v>
      </c>
      <c r="F52" s="100"/>
      <c r="G52" s="97" t="s">
        <v>2</v>
      </c>
      <c r="H52" s="100"/>
      <c r="I52" s="186" t="s">
        <v>2</v>
      </c>
      <c r="J52" s="40"/>
      <c r="K52" s="192"/>
      <c r="L52" s="4"/>
      <c r="M52" s="4"/>
      <c r="N52" s="4"/>
      <c r="O52" s="4"/>
      <c r="P52" s="4"/>
      <c r="Q52" s="4"/>
      <c r="R52" s="4"/>
      <c r="S52" s="1"/>
      <c r="T52" s="1"/>
      <c r="U52" s="16"/>
    </row>
    <row r="53" spans="1:21" x14ac:dyDescent="0.25">
      <c r="A53" s="150">
        <v>45</v>
      </c>
      <c r="B53" s="141" t="s">
        <v>80</v>
      </c>
      <c r="C53" s="14"/>
      <c r="D53" s="151" t="s">
        <v>81</v>
      </c>
      <c r="E53" s="8" t="s">
        <v>3</v>
      </c>
      <c r="F53" s="38" t="s">
        <v>1037</v>
      </c>
      <c r="G53" s="8" t="s">
        <v>3</v>
      </c>
      <c r="H53" s="38" t="s">
        <v>1037</v>
      </c>
      <c r="I53" s="186" t="s">
        <v>2</v>
      </c>
      <c r="J53" s="40"/>
      <c r="K53" s="192"/>
      <c r="L53" s="4"/>
      <c r="M53" s="4"/>
      <c r="N53" s="4"/>
      <c r="O53" s="4"/>
      <c r="P53" s="4"/>
      <c r="Q53" s="4"/>
      <c r="R53" s="4"/>
      <c r="S53" s="1"/>
      <c r="T53" s="1"/>
      <c r="U53" s="16"/>
    </row>
    <row r="54" spans="1:21" x14ac:dyDescent="0.25">
      <c r="A54" s="150">
        <v>46</v>
      </c>
      <c r="B54" s="141" t="s">
        <v>90</v>
      </c>
      <c r="C54" s="98"/>
      <c r="D54" s="151" t="s">
        <v>91</v>
      </c>
      <c r="E54" s="99" t="s">
        <v>2</v>
      </c>
      <c r="F54" s="103"/>
      <c r="G54" s="99" t="s">
        <v>2</v>
      </c>
      <c r="H54" s="103"/>
      <c r="I54" s="186" t="s">
        <v>2</v>
      </c>
      <c r="J54" s="8"/>
      <c r="K54" s="192"/>
      <c r="L54" s="4"/>
      <c r="M54" s="4"/>
      <c r="N54" s="4"/>
      <c r="O54" s="4"/>
      <c r="P54" s="4"/>
      <c r="Q54" s="4"/>
      <c r="R54" s="4"/>
      <c r="S54" s="1"/>
      <c r="T54" s="1"/>
      <c r="U54" s="16"/>
    </row>
    <row r="55" spans="1:21" x14ac:dyDescent="0.25">
      <c r="A55" s="150">
        <v>47</v>
      </c>
      <c r="B55" s="141" t="s">
        <v>92</v>
      </c>
      <c r="C55" s="13"/>
      <c r="D55" s="151" t="s">
        <v>93</v>
      </c>
      <c r="E55" s="8" t="s">
        <v>2</v>
      </c>
      <c r="F55" s="38"/>
      <c r="G55" s="8" t="s">
        <v>2</v>
      </c>
      <c r="H55" s="38"/>
      <c r="I55" s="186" t="s">
        <v>2</v>
      </c>
      <c r="J55" s="38"/>
      <c r="K55" s="192"/>
      <c r="L55" s="4"/>
      <c r="M55" s="4"/>
      <c r="N55" s="4"/>
      <c r="O55" s="4"/>
      <c r="P55" s="4"/>
      <c r="Q55" s="4"/>
      <c r="R55" s="4"/>
      <c r="S55" s="1"/>
      <c r="T55" s="1"/>
      <c r="U55" s="16"/>
    </row>
    <row r="56" spans="1:21" x14ac:dyDescent="0.25">
      <c r="A56" s="150">
        <v>48</v>
      </c>
      <c r="B56" s="141" t="s">
        <v>101</v>
      </c>
      <c r="C56" s="13"/>
      <c r="D56" s="151" t="s">
        <v>1217</v>
      </c>
      <c r="E56" s="8" t="s">
        <v>2</v>
      </c>
      <c r="F56" s="38"/>
      <c r="G56" s="8" t="s">
        <v>2</v>
      </c>
      <c r="H56" s="38"/>
      <c r="I56" s="186" t="s">
        <v>2</v>
      </c>
      <c r="J56" s="195"/>
      <c r="K56" s="192"/>
      <c r="L56" s="4"/>
      <c r="M56" s="4"/>
      <c r="N56" s="4"/>
      <c r="O56" s="4"/>
      <c r="P56" s="4"/>
      <c r="Q56" s="4"/>
      <c r="R56" s="4"/>
      <c r="S56" s="1"/>
      <c r="T56" s="1"/>
      <c r="U56" s="16"/>
    </row>
    <row r="57" spans="1:21" x14ac:dyDescent="0.25">
      <c r="A57" s="150">
        <v>49</v>
      </c>
      <c r="B57" s="141" t="s">
        <v>1079</v>
      </c>
      <c r="C57" s="13"/>
      <c r="D57" s="151" t="s">
        <v>1218</v>
      </c>
      <c r="E57" s="4" t="s">
        <v>2</v>
      </c>
      <c r="F57" s="38"/>
      <c r="G57" s="4" t="s">
        <v>2</v>
      </c>
      <c r="H57" s="38"/>
      <c r="I57" s="186" t="s">
        <v>2</v>
      </c>
      <c r="J57" s="8"/>
      <c r="K57" s="192"/>
      <c r="L57" s="4"/>
      <c r="M57" s="4"/>
      <c r="N57" s="4"/>
      <c r="O57" s="4"/>
      <c r="P57" s="4"/>
      <c r="Q57" s="4"/>
      <c r="R57" s="4"/>
      <c r="S57" s="1"/>
      <c r="T57" s="1"/>
      <c r="U57" s="16"/>
    </row>
    <row r="58" spans="1:21" x14ac:dyDescent="0.25">
      <c r="A58" s="150">
        <v>50</v>
      </c>
      <c r="B58" s="141" t="s">
        <v>104</v>
      </c>
      <c r="C58" s="13"/>
      <c r="D58" s="151" t="s">
        <v>1219</v>
      </c>
      <c r="E58" s="4" t="s">
        <v>2</v>
      </c>
      <c r="F58" s="38"/>
      <c r="G58" s="4" t="s">
        <v>2</v>
      </c>
      <c r="H58" s="38"/>
      <c r="I58" s="186" t="s">
        <v>2</v>
      </c>
      <c r="J58" s="8"/>
      <c r="K58" s="192"/>
      <c r="L58" s="4"/>
      <c r="M58" s="4"/>
      <c r="N58" s="4"/>
      <c r="O58" s="4"/>
      <c r="P58" s="4"/>
      <c r="Q58" s="4"/>
      <c r="R58" s="4"/>
      <c r="S58" s="1"/>
      <c r="T58" s="1"/>
      <c r="U58" s="16"/>
    </row>
    <row r="59" spans="1:21" x14ac:dyDescent="0.25">
      <c r="A59" s="150">
        <v>51</v>
      </c>
      <c r="B59" s="141" t="s">
        <v>118</v>
      </c>
      <c r="C59" s="13"/>
      <c r="D59" s="151" t="s">
        <v>119</v>
      </c>
      <c r="E59" s="4" t="s">
        <v>2</v>
      </c>
      <c r="F59" s="38"/>
      <c r="G59" s="4" t="s">
        <v>2</v>
      </c>
      <c r="H59" s="38"/>
      <c r="I59" s="186" t="s">
        <v>2</v>
      </c>
      <c r="J59" s="8"/>
      <c r="K59" s="192"/>
      <c r="L59" s="4"/>
      <c r="M59" s="4"/>
      <c r="N59" s="4"/>
      <c r="O59" s="4"/>
      <c r="P59" s="4"/>
      <c r="Q59" s="4"/>
      <c r="R59" s="4"/>
      <c r="S59" s="1"/>
      <c r="T59" s="1"/>
      <c r="U59" s="16"/>
    </row>
    <row r="60" spans="1:21" x14ac:dyDescent="0.25">
      <c r="A60" s="150">
        <v>52</v>
      </c>
      <c r="B60" s="141" t="s">
        <v>120</v>
      </c>
      <c r="C60" s="13"/>
      <c r="D60" s="151" t="s">
        <v>121</v>
      </c>
      <c r="E60" s="4" t="s">
        <v>2</v>
      </c>
      <c r="F60" s="38"/>
      <c r="G60" s="4" t="s">
        <v>2</v>
      </c>
      <c r="H60" s="38"/>
      <c r="I60" s="186" t="s">
        <v>2</v>
      </c>
      <c r="J60" s="8"/>
      <c r="K60" s="192"/>
      <c r="L60" s="4"/>
      <c r="M60" s="4"/>
      <c r="N60" s="4"/>
      <c r="O60" s="4"/>
      <c r="P60" s="4"/>
      <c r="Q60" s="4"/>
      <c r="R60" s="4"/>
      <c r="S60" s="1"/>
      <c r="T60" s="1"/>
      <c r="U60" s="16"/>
    </row>
    <row r="61" spans="1:21" x14ac:dyDescent="0.25">
      <c r="A61" s="150">
        <v>53</v>
      </c>
      <c r="B61" s="141" t="s">
        <v>125</v>
      </c>
      <c r="C61" s="13"/>
      <c r="D61" s="151" t="s">
        <v>126</v>
      </c>
      <c r="E61" s="8" t="s">
        <v>2</v>
      </c>
      <c r="F61" s="38"/>
      <c r="G61" s="8" t="s">
        <v>2</v>
      </c>
      <c r="H61" s="38"/>
      <c r="I61" s="186" t="s">
        <v>2</v>
      </c>
      <c r="J61" s="8"/>
      <c r="K61" s="192"/>
      <c r="L61" s="4"/>
      <c r="M61" s="4"/>
      <c r="N61" s="4"/>
      <c r="O61" s="4"/>
      <c r="P61" s="4"/>
      <c r="Q61" s="4"/>
      <c r="R61" s="4"/>
      <c r="S61" s="1"/>
      <c r="T61" s="1"/>
      <c r="U61" s="16"/>
    </row>
    <row r="62" spans="1:21" x14ac:dyDescent="0.25">
      <c r="A62" s="150">
        <v>54</v>
      </c>
      <c r="B62" s="141" t="s">
        <v>127</v>
      </c>
      <c r="C62" s="13"/>
      <c r="D62" s="151" t="s">
        <v>128</v>
      </c>
      <c r="E62" s="8" t="s">
        <v>2</v>
      </c>
      <c r="F62" s="38"/>
      <c r="G62" s="8" t="s">
        <v>2</v>
      </c>
      <c r="H62" s="38"/>
      <c r="I62" s="186" t="s">
        <v>2</v>
      </c>
      <c r="J62" s="8"/>
      <c r="K62" s="192"/>
      <c r="L62" s="4"/>
      <c r="M62" s="4"/>
      <c r="N62" s="4"/>
      <c r="O62" s="4"/>
      <c r="P62" s="4"/>
      <c r="Q62" s="4"/>
      <c r="R62" s="4"/>
      <c r="S62" s="4"/>
      <c r="T62" s="4"/>
      <c r="U62" s="16"/>
    </row>
    <row r="63" spans="1:21" x14ac:dyDescent="0.25">
      <c r="A63" s="150">
        <v>55</v>
      </c>
      <c r="B63" s="141" t="s">
        <v>129</v>
      </c>
      <c r="C63" s="13"/>
      <c r="D63" s="151" t="s">
        <v>130</v>
      </c>
      <c r="E63" s="8" t="s">
        <v>2</v>
      </c>
      <c r="F63" s="38"/>
      <c r="G63" s="8" t="s">
        <v>2</v>
      </c>
      <c r="H63" s="38"/>
      <c r="I63" s="186" t="s">
        <v>2</v>
      </c>
      <c r="J63" s="8"/>
      <c r="K63" s="192"/>
      <c r="L63" s="4"/>
      <c r="M63" s="4"/>
      <c r="N63" s="4"/>
      <c r="O63" s="4"/>
      <c r="P63" s="4"/>
      <c r="Q63" s="4"/>
      <c r="R63" s="4"/>
      <c r="S63" s="4"/>
      <c r="T63" s="4"/>
      <c r="U63" s="16"/>
    </row>
    <row r="64" spans="1:21" x14ac:dyDescent="0.25">
      <c r="A64" s="150">
        <v>56</v>
      </c>
      <c r="B64" s="141" t="s">
        <v>30</v>
      </c>
      <c r="C64" s="96"/>
      <c r="D64" s="151" t="s">
        <v>31</v>
      </c>
      <c r="E64" s="97" t="s">
        <v>2</v>
      </c>
      <c r="F64" s="100"/>
      <c r="G64" s="97" t="s">
        <v>2</v>
      </c>
      <c r="H64" s="100"/>
      <c r="I64" s="186" t="s">
        <v>2</v>
      </c>
      <c r="J64" s="8"/>
      <c r="K64" s="192"/>
      <c r="L64" s="4"/>
      <c r="M64" s="4"/>
      <c r="N64" s="4"/>
      <c r="O64" s="4"/>
      <c r="P64" s="4"/>
      <c r="Q64" s="4"/>
      <c r="R64" s="4"/>
      <c r="S64" s="4"/>
      <c r="T64" s="4"/>
      <c r="U64" s="16"/>
    </row>
    <row r="65" spans="1:21" x14ac:dyDescent="0.25">
      <c r="A65" s="150">
        <v>57</v>
      </c>
      <c r="B65" s="141" t="s">
        <v>1069</v>
      </c>
      <c r="C65" s="14"/>
      <c r="D65" s="151" t="s">
        <v>1070</v>
      </c>
      <c r="E65" s="8" t="s">
        <v>3</v>
      </c>
      <c r="F65" s="38" t="s">
        <v>1037</v>
      </c>
      <c r="G65" s="8" t="s">
        <v>3</v>
      </c>
      <c r="H65" s="38" t="s">
        <v>1037</v>
      </c>
      <c r="I65" s="186" t="s">
        <v>2</v>
      </c>
      <c r="J65" s="38"/>
      <c r="K65" s="192"/>
      <c r="L65" s="4"/>
      <c r="M65" s="4"/>
      <c r="N65" s="4"/>
      <c r="O65" s="4"/>
      <c r="P65" s="4"/>
      <c r="Q65" s="4"/>
      <c r="R65" s="4"/>
      <c r="S65" s="1"/>
      <c r="T65" s="1"/>
      <c r="U65" s="16"/>
    </row>
    <row r="66" spans="1:21" x14ac:dyDescent="0.25">
      <c r="A66" s="150">
        <v>58</v>
      </c>
      <c r="B66" s="141" t="s">
        <v>1071</v>
      </c>
      <c r="C66" s="105"/>
      <c r="D66" s="151" t="s">
        <v>1072</v>
      </c>
      <c r="E66" s="99" t="s">
        <v>2</v>
      </c>
      <c r="F66" s="106"/>
      <c r="G66" s="99" t="s">
        <v>2</v>
      </c>
      <c r="H66" s="106"/>
      <c r="I66" s="186" t="s">
        <v>2</v>
      </c>
      <c r="J66" s="38"/>
      <c r="K66" s="193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50">
        <v>59</v>
      </c>
      <c r="B67" s="141" t="s">
        <v>1073</v>
      </c>
      <c r="C67" s="14"/>
      <c r="D67" s="151" t="s">
        <v>1074</v>
      </c>
      <c r="E67" s="8" t="s">
        <v>2</v>
      </c>
      <c r="F67" s="40"/>
      <c r="G67" s="8" t="s">
        <v>2</v>
      </c>
      <c r="H67" s="40"/>
      <c r="I67" s="186" t="s">
        <v>2</v>
      </c>
      <c r="J67" s="38"/>
      <c r="K67" s="193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50">
        <v>60</v>
      </c>
      <c r="B68" s="141" t="s">
        <v>1084</v>
      </c>
      <c r="C68" s="107"/>
      <c r="D68" s="151" t="s">
        <v>1220</v>
      </c>
      <c r="E68" s="97" t="s">
        <v>2</v>
      </c>
      <c r="F68" s="97"/>
      <c r="G68" s="97" t="s">
        <v>2</v>
      </c>
      <c r="H68" s="97"/>
      <c r="I68" s="186" t="s">
        <v>2</v>
      </c>
      <c r="J68" s="38"/>
    </row>
    <row r="69" spans="1:21" x14ac:dyDescent="0.25">
      <c r="A69" s="150">
        <v>61</v>
      </c>
      <c r="B69" s="141" t="s">
        <v>131</v>
      </c>
      <c r="C69" s="40"/>
      <c r="D69" s="151" t="s">
        <v>132</v>
      </c>
      <c r="E69" s="8" t="s">
        <v>3</v>
      </c>
      <c r="F69" s="38" t="s">
        <v>1037</v>
      </c>
      <c r="G69" s="8" t="s">
        <v>3</v>
      </c>
      <c r="H69" s="38" t="s">
        <v>1037</v>
      </c>
      <c r="I69" s="186" t="s">
        <v>2</v>
      </c>
      <c r="J69" s="38"/>
    </row>
    <row r="70" spans="1:21" s="110" customFormat="1" x14ac:dyDescent="0.25">
      <c r="A70" s="150">
        <v>62</v>
      </c>
      <c r="B70" s="141" t="s">
        <v>98</v>
      </c>
      <c r="C70" s="108"/>
      <c r="D70" s="151" t="s">
        <v>97</v>
      </c>
      <c r="E70" s="109" t="s">
        <v>2</v>
      </c>
      <c r="F70" s="109"/>
      <c r="G70" s="109" t="s">
        <v>2</v>
      </c>
      <c r="H70" s="109"/>
      <c r="I70" s="186" t="s">
        <v>2</v>
      </c>
      <c r="J70" s="8"/>
    </row>
    <row r="71" spans="1:21" x14ac:dyDescent="0.25">
      <c r="A71" s="150">
        <v>63</v>
      </c>
      <c r="B71" s="141" t="s">
        <v>105</v>
      </c>
      <c r="C71" s="107"/>
      <c r="D71" s="151" t="s">
        <v>106</v>
      </c>
      <c r="E71" s="97" t="s">
        <v>2</v>
      </c>
      <c r="F71" s="97"/>
      <c r="G71" s="97" t="s">
        <v>2</v>
      </c>
      <c r="H71" s="97"/>
      <c r="I71" s="186" t="s">
        <v>2</v>
      </c>
      <c r="J71" s="38"/>
    </row>
    <row r="72" spans="1:21" x14ac:dyDescent="0.25">
      <c r="A72" s="150">
        <v>64</v>
      </c>
      <c r="B72" s="141" t="s">
        <v>110</v>
      </c>
      <c r="C72" s="40"/>
      <c r="D72" s="151" t="s">
        <v>111</v>
      </c>
      <c r="E72" s="8" t="s">
        <v>3</v>
      </c>
      <c r="F72" s="8" t="s">
        <v>1064</v>
      </c>
      <c r="G72" s="8" t="s">
        <v>3</v>
      </c>
      <c r="H72" s="8" t="s">
        <v>1064</v>
      </c>
      <c r="I72" s="186" t="s">
        <v>2</v>
      </c>
      <c r="J72" s="38"/>
    </row>
    <row r="73" spans="1:21" s="114" customFormat="1" x14ac:dyDescent="0.25">
      <c r="A73" s="150">
        <v>65</v>
      </c>
      <c r="B73" s="141" t="s">
        <v>1058</v>
      </c>
      <c r="C73" s="111"/>
      <c r="D73" s="151" t="s">
        <v>113</v>
      </c>
      <c r="E73" s="113" t="s">
        <v>2</v>
      </c>
      <c r="F73" s="113"/>
      <c r="G73" s="113" t="s">
        <v>2</v>
      </c>
      <c r="H73" s="113"/>
      <c r="I73" s="186" t="s">
        <v>2</v>
      </c>
      <c r="J73" s="38"/>
    </row>
    <row r="74" spans="1:21" x14ac:dyDescent="0.25">
      <c r="A74" s="150">
        <v>66</v>
      </c>
      <c r="B74" s="141" t="s">
        <v>1059</v>
      </c>
      <c r="C74" s="115"/>
      <c r="D74" s="151" t="s">
        <v>1060</v>
      </c>
      <c r="E74" s="8" t="s">
        <v>2</v>
      </c>
      <c r="F74" s="8"/>
      <c r="G74" s="8" t="s">
        <v>2</v>
      </c>
      <c r="H74" s="8"/>
      <c r="I74" s="187" t="s">
        <v>3</v>
      </c>
      <c r="J74" s="8" t="s">
        <v>1082</v>
      </c>
    </row>
    <row r="75" spans="1:21" x14ac:dyDescent="0.25">
      <c r="A75" s="150">
        <v>67</v>
      </c>
      <c r="B75" s="141" t="s">
        <v>28</v>
      </c>
      <c r="C75" s="115"/>
      <c r="D75" s="151" t="s">
        <v>29</v>
      </c>
      <c r="E75" s="8" t="s">
        <v>2</v>
      </c>
      <c r="F75" s="8"/>
      <c r="G75" s="8" t="s">
        <v>2</v>
      </c>
      <c r="H75" s="8"/>
      <c r="I75" s="186" t="s">
        <v>2</v>
      </c>
      <c r="J75" s="8"/>
    </row>
    <row r="76" spans="1:21" x14ac:dyDescent="0.25">
      <c r="A76" s="150">
        <v>68</v>
      </c>
      <c r="B76" s="141" t="s">
        <v>84</v>
      </c>
      <c r="C76" s="107"/>
      <c r="D76" s="151" t="s">
        <v>85</v>
      </c>
      <c r="E76" s="97" t="s">
        <v>2</v>
      </c>
      <c r="F76" s="97"/>
      <c r="G76" s="97" t="s">
        <v>2</v>
      </c>
      <c r="H76" s="97"/>
      <c r="I76" s="186" t="s">
        <v>2</v>
      </c>
      <c r="J76" s="38"/>
    </row>
    <row r="77" spans="1:21" x14ac:dyDescent="0.25">
      <c r="A77" s="150">
        <v>69</v>
      </c>
      <c r="B77" s="141" t="s">
        <v>86</v>
      </c>
      <c r="C77" s="40"/>
      <c r="D77" s="151" t="s">
        <v>87</v>
      </c>
      <c r="E77" s="8" t="s">
        <v>3</v>
      </c>
      <c r="F77" s="8" t="s">
        <v>1067</v>
      </c>
      <c r="G77" s="8" t="s">
        <v>3</v>
      </c>
      <c r="H77" s="8" t="s">
        <v>1067</v>
      </c>
      <c r="I77" s="186" t="s">
        <v>2</v>
      </c>
      <c r="J77" s="8"/>
    </row>
    <row r="78" spans="1:21" x14ac:dyDescent="0.25">
      <c r="A78" s="150">
        <v>70</v>
      </c>
      <c r="B78" s="141" t="s">
        <v>1051</v>
      </c>
      <c r="C78" s="40"/>
      <c r="D78" s="151" t="s">
        <v>1052</v>
      </c>
      <c r="E78" s="8" t="s">
        <v>3</v>
      </c>
      <c r="F78" s="8" t="s">
        <v>1067</v>
      </c>
      <c r="G78" s="8" t="s">
        <v>3</v>
      </c>
      <c r="H78" s="8" t="s">
        <v>1067</v>
      </c>
      <c r="I78" s="186" t="s">
        <v>3</v>
      </c>
      <c r="J78" s="8" t="s">
        <v>1226</v>
      </c>
    </row>
    <row r="79" spans="1:21" x14ac:dyDescent="0.25">
      <c r="A79" s="150">
        <v>71</v>
      </c>
      <c r="B79" s="141" t="s">
        <v>107</v>
      </c>
      <c r="C79" s="40"/>
      <c r="D79" s="151" t="s">
        <v>106</v>
      </c>
      <c r="E79" s="8" t="s">
        <v>3</v>
      </c>
      <c r="F79" s="8" t="s">
        <v>1068</v>
      </c>
      <c r="G79" s="8" t="s">
        <v>2</v>
      </c>
      <c r="H79" s="8"/>
      <c r="I79" s="186" t="s">
        <v>2</v>
      </c>
      <c r="J79" s="8"/>
    </row>
    <row r="80" spans="1:21" x14ac:dyDescent="0.25">
      <c r="A80" s="150">
        <v>72</v>
      </c>
      <c r="B80" s="141" t="s">
        <v>1057</v>
      </c>
      <c r="C80" s="115"/>
      <c r="D80" s="151" t="s">
        <v>111</v>
      </c>
      <c r="E80" s="8" t="s">
        <v>2</v>
      </c>
      <c r="F80" s="8"/>
      <c r="G80" s="8" t="s">
        <v>2</v>
      </c>
      <c r="H80" s="8"/>
      <c r="I80" s="186" t="s">
        <v>2</v>
      </c>
      <c r="J80" s="38"/>
    </row>
    <row r="81" spans="1:10" x14ac:dyDescent="0.25">
      <c r="A81" s="150">
        <v>73</v>
      </c>
      <c r="B81" s="141" t="s">
        <v>112</v>
      </c>
      <c r="C81" s="115"/>
      <c r="D81" s="151" t="s">
        <v>113</v>
      </c>
      <c r="E81" s="8" t="s">
        <v>2</v>
      </c>
      <c r="F81" s="8"/>
      <c r="G81" s="8" t="s">
        <v>2</v>
      </c>
      <c r="H81" s="8"/>
      <c r="I81" s="186" t="s">
        <v>2</v>
      </c>
      <c r="J81" s="8"/>
    </row>
    <row r="82" spans="1:10" x14ac:dyDescent="0.25">
      <c r="A82" s="150">
        <v>74</v>
      </c>
      <c r="B82" s="141" t="s">
        <v>137</v>
      </c>
      <c r="C82" s="115"/>
      <c r="D82" s="151" t="s">
        <v>138</v>
      </c>
      <c r="E82" s="8" t="s">
        <v>2</v>
      </c>
      <c r="F82" s="38"/>
      <c r="G82" s="8" t="s">
        <v>2</v>
      </c>
      <c r="H82" s="38"/>
      <c r="I82" s="186" t="s">
        <v>2</v>
      </c>
      <c r="J82" s="38"/>
    </row>
    <row r="83" spans="1:10" x14ac:dyDescent="0.25">
      <c r="A83" s="150">
        <v>75</v>
      </c>
      <c r="B83" s="141" t="s">
        <v>1047</v>
      </c>
      <c r="C83" s="115"/>
      <c r="D83" s="151" t="s">
        <v>1048</v>
      </c>
      <c r="E83" s="8" t="s">
        <v>2</v>
      </c>
      <c r="F83" s="38"/>
      <c r="G83" s="8" t="s">
        <v>2</v>
      </c>
      <c r="H83" s="38"/>
      <c r="I83" s="186" t="s">
        <v>3</v>
      </c>
      <c r="J83" s="40" t="s">
        <v>1040</v>
      </c>
    </row>
    <row r="84" spans="1:10" x14ac:dyDescent="0.25">
      <c r="A84" s="150">
        <v>76</v>
      </c>
      <c r="B84" s="141" t="s">
        <v>1083</v>
      </c>
      <c r="C84" s="115"/>
      <c r="D84" s="151" t="s">
        <v>1221</v>
      </c>
      <c r="E84" s="8" t="s">
        <v>2</v>
      </c>
      <c r="F84" s="38"/>
      <c r="G84" s="8" t="s">
        <v>704</v>
      </c>
      <c r="H84" s="38"/>
      <c r="I84" s="188" t="s">
        <v>3</v>
      </c>
      <c r="J84" s="40" t="s">
        <v>1040</v>
      </c>
    </row>
    <row r="85" spans="1:10" x14ac:dyDescent="0.25">
      <c r="A85" s="150">
        <v>77</v>
      </c>
      <c r="B85" s="141" t="s">
        <v>1038</v>
      </c>
      <c r="C85" s="115"/>
      <c r="D85" s="151" t="s">
        <v>1039</v>
      </c>
      <c r="E85" s="8" t="s">
        <v>2</v>
      </c>
      <c r="F85" s="38"/>
      <c r="G85" s="8" t="s">
        <v>2</v>
      </c>
      <c r="H85" s="38"/>
      <c r="I85" s="189" t="s">
        <v>3</v>
      </c>
      <c r="J85" s="16" t="s">
        <v>1040</v>
      </c>
    </row>
    <row r="86" spans="1:10" x14ac:dyDescent="0.25">
      <c r="A86" s="150">
        <v>78</v>
      </c>
      <c r="B86" s="141" t="s">
        <v>1041</v>
      </c>
      <c r="C86" s="115"/>
      <c r="D86" s="151" t="s">
        <v>1042</v>
      </c>
      <c r="E86" s="8" t="s">
        <v>2</v>
      </c>
      <c r="F86" s="38"/>
      <c r="G86" s="8" t="s">
        <v>2</v>
      </c>
      <c r="H86" s="38"/>
      <c r="I86" s="190" t="s">
        <v>3</v>
      </c>
      <c r="J86" s="40" t="s">
        <v>1040</v>
      </c>
    </row>
    <row r="87" spans="1:10" x14ac:dyDescent="0.25">
      <c r="A87" s="150">
        <v>79</v>
      </c>
      <c r="B87" s="141" t="s">
        <v>1043</v>
      </c>
      <c r="C87" s="115"/>
      <c r="D87" s="151" t="s">
        <v>1044</v>
      </c>
      <c r="E87" s="8" t="s">
        <v>2</v>
      </c>
      <c r="F87" s="38"/>
      <c r="G87" s="8" t="s">
        <v>2</v>
      </c>
      <c r="H87" s="38"/>
      <c r="I87" s="189" t="s">
        <v>3</v>
      </c>
      <c r="J87" s="16" t="s">
        <v>1040</v>
      </c>
    </row>
    <row r="88" spans="1:10" x14ac:dyDescent="0.25">
      <c r="A88" s="150">
        <v>80</v>
      </c>
      <c r="B88" s="141" t="s">
        <v>1045</v>
      </c>
      <c r="C88" s="107"/>
      <c r="D88" s="151" t="s">
        <v>1046</v>
      </c>
      <c r="E88" s="97" t="s">
        <v>2</v>
      </c>
      <c r="F88" s="97"/>
      <c r="G88" s="97" t="s">
        <v>2</v>
      </c>
      <c r="H88" s="97"/>
      <c r="I88" s="189" t="s">
        <v>3</v>
      </c>
      <c r="J88" s="16" t="s">
        <v>1040</v>
      </c>
    </row>
    <row r="89" spans="1:10" x14ac:dyDescent="0.25">
      <c r="A89" s="150">
        <v>81</v>
      </c>
      <c r="B89" s="141" t="s">
        <v>1076</v>
      </c>
      <c r="C89" s="40"/>
      <c r="D89" s="151" t="s">
        <v>1222</v>
      </c>
      <c r="E89" s="8" t="s">
        <v>3</v>
      </c>
      <c r="F89" s="38" t="s">
        <v>1037</v>
      </c>
      <c r="G89" s="8" t="s">
        <v>3</v>
      </c>
      <c r="H89" s="38" t="s">
        <v>1037</v>
      </c>
      <c r="I89" s="186" t="s">
        <v>3</v>
      </c>
      <c r="J89" s="8" t="s">
        <v>1226</v>
      </c>
    </row>
    <row r="90" spans="1:10" x14ac:dyDescent="0.25">
      <c r="A90" s="150">
        <v>82</v>
      </c>
      <c r="B90" s="141" t="s">
        <v>1077</v>
      </c>
      <c r="C90" s="116"/>
      <c r="D90" s="151" t="s">
        <v>1223</v>
      </c>
      <c r="E90" s="99" t="s">
        <v>2</v>
      </c>
      <c r="F90" s="99"/>
      <c r="G90" s="99" t="s">
        <v>2</v>
      </c>
      <c r="H90" s="99"/>
      <c r="I90" s="187" t="s">
        <v>3</v>
      </c>
      <c r="J90" s="38" t="s">
        <v>1040</v>
      </c>
    </row>
    <row r="91" spans="1:10" x14ac:dyDescent="0.25">
      <c r="A91" s="150">
        <v>83</v>
      </c>
      <c r="B91" s="141" t="s">
        <v>24</v>
      </c>
      <c r="C91" s="115"/>
      <c r="D91" s="151" t="s">
        <v>25</v>
      </c>
      <c r="E91" s="8" t="s">
        <v>2</v>
      </c>
      <c r="F91" s="8"/>
      <c r="G91" s="8" t="s">
        <v>2</v>
      </c>
      <c r="H91" s="8"/>
      <c r="I91" s="186" t="s">
        <v>2</v>
      </c>
      <c r="J91" s="16"/>
    </row>
    <row r="92" spans="1:10" x14ac:dyDescent="0.25">
      <c r="A92" s="150">
        <v>84</v>
      </c>
      <c r="B92" s="141" t="s">
        <v>26</v>
      </c>
      <c r="C92" s="115"/>
      <c r="D92" s="151" t="s">
        <v>27</v>
      </c>
      <c r="E92" s="8" t="s">
        <v>2</v>
      </c>
      <c r="F92" s="38"/>
      <c r="G92" s="8" t="s">
        <v>2</v>
      </c>
      <c r="H92" s="38"/>
      <c r="I92" s="189" t="s">
        <v>2</v>
      </c>
      <c r="J92" s="16"/>
    </row>
    <row r="93" spans="1:10" x14ac:dyDescent="0.25">
      <c r="A93" s="150">
        <v>85</v>
      </c>
      <c r="B93" s="141" t="s">
        <v>76</v>
      </c>
      <c r="C93" s="115"/>
      <c r="D93" s="151" t="s">
        <v>77</v>
      </c>
      <c r="E93" s="8" t="s">
        <v>2</v>
      </c>
      <c r="F93" s="38"/>
      <c r="G93" s="8" t="s">
        <v>2</v>
      </c>
      <c r="H93" s="38"/>
      <c r="I93" s="13" t="s">
        <v>3</v>
      </c>
      <c r="J93" s="14" t="s">
        <v>1082</v>
      </c>
    </row>
    <row r="94" spans="1:10" x14ac:dyDescent="0.25">
      <c r="A94" s="150">
        <v>86</v>
      </c>
      <c r="B94" s="141" t="s">
        <v>1078</v>
      </c>
      <c r="C94" s="107"/>
      <c r="D94" s="151" t="s">
        <v>1052</v>
      </c>
      <c r="E94" s="97" t="s">
        <v>2</v>
      </c>
      <c r="F94" s="100"/>
      <c r="G94" s="97" t="s">
        <v>2</v>
      </c>
      <c r="H94" s="100"/>
      <c r="I94" s="186" t="s">
        <v>2</v>
      </c>
      <c r="J94" s="16"/>
    </row>
    <row r="95" spans="1:10" x14ac:dyDescent="0.25">
      <c r="A95" s="150">
        <v>87</v>
      </c>
      <c r="B95" s="141" t="s">
        <v>114</v>
      </c>
      <c r="C95" s="40"/>
      <c r="D95" s="151" t="s">
        <v>115</v>
      </c>
      <c r="E95" s="8" t="s">
        <v>3</v>
      </c>
      <c r="F95" s="38" t="s">
        <v>1037</v>
      </c>
      <c r="G95" s="8" t="s">
        <v>3</v>
      </c>
      <c r="H95" s="38" t="s">
        <v>1037</v>
      </c>
      <c r="I95" s="186" t="s">
        <v>2</v>
      </c>
      <c r="J95" s="16"/>
    </row>
    <row r="96" spans="1:10" x14ac:dyDescent="0.25">
      <c r="A96" s="150">
        <v>88</v>
      </c>
      <c r="B96" s="141" t="s">
        <v>116</v>
      </c>
      <c r="C96" s="40"/>
      <c r="D96" s="151" t="s">
        <v>117</v>
      </c>
      <c r="E96" s="8" t="s">
        <v>3</v>
      </c>
      <c r="F96" s="38" t="s">
        <v>1037</v>
      </c>
      <c r="G96" s="8" t="s">
        <v>3</v>
      </c>
      <c r="H96" s="38" t="s">
        <v>1037</v>
      </c>
      <c r="I96" s="191" t="s">
        <v>2</v>
      </c>
      <c r="J96" s="16"/>
    </row>
    <row r="97" spans="1:21" x14ac:dyDescent="0.25">
      <c r="A97" s="150">
        <v>89</v>
      </c>
      <c r="B97" s="141" t="s">
        <v>122</v>
      </c>
      <c r="C97" s="116"/>
      <c r="D97" s="151" t="s">
        <v>1224</v>
      </c>
      <c r="E97" s="99" t="s">
        <v>2</v>
      </c>
      <c r="F97" s="99"/>
      <c r="G97" s="99" t="s">
        <v>704</v>
      </c>
      <c r="H97" s="99"/>
      <c r="I97" s="186" t="s">
        <v>2</v>
      </c>
      <c r="J97" s="16"/>
    </row>
    <row r="98" spans="1:21" x14ac:dyDescent="0.25">
      <c r="A98" s="150">
        <v>90</v>
      </c>
      <c r="B98" s="141" t="s">
        <v>123</v>
      </c>
      <c r="C98" s="115"/>
      <c r="D98" s="151" t="s">
        <v>124</v>
      </c>
      <c r="E98" s="8" t="s">
        <v>2</v>
      </c>
      <c r="F98" s="8"/>
      <c r="G98" s="8" t="s">
        <v>2</v>
      </c>
      <c r="H98" s="8"/>
      <c r="I98" s="186" t="s">
        <v>2</v>
      </c>
      <c r="J98" s="16"/>
    </row>
    <row r="99" spans="1:21" x14ac:dyDescent="0.25">
      <c r="A99" s="150">
        <v>91</v>
      </c>
      <c r="B99" s="141" t="s">
        <v>133</v>
      </c>
      <c r="C99" s="115"/>
      <c r="D99" s="151" t="s">
        <v>134</v>
      </c>
      <c r="E99" s="8" t="s">
        <v>2</v>
      </c>
      <c r="F99" s="8"/>
      <c r="G99" s="8" t="s">
        <v>704</v>
      </c>
      <c r="H99" s="8"/>
      <c r="I99" s="186" t="s">
        <v>2</v>
      </c>
      <c r="J99" s="16"/>
    </row>
    <row r="100" spans="1:21" x14ac:dyDescent="0.25">
      <c r="A100" s="150">
        <v>92</v>
      </c>
      <c r="B100" s="141" t="s">
        <v>135</v>
      </c>
      <c r="C100" s="115"/>
      <c r="D100" s="151" t="s">
        <v>136</v>
      </c>
      <c r="E100" s="8" t="s">
        <v>2</v>
      </c>
      <c r="F100" s="38"/>
      <c r="G100" s="8" t="s">
        <v>704</v>
      </c>
      <c r="H100" s="38"/>
      <c r="I100" s="12" t="s">
        <v>3</v>
      </c>
      <c r="J100" s="16" t="s">
        <v>1040</v>
      </c>
    </row>
    <row r="101" spans="1:21" x14ac:dyDescent="0.25">
      <c r="A101" s="150">
        <v>93</v>
      </c>
      <c r="B101" s="141" t="s">
        <v>15</v>
      </c>
      <c r="C101" s="115"/>
      <c r="D101" s="151" t="s">
        <v>16</v>
      </c>
      <c r="E101" s="8" t="s">
        <v>2</v>
      </c>
      <c r="F101" s="8"/>
      <c r="G101" s="8" t="s">
        <v>2</v>
      </c>
      <c r="H101" s="8"/>
      <c r="I101" s="186" t="s">
        <v>2</v>
      </c>
      <c r="J101" s="16"/>
    </row>
    <row r="102" spans="1:21" x14ac:dyDescent="0.25">
      <c r="A102" s="150">
        <v>94</v>
      </c>
      <c r="B102" s="141" t="s">
        <v>1080</v>
      </c>
      <c r="C102" s="115"/>
      <c r="D102" s="151" t="s">
        <v>1081</v>
      </c>
      <c r="E102" s="8" t="s">
        <v>2</v>
      </c>
      <c r="F102" s="8"/>
      <c r="G102" s="8" t="s">
        <v>2</v>
      </c>
      <c r="H102" s="8"/>
      <c r="I102" s="12" t="s">
        <v>3</v>
      </c>
      <c r="J102" s="16" t="s">
        <v>1082</v>
      </c>
    </row>
    <row r="103" spans="1:21" x14ac:dyDescent="0.25">
      <c r="A103" s="150">
        <v>95</v>
      </c>
      <c r="B103" s="141" t="s">
        <v>34</v>
      </c>
      <c r="C103" s="115"/>
      <c r="D103" s="151" t="s">
        <v>1225</v>
      </c>
      <c r="E103" s="8" t="s">
        <v>2</v>
      </c>
      <c r="F103" s="8"/>
      <c r="G103" s="8" t="s">
        <v>704</v>
      </c>
      <c r="H103" s="8"/>
      <c r="I103" s="186" t="s">
        <v>2</v>
      </c>
      <c r="J103" s="16"/>
    </row>
    <row r="104" spans="1:21" x14ac:dyDescent="0.25">
      <c r="A104" s="150">
        <v>96</v>
      </c>
      <c r="B104" s="141" t="s">
        <v>1049</v>
      </c>
      <c r="C104" s="115"/>
      <c r="D104" s="151" t="s">
        <v>1050</v>
      </c>
      <c r="E104" s="8" t="s">
        <v>2</v>
      </c>
      <c r="F104" s="8"/>
      <c r="G104" s="8" t="s">
        <v>2</v>
      </c>
      <c r="H104" s="8"/>
      <c r="I104" s="186" t="s">
        <v>2</v>
      </c>
      <c r="J104" s="16"/>
    </row>
    <row r="105" spans="1:21" x14ac:dyDescent="0.25">
      <c r="A105" s="150">
        <v>97</v>
      </c>
      <c r="B105" s="141" t="s">
        <v>1029</v>
      </c>
      <c r="C105" s="115"/>
      <c r="D105" s="151" t="s">
        <v>1030</v>
      </c>
      <c r="E105" s="8" t="s">
        <v>2</v>
      </c>
      <c r="F105" s="8"/>
      <c r="G105" s="8" t="s">
        <v>2</v>
      </c>
      <c r="H105" s="8"/>
      <c r="I105" s="186" t="s">
        <v>2</v>
      </c>
      <c r="J105" s="16"/>
    </row>
    <row r="106" spans="1:21" x14ac:dyDescent="0.25">
      <c r="A106" s="150">
        <v>98</v>
      </c>
      <c r="B106" s="141" t="s">
        <v>1032</v>
      </c>
      <c r="C106" s="115"/>
      <c r="D106" s="151" t="s">
        <v>1033</v>
      </c>
      <c r="E106" s="8" t="s">
        <v>2</v>
      </c>
      <c r="F106" s="38"/>
      <c r="G106" s="8" t="s">
        <v>2</v>
      </c>
      <c r="H106" s="8"/>
      <c r="I106" s="186" t="s">
        <v>2</v>
      </c>
      <c r="J106" s="16"/>
    </row>
    <row r="107" spans="1:21" x14ac:dyDescent="0.25">
      <c r="A107" s="150">
        <v>99</v>
      </c>
      <c r="B107" s="141" t="s">
        <v>1026</v>
      </c>
      <c r="C107" s="107"/>
      <c r="D107" s="151" t="s">
        <v>1027</v>
      </c>
      <c r="E107" s="97" t="s">
        <v>2</v>
      </c>
      <c r="F107" s="97"/>
      <c r="G107" s="97" t="s">
        <v>2</v>
      </c>
      <c r="H107" s="97"/>
      <c r="I107" s="186" t="s">
        <v>2</v>
      </c>
      <c r="J107" s="16"/>
    </row>
    <row r="108" spans="1:21" x14ac:dyDescent="0.25">
      <c r="A108" s="121"/>
      <c r="B108" s="129"/>
      <c r="C108" s="30"/>
      <c r="D108" s="36"/>
      <c r="E108" s="153" t="s">
        <v>2</v>
      </c>
      <c r="F108" s="154"/>
      <c r="G108" s="153" t="s">
        <v>2</v>
      </c>
      <c r="H108" s="153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 s="110" customFormat="1" x14ac:dyDescent="0.25">
      <c r="A109" s="121"/>
      <c r="B109" s="129"/>
      <c r="C109" s="155"/>
      <c r="D109" s="156"/>
      <c r="E109" s="157" t="s">
        <v>2</v>
      </c>
      <c r="F109" s="158"/>
      <c r="G109" s="157" t="s">
        <v>2</v>
      </c>
      <c r="H109" s="153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</row>
    <row r="110" spans="1:21" x14ac:dyDescent="0.25">
      <c r="A110" s="121"/>
      <c r="B110" s="129"/>
      <c r="C110" s="30"/>
      <c r="D110" s="36"/>
      <c r="E110" s="153" t="s">
        <v>2</v>
      </c>
      <c r="F110" s="154"/>
      <c r="G110" s="153" t="s">
        <v>2</v>
      </c>
      <c r="H110" s="154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1:21" x14ac:dyDescent="0.25">
      <c r="A111" s="121"/>
      <c r="B111" s="129"/>
      <c r="C111" s="30"/>
      <c r="D111" s="36"/>
      <c r="E111" s="153" t="s">
        <v>2</v>
      </c>
      <c r="F111" s="154"/>
      <c r="G111" s="153" t="s">
        <v>2</v>
      </c>
      <c r="H111" s="154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 x14ac:dyDescent="0.25">
      <c r="A112" s="121"/>
      <c r="B112" s="129"/>
      <c r="C112" s="30"/>
      <c r="D112" s="36"/>
      <c r="E112" s="153" t="s">
        <v>2</v>
      </c>
      <c r="F112" s="30"/>
      <c r="G112" s="153" t="s">
        <v>704</v>
      </c>
      <c r="H112" s="30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1:21" x14ac:dyDescent="0.25">
      <c r="A113" s="121"/>
      <c r="B113" s="129"/>
      <c r="C113" s="155"/>
      <c r="D113" s="156"/>
      <c r="E113" s="157" t="s">
        <v>2</v>
      </c>
      <c r="F113" s="155"/>
      <c r="G113" s="157" t="s">
        <v>2</v>
      </c>
      <c r="H113" s="15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spans="1:21" x14ac:dyDescent="0.25">
      <c r="A114" s="153"/>
      <c r="B114" s="129"/>
      <c r="D114" s="156"/>
      <c r="E114" s="15" t="s">
        <v>3</v>
      </c>
      <c r="F114" s="15" t="s">
        <v>1040</v>
      </c>
      <c r="G114" s="15" t="s">
        <v>3</v>
      </c>
      <c r="H114" s="15" t="s">
        <v>1040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spans="1:21" s="114" customFormat="1" x14ac:dyDescent="0.25">
      <c r="A115" s="121"/>
      <c r="B115" s="129"/>
      <c r="C115" s="160"/>
      <c r="D115" s="33"/>
      <c r="E115" s="161" t="s">
        <v>2</v>
      </c>
      <c r="F115" s="161"/>
      <c r="G115" s="161" t="s">
        <v>2</v>
      </c>
      <c r="H115" s="161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</row>
    <row r="116" spans="1:21" x14ac:dyDescent="0.25">
      <c r="A116" s="153"/>
      <c r="B116" s="129"/>
      <c r="C116" s="162"/>
      <c r="E116" s="15" t="s">
        <v>3</v>
      </c>
      <c r="F116" s="15" t="s">
        <v>1040</v>
      </c>
      <c r="G116" s="153" t="s">
        <v>3</v>
      </c>
      <c r="H116" s="15" t="s">
        <v>1040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1:21" x14ac:dyDescent="0.25">
      <c r="A117" s="153"/>
      <c r="B117" s="129"/>
      <c r="E117" s="15" t="s">
        <v>3</v>
      </c>
      <c r="F117" s="15" t="s">
        <v>1040</v>
      </c>
      <c r="G117" s="15" t="s">
        <v>3</v>
      </c>
      <c r="H117" s="15" t="s">
        <v>1040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1:21" x14ac:dyDescent="0.25">
      <c r="A118" s="153"/>
      <c r="B118" s="129"/>
      <c r="C118" s="129"/>
      <c r="D118" s="163"/>
      <c r="E118" s="153" t="s">
        <v>3</v>
      </c>
      <c r="F118" s="153" t="s">
        <v>1053</v>
      </c>
      <c r="G118" s="153" t="s">
        <v>3</v>
      </c>
      <c r="H118" s="153" t="s">
        <v>1053</v>
      </c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5"/>
      <c r="T118" s="125"/>
      <c r="U118" s="15"/>
    </row>
    <row r="119" spans="1:21" x14ac:dyDescent="0.25">
      <c r="A119" s="121"/>
      <c r="B119" s="129"/>
      <c r="C119" s="129"/>
      <c r="D119" s="163"/>
      <c r="E119" s="153" t="s">
        <v>2</v>
      </c>
      <c r="F119" s="154"/>
      <c r="G119" s="153" t="s">
        <v>2</v>
      </c>
      <c r="H119" s="154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5"/>
      <c r="T119" s="125"/>
      <c r="U119" s="15"/>
    </row>
    <row r="120" spans="1:21" x14ac:dyDescent="0.25">
      <c r="A120" s="121"/>
      <c r="B120" s="129"/>
      <c r="C120" s="129"/>
      <c r="D120" s="163"/>
      <c r="E120" s="153" t="s">
        <v>2</v>
      </c>
      <c r="F120" s="154"/>
      <c r="G120" s="153" t="s">
        <v>2</v>
      </c>
      <c r="H120" s="154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5"/>
      <c r="T120" s="125"/>
      <c r="U120" s="15"/>
    </row>
    <row r="121" spans="1:21" x14ac:dyDescent="0.25">
      <c r="A121" s="121"/>
      <c r="B121" s="129"/>
      <c r="D121" s="163"/>
      <c r="E121" s="15" t="s">
        <v>2</v>
      </c>
      <c r="F121" s="15"/>
      <c r="G121" s="15" t="s">
        <v>2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1:21" x14ac:dyDescent="0.25">
      <c r="A122" s="153"/>
      <c r="B122" s="129"/>
      <c r="D122" s="164"/>
      <c r="E122" s="15" t="s">
        <v>3</v>
      </c>
      <c r="F122" s="15" t="s">
        <v>1040</v>
      </c>
      <c r="G122" s="15" t="s">
        <v>3</v>
      </c>
      <c r="H122" s="15" t="s">
        <v>1040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1" x14ac:dyDescent="0.25">
      <c r="A123" s="121"/>
      <c r="B123" s="129"/>
      <c r="C123" s="165"/>
      <c r="D123" s="164"/>
      <c r="E123" s="15" t="s">
        <v>2</v>
      </c>
      <c r="F123" s="15"/>
      <c r="G123" s="15" t="s">
        <v>2</v>
      </c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spans="1:21" x14ac:dyDescent="0.25">
      <c r="A124" s="121"/>
      <c r="B124" s="129"/>
      <c r="C124" s="129"/>
      <c r="D124" s="163"/>
      <c r="E124" s="153" t="s">
        <v>2</v>
      </c>
      <c r="F124" s="154"/>
      <c r="G124" s="153" t="s">
        <v>2</v>
      </c>
      <c r="H124" s="154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5"/>
      <c r="T124" s="125"/>
      <c r="U124" s="15"/>
    </row>
    <row r="125" spans="1:21" x14ac:dyDescent="0.25">
      <c r="A125" s="153"/>
      <c r="B125" s="129"/>
      <c r="D125" s="166"/>
      <c r="E125" s="129" t="s">
        <v>3</v>
      </c>
      <c r="F125" s="129" t="s">
        <v>1082</v>
      </c>
      <c r="G125" s="15" t="s">
        <v>3</v>
      </c>
      <c r="H125" s="15" t="s">
        <v>1082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1:21" x14ac:dyDescent="0.25">
      <c r="A126" s="153"/>
      <c r="B126" s="129"/>
      <c r="E126" s="15" t="s">
        <v>704</v>
      </c>
      <c r="F126" s="15"/>
      <c r="G126" s="15" t="s">
        <v>704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spans="1:21" x14ac:dyDescent="0.25">
      <c r="A127" s="153"/>
      <c r="B127" s="129"/>
      <c r="E127" s="15" t="s">
        <v>3</v>
      </c>
      <c r="F127" s="15" t="s">
        <v>1040</v>
      </c>
      <c r="G127" s="15" t="s">
        <v>3</v>
      </c>
      <c r="H127" s="15" t="s">
        <v>1040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:21" x14ac:dyDescent="0.25">
      <c r="A128" s="153"/>
      <c r="B128" s="129"/>
      <c r="E128" s="15" t="s">
        <v>704</v>
      </c>
      <c r="F128" s="15"/>
      <c r="G128" s="15" t="s">
        <v>704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spans="1:21" x14ac:dyDescent="0.25">
      <c r="A129" s="153"/>
      <c r="B129" s="129"/>
      <c r="E129" s="15" t="s">
        <v>3</v>
      </c>
      <c r="F129" s="15" t="s">
        <v>1037</v>
      </c>
      <c r="G129" s="15" t="s">
        <v>3</v>
      </c>
      <c r="H129" s="15" t="s">
        <v>1037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spans="1:21" x14ac:dyDescent="0.25">
      <c r="A130" s="153"/>
      <c r="E130" s="15" t="s">
        <v>704</v>
      </c>
      <c r="F130" s="15"/>
      <c r="G130" s="15" t="s">
        <v>704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1:21" x14ac:dyDescent="0.25">
      <c r="A131" s="99"/>
      <c r="B131" s="117"/>
      <c r="C131" s="117"/>
      <c r="D131" s="112"/>
      <c r="E131" s="117" t="s">
        <v>704</v>
      </c>
      <c r="F131" s="117"/>
      <c r="G131" s="117" t="s">
        <v>704</v>
      </c>
      <c r="H131" s="117"/>
    </row>
    <row r="132" spans="1:21" x14ac:dyDescent="0.25">
      <c r="A132" s="8"/>
      <c r="B132" s="16"/>
      <c r="C132" s="16"/>
      <c r="D132" s="6"/>
      <c r="E132" s="16" t="s">
        <v>704</v>
      </c>
      <c r="F132" s="16"/>
      <c r="G132" s="16" t="s">
        <v>704</v>
      </c>
      <c r="H132" s="16"/>
    </row>
  </sheetData>
  <mergeCells count="3">
    <mergeCell ref="B3:B6"/>
    <mergeCell ref="A3:A6"/>
    <mergeCell ref="A1:U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0" sqref="O2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tabSelected="1" zoomScaleNormal="100" workbookViewId="0">
      <selection activeCell="D16" sqref="D16"/>
    </sheetView>
  </sheetViews>
  <sheetFormatPr defaultColWidth="9.140625" defaultRowHeight="15" x14ac:dyDescent="0.25"/>
  <cols>
    <col min="1" max="1" width="9.42578125" style="12" bestFit="1" customWidth="1"/>
    <col min="2" max="3" width="10" style="12" customWidth="1"/>
    <col min="4" max="4" width="62.5703125" style="34" customWidth="1"/>
    <col min="5" max="5" width="15" style="12" bestFit="1" customWidth="1"/>
    <col min="6" max="6" width="15" style="12" hidden="1" customWidth="1"/>
    <col min="7" max="7" width="19.5703125" style="12" hidden="1" customWidth="1"/>
    <col min="8" max="8" width="15" style="12" hidden="1" customWidth="1"/>
    <col min="9" max="9" width="19.5703125" style="12" hidden="1" customWidth="1"/>
    <col min="10" max="10" width="15" style="12" customWidth="1"/>
    <col min="11" max="11" width="22.28515625" style="12" customWidth="1"/>
    <col min="12" max="12" width="15" style="12" customWidth="1"/>
    <col min="13" max="13" width="26.5703125" style="12" customWidth="1"/>
    <col min="14" max="14" width="15" style="12" customWidth="1"/>
    <col min="15" max="15" width="17.28515625" style="12" bestFit="1" customWidth="1"/>
    <col min="16" max="16" width="15" style="12" bestFit="1" customWidth="1"/>
    <col min="17" max="17" width="17.28515625" style="12" bestFit="1" customWidth="1"/>
    <col min="18" max="18" width="15" style="12" bestFit="1" customWidth="1"/>
    <col min="19" max="19" width="17.28515625" style="12" bestFit="1" customWidth="1"/>
    <col min="20" max="20" width="15" style="12" bestFit="1" customWidth="1"/>
    <col min="21" max="21" width="17.28515625" style="12" bestFit="1" customWidth="1"/>
    <col min="22" max="22" width="15" style="12" bestFit="1" customWidth="1"/>
    <col min="23" max="23" width="17.28515625" style="12" bestFit="1" customWidth="1"/>
    <col min="24" max="24" width="15" style="12" bestFit="1" customWidth="1"/>
    <col min="25" max="25" width="17.28515625" style="12" bestFit="1" customWidth="1"/>
    <col min="26" max="26" width="15" style="12" bestFit="1" customWidth="1"/>
    <col min="27" max="27" width="17.28515625" style="12" bestFit="1" customWidth="1"/>
    <col min="28" max="28" width="15" style="12" bestFit="1" customWidth="1"/>
    <col min="29" max="16384" width="9.140625" style="12"/>
  </cols>
  <sheetData>
    <row r="1" spans="1:28" x14ac:dyDescent="0.25">
      <c r="A1" s="171" t="s">
        <v>142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</row>
    <row r="2" spans="1:28" x14ac:dyDescent="0.25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</row>
    <row r="3" spans="1:28" x14ac:dyDescent="0.25">
      <c r="A3" s="169" t="s">
        <v>1</v>
      </c>
      <c r="B3" s="167">
        <f>COUNTIF(DTC!B9:B282,"*WI-*")</f>
        <v>80</v>
      </c>
      <c r="C3" s="56"/>
      <c r="D3" s="42" t="s">
        <v>2</v>
      </c>
      <c r="E3" s="43"/>
      <c r="F3" s="43">
        <f>COUNTIF(DTC!F$9:F$88,(("Pass")))</f>
        <v>62</v>
      </c>
      <c r="G3" s="43">
        <f>COUNTIF(DTC!G$9:G$88,(("Pass")))</f>
        <v>0</v>
      </c>
      <c r="H3" s="43">
        <f>COUNTIF(DTC!H$9:H$88,(("Pass")))</f>
        <v>73</v>
      </c>
      <c r="I3" s="43">
        <f>COUNTIF(DTC!I$9:I$88,(("Pass")))</f>
        <v>0</v>
      </c>
      <c r="J3" s="43">
        <f>COUNTIF(DTC!J$9:J$88,(("Pass")))</f>
        <v>77</v>
      </c>
      <c r="K3" s="43">
        <f>COUNTIF(DTC!K$9:K$88,(("Pass")))</f>
        <v>0</v>
      </c>
      <c r="L3" s="43">
        <f>COUNTIF(DTC!L$9:L$88,(("Pass")))</f>
        <v>0</v>
      </c>
      <c r="M3" s="43">
        <f>COUNTIF(DTC!M$9:M$88,(("Pass")))</f>
        <v>0</v>
      </c>
      <c r="N3" s="43">
        <f>COUNTIF(DTC!N$9:N$88,(("Pass")))</f>
        <v>0</v>
      </c>
      <c r="O3" s="43">
        <f>COUNTIF(DTC!O$9:O$88,(("Pass")))</f>
        <v>0</v>
      </c>
      <c r="P3" s="43">
        <f>COUNTIF(DTC!P$9:P$88,(("Pass")))</f>
        <v>0</v>
      </c>
      <c r="Q3" s="43">
        <f>COUNTIF(DTC!Q$9:Q$88,(("Pass")))</f>
        <v>0</v>
      </c>
      <c r="R3" s="43">
        <f>COUNTIF(DTC!R$9:R$88,(("Pass")))</f>
        <v>0</v>
      </c>
      <c r="S3" s="43">
        <f>COUNTIF(DTC!S$9:S$88,(("Pass")))</f>
        <v>0</v>
      </c>
      <c r="T3" s="43">
        <f>COUNTIF(DTC!T$9:T$88,(("Pass")))</f>
        <v>0</v>
      </c>
      <c r="U3" s="43">
        <f>COUNTIF(DTC!U$9:U$88,(("Pass")))</f>
        <v>0</v>
      </c>
      <c r="V3" s="43">
        <f>COUNTIF(DTC!V$9:V$88,(("Pass")))</f>
        <v>0</v>
      </c>
      <c r="W3" s="43">
        <f>COUNTIF(DTC!W$9:W$88,(("Pass")))</f>
        <v>0</v>
      </c>
      <c r="X3" s="43">
        <f>COUNTIF(DTC!X$9:X$88,(("Pass")))</f>
        <v>0</v>
      </c>
      <c r="Y3" s="43">
        <f>COUNTIF(DTC!Y$9:Y$88,(("Pass")))</f>
        <v>0</v>
      </c>
      <c r="Z3" s="43">
        <f>COUNTIF(DTC!Z$9:Z$88,(("Pass")))</f>
        <v>0</v>
      </c>
      <c r="AA3" s="43">
        <f>COUNTIF(DTC!AA$9:AA$88,(("Pass")))</f>
        <v>0</v>
      </c>
      <c r="AB3" s="43">
        <f>COUNTIF(DTC!AB$9:AB$88,(("Pass")))</f>
        <v>0</v>
      </c>
    </row>
    <row r="4" spans="1:28" x14ac:dyDescent="0.25">
      <c r="A4" s="170"/>
      <c r="B4" s="168"/>
      <c r="C4" s="57"/>
      <c r="D4" s="42" t="s">
        <v>3</v>
      </c>
      <c r="E4" s="43"/>
      <c r="F4" s="43">
        <f>COUNTIF(DTC!F$9:F$88,(("Fail")))</f>
        <v>7</v>
      </c>
      <c r="G4" s="43">
        <f>COUNTIF(DTC!G$9:G$88,(("Fail")))</f>
        <v>0</v>
      </c>
      <c r="H4" s="43">
        <f>COUNTIF(DTC!H$9:H$88,(("Fail")))</f>
        <v>7</v>
      </c>
      <c r="I4" s="43">
        <f>COUNTIF(DTC!I$9:I$88,(("Fail")))</f>
        <v>0</v>
      </c>
      <c r="J4" s="43">
        <f>COUNTIF(DTC!J$9:J$88,(("Fail")))</f>
        <v>3</v>
      </c>
      <c r="K4" s="43">
        <f>COUNTIF(DTC!K$9:K$88,(("Fail")))</f>
        <v>0</v>
      </c>
      <c r="L4" s="43">
        <f>COUNTIF(DTC!L$9:L$88,(("Fail")))</f>
        <v>0</v>
      </c>
      <c r="M4" s="43">
        <f>COUNTIF(DTC!M$9:M$88,(("Fail")))</f>
        <v>0</v>
      </c>
      <c r="N4" s="43">
        <f>COUNTIF(DTC!N$9:N$88,(("Fail")))</f>
        <v>0</v>
      </c>
      <c r="O4" s="43">
        <f>COUNTIF(DTC!O$9:O$88,(("Fail")))</f>
        <v>0</v>
      </c>
      <c r="P4" s="43">
        <f>COUNTIF(DTC!P$9:P$88,(("Fail")))</f>
        <v>0</v>
      </c>
      <c r="Q4" s="43">
        <f>COUNTIF(DTC!Q$9:Q$88,(("Fail")))</f>
        <v>0</v>
      </c>
      <c r="R4" s="43">
        <f>COUNTIF(DTC!R$9:R$88,(("Fail")))</f>
        <v>0</v>
      </c>
      <c r="S4" s="43">
        <f>COUNTIF(DTC!S$9:S$88,(("Fail")))</f>
        <v>0</v>
      </c>
      <c r="T4" s="43">
        <f>COUNTIF(DTC!T$9:T$88,(("Fail")))</f>
        <v>0</v>
      </c>
      <c r="U4" s="43">
        <f>COUNTIF(DTC!U$9:U$88,(("Fail")))</f>
        <v>0</v>
      </c>
      <c r="V4" s="43">
        <f>COUNTIF(DTC!V$9:V$88,(("Fail")))</f>
        <v>0</v>
      </c>
      <c r="W4" s="43">
        <f>COUNTIF(DTC!W$9:W$88,(("Fail")))</f>
        <v>0</v>
      </c>
      <c r="X4" s="43">
        <f>COUNTIF(DTC!X$9:X$88,(("Fail")))</f>
        <v>0</v>
      </c>
      <c r="Y4" s="43">
        <f>COUNTIF(DTC!Y$9:Y$88,(("Fail")))</f>
        <v>0</v>
      </c>
      <c r="Z4" s="43">
        <f>COUNTIF(DTC!Z$9:Z$88,(("Fail")))</f>
        <v>0</v>
      </c>
      <c r="AA4" s="43">
        <f>COUNTIF(DTC!AA$9:AA$88,(("Fail")))</f>
        <v>0</v>
      </c>
      <c r="AB4" s="43">
        <f>COUNTIF(DTC!AB$9:AB$88,(("Fail")))</f>
        <v>0</v>
      </c>
    </row>
    <row r="5" spans="1:28" x14ac:dyDescent="0.25">
      <c r="A5" s="170"/>
      <c r="B5" s="168"/>
      <c r="C5" s="57"/>
      <c r="D5" s="42" t="s">
        <v>4</v>
      </c>
      <c r="E5" s="43"/>
      <c r="F5" s="43">
        <f>COUNTIF(DTC!F$9:F$88,(("NA")))</f>
        <v>11</v>
      </c>
      <c r="G5" s="43">
        <f>COUNTIF(DTC!G$9:G$88,(("NA")))</f>
        <v>0</v>
      </c>
      <c r="H5" s="43">
        <f>COUNTIF(DTC!H$9:H$88,(("NA")))</f>
        <v>0</v>
      </c>
      <c r="I5" s="43">
        <f>COUNTIF(DTC!I$9:I$88,(("NA")))</f>
        <v>0</v>
      </c>
      <c r="J5" s="43">
        <f>COUNTIF(DTC!J$9:J$88,(("NA")))</f>
        <v>0</v>
      </c>
      <c r="K5" s="43">
        <f>COUNTIF(DTC!K$9:K$88,(("NA")))</f>
        <v>0</v>
      </c>
      <c r="L5" s="43">
        <f>COUNTIF(DTC!L$9:L$88,(("NA")))</f>
        <v>0</v>
      </c>
      <c r="M5" s="43">
        <f>COUNTIF(DTC!M$9:M$88,(("NA")))</f>
        <v>0</v>
      </c>
      <c r="N5" s="43">
        <f>COUNTIF(DTC!N$9:N$88,(("NA")))</f>
        <v>0</v>
      </c>
      <c r="O5" s="43">
        <f>COUNTIF(DTC!O$9:O$88,(("NA")))</f>
        <v>0</v>
      </c>
      <c r="P5" s="43">
        <f>COUNTIF(DTC!P$9:P$88,(("NA")))</f>
        <v>0</v>
      </c>
      <c r="Q5" s="43">
        <f>COUNTIF(DTC!Q$9:Q$88,(("NA")))</f>
        <v>0</v>
      </c>
      <c r="R5" s="43">
        <f>COUNTIF(DTC!R$9:R$88,(("NA")))</f>
        <v>0</v>
      </c>
      <c r="S5" s="43">
        <f>COUNTIF(DTC!S$9:S$88,(("NA")))</f>
        <v>0</v>
      </c>
      <c r="T5" s="43">
        <f>COUNTIF(DTC!T$9:T$88,(("NA")))</f>
        <v>0</v>
      </c>
      <c r="U5" s="43">
        <f>COUNTIF(DTC!U$9:U$88,(("NA")))</f>
        <v>0</v>
      </c>
      <c r="V5" s="43">
        <f>COUNTIF(DTC!V$9:V$88,(("NA")))</f>
        <v>0</v>
      </c>
      <c r="W5" s="43">
        <f>COUNTIF(DTC!W$9:W$88,(("NA")))</f>
        <v>0</v>
      </c>
      <c r="X5" s="43">
        <f>COUNTIF(DTC!X$9:X$88,(("NA")))</f>
        <v>0</v>
      </c>
      <c r="Y5" s="43">
        <f>COUNTIF(DTC!Y$9:Y$88,(("NA")))</f>
        <v>0</v>
      </c>
      <c r="Z5" s="43">
        <f>COUNTIF(DTC!Z$9:Z$88,(("NA")))</f>
        <v>0</v>
      </c>
      <c r="AA5" s="43">
        <f>COUNTIF(DTC!AA$9:AA$88,(("NA")))</f>
        <v>0</v>
      </c>
      <c r="AB5" s="43">
        <f>COUNTIF(DTC!AB$9:AB$88,(("NA")))</f>
        <v>0</v>
      </c>
    </row>
    <row r="6" spans="1:28" x14ac:dyDescent="0.25">
      <c r="A6" s="170"/>
      <c r="B6" s="168"/>
      <c r="C6" s="57"/>
      <c r="D6" s="42" t="s">
        <v>5</v>
      </c>
      <c r="E6" s="43"/>
      <c r="F6" s="43">
        <f>COUNTIF(DTC!F$9:F$88,(("Not Tested")))</f>
        <v>0</v>
      </c>
      <c r="G6" s="43">
        <f>COUNTIF(DTC!G$9:G$88,(("Not Tested")))</f>
        <v>0</v>
      </c>
      <c r="H6" s="43">
        <f>COUNTIF(DTC!H$9:H$88,(("Not Tested")))</f>
        <v>0</v>
      </c>
      <c r="I6" s="43">
        <f>COUNTIF(DTC!I$9:I$88,(("Not Tested")))</f>
        <v>0</v>
      </c>
      <c r="J6" s="43">
        <f>COUNTIF(DTC!J$9:J$88,(("Not Tested")))</f>
        <v>0</v>
      </c>
      <c r="K6" s="43">
        <f>COUNTIF(DTC!K$9:K$88,(("Not Tested")))</f>
        <v>0</v>
      </c>
      <c r="L6" s="43">
        <f>COUNTIF(DTC!L$9:L$88,(("Not Tested")))</f>
        <v>0</v>
      </c>
      <c r="M6" s="43">
        <f>COUNTIF(DTC!M$9:M$88,(("Not Tested")))</f>
        <v>0</v>
      </c>
      <c r="N6" s="43">
        <f>COUNTIF(DTC!N$9:N$88,(("Not Tested")))</f>
        <v>0</v>
      </c>
      <c r="O6" s="43">
        <f>COUNTIF(DTC!O$9:O$88,(("Not Tested")))</f>
        <v>0</v>
      </c>
      <c r="P6" s="43">
        <f>COUNTIF(DTC!P$9:P$88,(("Not Tested")))</f>
        <v>0</v>
      </c>
      <c r="Q6" s="43">
        <f>COUNTIF(DTC!Q$9:Q$88,(("Not Tested")))</f>
        <v>0</v>
      </c>
      <c r="R6" s="43">
        <f>COUNTIF(DTC!R$9:R$88,(("Not Tested")))</f>
        <v>0</v>
      </c>
      <c r="S6" s="43">
        <f>COUNTIF(DTC!S$9:S$88,(("Not Tested")))</f>
        <v>0</v>
      </c>
      <c r="T6" s="43">
        <f>COUNTIF(DTC!T$9:T$88,(("Not Tested")))</f>
        <v>0</v>
      </c>
      <c r="U6" s="43">
        <f>COUNTIF(DTC!U$9:U$88,(("Not Tested")))</f>
        <v>0</v>
      </c>
      <c r="V6" s="43">
        <f>COUNTIF(DTC!V$9:V$88,(("Not Tested")))</f>
        <v>0</v>
      </c>
      <c r="W6" s="43">
        <f>COUNTIF(DTC!W$9:W$88,(("Not Tested")))</f>
        <v>0</v>
      </c>
      <c r="X6" s="43">
        <f>COUNTIF(DTC!X$9:X$88,(("Not Tested")))</f>
        <v>0</v>
      </c>
      <c r="Y6" s="43">
        <f>COUNTIF(DTC!Y$9:Y$88,(("Not Tested")))</f>
        <v>0</v>
      </c>
      <c r="Z6" s="43">
        <f>COUNTIF(DTC!Z$9:Z$88,(("Not Tested")))</f>
        <v>0</v>
      </c>
      <c r="AA6" s="43">
        <f>COUNTIF(DTC!AA$9:AA$88,(("Not Tested")))</f>
        <v>0</v>
      </c>
      <c r="AB6" s="43">
        <f>COUNTIF(DTC!AB$9:AB$88,(("Not Tested")))</f>
        <v>0</v>
      </c>
    </row>
    <row r="7" spans="1:28" x14ac:dyDescent="0.25">
      <c r="A7" s="60"/>
      <c r="B7" s="61"/>
      <c r="C7" s="61"/>
      <c r="D7" s="61"/>
      <c r="E7" s="68"/>
      <c r="F7" s="68"/>
      <c r="G7" s="68"/>
      <c r="H7" s="68"/>
      <c r="I7" s="68"/>
      <c r="J7" s="61"/>
      <c r="K7" s="61"/>
      <c r="L7" s="61" t="s">
        <v>6</v>
      </c>
      <c r="M7" s="61" t="s">
        <v>6</v>
      </c>
      <c r="N7" s="61"/>
      <c r="O7" s="61"/>
      <c r="P7" s="61"/>
      <c r="Q7" s="61"/>
      <c r="R7" s="61"/>
      <c r="S7" s="61"/>
      <c r="T7" s="61"/>
      <c r="U7" s="61"/>
      <c r="V7" s="61"/>
      <c r="W7" s="62"/>
    </row>
    <row r="8" spans="1:28" x14ac:dyDescent="0.25">
      <c r="A8" s="3" t="s">
        <v>7</v>
      </c>
      <c r="B8" s="3" t="s">
        <v>8</v>
      </c>
      <c r="C8" s="3" t="s">
        <v>9</v>
      </c>
      <c r="D8" s="31" t="s">
        <v>10</v>
      </c>
      <c r="E8" s="3" t="s">
        <v>142</v>
      </c>
      <c r="F8" s="3" t="s">
        <v>678</v>
      </c>
      <c r="G8" s="3" t="s">
        <v>11</v>
      </c>
      <c r="H8" s="3" t="s">
        <v>679</v>
      </c>
      <c r="I8" s="3" t="s">
        <v>12</v>
      </c>
      <c r="J8" s="3" t="s">
        <v>1160</v>
      </c>
      <c r="K8" s="3" t="s">
        <v>1159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8">
        <v>1</v>
      </c>
      <c r="B9" s="76" t="s">
        <v>568</v>
      </c>
      <c r="C9" s="40"/>
      <c r="D9" s="76" t="s">
        <v>569</v>
      </c>
      <c r="E9" s="79" t="s">
        <v>570</v>
      </c>
      <c r="F9" s="8" t="s">
        <v>2</v>
      </c>
      <c r="G9" s="40"/>
      <c r="H9" s="8" t="s">
        <v>2</v>
      </c>
      <c r="I9" s="8"/>
      <c r="J9" s="4" t="s">
        <v>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6"/>
      <c r="X9" s="16"/>
      <c r="Y9" s="16"/>
      <c r="Z9" s="16"/>
      <c r="AA9" s="16"/>
      <c r="AB9" s="16"/>
    </row>
    <row r="10" spans="1:28" x14ac:dyDescent="0.25">
      <c r="A10" s="8">
        <v>2</v>
      </c>
      <c r="B10" s="76" t="s">
        <v>495</v>
      </c>
      <c r="C10" s="40"/>
      <c r="D10" s="76" t="s">
        <v>496</v>
      </c>
      <c r="E10" s="80" t="s">
        <v>497</v>
      </c>
      <c r="F10" s="8" t="s">
        <v>2</v>
      </c>
      <c r="G10" s="40"/>
      <c r="H10" s="8" t="s">
        <v>2</v>
      </c>
      <c r="I10" s="8"/>
      <c r="J10" s="4" t="s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6"/>
      <c r="X10" s="16"/>
      <c r="Y10" s="16"/>
      <c r="Z10" s="16"/>
      <c r="AA10" s="16"/>
      <c r="AB10" s="16"/>
    </row>
    <row r="11" spans="1:28" x14ac:dyDescent="0.25">
      <c r="A11" s="8">
        <v>3</v>
      </c>
      <c r="B11" s="76" t="s">
        <v>501</v>
      </c>
      <c r="C11" s="40"/>
      <c r="D11" s="76" t="s">
        <v>502</v>
      </c>
      <c r="E11" s="79" t="s">
        <v>503</v>
      </c>
      <c r="F11" s="8" t="s">
        <v>2</v>
      </c>
      <c r="G11" s="67"/>
      <c r="H11" s="8" t="s">
        <v>2</v>
      </c>
      <c r="I11" s="8"/>
      <c r="J11" s="4" t="s">
        <v>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6"/>
      <c r="X11" s="16"/>
      <c r="Y11" s="16"/>
      <c r="Z11" s="16"/>
      <c r="AA11" s="16"/>
      <c r="AB11" s="16"/>
    </row>
    <row r="12" spans="1:28" x14ac:dyDescent="0.25">
      <c r="A12" s="8">
        <v>4</v>
      </c>
      <c r="B12" s="76" t="s">
        <v>490</v>
      </c>
      <c r="C12" s="40"/>
      <c r="D12" s="76" t="s">
        <v>491</v>
      </c>
      <c r="E12" s="79" t="s">
        <v>492</v>
      </c>
      <c r="F12" s="8" t="s">
        <v>2</v>
      </c>
      <c r="G12" s="67"/>
      <c r="H12" s="8" t="s">
        <v>2</v>
      </c>
      <c r="I12" s="8"/>
      <c r="J12" s="4" t="s">
        <v>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6"/>
      <c r="X12" s="16"/>
      <c r="Y12" s="16"/>
      <c r="Z12" s="16"/>
      <c r="AA12" s="16"/>
      <c r="AB12" s="16"/>
    </row>
    <row r="13" spans="1:28" ht="30" x14ac:dyDescent="0.25">
      <c r="A13" s="8">
        <v>5</v>
      </c>
      <c r="B13" s="76" t="s">
        <v>586</v>
      </c>
      <c r="C13" s="40"/>
      <c r="D13" s="77" t="s">
        <v>632</v>
      </c>
      <c r="E13" s="79" t="s">
        <v>685</v>
      </c>
      <c r="F13" s="8" t="s">
        <v>3</v>
      </c>
      <c r="G13" s="78" t="s">
        <v>686</v>
      </c>
      <c r="H13" s="8" t="s">
        <v>3</v>
      </c>
      <c r="I13" s="78" t="s">
        <v>686</v>
      </c>
      <c r="J13" s="4" t="s">
        <v>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6"/>
      <c r="X13" s="16"/>
      <c r="Y13" s="16"/>
      <c r="Z13" s="16"/>
      <c r="AA13" s="16"/>
      <c r="AB13" s="16"/>
    </row>
    <row r="14" spans="1:28" x14ac:dyDescent="0.25">
      <c r="A14" s="8">
        <v>6</v>
      </c>
      <c r="B14" s="76" t="s">
        <v>549</v>
      </c>
      <c r="C14" s="40"/>
      <c r="D14" s="76" t="s">
        <v>550</v>
      </c>
      <c r="E14" s="79" t="s">
        <v>551</v>
      </c>
      <c r="F14" s="8" t="s">
        <v>2</v>
      </c>
      <c r="G14" s="40"/>
      <c r="H14" s="8" t="s">
        <v>2</v>
      </c>
      <c r="I14" s="8"/>
      <c r="J14" s="8" t="s">
        <v>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6"/>
      <c r="X14" s="16"/>
      <c r="Y14" s="16"/>
      <c r="Z14" s="16"/>
      <c r="AA14" s="16"/>
      <c r="AB14" s="16"/>
    </row>
    <row r="15" spans="1:28" x14ac:dyDescent="0.25">
      <c r="A15" s="8">
        <v>7</v>
      </c>
      <c r="B15" s="76" t="s">
        <v>587</v>
      </c>
      <c r="C15" s="40"/>
      <c r="D15" s="76" t="s">
        <v>633</v>
      </c>
      <c r="E15" s="79" t="s">
        <v>682</v>
      </c>
      <c r="F15" s="8" t="s">
        <v>3</v>
      </c>
      <c r="G15" s="40" t="s">
        <v>687</v>
      </c>
      <c r="H15" s="8" t="s">
        <v>3</v>
      </c>
      <c r="I15" s="40" t="s">
        <v>687</v>
      </c>
      <c r="J15" s="4" t="s">
        <v>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6"/>
      <c r="X15" s="16"/>
      <c r="Y15" s="16"/>
      <c r="Z15" s="16"/>
      <c r="AA15" s="16"/>
      <c r="AB15" s="16"/>
    </row>
    <row r="16" spans="1:28" x14ac:dyDescent="0.25">
      <c r="A16" s="8">
        <v>8</v>
      </c>
      <c r="B16" s="76" t="s">
        <v>588</v>
      </c>
      <c r="C16" s="40"/>
      <c r="D16" s="76" t="s">
        <v>634</v>
      </c>
      <c r="E16" s="79" t="s">
        <v>683</v>
      </c>
      <c r="F16" s="8" t="s">
        <v>2</v>
      </c>
      <c r="G16" s="40"/>
      <c r="H16" s="8" t="s">
        <v>2</v>
      </c>
      <c r="I16" s="8"/>
      <c r="J16" s="8" t="s">
        <v>3</v>
      </c>
      <c r="K16" s="4" t="s">
        <v>1212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6"/>
      <c r="X16" s="16"/>
      <c r="Y16" s="16"/>
      <c r="Z16" s="16"/>
      <c r="AA16" s="16"/>
      <c r="AB16" s="16"/>
    </row>
    <row r="17" spans="1:28" x14ac:dyDescent="0.25">
      <c r="A17" s="8">
        <v>9</v>
      </c>
      <c r="B17" s="76" t="s">
        <v>589</v>
      </c>
      <c r="C17" s="40"/>
      <c r="D17" s="76" t="s">
        <v>635</v>
      </c>
      <c r="E17" s="79" t="s">
        <v>143</v>
      </c>
      <c r="F17" s="8" t="s">
        <v>2</v>
      </c>
      <c r="G17" s="40"/>
      <c r="H17" s="8" t="s">
        <v>2</v>
      </c>
      <c r="I17" s="8"/>
      <c r="J17" s="8" t="s">
        <v>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6"/>
      <c r="X17" s="16"/>
      <c r="Y17" s="16"/>
      <c r="Z17" s="16"/>
      <c r="AA17" s="16"/>
      <c r="AB17" s="16"/>
    </row>
    <row r="18" spans="1:28" x14ac:dyDescent="0.25">
      <c r="A18" s="8">
        <v>10</v>
      </c>
      <c r="B18" s="76" t="s">
        <v>590</v>
      </c>
      <c r="C18" s="40"/>
      <c r="D18" s="76" t="s">
        <v>636</v>
      </c>
      <c r="E18" s="79" t="s">
        <v>681</v>
      </c>
      <c r="F18" s="8" t="s">
        <v>2</v>
      </c>
      <c r="G18" s="40"/>
      <c r="H18" s="8" t="s">
        <v>2</v>
      </c>
      <c r="I18" s="8"/>
      <c r="J18" s="8" t="s">
        <v>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6"/>
      <c r="X18" s="16"/>
      <c r="Y18" s="16"/>
      <c r="Z18" s="16"/>
      <c r="AA18" s="16"/>
      <c r="AB18" s="16"/>
    </row>
    <row r="19" spans="1:28" x14ac:dyDescent="0.25">
      <c r="A19" s="8">
        <v>11</v>
      </c>
      <c r="B19" s="76" t="s">
        <v>591</v>
      </c>
      <c r="C19" s="40"/>
      <c r="D19" s="76" t="s">
        <v>637</v>
      </c>
      <c r="E19" s="79" t="s">
        <v>144</v>
      </c>
      <c r="F19" s="8" t="s">
        <v>2</v>
      </c>
      <c r="G19" s="40"/>
      <c r="H19" s="8" t="s">
        <v>2</v>
      </c>
      <c r="I19" s="8"/>
      <c r="J19" s="8" t="s">
        <v>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6"/>
      <c r="X19" s="16"/>
      <c r="Y19" s="16"/>
      <c r="Z19" s="16"/>
      <c r="AA19" s="16"/>
      <c r="AB19" s="16"/>
    </row>
    <row r="20" spans="1:28" x14ac:dyDescent="0.25">
      <c r="A20" s="8">
        <v>12</v>
      </c>
      <c r="B20" s="76" t="s">
        <v>592</v>
      </c>
      <c r="C20" s="40"/>
      <c r="D20" s="76" t="s">
        <v>638</v>
      </c>
      <c r="E20" s="79" t="s">
        <v>680</v>
      </c>
      <c r="F20" s="8" t="s">
        <v>2</v>
      </c>
      <c r="G20" s="40"/>
      <c r="H20" s="8" t="s">
        <v>2</v>
      </c>
      <c r="I20" s="8"/>
      <c r="J20" s="8" t="s">
        <v>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6"/>
      <c r="X20" s="16"/>
      <c r="Y20" s="16"/>
      <c r="Z20" s="16"/>
      <c r="AA20" s="16"/>
      <c r="AB20" s="16"/>
    </row>
    <row r="21" spans="1:28" x14ac:dyDescent="0.25">
      <c r="A21" s="8">
        <v>13</v>
      </c>
      <c r="B21" s="76" t="s">
        <v>593</v>
      </c>
      <c r="C21" s="40"/>
      <c r="D21" s="76" t="s">
        <v>639</v>
      </c>
      <c r="E21" s="79" t="s">
        <v>552</v>
      </c>
      <c r="F21" s="8" t="s">
        <v>2</v>
      </c>
      <c r="G21" s="40"/>
      <c r="H21" s="8" t="s">
        <v>2</v>
      </c>
      <c r="I21" s="8"/>
      <c r="J21" s="4" t="s">
        <v>3</v>
      </c>
      <c r="K21" s="4" t="s">
        <v>1213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6"/>
      <c r="X21" s="16"/>
      <c r="Y21" s="16"/>
      <c r="Z21" s="16"/>
      <c r="AA21" s="16"/>
      <c r="AB21" s="16"/>
    </row>
    <row r="22" spans="1:28" x14ac:dyDescent="0.25">
      <c r="A22" s="8">
        <v>14</v>
      </c>
      <c r="B22" s="76" t="s">
        <v>547</v>
      </c>
      <c r="C22" s="40"/>
      <c r="D22" s="76" t="s">
        <v>548</v>
      </c>
      <c r="E22" s="8" t="s">
        <v>546</v>
      </c>
      <c r="F22" s="40" t="s">
        <v>3</v>
      </c>
      <c r="G22" s="40" t="s">
        <v>688</v>
      </c>
      <c r="H22" s="40" t="s">
        <v>3</v>
      </c>
      <c r="I22" s="40" t="s">
        <v>688</v>
      </c>
      <c r="J22" s="4" t="s">
        <v>3</v>
      </c>
      <c r="K22" s="40" t="s">
        <v>688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6"/>
      <c r="X22" s="16"/>
      <c r="Y22" s="16"/>
      <c r="Z22" s="16"/>
      <c r="AA22" s="16"/>
      <c r="AB22" s="16"/>
    </row>
    <row r="23" spans="1:28" x14ac:dyDescent="0.25">
      <c r="A23" s="8">
        <v>15</v>
      </c>
      <c r="B23" s="76" t="s">
        <v>537</v>
      </c>
      <c r="C23" s="40"/>
      <c r="D23" s="76" t="s">
        <v>538</v>
      </c>
      <c r="E23" s="8" t="s">
        <v>539</v>
      </c>
      <c r="F23" s="40" t="s">
        <v>385</v>
      </c>
      <c r="G23" s="40"/>
      <c r="H23" s="8" t="s">
        <v>2</v>
      </c>
      <c r="I23" s="8"/>
      <c r="J23" s="8" t="s">
        <v>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6"/>
      <c r="X23" s="16"/>
      <c r="Y23" s="16"/>
      <c r="Z23" s="16"/>
      <c r="AA23" s="16"/>
      <c r="AB23" s="16"/>
    </row>
    <row r="24" spans="1:28" x14ac:dyDescent="0.25">
      <c r="A24" s="8">
        <v>16</v>
      </c>
      <c r="B24" s="76" t="s">
        <v>540</v>
      </c>
      <c r="C24" s="40"/>
      <c r="D24" s="76" t="s">
        <v>541</v>
      </c>
      <c r="E24" s="8" t="s">
        <v>542</v>
      </c>
      <c r="F24" s="40" t="s">
        <v>385</v>
      </c>
      <c r="G24" s="40"/>
      <c r="H24" s="8" t="s">
        <v>2</v>
      </c>
      <c r="I24" s="8"/>
      <c r="J24" s="8" t="s">
        <v>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6"/>
      <c r="X24" s="16"/>
      <c r="Y24" s="16"/>
      <c r="Z24" s="16"/>
      <c r="AA24" s="16"/>
      <c r="AB24" s="16"/>
    </row>
    <row r="25" spans="1:28" x14ac:dyDescent="0.25">
      <c r="A25" s="8">
        <v>17</v>
      </c>
      <c r="B25" s="76" t="s">
        <v>531</v>
      </c>
      <c r="C25" s="40"/>
      <c r="D25" s="76" t="s">
        <v>532</v>
      </c>
      <c r="E25" s="8" t="s">
        <v>533</v>
      </c>
      <c r="F25" s="40" t="s">
        <v>2</v>
      </c>
      <c r="G25" s="40"/>
      <c r="H25" s="8" t="s">
        <v>2</v>
      </c>
      <c r="I25" s="8"/>
      <c r="J25" s="8" t="s">
        <v>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6"/>
      <c r="X25" s="16"/>
      <c r="Y25" s="16"/>
      <c r="Z25" s="16"/>
      <c r="AA25" s="16"/>
      <c r="AB25" s="16"/>
    </row>
    <row r="26" spans="1:28" x14ac:dyDescent="0.25">
      <c r="A26" s="8">
        <v>18</v>
      </c>
      <c r="B26" s="76" t="s">
        <v>534</v>
      </c>
      <c r="C26" s="40"/>
      <c r="D26" s="76" t="s">
        <v>535</v>
      </c>
      <c r="E26" s="8" t="s">
        <v>536</v>
      </c>
      <c r="F26" s="40" t="s">
        <v>2</v>
      </c>
      <c r="G26" s="40"/>
      <c r="H26" s="8" t="s">
        <v>2</v>
      </c>
      <c r="I26" s="8"/>
      <c r="J26" s="8" t="s">
        <v>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6"/>
      <c r="X26" s="16"/>
      <c r="Y26" s="16"/>
      <c r="Z26" s="16"/>
      <c r="AA26" s="16"/>
      <c r="AB26" s="16"/>
    </row>
    <row r="27" spans="1:28" x14ac:dyDescent="0.25">
      <c r="A27" s="8">
        <v>19</v>
      </c>
      <c r="B27" s="76" t="s">
        <v>543</v>
      </c>
      <c r="C27" s="40"/>
      <c r="D27" s="76" t="s">
        <v>544</v>
      </c>
      <c r="E27" s="81" t="s">
        <v>545</v>
      </c>
      <c r="F27" s="8" t="s">
        <v>2</v>
      </c>
      <c r="G27" s="40"/>
      <c r="H27" s="8" t="s">
        <v>2</v>
      </c>
      <c r="I27" s="8"/>
      <c r="J27" s="8" t="s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6"/>
      <c r="X27" s="16"/>
      <c r="Y27" s="16"/>
      <c r="Z27" s="16"/>
      <c r="AA27" s="16"/>
      <c r="AB27" s="16"/>
    </row>
    <row r="28" spans="1:28" x14ac:dyDescent="0.25">
      <c r="A28" s="8">
        <v>20</v>
      </c>
      <c r="B28" s="76" t="s">
        <v>594</v>
      </c>
      <c r="C28" s="40"/>
      <c r="D28" s="76" t="s">
        <v>640</v>
      </c>
      <c r="E28" s="81" t="s">
        <v>684</v>
      </c>
      <c r="F28" s="8" t="s">
        <v>3</v>
      </c>
      <c r="G28" s="67" t="s">
        <v>686</v>
      </c>
      <c r="H28" s="8" t="s">
        <v>3</v>
      </c>
      <c r="I28" s="67" t="s">
        <v>686</v>
      </c>
      <c r="J28" s="4" t="s">
        <v>2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6"/>
      <c r="X28" s="16"/>
      <c r="Y28" s="16"/>
      <c r="Z28" s="16"/>
      <c r="AA28" s="16"/>
      <c r="AB28" s="16"/>
    </row>
    <row r="29" spans="1:28" x14ac:dyDescent="0.25">
      <c r="A29" s="8">
        <v>21</v>
      </c>
      <c r="B29" s="76" t="s">
        <v>525</v>
      </c>
      <c r="C29" s="40"/>
      <c r="D29" s="76" t="s">
        <v>526</v>
      </c>
      <c r="E29" s="81" t="s">
        <v>527</v>
      </c>
      <c r="F29" s="8" t="s">
        <v>2</v>
      </c>
      <c r="G29" s="40"/>
      <c r="H29" s="8" t="s">
        <v>2</v>
      </c>
      <c r="I29" s="8"/>
      <c r="J29" s="4" t="s">
        <v>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6"/>
      <c r="X29" s="16"/>
      <c r="Y29" s="16"/>
      <c r="Z29" s="16"/>
      <c r="AA29" s="16"/>
      <c r="AB29" s="16"/>
    </row>
    <row r="30" spans="1:28" x14ac:dyDescent="0.25">
      <c r="A30" s="8">
        <v>22</v>
      </c>
      <c r="B30" s="76" t="s">
        <v>513</v>
      </c>
      <c r="C30" s="40"/>
      <c r="D30" s="76" t="s">
        <v>514</v>
      </c>
      <c r="E30" s="81" t="s">
        <v>515</v>
      </c>
      <c r="F30" s="8" t="s">
        <v>2</v>
      </c>
      <c r="G30" s="40"/>
      <c r="H30" s="8" t="s">
        <v>2</v>
      </c>
      <c r="I30" s="8"/>
      <c r="J30" s="4" t="s">
        <v>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6"/>
      <c r="X30" s="16"/>
      <c r="Y30" s="16"/>
      <c r="Z30" s="16"/>
      <c r="AA30" s="16"/>
      <c r="AB30" s="16"/>
    </row>
    <row r="31" spans="1:28" x14ac:dyDescent="0.25">
      <c r="A31" s="8">
        <v>23</v>
      </c>
      <c r="B31" s="76" t="s">
        <v>516</v>
      </c>
      <c r="C31" s="40"/>
      <c r="D31" s="76" t="s">
        <v>517</v>
      </c>
      <c r="E31" s="81" t="s">
        <v>518</v>
      </c>
      <c r="F31" s="8" t="s">
        <v>2</v>
      </c>
      <c r="G31" s="40"/>
      <c r="H31" s="8" t="s">
        <v>2</v>
      </c>
      <c r="I31" s="8"/>
      <c r="J31" s="4" t="s">
        <v>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6"/>
      <c r="X31" s="16"/>
      <c r="Y31" s="16"/>
      <c r="Z31" s="16"/>
      <c r="AA31" s="16"/>
      <c r="AB31" s="16"/>
    </row>
    <row r="32" spans="1:28" x14ac:dyDescent="0.25">
      <c r="A32" s="8">
        <v>24</v>
      </c>
      <c r="B32" s="76" t="s">
        <v>595</v>
      </c>
      <c r="C32" s="40"/>
      <c r="D32" s="76" t="s">
        <v>641</v>
      </c>
      <c r="E32" s="81" t="s">
        <v>690</v>
      </c>
      <c r="F32" s="8" t="s">
        <v>2</v>
      </c>
      <c r="G32" s="40"/>
      <c r="H32" s="8" t="s">
        <v>2</v>
      </c>
      <c r="I32" s="8"/>
      <c r="J32" s="4" t="s">
        <v>2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6"/>
      <c r="X32" s="16"/>
      <c r="Y32" s="16"/>
      <c r="Z32" s="16"/>
      <c r="AA32" s="16"/>
      <c r="AB32" s="16"/>
    </row>
    <row r="33" spans="1:28" x14ac:dyDescent="0.25">
      <c r="A33" s="8">
        <v>25</v>
      </c>
      <c r="B33" s="76" t="s">
        <v>596</v>
      </c>
      <c r="C33" s="40"/>
      <c r="D33" s="76" t="s">
        <v>642</v>
      </c>
      <c r="E33" s="81" t="s">
        <v>692</v>
      </c>
      <c r="F33" s="8" t="s">
        <v>2</v>
      </c>
      <c r="G33" s="8"/>
      <c r="H33" s="8" t="s">
        <v>2</v>
      </c>
      <c r="I33" s="8"/>
      <c r="J33" s="4" t="s">
        <v>2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6"/>
      <c r="X33" s="16"/>
      <c r="Y33" s="16"/>
      <c r="Z33" s="16"/>
      <c r="AA33" s="16"/>
      <c r="AB33" s="16"/>
    </row>
    <row r="34" spans="1:28" x14ac:dyDescent="0.25">
      <c r="A34" s="8">
        <v>26</v>
      </c>
      <c r="B34" s="76" t="s">
        <v>597</v>
      </c>
      <c r="C34" s="40"/>
      <c r="D34" s="76" t="s">
        <v>643</v>
      </c>
      <c r="E34" s="81" t="s">
        <v>691</v>
      </c>
      <c r="F34" s="8" t="s">
        <v>2</v>
      </c>
      <c r="G34" s="40"/>
      <c r="H34" s="8" t="s">
        <v>2</v>
      </c>
      <c r="I34" s="8"/>
      <c r="J34" s="4" t="s">
        <v>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6"/>
      <c r="X34" s="16"/>
      <c r="Y34" s="16"/>
      <c r="Z34" s="16"/>
      <c r="AA34" s="16"/>
      <c r="AB34" s="16"/>
    </row>
    <row r="35" spans="1:28" x14ac:dyDescent="0.25">
      <c r="A35" s="8">
        <v>27</v>
      </c>
      <c r="B35" s="76" t="s">
        <v>522</v>
      </c>
      <c r="C35" s="40"/>
      <c r="D35" s="76" t="s">
        <v>523</v>
      </c>
      <c r="E35" s="81" t="s">
        <v>524</v>
      </c>
      <c r="F35" s="8" t="s">
        <v>2</v>
      </c>
      <c r="G35" s="40"/>
      <c r="H35" s="8" t="s">
        <v>2</v>
      </c>
      <c r="I35" s="8"/>
      <c r="J35" s="4" t="s">
        <v>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16"/>
      <c r="X35" s="16"/>
      <c r="Y35" s="16"/>
      <c r="Z35" s="16"/>
      <c r="AA35" s="16"/>
      <c r="AB35" s="16"/>
    </row>
    <row r="36" spans="1:28" x14ac:dyDescent="0.25">
      <c r="A36" s="8">
        <v>28</v>
      </c>
      <c r="B36" s="76" t="s">
        <v>528</v>
      </c>
      <c r="C36" s="40"/>
      <c r="D36" s="76" t="s">
        <v>529</v>
      </c>
      <c r="E36" s="81" t="s">
        <v>530</v>
      </c>
      <c r="F36" s="8" t="s">
        <v>2</v>
      </c>
      <c r="G36" s="40"/>
      <c r="H36" s="8" t="s">
        <v>2</v>
      </c>
      <c r="I36" s="8"/>
      <c r="J36" s="4" t="s">
        <v>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16"/>
      <c r="X36" s="16"/>
      <c r="Y36" s="16"/>
      <c r="Z36" s="16"/>
      <c r="AA36" s="16"/>
      <c r="AB36" s="16"/>
    </row>
    <row r="37" spans="1:28" x14ac:dyDescent="0.25">
      <c r="A37" s="8">
        <v>29</v>
      </c>
      <c r="B37" s="76" t="s">
        <v>598</v>
      </c>
      <c r="C37" s="40"/>
      <c r="D37" s="76" t="s">
        <v>644</v>
      </c>
      <c r="E37" s="81" t="s">
        <v>689</v>
      </c>
      <c r="F37" s="8" t="s">
        <v>2</v>
      </c>
      <c r="G37" s="40"/>
      <c r="H37" s="8" t="s">
        <v>2</v>
      </c>
      <c r="I37" s="8"/>
      <c r="J37" s="4" t="s">
        <v>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16"/>
      <c r="X37" s="16"/>
      <c r="Y37" s="16"/>
      <c r="Z37" s="16"/>
      <c r="AA37" s="16"/>
      <c r="AB37" s="16"/>
    </row>
    <row r="38" spans="1:28" x14ac:dyDescent="0.25">
      <c r="A38" s="8">
        <v>30</v>
      </c>
      <c r="B38" s="76" t="s">
        <v>599</v>
      </c>
      <c r="C38" s="40"/>
      <c r="D38" s="76" t="s">
        <v>645</v>
      </c>
      <c r="E38" s="82" t="s">
        <v>693</v>
      </c>
      <c r="F38" s="8" t="s">
        <v>2</v>
      </c>
      <c r="G38" s="40"/>
      <c r="H38" s="8" t="s">
        <v>2</v>
      </c>
      <c r="I38" s="8"/>
      <c r="J38" s="4" t="s">
        <v>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16"/>
      <c r="X38" s="16"/>
      <c r="Y38" s="16"/>
      <c r="Z38" s="16"/>
      <c r="AA38" s="16"/>
      <c r="AB38" s="16"/>
    </row>
    <row r="39" spans="1:28" x14ac:dyDescent="0.25">
      <c r="A39" s="8">
        <v>31</v>
      </c>
      <c r="B39" s="76" t="s">
        <v>600</v>
      </c>
      <c r="C39" s="40"/>
      <c r="D39" s="76" t="s">
        <v>646</v>
      </c>
      <c r="E39" s="81" t="s">
        <v>694</v>
      </c>
      <c r="F39" s="8" t="s">
        <v>2</v>
      </c>
      <c r="G39" s="40"/>
      <c r="H39" s="8" t="s">
        <v>2</v>
      </c>
      <c r="I39" s="8"/>
      <c r="J39" s="4" t="s">
        <v>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16"/>
      <c r="X39" s="16"/>
      <c r="Y39" s="16"/>
      <c r="Z39" s="16"/>
      <c r="AA39" s="16"/>
      <c r="AB39" s="16"/>
    </row>
    <row r="40" spans="1:28" x14ac:dyDescent="0.25">
      <c r="A40" s="8">
        <v>32</v>
      </c>
      <c r="B40" s="76" t="s">
        <v>601</v>
      </c>
      <c r="C40" s="40"/>
      <c r="D40" s="76" t="s">
        <v>647</v>
      </c>
      <c r="E40" s="81" t="s">
        <v>697</v>
      </c>
      <c r="F40" s="8" t="s">
        <v>2</v>
      </c>
      <c r="G40" s="40"/>
      <c r="H40" s="8" t="s">
        <v>2</v>
      </c>
      <c r="I40" s="8"/>
      <c r="J40" s="4" t="s">
        <v>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16"/>
      <c r="X40" s="16"/>
      <c r="Y40" s="16"/>
      <c r="Z40" s="16"/>
      <c r="AA40" s="16"/>
      <c r="AB40" s="16"/>
    </row>
    <row r="41" spans="1:28" x14ac:dyDescent="0.25">
      <c r="A41" s="8">
        <v>33</v>
      </c>
      <c r="B41" s="76" t="s">
        <v>602</v>
      </c>
      <c r="C41" s="40"/>
      <c r="D41" s="76" t="s">
        <v>648</v>
      </c>
      <c r="E41" s="81" t="s">
        <v>696</v>
      </c>
      <c r="F41" s="8" t="s">
        <v>2</v>
      </c>
      <c r="G41" s="40"/>
      <c r="H41" s="8" t="s">
        <v>2</v>
      </c>
      <c r="I41" s="8"/>
      <c r="J41" s="4" t="s">
        <v>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16"/>
      <c r="X41" s="16"/>
      <c r="Y41" s="16"/>
      <c r="Z41" s="16"/>
      <c r="AA41" s="16"/>
      <c r="AB41" s="16"/>
    </row>
    <row r="42" spans="1:28" x14ac:dyDescent="0.25">
      <c r="A42" s="8">
        <v>34</v>
      </c>
      <c r="B42" s="76" t="s">
        <v>603</v>
      </c>
      <c r="C42" s="40"/>
      <c r="D42" s="76" t="s">
        <v>649</v>
      </c>
      <c r="E42" s="81" t="s">
        <v>695</v>
      </c>
      <c r="F42" s="8" t="s">
        <v>3</v>
      </c>
      <c r="G42" s="40" t="s">
        <v>698</v>
      </c>
      <c r="H42" s="8" t="s">
        <v>3</v>
      </c>
      <c r="I42" s="40" t="s">
        <v>698</v>
      </c>
      <c r="J42" s="4" t="s">
        <v>2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16"/>
      <c r="X42" s="16"/>
      <c r="Y42" s="16"/>
      <c r="Z42" s="16"/>
      <c r="AA42" s="16"/>
      <c r="AB42" s="16"/>
    </row>
    <row r="43" spans="1:28" x14ac:dyDescent="0.25">
      <c r="A43" s="8">
        <v>35</v>
      </c>
      <c r="B43" s="76" t="s">
        <v>519</v>
      </c>
      <c r="C43" s="40"/>
      <c r="D43" s="76" t="s">
        <v>520</v>
      </c>
      <c r="E43" s="81" t="s">
        <v>521</v>
      </c>
      <c r="F43" s="8" t="s">
        <v>2</v>
      </c>
      <c r="G43" s="40"/>
      <c r="H43" s="8" t="s">
        <v>2</v>
      </c>
      <c r="I43" s="8"/>
      <c r="J43" s="4" t="s">
        <v>2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16"/>
      <c r="X43" s="16"/>
      <c r="Y43" s="16"/>
      <c r="Z43" s="16"/>
      <c r="AA43" s="16"/>
      <c r="AB43" s="16"/>
    </row>
    <row r="44" spans="1:28" x14ac:dyDescent="0.25">
      <c r="A44" s="8">
        <v>36</v>
      </c>
      <c r="B44" s="76" t="s">
        <v>604</v>
      </c>
      <c r="C44" s="40"/>
      <c r="D44" s="76" t="s">
        <v>650</v>
      </c>
      <c r="E44" s="81" t="s">
        <v>726</v>
      </c>
      <c r="F44" s="8" t="s">
        <v>385</v>
      </c>
      <c r="G44" s="40"/>
      <c r="H44" s="8" t="s">
        <v>2</v>
      </c>
      <c r="I44" s="8"/>
      <c r="J44" s="8" t="s">
        <v>2</v>
      </c>
      <c r="K44" s="4"/>
      <c r="L44" s="4"/>
      <c r="M44" s="4"/>
      <c r="N44" s="53"/>
      <c r="O44" s="4"/>
      <c r="P44" s="4"/>
      <c r="Q44" s="4"/>
      <c r="R44" s="4"/>
      <c r="S44" s="4"/>
      <c r="T44" s="4"/>
      <c r="U44" s="4"/>
      <c r="V44" s="4"/>
      <c r="W44" s="16"/>
      <c r="X44" s="16"/>
      <c r="Y44" s="16"/>
      <c r="Z44" s="16"/>
      <c r="AA44" s="16"/>
      <c r="AB44" s="16"/>
    </row>
    <row r="45" spans="1:28" x14ac:dyDescent="0.25">
      <c r="A45" s="8">
        <v>37</v>
      </c>
      <c r="B45" s="76" t="s">
        <v>605</v>
      </c>
      <c r="C45" s="40"/>
      <c r="D45" s="76" t="s">
        <v>651</v>
      </c>
      <c r="E45" s="8" t="s">
        <v>725</v>
      </c>
      <c r="F45" s="8" t="s">
        <v>2</v>
      </c>
      <c r="G45" s="40"/>
      <c r="H45" s="8" t="s">
        <v>2</v>
      </c>
      <c r="I45" s="8"/>
      <c r="J45" s="8" t="s">
        <v>2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16"/>
      <c r="X45" s="16"/>
      <c r="Y45" s="16"/>
      <c r="Z45" s="16"/>
      <c r="AA45" s="16"/>
      <c r="AB45" s="16"/>
    </row>
    <row r="46" spans="1:28" x14ac:dyDescent="0.25">
      <c r="A46" s="8">
        <v>38</v>
      </c>
      <c r="B46" s="76" t="s">
        <v>606</v>
      </c>
      <c r="C46" s="40"/>
      <c r="D46" s="76" t="s">
        <v>652</v>
      </c>
      <c r="E46" s="8" t="s">
        <v>724</v>
      </c>
      <c r="F46" s="8" t="s">
        <v>2</v>
      </c>
      <c r="G46" s="40"/>
      <c r="H46" s="8" t="s">
        <v>2</v>
      </c>
      <c r="I46" s="8"/>
      <c r="J46" s="8" t="s">
        <v>2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16"/>
      <c r="X46" s="16"/>
      <c r="Y46" s="16"/>
      <c r="Z46" s="16"/>
      <c r="AA46" s="16"/>
      <c r="AB46" s="16"/>
    </row>
    <row r="47" spans="1:28" x14ac:dyDescent="0.25">
      <c r="A47" s="8">
        <v>39</v>
      </c>
      <c r="B47" s="76" t="s">
        <v>607</v>
      </c>
      <c r="C47" s="40"/>
      <c r="D47" s="76" t="s">
        <v>653</v>
      </c>
      <c r="E47" s="8" t="s">
        <v>723</v>
      </c>
      <c r="F47" s="8" t="s">
        <v>2</v>
      </c>
      <c r="G47" s="40"/>
      <c r="H47" s="8" t="s">
        <v>2</v>
      </c>
      <c r="I47" s="8"/>
      <c r="J47" s="8" t="s">
        <v>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16"/>
      <c r="X47" s="16"/>
      <c r="Y47" s="16"/>
      <c r="Z47" s="16"/>
      <c r="AA47" s="16"/>
      <c r="AB47" s="16"/>
    </row>
    <row r="48" spans="1:28" x14ac:dyDescent="0.25">
      <c r="A48" s="8">
        <v>40</v>
      </c>
      <c r="B48" s="76" t="s">
        <v>498</v>
      </c>
      <c r="C48" s="40"/>
      <c r="D48" s="76" t="s">
        <v>499</v>
      </c>
      <c r="E48" s="8" t="s">
        <v>500</v>
      </c>
      <c r="F48" s="8" t="s">
        <v>2</v>
      </c>
      <c r="G48" s="40"/>
      <c r="H48" s="8" t="s">
        <v>2</v>
      </c>
      <c r="I48" s="8"/>
      <c r="J48" s="8" t="s">
        <v>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16"/>
      <c r="X48" s="16"/>
      <c r="Y48" s="16"/>
      <c r="Z48" s="16"/>
      <c r="AA48" s="16"/>
      <c r="AB48" s="16"/>
    </row>
    <row r="49" spans="1:28" x14ac:dyDescent="0.25">
      <c r="A49" s="8">
        <v>41</v>
      </c>
      <c r="B49" s="76" t="s">
        <v>565</v>
      </c>
      <c r="C49" s="40"/>
      <c r="D49" s="76" t="s">
        <v>566</v>
      </c>
      <c r="E49" s="81" t="s">
        <v>567</v>
      </c>
      <c r="F49" s="8" t="s">
        <v>2</v>
      </c>
      <c r="G49" s="40"/>
      <c r="H49" s="8" t="s">
        <v>2</v>
      </c>
      <c r="I49" s="8"/>
      <c r="J49" s="8" t="s">
        <v>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16"/>
      <c r="X49" s="16"/>
      <c r="Y49" s="16"/>
      <c r="Z49" s="16"/>
      <c r="AA49" s="16"/>
      <c r="AB49" s="16"/>
    </row>
    <row r="50" spans="1:28" x14ac:dyDescent="0.25">
      <c r="A50" s="4">
        <v>42</v>
      </c>
      <c r="B50" s="76" t="s">
        <v>553</v>
      </c>
      <c r="C50" s="16"/>
      <c r="D50" s="76" t="s">
        <v>554</v>
      </c>
      <c r="E50" s="83" t="s">
        <v>555</v>
      </c>
      <c r="F50" s="8" t="s">
        <v>2</v>
      </c>
      <c r="G50" s="40"/>
      <c r="H50" s="8" t="s">
        <v>2</v>
      </c>
      <c r="I50" s="4"/>
      <c r="J50" s="4" t="s">
        <v>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16"/>
      <c r="X50" s="16"/>
      <c r="Y50" s="16"/>
      <c r="Z50" s="16"/>
      <c r="AA50" s="16"/>
      <c r="AB50" s="16"/>
    </row>
    <row r="51" spans="1:28" x14ac:dyDescent="0.25">
      <c r="A51" s="4">
        <v>43</v>
      </c>
      <c r="B51" s="76" t="s">
        <v>556</v>
      </c>
      <c r="C51" s="16"/>
      <c r="D51" s="76" t="s">
        <v>557</v>
      </c>
      <c r="E51" s="83" t="s">
        <v>558</v>
      </c>
      <c r="F51" s="8" t="s">
        <v>2</v>
      </c>
      <c r="G51" s="16"/>
      <c r="H51" s="8" t="s">
        <v>2</v>
      </c>
      <c r="I51" s="4"/>
      <c r="J51" s="4" t="s">
        <v>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16"/>
      <c r="X51" s="16"/>
      <c r="Y51" s="16"/>
      <c r="Z51" s="16"/>
      <c r="AA51" s="16"/>
      <c r="AB51" s="16"/>
    </row>
    <row r="52" spans="1:28" x14ac:dyDescent="0.25">
      <c r="A52" s="4">
        <v>44</v>
      </c>
      <c r="B52" s="76" t="s">
        <v>608</v>
      </c>
      <c r="C52" s="16"/>
      <c r="D52" s="76" t="s">
        <v>654</v>
      </c>
      <c r="E52" s="83" t="s">
        <v>727</v>
      </c>
      <c r="F52" s="1" t="s">
        <v>3</v>
      </c>
      <c r="G52" s="16" t="s">
        <v>728</v>
      </c>
      <c r="H52" s="4" t="s">
        <v>3</v>
      </c>
      <c r="I52" s="4" t="s">
        <v>728</v>
      </c>
      <c r="J52" s="8" t="s">
        <v>2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16"/>
      <c r="X52" s="16"/>
      <c r="Y52" s="16"/>
      <c r="Z52" s="16"/>
      <c r="AA52" s="16"/>
      <c r="AB52" s="16"/>
    </row>
    <row r="53" spans="1:28" x14ac:dyDescent="0.25">
      <c r="A53" s="4">
        <v>45</v>
      </c>
      <c r="B53" s="76" t="s">
        <v>609</v>
      </c>
      <c r="C53" s="16"/>
      <c r="D53" s="76" t="s">
        <v>655</v>
      </c>
      <c r="E53" s="83" t="s">
        <v>722</v>
      </c>
      <c r="F53" s="1" t="s">
        <v>2</v>
      </c>
      <c r="G53" s="16"/>
      <c r="H53" s="4" t="s">
        <v>2</v>
      </c>
      <c r="I53" s="4"/>
      <c r="J53" s="8" t="s">
        <v>2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16"/>
      <c r="X53" s="16"/>
      <c r="Y53" s="16"/>
      <c r="Z53" s="16"/>
      <c r="AA53" s="16"/>
      <c r="AB53" s="16"/>
    </row>
    <row r="54" spans="1:28" x14ac:dyDescent="0.25">
      <c r="A54" s="4">
        <v>46</v>
      </c>
      <c r="B54" s="76" t="s">
        <v>610</v>
      </c>
      <c r="C54" s="16"/>
      <c r="D54" s="76" t="s">
        <v>656</v>
      </c>
      <c r="E54" s="14" t="s">
        <v>721</v>
      </c>
      <c r="F54" s="14" t="s">
        <v>2</v>
      </c>
      <c r="G54" s="16"/>
      <c r="H54" s="4" t="s">
        <v>2</v>
      </c>
      <c r="I54" s="4"/>
      <c r="J54" s="8" t="s">
        <v>2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16"/>
      <c r="X54" s="16"/>
      <c r="Y54" s="16"/>
      <c r="Z54" s="16"/>
      <c r="AA54" s="16"/>
      <c r="AB54" s="16"/>
    </row>
    <row r="55" spans="1:28" x14ac:dyDescent="0.25">
      <c r="A55" s="4">
        <v>47</v>
      </c>
      <c r="B55" s="76" t="s">
        <v>562</v>
      </c>
      <c r="C55" s="16"/>
      <c r="D55" s="76" t="s">
        <v>563</v>
      </c>
      <c r="E55" s="14" t="s">
        <v>564</v>
      </c>
      <c r="F55" s="8" t="s">
        <v>2</v>
      </c>
      <c r="G55" s="16"/>
      <c r="H55" s="8" t="s">
        <v>2</v>
      </c>
      <c r="I55" s="4"/>
      <c r="J55" s="4" t="s">
        <v>2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16"/>
      <c r="X55" s="16"/>
      <c r="Y55" s="16"/>
      <c r="Z55" s="16"/>
      <c r="AA55" s="16"/>
      <c r="AB55" s="16"/>
    </row>
    <row r="56" spans="1:28" x14ac:dyDescent="0.25">
      <c r="A56" s="4">
        <v>48</v>
      </c>
      <c r="B56" s="76" t="s">
        <v>559</v>
      </c>
      <c r="C56" s="16"/>
      <c r="D56" s="76" t="s">
        <v>560</v>
      </c>
      <c r="E56" s="14" t="s">
        <v>561</v>
      </c>
      <c r="F56" s="8" t="s">
        <v>2</v>
      </c>
      <c r="G56" s="16"/>
      <c r="H56" s="8" t="s">
        <v>2</v>
      </c>
      <c r="I56" s="4"/>
      <c r="J56" s="4" t="s">
        <v>2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16"/>
      <c r="X56" s="16"/>
      <c r="Y56" s="16"/>
      <c r="Z56" s="16"/>
      <c r="AA56" s="16"/>
      <c r="AB56" s="16"/>
    </row>
    <row r="57" spans="1:28" x14ac:dyDescent="0.25">
      <c r="A57" s="4">
        <v>49</v>
      </c>
      <c r="B57" s="76" t="s">
        <v>611</v>
      </c>
      <c r="C57" s="16"/>
      <c r="D57" s="76" t="s">
        <v>657</v>
      </c>
      <c r="E57" s="16" t="s">
        <v>709</v>
      </c>
      <c r="F57" s="1" t="s">
        <v>385</v>
      </c>
      <c r="G57" s="16"/>
      <c r="H57" s="4" t="s">
        <v>2</v>
      </c>
      <c r="I57" s="4"/>
      <c r="J57" s="8" t="s">
        <v>2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16"/>
      <c r="X57" s="16"/>
      <c r="Y57" s="16"/>
      <c r="Z57" s="16"/>
      <c r="AA57" s="16"/>
      <c r="AB57" s="16"/>
    </row>
    <row r="58" spans="1:28" x14ac:dyDescent="0.25">
      <c r="A58" s="4">
        <v>50</v>
      </c>
      <c r="B58" s="76" t="s">
        <v>612</v>
      </c>
      <c r="C58" s="16"/>
      <c r="D58" s="76" t="s">
        <v>658</v>
      </c>
      <c r="E58" s="16" t="s">
        <v>700</v>
      </c>
      <c r="F58" s="1" t="s">
        <v>385</v>
      </c>
      <c r="G58" s="16"/>
      <c r="H58" s="8" t="s">
        <v>2</v>
      </c>
      <c r="I58" s="4"/>
      <c r="J58" s="8" t="s">
        <v>2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16"/>
      <c r="X58" s="16"/>
      <c r="Y58" s="16"/>
      <c r="Z58" s="16"/>
      <c r="AA58" s="16"/>
      <c r="AB58" s="16"/>
    </row>
    <row r="59" spans="1:28" x14ac:dyDescent="0.25">
      <c r="A59" s="4">
        <v>51</v>
      </c>
      <c r="B59" s="76" t="s">
        <v>613</v>
      </c>
      <c r="C59" s="16"/>
      <c r="D59" s="76" t="s">
        <v>659</v>
      </c>
      <c r="E59" s="16" t="s">
        <v>717</v>
      </c>
      <c r="F59" s="1" t="s">
        <v>2</v>
      </c>
      <c r="G59" s="16"/>
      <c r="H59" s="4" t="s">
        <v>2</v>
      </c>
      <c r="I59" s="4"/>
      <c r="J59" s="8" t="s">
        <v>2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16"/>
      <c r="X59" s="16"/>
      <c r="Y59" s="16"/>
      <c r="Z59" s="16"/>
      <c r="AA59" s="16"/>
      <c r="AB59" s="16"/>
    </row>
    <row r="60" spans="1:28" x14ac:dyDescent="0.25">
      <c r="A60" s="4">
        <v>52</v>
      </c>
      <c r="B60" s="76" t="s">
        <v>614</v>
      </c>
      <c r="C60" s="16"/>
      <c r="D60" s="76" t="s">
        <v>660</v>
      </c>
      <c r="E60" s="16" t="s">
        <v>713</v>
      </c>
      <c r="F60" s="1" t="s">
        <v>2</v>
      </c>
      <c r="G60" s="16"/>
      <c r="H60" s="4" t="s">
        <v>2</v>
      </c>
      <c r="I60" s="4"/>
      <c r="J60" s="8" t="s">
        <v>2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16"/>
      <c r="X60" s="16"/>
      <c r="Y60" s="16"/>
      <c r="Z60" s="16"/>
      <c r="AA60" s="16"/>
      <c r="AB60" s="16"/>
    </row>
    <row r="61" spans="1:28" x14ac:dyDescent="0.25">
      <c r="A61" s="4">
        <v>53</v>
      </c>
      <c r="B61" s="76" t="s">
        <v>615</v>
      </c>
      <c r="C61" s="16"/>
      <c r="D61" s="76" t="s">
        <v>661</v>
      </c>
      <c r="E61" s="16" t="s">
        <v>703</v>
      </c>
      <c r="F61" s="1" t="s">
        <v>2</v>
      </c>
      <c r="G61" s="16"/>
      <c r="H61" s="4" t="s">
        <v>2</v>
      </c>
      <c r="I61" s="4"/>
      <c r="J61" s="8" t="s">
        <v>2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16"/>
      <c r="X61" s="16"/>
      <c r="Y61" s="16"/>
      <c r="Z61" s="16"/>
      <c r="AA61" s="16"/>
      <c r="AB61" s="16"/>
    </row>
    <row r="62" spans="1:28" x14ac:dyDescent="0.25">
      <c r="A62" s="4">
        <v>54</v>
      </c>
      <c r="B62" s="76" t="s">
        <v>510</v>
      </c>
      <c r="C62" s="16"/>
      <c r="D62" s="76" t="s">
        <v>511</v>
      </c>
      <c r="E62" s="16" t="s">
        <v>512</v>
      </c>
      <c r="F62" s="8" t="s">
        <v>2</v>
      </c>
      <c r="G62" s="40"/>
      <c r="H62" s="8" t="s">
        <v>2</v>
      </c>
      <c r="I62" s="4"/>
      <c r="J62" s="8" t="s">
        <v>2</v>
      </c>
      <c r="K62" s="4"/>
      <c r="L62" s="16"/>
      <c r="M62" s="16"/>
      <c r="N62" s="4"/>
      <c r="O62" s="4"/>
      <c r="P62" s="4"/>
      <c r="Q62" s="4"/>
      <c r="R62" s="4"/>
      <c r="S62" s="4"/>
      <c r="T62" s="4"/>
      <c r="U62" s="4"/>
      <c r="V62" s="4"/>
      <c r="W62" s="16"/>
      <c r="X62" s="16"/>
      <c r="Y62" s="16"/>
      <c r="Z62" s="16"/>
      <c r="AA62" s="16"/>
      <c r="AB62" s="16"/>
    </row>
    <row r="63" spans="1:28" x14ac:dyDescent="0.25">
      <c r="A63" s="4">
        <v>55</v>
      </c>
      <c r="B63" s="76" t="s">
        <v>616</v>
      </c>
      <c r="C63" s="16"/>
      <c r="D63" s="76" t="s">
        <v>662</v>
      </c>
      <c r="E63" s="16" t="s">
        <v>710</v>
      </c>
      <c r="F63" s="1" t="s">
        <v>385</v>
      </c>
      <c r="G63" s="16"/>
      <c r="H63" s="4" t="s">
        <v>2</v>
      </c>
      <c r="I63" s="4"/>
      <c r="J63" s="8" t="s">
        <v>2</v>
      </c>
      <c r="K63" s="4"/>
      <c r="L63" s="4"/>
      <c r="M63" s="4"/>
      <c r="N63" s="4"/>
      <c r="P63" s="4"/>
      <c r="Q63" s="4"/>
      <c r="R63" s="4"/>
      <c r="S63" s="4"/>
      <c r="T63" s="4"/>
      <c r="U63" s="4"/>
      <c r="V63" s="4"/>
      <c r="W63" s="16"/>
      <c r="X63" s="16"/>
      <c r="Y63" s="16"/>
      <c r="Z63" s="16"/>
      <c r="AA63" s="16"/>
      <c r="AB63" s="16"/>
    </row>
    <row r="64" spans="1:28" x14ac:dyDescent="0.25">
      <c r="A64" s="4">
        <v>56</v>
      </c>
      <c r="B64" s="76" t="s">
        <v>617</v>
      </c>
      <c r="C64" s="16"/>
      <c r="D64" s="76" t="s">
        <v>663</v>
      </c>
      <c r="E64" s="16" t="s">
        <v>718</v>
      </c>
      <c r="F64" s="1" t="s">
        <v>385</v>
      </c>
      <c r="G64" s="16"/>
      <c r="H64" s="4" t="s">
        <v>2</v>
      </c>
      <c r="I64" s="4"/>
      <c r="J64" s="8" t="s">
        <v>2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16"/>
      <c r="X64" s="16"/>
      <c r="Y64" s="16"/>
      <c r="Z64" s="16"/>
      <c r="AA64" s="16"/>
      <c r="AB64" s="16"/>
    </row>
    <row r="65" spans="1:28" x14ac:dyDescent="0.25">
      <c r="A65" s="4">
        <v>57</v>
      </c>
      <c r="B65" s="76" t="s">
        <v>618</v>
      </c>
      <c r="C65" s="16"/>
      <c r="D65" s="76" t="s">
        <v>664</v>
      </c>
      <c r="E65" s="16" t="s">
        <v>719</v>
      </c>
      <c r="F65" s="1" t="s">
        <v>2</v>
      </c>
      <c r="G65" s="16"/>
      <c r="H65" s="4" t="s">
        <v>2</v>
      </c>
      <c r="I65" s="4"/>
      <c r="J65" s="8" t="s">
        <v>2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16"/>
      <c r="X65" s="16"/>
      <c r="Y65" s="16"/>
      <c r="Z65" s="16"/>
      <c r="AA65" s="16"/>
      <c r="AB65" s="16"/>
    </row>
    <row r="66" spans="1:28" x14ac:dyDescent="0.25">
      <c r="A66" s="4">
        <v>58</v>
      </c>
      <c r="B66" s="76" t="s">
        <v>619</v>
      </c>
      <c r="C66" s="16"/>
      <c r="D66" s="76" t="s">
        <v>665</v>
      </c>
      <c r="E66" s="16" t="s">
        <v>714</v>
      </c>
      <c r="F66" s="1" t="s">
        <v>2</v>
      </c>
      <c r="G66" s="16"/>
      <c r="H66" s="4" t="s">
        <v>2</v>
      </c>
      <c r="I66" s="4"/>
      <c r="J66" s="8" t="s">
        <v>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16"/>
      <c r="X66" s="16"/>
      <c r="Y66" s="16"/>
      <c r="Z66" s="16"/>
      <c r="AA66" s="16"/>
      <c r="AB66" s="16"/>
    </row>
    <row r="67" spans="1:28" x14ac:dyDescent="0.25">
      <c r="A67" s="4">
        <v>59</v>
      </c>
      <c r="B67" s="76" t="s">
        <v>620</v>
      </c>
      <c r="C67" s="16"/>
      <c r="D67" s="76" t="s">
        <v>666</v>
      </c>
      <c r="E67" s="16" t="s">
        <v>706</v>
      </c>
      <c r="F67" s="1" t="s">
        <v>2</v>
      </c>
      <c r="G67" s="16"/>
      <c r="H67" s="4" t="s">
        <v>2</v>
      </c>
      <c r="I67" s="4"/>
      <c r="J67" s="8" t="s">
        <v>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16"/>
      <c r="X67" s="16"/>
      <c r="Y67" s="16"/>
      <c r="Z67" s="16"/>
      <c r="AA67" s="16"/>
      <c r="AB67" s="16"/>
    </row>
    <row r="68" spans="1:28" x14ac:dyDescent="0.25">
      <c r="A68" s="4">
        <v>60</v>
      </c>
      <c r="B68" s="76" t="s">
        <v>507</v>
      </c>
      <c r="C68" s="16"/>
      <c r="D68" s="76" t="s">
        <v>508</v>
      </c>
      <c r="E68" s="16" t="s">
        <v>509</v>
      </c>
      <c r="F68" s="8" t="s">
        <v>2</v>
      </c>
      <c r="G68" s="40"/>
      <c r="H68" s="8" t="s">
        <v>2</v>
      </c>
      <c r="I68" s="4"/>
      <c r="J68" s="4" t="s">
        <v>2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16"/>
      <c r="X68" s="16"/>
      <c r="Y68" s="16"/>
      <c r="Z68" s="16"/>
      <c r="AA68" s="16"/>
      <c r="AB68" s="16"/>
    </row>
    <row r="69" spans="1:28" x14ac:dyDescent="0.25">
      <c r="A69" s="4">
        <v>61</v>
      </c>
      <c r="B69" s="76" t="s">
        <v>621</v>
      </c>
      <c r="C69" s="16"/>
      <c r="D69" s="76" t="s">
        <v>667</v>
      </c>
      <c r="E69" s="16" t="s">
        <v>711</v>
      </c>
      <c r="F69" s="1" t="s">
        <v>385</v>
      </c>
      <c r="G69" s="16"/>
      <c r="H69" s="4" t="s">
        <v>2</v>
      </c>
      <c r="I69" s="4"/>
      <c r="J69" s="8" t="s">
        <v>2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16"/>
      <c r="X69" s="16"/>
      <c r="Y69" s="16"/>
      <c r="Z69" s="16"/>
      <c r="AA69" s="16"/>
      <c r="AB69" s="16"/>
    </row>
    <row r="70" spans="1:28" x14ac:dyDescent="0.25">
      <c r="A70" s="4">
        <v>62</v>
      </c>
      <c r="B70" s="76" t="s">
        <v>622</v>
      </c>
      <c r="C70" s="16"/>
      <c r="D70" s="76" t="s">
        <v>668</v>
      </c>
      <c r="E70" s="16" t="s">
        <v>701</v>
      </c>
      <c r="F70" s="1" t="s">
        <v>385</v>
      </c>
      <c r="G70" s="16"/>
      <c r="H70" s="4" t="s">
        <v>2</v>
      </c>
      <c r="I70" s="4"/>
      <c r="J70" s="8" t="s">
        <v>2</v>
      </c>
      <c r="K70" s="4"/>
      <c r="L70" s="4"/>
      <c r="M70" s="4"/>
      <c r="N70" s="1"/>
      <c r="O70" s="16"/>
      <c r="P70" s="4"/>
      <c r="Q70" s="4"/>
      <c r="R70" s="4"/>
      <c r="S70" s="4"/>
      <c r="T70" s="4"/>
      <c r="U70" s="4"/>
      <c r="V70" s="4"/>
      <c r="W70" s="16"/>
      <c r="X70" s="16"/>
      <c r="Y70" s="16"/>
      <c r="Z70" s="16"/>
      <c r="AA70" s="16"/>
      <c r="AB70" s="16"/>
    </row>
    <row r="71" spans="1:28" x14ac:dyDescent="0.25">
      <c r="A71" s="4">
        <v>63</v>
      </c>
      <c r="B71" s="76" t="s">
        <v>623</v>
      </c>
      <c r="C71" s="16"/>
      <c r="D71" s="76" t="s">
        <v>669</v>
      </c>
      <c r="E71" s="16" t="s">
        <v>720</v>
      </c>
      <c r="F71" s="1" t="s">
        <v>2</v>
      </c>
      <c r="G71" s="16"/>
      <c r="H71" s="4" t="s">
        <v>2</v>
      </c>
      <c r="I71" s="4"/>
      <c r="J71" s="8" t="s">
        <v>2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16"/>
      <c r="X71" s="16"/>
      <c r="Y71" s="16"/>
      <c r="Z71" s="16"/>
      <c r="AA71" s="16"/>
      <c r="AB71" s="16"/>
    </row>
    <row r="72" spans="1:28" x14ac:dyDescent="0.25">
      <c r="A72" s="4">
        <v>64</v>
      </c>
      <c r="B72" s="76" t="s">
        <v>624</v>
      </c>
      <c r="C72" s="16"/>
      <c r="D72" s="76" t="s">
        <v>670</v>
      </c>
      <c r="E72" s="16" t="s">
        <v>715</v>
      </c>
      <c r="F72" s="1" t="s">
        <v>2</v>
      </c>
      <c r="G72" s="16"/>
      <c r="H72" s="4" t="s">
        <v>2</v>
      </c>
      <c r="I72" s="4"/>
      <c r="J72" s="8" t="s">
        <v>2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16"/>
      <c r="X72" s="16"/>
      <c r="Y72" s="16"/>
      <c r="Z72" s="16"/>
      <c r="AA72" s="16"/>
      <c r="AB72" s="16"/>
    </row>
    <row r="73" spans="1:28" x14ac:dyDescent="0.25">
      <c r="A73" s="4">
        <v>65</v>
      </c>
      <c r="B73" s="76" t="s">
        <v>625</v>
      </c>
      <c r="C73" s="16"/>
      <c r="D73" s="76" t="s">
        <v>671</v>
      </c>
      <c r="E73" s="16" t="s">
        <v>707</v>
      </c>
      <c r="F73" s="1" t="s">
        <v>2</v>
      </c>
      <c r="G73" s="16"/>
      <c r="H73" s="4" t="s">
        <v>2</v>
      </c>
      <c r="I73" s="4"/>
      <c r="J73" s="8" t="s">
        <v>2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16"/>
      <c r="X73" s="16"/>
      <c r="Y73" s="16"/>
      <c r="Z73" s="16"/>
      <c r="AA73" s="16"/>
      <c r="AB73" s="16"/>
    </row>
    <row r="74" spans="1:28" x14ac:dyDescent="0.25">
      <c r="A74" s="4">
        <v>66</v>
      </c>
      <c r="B74" s="76" t="s">
        <v>504</v>
      </c>
      <c r="C74" s="16"/>
      <c r="D74" s="76" t="s">
        <v>505</v>
      </c>
      <c r="E74" s="16" t="s">
        <v>506</v>
      </c>
      <c r="F74" s="8" t="s">
        <v>2</v>
      </c>
      <c r="G74" s="40"/>
      <c r="H74" s="8" t="s">
        <v>2</v>
      </c>
      <c r="I74" s="4"/>
      <c r="J74" s="4" t="s">
        <v>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16"/>
      <c r="X74" s="16"/>
      <c r="Y74" s="16"/>
      <c r="Z74" s="16"/>
      <c r="AA74" s="16"/>
      <c r="AB74" s="16"/>
    </row>
    <row r="75" spans="1:28" x14ac:dyDescent="0.25">
      <c r="A75" s="4">
        <v>67</v>
      </c>
      <c r="B75" s="76" t="s">
        <v>626</v>
      </c>
      <c r="C75" s="16"/>
      <c r="D75" s="76" t="s">
        <v>672</v>
      </c>
      <c r="E75" s="16" t="s">
        <v>705</v>
      </c>
      <c r="F75" s="8" t="s">
        <v>2</v>
      </c>
      <c r="G75" s="16"/>
      <c r="H75" s="8" t="s">
        <v>2</v>
      </c>
      <c r="I75" s="4"/>
      <c r="J75" s="8" t="s">
        <v>2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16"/>
      <c r="X75" s="16"/>
      <c r="Y75" s="16"/>
      <c r="Z75" s="16"/>
      <c r="AA75" s="16"/>
      <c r="AB75" s="16"/>
    </row>
    <row r="76" spans="1:28" x14ac:dyDescent="0.25">
      <c r="A76" s="4">
        <v>68</v>
      </c>
      <c r="B76" s="76" t="s">
        <v>627</v>
      </c>
      <c r="C76" s="16"/>
      <c r="D76" s="76" t="s">
        <v>673</v>
      </c>
      <c r="E76" s="16" t="s">
        <v>708</v>
      </c>
      <c r="F76" s="1" t="s">
        <v>385</v>
      </c>
      <c r="G76" s="16"/>
      <c r="H76" s="4" t="s">
        <v>2</v>
      </c>
      <c r="I76" s="4"/>
      <c r="J76" s="8" t="s">
        <v>2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16"/>
      <c r="X76" s="16"/>
      <c r="Y76" s="16"/>
      <c r="Z76" s="16"/>
      <c r="AA76" s="16"/>
      <c r="AB76" s="16"/>
    </row>
    <row r="77" spans="1:28" x14ac:dyDescent="0.25">
      <c r="A77" s="4">
        <v>69</v>
      </c>
      <c r="B77" s="76" t="s">
        <v>628</v>
      </c>
      <c r="C77" s="16"/>
      <c r="D77" s="76" t="s">
        <v>674</v>
      </c>
      <c r="E77" s="16" t="s">
        <v>699</v>
      </c>
      <c r="F77" s="1" t="s">
        <v>385</v>
      </c>
      <c r="G77" s="16"/>
      <c r="H77" s="4" t="s">
        <v>2</v>
      </c>
      <c r="I77" s="4"/>
      <c r="J77" s="8" t="s">
        <v>2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16"/>
      <c r="X77" s="16"/>
      <c r="Y77" s="16"/>
      <c r="Z77" s="16"/>
      <c r="AA77" s="16"/>
      <c r="AB77" s="16"/>
    </row>
    <row r="78" spans="1:28" x14ac:dyDescent="0.25">
      <c r="A78" s="4">
        <v>70</v>
      </c>
      <c r="B78" s="76" t="s">
        <v>629</v>
      </c>
      <c r="C78" s="16"/>
      <c r="D78" s="76" t="s">
        <v>675</v>
      </c>
      <c r="E78" s="16" t="s">
        <v>716</v>
      </c>
      <c r="F78" s="1" t="s">
        <v>2</v>
      </c>
      <c r="G78" s="16"/>
      <c r="H78" s="4" t="s">
        <v>2</v>
      </c>
      <c r="I78" s="16"/>
      <c r="J78" s="8" t="s">
        <v>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16"/>
      <c r="X78" s="16"/>
      <c r="Y78" s="16"/>
      <c r="Z78" s="16"/>
      <c r="AA78" s="16"/>
      <c r="AB78" s="16"/>
    </row>
    <row r="79" spans="1:28" x14ac:dyDescent="0.25">
      <c r="A79" s="4">
        <v>71</v>
      </c>
      <c r="B79" s="76" t="s">
        <v>630</v>
      </c>
      <c r="C79" s="16"/>
      <c r="D79" s="76" t="s">
        <v>676</v>
      </c>
      <c r="E79" s="16" t="s">
        <v>712</v>
      </c>
      <c r="F79" s="1" t="s">
        <v>3</v>
      </c>
      <c r="G79" s="16" t="s">
        <v>585</v>
      </c>
      <c r="H79" s="4" t="s">
        <v>3</v>
      </c>
      <c r="I79" s="16" t="s">
        <v>585</v>
      </c>
      <c r="J79" s="8" t="s">
        <v>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16"/>
      <c r="X79" s="16"/>
      <c r="Y79" s="16"/>
      <c r="Z79" s="16"/>
      <c r="AA79" s="16"/>
      <c r="AB79" s="16"/>
    </row>
    <row r="80" spans="1:28" x14ac:dyDescent="0.25">
      <c r="A80" s="4">
        <v>72</v>
      </c>
      <c r="B80" s="76" t="s">
        <v>631</v>
      </c>
      <c r="C80" s="16"/>
      <c r="D80" s="76" t="s">
        <v>677</v>
      </c>
      <c r="E80" s="16" t="s">
        <v>702</v>
      </c>
      <c r="F80" s="1" t="s">
        <v>2</v>
      </c>
      <c r="G80" s="16"/>
      <c r="H80" s="4" t="s">
        <v>2</v>
      </c>
      <c r="I80" s="16"/>
      <c r="J80" s="8" t="s">
        <v>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16"/>
      <c r="X80" s="16"/>
      <c r="Y80" s="16"/>
      <c r="Z80" s="16"/>
      <c r="AA80" s="16"/>
      <c r="AB80" s="16"/>
    </row>
    <row r="81" spans="1:28" ht="30" x14ac:dyDescent="0.25">
      <c r="A81" s="4">
        <v>73</v>
      </c>
      <c r="B81" s="76" t="s">
        <v>493</v>
      </c>
      <c r="C81" s="17"/>
      <c r="D81" s="77" t="s">
        <v>494</v>
      </c>
      <c r="E81" s="16"/>
      <c r="F81" s="1" t="s">
        <v>2</v>
      </c>
      <c r="G81" s="16"/>
      <c r="H81" s="4" t="s">
        <v>2</v>
      </c>
      <c r="I81" s="4"/>
      <c r="J81" s="4" t="s">
        <v>2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16"/>
      <c r="X81" s="16"/>
      <c r="Y81" s="16"/>
      <c r="Z81" s="16"/>
      <c r="AA81" s="16"/>
      <c r="AB81" s="16"/>
    </row>
    <row r="82" spans="1:28" ht="30" x14ac:dyDescent="0.25">
      <c r="A82" s="4">
        <v>74</v>
      </c>
      <c r="B82" s="76" t="s">
        <v>571</v>
      </c>
      <c r="C82" s="17"/>
      <c r="D82" s="77" t="s">
        <v>572</v>
      </c>
      <c r="E82" s="16"/>
      <c r="F82" s="1" t="s">
        <v>2</v>
      </c>
      <c r="G82" s="16"/>
      <c r="H82" s="4" t="s">
        <v>2</v>
      </c>
      <c r="I82" s="4"/>
      <c r="J82" s="4" t="s">
        <v>2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16"/>
      <c r="X82" s="16"/>
      <c r="Y82" s="16"/>
      <c r="Z82" s="16"/>
      <c r="AA82" s="16"/>
      <c r="AB82" s="16"/>
    </row>
    <row r="83" spans="1:28" ht="30" x14ac:dyDescent="0.25">
      <c r="A83" s="4">
        <v>75</v>
      </c>
      <c r="B83" s="76" t="s">
        <v>581</v>
      </c>
      <c r="C83" s="17"/>
      <c r="D83" s="77" t="s">
        <v>582</v>
      </c>
      <c r="E83" s="16"/>
      <c r="F83" s="1" t="s">
        <v>2</v>
      </c>
      <c r="G83" s="16"/>
      <c r="H83" s="4" t="s">
        <v>2</v>
      </c>
      <c r="I83" s="4"/>
      <c r="J83" s="4" t="s">
        <v>2</v>
      </c>
      <c r="K83" s="4"/>
      <c r="L83" s="4"/>
      <c r="M83" s="4"/>
      <c r="N83" s="1"/>
      <c r="O83" s="16"/>
      <c r="P83" s="4"/>
      <c r="Q83" s="4"/>
      <c r="R83" s="4"/>
      <c r="S83" s="4"/>
      <c r="T83" s="4"/>
      <c r="U83" s="4"/>
      <c r="V83" s="4"/>
      <c r="W83" s="16"/>
      <c r="X83" s="16"/>
      <c r="Y83" s="16"/>
      <c r="Z83" s="16"/>
      <c r="AA83" s="16"/>
      <c r="AB83" s="16"/>
    </row>
    <row r="84" spans="1:28" ht="30" x14ac:dyDescent="0.25">
      <c r="A84" s="4">
        <v>76</v>
      </c>
      <c r="B84" s="76" t="s">
        <v>583</v>
      </c>
      <c r="C84" s="17"/>
      <c r="D84" s="77" t="s">
        <v>584</v>
      </c>
      <c r="E84" s="16"/>
      <c r="F84" s="1" t="s">
        <v>2</v>
      </c>
      <c r="G84" s="16"/>
      <c r="H84" s="4" t="s">
        <v>2</v>
      </c>
      <c r="I84" s="4"/>
      <c r="J84" s="4" t="s">
        <v>2</v>
      </c>
      <c r="K84" s="4"/>
      <c r="L84" s="4"/>
      <c r="M84" s="4"/>
      <c r="N84" s="1"/>
      <c r="O84" s="16"/>
      <c r="P84" s="4"/>
      <c r="Q84" s="4"/>
      <c r="R84" s="4"/>
      <c r="S84" s="4"/>
      <c r="T84" s="4"/>
      <c r="U84" s="4"/>
      <c r="V84" s="4"/>
      <c r="W84" s="16"/>
      <c r="X84" s="16"/>
      <c r="Y84" s="16"/>
      <c r="Z84" s="16"/>
      <c r="AA84" s="16"/>
      <c r="AB84" s="16"/>
    </row>
    <row r="85" spans="1:28" ht="30" x14ac:dyDescent="0.25">
      <c r="A85" s="4">
        <v>77</v>
      </c>
      <c r="B85" s="76" t="s">
        <v>577</v>
      </c>
      <c r="C85" s="17"/>
      <c r="D85" s="77" t="s">
        <v>578</v>
      </c>
      <c r="E85" s="83"/>
      <c r="F85" s="1" t="s">
        <v>2</v>
      </c>
      <c r="G85" s="16"/>
      <c r="H85" s="4" t="s">
        <v>2</v>
      </c>
      <c r="I85" s="4"/>
      <c r="J85" s="4" t="s">
        <v>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16"/>
      <c r="X85" s="16"/>
      <c r="Y85" s="16"/>
      <c r="Z85" s="16"/>
      <c r="AA85" s="16"/>
      <c r="AB85" s="16"/>
    </row>
    <row r="86" spans="1:28" ht="30" x14ac:dyDescent="0.25">
      <c r="A86" s="4">
        <v>78</v>
      </c>
      <c r="B86" s="76" t="s">
        <v>573</v>
      </c>
      <c r="C86" s="17"/>
      <c r="D86" s="77" t="s">
        <v>574</v>
      </c>
      <c r="E86" s="83"/>
      <c r="F86" s="1" t="s">
        <v>2</v>
      </c>
      <c r="G86" s="16"/>
      <c r="H86" s="4" t="s">
        <v>2</v>
      </c>
      <c r="I86" s="4"/>
      <c r="J86" s="4" t="s">
        <v>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16"/>
      <c r="X86" s="16"/>
      <c r="Y86" s="16"/>
      <c r="Z86" s="16"/>
      <c r="AA86" s="16"/>
      <c r="AB86" s="16"/>
    </row>
    <row r="87" spans="1:28" ht="35.25" customHeight="1" x14ac:dyDescent="0.25">
      <c r="A87" s="4">
        <v>79</v>
      </c>
      <c r="B87" s="76" t="s">
        <v>579</v>
      </c>
      <c r="C87" s="17"/>
      <c r="D87" s="77" t="s">
        <v>580</v>
      </c>
      <c r="E87" s="83"/>
      <c r="F87" s="1" t="s">
        <v>2</v>
      </c>
      <c r="G87" s="16"/>
      <c r="H87" s="4" t="s">
        <v>2</v>
      </c>
      <c r="I87" s="4"/>
      <c r="J87" s="4" t="s">
        <v>2</v>
      </c>
      <c r="K87" s="4"/>
      <c r="L87" s="4"/>
      <c r="M87" s="4"/>
      <c r="N87" s="4"/>
      <c r="O87" s="16"/>
      <c r="P87" s="4"/>
      <c r="Q87" s="4"/>
      <c r="R87" s="4"/>
      <c r="S87" s="4"/>
      <c r="T87" s="4"/>
      <c r="U87" s="4"/>
      <c r="V87" s="4"/>
      <c r="W87" s="16"/>
      <c r="X87" s="16"/>
      <c r="Y87" s="16"/>
      <c r="Z87" s="16"/>
      <c r="AA87" s="16"/>
      <c r="AB87" s="16"/>
    </row>
    <row r="88" spans="1:28" ht="30" x14ac:dyDescent="0.25">
      <c r="A88" s="4">
        <v>80</v>
      </c>
      <c r="B88" s="76" t="s">
        <v>575</v>
      </c>
      <c r="C88" s="17"/>
      <c r="D88" s="77" t="s">
        <v>576</v>
      </c>
      <c r="E88" s="83"/>
      <c r="F88" s="1" t="s">
        <v>2</v>
      </c>
      <c r="G88" s="16"/>
      <c r="H88" s="4" t="s">
        <v>2</v>
      </c>
      <c r="I88" s="4"/>
      <c r="J88" s="4" t="s">
        <v>2</v>
      </c>
      <c r="K88" s="4"/>
      <c r="L88" s="4"/>
      <c r="M88" s="4"/>
      <c r="N88" s="4"/>
      <c r="O88" s="16"/>
      <c r="P88" s="4"/>
      <c r="Q88" s="4"/>
      <c r="R88" s="4"/>
      <c r="S88" s="4"/>
      <c r="T88" s="4"/>
      <c r="U88" s="4"/>
      <c r="V88" s="4"/>
      <c r="W88" s="16"/>
      <c r="X88" s="16"/>
      <c r="Y88" s="16"/>
      <c r="Z88" s="16"/>
      <c r="AA88" s="16"/>
      <c r="AB88" s="16"/>
    </row>
  </sheetData>
  <mergeCells count="4">
    <mergeCell ref="A3:A6"/>
    <mergeCell ref="B3:B6"/>
    <mergeCell ref="A2:Y2"/>
    <mergeCell ref="A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8"/>
  <sheetViews>
    <sheetView zoomScale="85" zoomScaleNormal="85" workbookViewId="0">
      <selection activeCell="D152" sqref="D152"/>
    </sheetView>
  </sheetViews>
  <sheetFormatPr defaultColWidth="9.140625" defaultRowHeight="15" x14ac:dyDescent="0.25"/>
  <cols>
    <col min="1" max="1" width="10.140625" style="15" bestFit="1" customWidth="1"/>
    <col min="2" max="2" width="12" style="131" bestFit="1" customWidth="1"/>
    <col min="3" max="3" width="9.28515625" style="131" hidden="1" customWidth="1"/>
    <col min="4" max="4" width="86.5703125" style="33" customWidth="1"/>
    <col min="5" max="5" width="11" style="131" hidden="1" customWidth="1"/>
    <col min="6" max="6" width="15.5703125" style="15" hidden="1" customWidth="1"/>
    <col min="7" max="7" width="11" style="129" hidden="1" customWidth="1"/>
    <col min="8" max="8" width="15.5703125" style="15" hidden="1" customWidth="1"/>
    <col min="9" max="9" width="11" style="15" bestFit="1" customWidth="1"/>
    <col min="10" max="10" width="29.28515625" style="15" customWidth="1"/>
    <col min="11" max="11" width="13.42578125" style="15" bestFit="1" customWidth="1"/>
    <col min="12" max="12" width="25.42578125" style="15" bestFit="1" customWidth="1"/>
    <col min="13" max="13" width="10.7109375" style="15" bestFit="1" customWidth="1"/>
    <col min="14" max="14" width="17.28515625" style="15" bestFit="1" customWidth="1"/>
    <col min="15" max="15" width="10.7109375" style="15" bestFit="1" customWidth="1"/>
    <col min="16" max="16" width="17.28515625" style="15" bestFit="1" customWidth="1"/>
    <col min="17" max="17" width="10.7109375" style="15" bestFit="1" customWidth="1"/>
    <col min="18" max="18" width="17.28515625" style="15" bestFit="1" customWidth="1"/>
    <col min="19" max="19" width="11" style="15" bestFit="1" customWidth="1"/>
    <col min="20" max="20" width="17.28515625" style="15" bestFit="1" customWidth="1"/>
    <col min="21" max="21" width="11" style="15" bestFit="1" customWidth="1"/>
    <col min="22" max="22" width="17.28515625" style="15" bestFit="1" customWidth="1"/>
    <col min="23" max="23" width="11" style="15" bestFit="1" customWidth="1"/>
    <col min="24" max="24" width="28.140625" style="15" customWidth="1"/>
    <col min="25" max="25" width="11" style="15" bestFit="1" customWidth="1"/>
    <col min="26" max="26" width="28.140625" style="15" bestFit="1" customWidth="1"/>
    <col min="27" max="27" width="10.7109375" style="15" bestFit="1" customWidth="1"/>
    <col min="28" max="28" width="26.28515625" style="15" customWidth="1"/>
    <col min="29" max="29" width="11" style="15" bestFit="1" customWidth="1"/>
    <col min="30" max="30" width="28.140625" style="15" bestFit="1" customWidth="1"/>
    <col min="31" max="16384" width="9.140625" style="15"/>
  </cols>
  <sheetData>
    <row r="1" spans="1:30" s="12" customFormat="1" x14ac:dyDescent="0.25">
      <c r="A1" s="171" t="s">
        <v>145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</row>
    <row r="2" spans="1:30" s="12" customFormat="1" x14ac:dyDescent="0.25">
      <c r="A2" s="175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30" s="12" customFormat="1" x14ac:dyDescent="0.25">
      <c r="A3" s="169" t="s">
        <v>1</v>
      </c>
      <c r="B3" s="167">
        <f>COUNTIF(IFT!B9:B300,"*WI-*")</f>
        <v>150</v>
      </c>
      <c r="C3" s="71"/>
      <c r="D3" s="42" t="s">
        <v>2</v>
      </c>
      <c r="E3" s="43" t="e">
        <f>COUNTIF([2]IFT!E$9:E$262,(("Pass")))</f>
        <v>#VALUE!</v>
      </c>
      <c r="F3" s="43" t="e">
        <f>COUNTIF([2]IFT!F$9:F$262,(("Pass")))</f>
        <v>#VALUE!</v>
      </c>
      <c r="G3" s="43" t="e">
        <f>COUNTIF([2]IFT!G$9:G$262,(("Pass")))</f>
        <v>#VALUE!</v>
      </c>
      <c r="H3" s="43" t="e">
        <f>COUNTIF([2]IFT!H$9:H$262,(("Pass")))</f>
        <v>#VALUE!</v>
      </c>
      <c r="I3" s="43">
        <f>COUNTIF(IFT!I$9:I$262,(("Pass")))</f>
        <v>137</v>
      </c>
      <c r="J3" s="43">
        <f>COUNTIF(IFT!J$9:J$262,(("Pass")))</f>
        <v>0</v>
      </c>
      <c r="K3" s="43">
        <f>COUNTIF(IFT!K$9:K$262,(("Pass")))</f>
        <v>0</v>
      </c>
      <c r="L3" s="43">
        <f>COUNTIF(IFT!L$9:L$262,(("Pass")))</f>
        <v>0</v>
      </c>
      <c r="M3" s="43">
        <f>COUNTIF(IFT!M$9:M$262,(("Pass")))</f>
        <v>0</v>
      </c>
      <c r="N3" s="43">
        <f>COUNTIF(IFT!N$9:N$262,(("Pass")))</f>
        <v>0</v>
      </c>
      <c r="O3" s="43">
        <f>COUNTIF(IFT!O$9:O$262,(("Pass")))</f>
        <v>0</v>
      </c>
      <c r="P3" s="43">
        <f>COUNTIF(IFT!P$9:P$262,(("Pass")))</f>
        <v>0</v>
      </c>
      <c r="Q3" s="43">
        <f>COUNTIF(IFT!Q$9:Q$262,(("Pass")))</f>
        <v>0</v>
      </c>
      <c r="R3" s="43">
        <f>COUNTIF(IFT!R$9:R$262,(("Pass")))</f>
        <v>0</v>
      </c>
      <c r="S3" s="43">
        <f>COUNTIF(IFT!S$9:S$262,(("Pass")))</f>
        <v>0</v>
      </c>
      <c r="T3" s="43">
        <f>COUNTIF(IFT!T$9:T$262,(("Pass")))</f>
        <v>0</v>
      </c>
      <c r="U3" s="43">
        <f>COUNTIF(IFT!U$9:U$262,(("Pass")))</f>
        <v>0</v>
      </c>
      <c r="V3" s="43">
        <f>COUNTIF(IFT!V$9:V$262,(("Pass")))</f>
        <v>0</v>
      </c>
      <c r="W3" s="43">
        <f>COUNTIF(IFT!W$9:W$262,(("Pass")))</f>
        <v>0</v>
      </c>
      <c r="X3" s="43">
        <f>COUNTIF(IFT!X$9:X$262,(("Pass")))</f>
        <v>0</v>
      </c>
      <c r="Y3" s="43">
        <f>COUNTIF(IFT!Y$9:Y$262,(("Pass")))</f>
        <v>0</v>
      </c>
      <c r="Z3" s="43">
        <f>COUNTIF(IFT!Z$9:Z$262,(("Pass")))</f>
        <v>0</v>
      </c>
      <c r="AA3" s="43">
        <f>COUNTIF(IFT!AA$9:AA$262,(("Pass")))</f>
        <v>0</v>
      </c>
      <c r="AB3" s="43">
        <f>COUNTIF(IFT!AB$9:AB$262,(("Pass")))</f>
        <v>0</v>
      </c>
      <c r="AC3" s="43">
        <f>COUNTIF(IFT!AC$9:AC$262,(("Pass")))</f>
        <v>0</v>
      </c>
      <c r="AD3" s="43">
        <f>COUNTIF(IFT!AD$9:AD$262,(("Pass")))</f>
        <v>0</v>
      </c>
    </row>
    <row r="4" spans="1:30" s="12" customFormat="1" x14ac:dyDescent="0.25">
      <c r="A4" s="170"/>
      <c r="B4" s="168"/>
      <c r="C4" s="72"/>
      <c r="D4" s="42" t="s">
        <v>3</v>
      </c>
      <c r="E4" s="43" t="e">
        <f>COUNTIF([2]IFT!E$9:E$262,(("Fail")))</f>
        <v>#VALUE!</v>
      </c>
      <c r="F4" s="43" t="e">
        <f>COUNTIF([2]IFT!F$9:F$262,(("Fail")))</f>
        <v>#VALUE!</v>
      </c>
      <c r="G4" s="43" t="e">
        <f>COUNTIF([2]IFT!G$9:G$262,(("Fail")))</f>
        <v>#VALUE!</v>
      </c>
      <c r="H4" s="43" t="e">
        <f>COUNTIF([2]IFT!H$9:H$262,(("Fail")))</f>
        <v>#VALUE!</v>
      </c>
      <c r="I4" s="43">
        <f>COUNTIF(IFT!I$9:I$262,(("Fail")))</f>
        <v>2</v>
      </c>
      <c r="J4" s="43">
        <f>COUNTIF(IFT!J$9:J$262,(("Fail")))</f>
        <v>0</v>
      </c>
      <c r="K4" s="43">
        <f>COUNTIF(IFT!K$9:K$262,(("Fail")))</f>
        <v>0</v>
      </c>
      <c r="L4" s="43">
        <f>COUNTIF(IFT!L$9:L$262,(("Pass")))</f>
        <v>0</v>
      </c>
      <c r="M4" s="43">
        <f>COUNTIF(IFT!M$9:M$262,(("Pass")))</f>
        <v>0</v>
      </c>
      <c r="N4" s="43">
        <f>COUNTIF(IFT!N$9:N$262,(("Pass")))</f>
        <v>0</v>
      </c>
      <c r="O4" s="43">
        <f>COUNTIF(IFT!O$9:O$262,(("Pass")))</f>
        <v>0</v>
      </c>
      <c r="P4" s="43">
        <f>COUNTIF(IFT!P$9:P$262,(("Pass")))</f>
        <v>0</v>
      </c>
      <c r="Q4" s="43">
        <f>COUNTIF(IFT!Q$9:Q$262,(("Pass")))</f>
        <v>0</v>
      </c>
      <c r="R4" s="43">
        <f>COUNTIF(IFT!R$9:R$262,(("Pass")))</f>
        <v>0</v>
      </c>
      <c r="S4" s="43">
        <f>COUNTIF(IFT!S$9:S$262,(("Pass")))</f>
        <v>0</v>
      </c>
      <c r="T4" s="43">
        <f>COUNTIF(IFT!T$9:T$262,(("Pass")))</f>
        <v>0</v>
      </c>
      <c r="U4" s="43">
        <f>COUNTIF(IFT!U$9:U$262,(("Pass")))</f>
        <v>0</v>
      </c>
      <c r="V4" s="43">
        <f>COUNTIF(IFT!V$9:V$262,(("Pass")))</f>
        <v>0</v>
      </c>
      <c r="W4" s="43">
        <f>COUNTIF(IFT!W$9:W$262,(("Pass")))</f>
        <v>0</v>
      </c>
      <c r="X4" s="43">
        <f>COUNTIF(IFT!X$9:X$262,(("Pass")))</f>
        <v>0</v>
      </c>
      <c r="Y4" s="43">
        <f>COUNTIF(IFT!Y$9:Y$262,(("Pass")))</f>
        <v>0</v>
      </c>
      <c r="Z4" s="43">
        <f>COUNTIF(IFT!Z$9:Z$262,(("Pass")))</f>
        <v>0</v>
      </c>
      <c r="AA4" s="43">
        <f>COUNTIF(IFT!AA$9:AA$262,(("Pass")))</f>
        <v>0</v>
      </c>
      <c r="AB4" s="43">
        <f>COUNTIF(IFT!AB$9:AB$262,(("Pass")))</f>
        <v>0</v>
      </c>
      <c r="AC4" s="43">
        <f>COUNTIF(IFT!AC$9:AC$262,(("Pass")))</f>
        <v>0</v>
      </c>
      <c r="AD4" s="43">
        <f>COUNTIF(IFT!AD$9:AD$262,(("Pass")))</f>
        <v>0</v>
      </c>
    </row>
    <row r="5" spans="1:30" s="12" customFormat="1" x14ac:dyDescent="0.25">
      <c r="A5" s="170"/>
      <c r="B5" s="168"/>
      <c r="C5" s="72"/>
      <c r="D5" s="42" t="s">
        <v>4</v>
      </c>
      <c r="E5" s="43" t="e">
        <f>COUNTIF([2]IFT!E$9:E$262,(("NA")))</f>
        <v>#VALUE!</v>
      </c>
      <c r="F5" s="43" t="e">
        <f>COUNTIF([2]IFT!F$9:F$262,(("NA")))</f>
        <v>#VALUE!</v>
      </c>
      <c r="G5" s="43" t="e">
        <f>COUNTIF([2]IFT!G$9:G$262,(("NA")))</f>
        <v>#VALUE!</v>
      </c>
      <c r="H5" s="43" t="e">
        <f>COUNTIF([2]IFT!H$9:H$262,(("NA")))</f>
        <v>#VALUE!</v>
      </c>
      <c r="I5" s="43">
        <f>COUNTIF(IFT!I$9:I$262,(("NA")))</f>
        <v>0</v>
      </c>
      <c r="J5" s="43">
        <f>COUNTIF(IFT!J$9:J$262,(("NA")))</f>
        <v>0</v>
      </c>
      <c r="K5" s="43">
        <f>COUNTIF(IFT!K$9:K$262,(("NA")))</f>
        <v>0</v>
      </c>
      <c r="L5" s="43">
        <f>COUNTIF(IFT!L$9:L$262,(("Pass")))</f>
        <v>0</v>
      </c>
      <c r="M5" s="43">
        <f>COUNTIF(IFT!M$9:M$262,(("Pass")))</f>
        <v>0</v>
      </c>
      <c r="N5" s="43">
        <f>COUNTIF(IFT!N$9:N$262,(("Pass")))</f>
        <v>0</v>
      </c>
      <c r="O5" s="43">
        <f>COUNTIF(IFT!O$9:O$262,(("Pass")))</f>
        <v>0</v>
      </c>
      <c r="P5" s="43">
        <f>COUNTIF(IFT!P$9:P$262,(("Pass")))</f>
        <v>0</v>
      </c>
      <c r="Q5" s="43">
        <f>COUNTIF(IFT!Q$9:Q$262,(("Pass")))</f>
        <v>0</v>
      </c>
      <c r="R5" s="43">
        <f>COUNTIF(IFT!R$9:R$262,(("Pass")))</f>
        <v>0</v>
      </c>
      <c r="S5" s="43">
        <f>COUNTIF(IFT!S$9:S$262,(("Pass")))</f>
        <v>0</v>
      </c>
      <c r="T5" s="43">
        <f>COUNTIF(IFT!T$9:T$262,(("Pass")))</f>
        <v>0</v>
      </c>
      <c r="U5" s="43">
        <f>COUNTIF(IFT!U$9:U$262,(("Pass")))</f>
        <v>0</v>
      </c>
      <c r="V5" s="43">
        <f>COUNTIF(IFT!V$9:V$262,(("Pass")))</f>
        <v>0</v>
      </c>
      <c r="W5" s="43">
        <f>COUNTIF(IFT!W$9:W$262,(("Pass")))</f>
        <v>0</v>
      </c>
      <c r="X5" s="43">
        <f>COUNTIF(IFT!X$9:X$262,(("Pass")))</f>
        <v>0</v>
      </c>
      <c r="Y5" s="43">
        <f>COUNTIF(IFT!Y$9:Y$262,(("Pass")))</f>
        <v>0</v>
      </c>
      <c r="Z5" s="43">
        <f>COUNTIF(IFT!Z$9:Z$262,(("Pass")))</f>
        <v>0</v>
      </c>
      <c r="AA5" s="43">
        <f>COUNTIF(IFT!AA$9:AA$262,(("Pass")))</f>
        <v>0</v>
      </c>
      <c r="AB5" s="43">
        <f>COUNTIF(IFT!AB$9:AB$262,(("Pass")))</f>
        <v>0</v>
      </c>
      <c r="AC5" s="43">
        <f>COUNTIF(IFT!AC$9:AC$262,(("Pass")))</f>
        <v>0</v>
      </c>
      <c r="AD5" s="43">
        <f>COUNTIF(IFT!AD$9:AD$262,(("Pass")))</f>
        <v>0</v>
      </c>
    </row>
    <row r="6" spans="1:30" s="12" customFormat="1" x14ac:dyDescent="0.25">
      <c r="A6" s="170"/>
      <c r="B6" s="168"/>
      <c r="C6" s="72"/>
      <c r="D6" s="42" t="s">
        <v>5</v>
      </c>
      <c r="E6" s="43" t="e">
        <f>COUNTIF([2]IFT!E$9:E$262,(("Not Tested")))</f>
        <v>#VALUE!</v>
      </c>
      <c r="F6" s="43" t="e">
        <f>COUNTIF([2]IFT!F$9:F$262,(("Not Tested")))</f>
        <v>#VALUE!</v>
      </c>
      <c r="G6" s="43" t="e">
        <f>COUNTIF([2]IFT!G$9:G$262,(("Not Tested")))</f>
        <v>#VALUE!</v>
      </c>
      <c r="H6" s="43" t="e">
        <f>COUNTIF([2]IFT!H$9:H$262,(("Not Tested")))</f>
        <v>#VALUE!</v>
      </c>
      <c r="I6" s="43">
        <f>COUNTIF(IFT!I$9:I$262,(("Not Tested")))</f>
        <v>11</v>
      </c>
      <c r="J6" s="43">
        <f>COUNTIF(IFT!J$9:J$262,(("Not Tested")))</f>
        <v>0</v>
      </c>
      <c r="K6" s="43">
        <f>COUNTIF(IFT!K$9:K$262,(("Not Tested")))</f>
        <v>0</v>
      </c>
      <c r="L6" s="43">
        <f>COUNTIF(IFT!L$9:L$262,(("Pass")))</f>
        <v>0</v>
      </c>
      <c r="M6" s="43">
        <f>COUNTIF(IFT!M$9:M$262,(("Pass")))</f>
        <v>0</v>
      </c>
      <c r="N6" s="43">
        <f>COUNTIF(IFT!N$9:N$262,(("Pass")))</f>
        <v>0</v>
      </c>
      <c r="O6" s="43">
        <f>COUNTIF(IFT!O$9:O$262,(("Pass")))</f>
        <v>0</v>
      </c>
      <c r="P6" s="43">
        <f>COUNTIF(IFT!P$9:P$262,(("Pass")))</f>
        <v>0</v>
      </c>
      <c r="Q6" s="43">
        <f>COUNTIF(IFT!Q$9:Q$262,(("Pass")))</f>
        <v>0</v>
      </c>
      <c r="R6" s="43">
        <f>COUNTIF(IFT!R$9:R$262,(("Pass")))</f>
        <v>0</v>
      </c>
      <c r="S6" s="43">
        <f>COUNTIF(IFT!S$9:S$262,(("Pass")))</f>
        <v>0</v>
      </c>
      <c r="T6" s="43">
        <f>COUNTIF(IFT!T$9:T$262,(("Pass")))</f>
        <v>0</v>
      </c>
      <c r="U6" s="43">
        <f>COUNTIF(IFT!U$9:U$262,(("Pass")))</f>
        <v>0</v>
      </c>
      <c r="V6" s="43">
        <f>COUNTIF(IFT!V$9:V$262,(("Pass")))</f>
        <v>0</v>
      </c>
      <c r="W6" s="43">
        <f>COUNTIF(IFT!W$9:W$262,(("Pass")))</f>
        <v>0</v>
      </c>
      <c r="X6" s="43">
        <f>COUNTIF(IFT!X$9:X$262,(("Pass")))</f>
        <v>0</v>
      </c>
      <c r="Y6" s="43">
        <f>COUNTIF(IFT!Y$9:Y$262,(("Pass")))</f>
        <v>0</v>
      </c>
      <c r="Z6" s="43">
        <f>COUNTIF(IFT!Z$9:Z$262,(("Pass")))</f>
        <v>0</v>
      </c>
      <c r="AA6" s="43">
        <f>COUNTIF(IFT!AA$9:AA$262,(("Pass")))</f>
        <v>0</v>
      </c>
      <c r="AB6" s="43">
        <f>COUNTIF(IFT!AB$9:AB$262,(("Pass")))</f>
        <v>0</v>
      </c>
      <c r="AC6" s="43">
        <f>COUNTIF(IFT!AC$9:AC$262,(("Pass")))</f>
        <v>0</v>
      </c>
      <c r="AD6" s="43">
        <f>COUNTIF(IFT!AD$9:AD$262,(("Pass")))</f>
        <v>0</v>
      </c>
    </row>
    <row r="7" spans="1:30" s="12" customFormat="1" x14ac:dyDescent="0.25">
      <c r="A7" s="73"/>
      <c r="B7" s="74"/>
      <c r="C7" s="74"/>
      <c r="D7" s="74"/>
      <c r="E7" s="74"/>
      <c r="F7" s="74"/>
      <c r="G7" s="120"/>
      <c r="H7" s="74"/>
      <c r="I7" s="74"/>
      <c r="J7" s="74"/>
      <c r="K7" s="74" t="s">
        <v>6</v>
      </c>
      <c r="L7" s="74" t="s">
        <v>6</v>
      </c>
      <c r="M7" s="74"/>
      <c r="N7" s="74"/>
      <c r="O7" s="74"/>
      <c r="P7" s="74"/>
      <c r="Q7" s="74"/>
      <c r="R7" s="74"/>
      <c r="S7" s="74"/>
      <c r="T7" s="74"/>
      <c r="U7" s="74"/>
      <c r="V7" s="75"/>
    </row>
    <row r="8" spans="1:30" s="12" customFormat="1" x14ac:dyDescent="0.25">
      <c r="A8" s="3" t="s">
        <v>7</v>
      </c>
      <c r="B8" s="2" t="s">
        <v>8</v>
      </c>
      <c r="C8" s="2" t="s">
        <v>9</v>
      </c>
      <c r="D8" s="31" t="s">
        <v>10</v>
      </c>
      <c r="E8" s="3" t="s">
        <v>678</v>
      </c>
      <c r="F8" s="3" t="s">
        <v>11</v>
      </c>
      <c r="G8" s="3" t="s">
        <v>679</v>
      </c>
      <c r="H8" s="3" t="s">
        <v>12</v>
      </c>
      <c r="I8" s="3" t="s">
        <v>1160</v>
      </c>
      <c r="J8" s="3" t="s">
        <v>1159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s="12" customFormat="1" x14ac:dyDescent="0.25">
      <c r="A9" s="4">
        <v>1</v>
      </c>
      <c r="B9" s="143" t="s">
        <v>968</v>
      </c>
      <c r="C9" s="144" t="s">
        <v>969</v>
      </c>
      <c r="D9" s="145" t="s">
        <v>969</v>
      </c>
      <c r="E9" s="19" t="s">
        <v>2</v>
      </c>
      <c r="F9" s="16"/>
      <c r="G9" s="19" t="s">
        <v>2</v>
      </c>
      <c r="H9" s="4"/>
      <c r="I9" s="23" t="s">
        <v>2</v>
      </c>
      <c r="J9" s="1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6"/>
      <c r="W9" s="4"/>
      <c r="X9" s="16"/>
      <c r="Y9" s="4"/>
      <c r="Z9" s="16"/>
      <c r="AA9" s="16"/>
      <c r="AB9" s="16"/>
      <c r="AC9" s="16"/>
      <c r="AD9" s="16"/>
    </row>
    <row r="10" spans="1:30" s="12" customFormat="1" x14ac:dyDescent="0.25">
      <c r="A10" s="4">
        <v>2</v>
      </c>
      <c r="B10" s="143" t="s">
        <v>990</v>
      </c>
      <c r="C10" s="146" t="s">
        <v>991</v>
      </c>
      <c r="D10" s="76" t="s">
        <v>991</v>
      </c>
      <c r="E10" s="19" t="s">
        <v>2</v>
      </c>
      <c r="F10" s="16"/>
      <c r="G10" s="19" t="s">
        <v>2</v>
      </c>
      <c r="H10" s="4"/>
      <c r="I10" s="23" t="s">
        <v>2</v>
      </c>
      <c r="J10" s="1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6"/>
      <c r="W10" s="4"/>
      <c r="X10" s="16"/>
      <c r="Y10" s="4"/>
      <c r="Z10" s="16"/>
      <c r="AA10" s="16"/>
      <c r="AB10" s="16"/>
      <c r="AC10" s="16"/>
      <c r="AD10" s="16"/>
    </row>
    <row r="11" spans="1:30" s="12" customFormat="1" x14ac:dyDescent="0.25">
      <c r="A11" s="4">
        <v>3</v>
      </c>
      <c r="B11" s="143" t="s">
        <v>988</v>
      </c>
      <c r="C11" s="146" t="s">
        <v>989</v>
      </c>
      <c r="D11" s="76" t="s">
        <v>989</v>
      </c>
      <c r="E11" s="19" t="s">
        <v>2</v>
      </c>
      <c r="F11" s="16"/>
      <c r="G11" s="19" t="s">
        <v>2</v>
      </c>
      <c r="H11" s="4"/>
      <c r="I11" s="23" t="s">
        <v>2</v>
      </c>
      <c r="J11" s="1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6"/>
      <c r="W11" s="4"/>
      <c r="X11" s="16"/>
      <c r="Y11" s="4"/>
      <c r="Z11" s="16"/>
      <c r="AA11" s="16"/>
      <c r="AB11" s="16"/>
      <c r="AC11" s="16"/>
      <c r="AD11" s="16"/>
    </row>
    <row r="12" spans="1:30" s="12" customFormat="1" x14ac:dyDescent="0.25">
      <c r="A12" s="4">
        <v>4</v>
      </c>
      <c r="B12" s="143" t="s">
        <v>986</v>
      </c>
      <c r="C12" s="146" t="s">
        <v>987</v>
      </c>
      <c r="D12" s="76" t="s">
        <v>987</v>
      </c>
      <c r="E12" s="19" t="s">
        <v>2</v>
      </c>
      <c r="F12" s="16"/>
      <c r="G12" s="19" t="s">
        <v>2</v>
      </c>
      <c r="H12" s="4"/>
      <c r="I12" s="23" t="s">
        <v>2</v>
      </c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6"/>
      <c r="W12" s="4"/>
      <c r="X12" s="16"/>
      <c r="Y12" s="4"/>
      <c r="Z12" s="16"/>
      <c r="AA12" s="16"/>
      <c r="AB12" s="16"/>
      <c r="AC12" s="16"/>
      <c r="AD12" s="16"/>
    </row>
    <row r="13" spans="1:30" s="12" customFormat="1" x14ac:dyDescent="0.25">
      <c r="A13" s="4">
        <v>5</v>
      </c>
      <c r="B13" s="143" t="s">
        <v>984</v>
      </c>
      <c r="C13" s="146" t="s">
        <v>985</v>
      </c>
      <c r="D13" s="76" t="s">
        <v>985</v>
      </c>
      <c r="E13" s="19" t="s">
        <v>2</v>
      </c>
      <c r="F13" s="16"/>
      <c r="G13" s="19" t="s">
        <v>2</v>
      </c>
      <c r="H13" s="4"/>
      <c r="I13" s="23" t="s">
        <v>2</v>
      </c>
      <c r="J13" s="1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6"/>
      <c r="W13" s="4"/>
      <c r="X13" s="16"/>
      <c r="Y13" s="4"/>
      <c r="Z13" s="16"/>
      <c r="AA13" s="16"/>
      <c r="AB13" s="16"/>
      <c r="AC13" s="16"/>
      <c r="AD13" s="16"/>
    </row>
    <row r="14" spans="1:30" s="12" customFormat="1" x14ac:dyDescent="0.25">
      <c r="A14" s="4">
        <v>6</v>
      </c>
      <c r="B14" s="143" t="s">
        <v>964</v>
      </c>
      <c r="C14" s="146" t="s">
        <v>965</v>
      </c>
      <c r="D14" s="76" t="s">
        <v>965</v>
      </c>
      <c r="E14" s="19" t="s">
        <v>2</v>
      </c>
      <c r="F14" s="16"/>
      <c r="G14" s="19" t="s">
        <v>2</v>
      </c>
      <c r="H14" s="4"/>
      <c r="I14" s="23" t="s">
        <v>2</v>
      </c>
      <c r="J14" s="1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6"/>
      <c r="W14" s="4"/>
      <c r="X14" s="16"/>
      <c r="Y14" s="4"/>
      <c r="Z14" s="16"/>
      <c r="AA14" s="16"/>
      <c r="AB14" s="16"/>
      <c r="AC14" s="16"/>
      <c r="AD14" s="16"/>
    </row>
    <row r="15" spans="1:30" s="12" customFormat="1" x14ac:dyDescent="0.25">
      <c r="A15" s="4">
        <v>7</v>
      </c>
      <c r="B15" s="143" t="s">
        <v>998</v>
      </c>
      <c r="C15" s="146" t="s">
        <v>999</v>
      </c>
      <c r="D15" s="76" t="s">
        <v>999</v>
      </c>
      <c r="E15" s="19" t="s">
        <v>2</v>
      </c>
      <c r="F15" s="16"/>
      <c r="G15" s="19" t="s">
        <v>2</v>
      </c>
      <c r="H15" s="4"/>
      <c r="I15" s="23" t="s">
        <v>5</v>
      </c>
      <c r="J15" s="2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6"/>
      <c r="W15" s="4"/>
      <c r="X15" s="16"/>
      <c r="Y15" s="4"/>
      <c r="Z15" s="16"/>
      <c r="AA15" s="16"/>
      <c r="AB15" s="16"/>
      <c r="AC15" s="16"/>
      <c r="AD15" s="16"/>
    </row>
    <row r="16" spans="1:30" s="12" customFormat="1" x14ac:dyDescent="0.25">
      <c r="A16" s="4">
        <v>8</v>
      </c>
      <c r="B16" s="143" t="s">
        <v>996</v>
      </c>
      <c r="C16" s="146" t="s">
        <v>997</v>
      </c>
      <c r="D16" s="76" t="s">
        <v>997</v>
      </c>
      <c r="E16" s="19" t="s">
        <v>2</v>
      </c>
      <c r="F16" s="16"/>
      <c r="G16" s="19" t="s">
        <v>2</v>
      </c>
      <c r="H16" s="4"/>
      <c r="I16" s="23" t="s">
        <v>5</v>
      </c>
      <c r="J16" s="2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6"/>
      <c r="W16" s="4"/>
      <c r="X16" s="16"/>
      <c r="Y16" s="4"/>
      <c r="Z16" s="16"/>
      <c r="AA16" s="16"/>
      <c r="AB16" s="16"/>
      <c r="AC16" s="16"/>
      <c r="AD16" s="16"/>
    </row>
    <row r="17" spans="1:30" s="12" customFormat="1" x14ac:dyDescent="0.25">
      <c r="A17" s="4">
        <v>9</v>
      </c>
      <c r="B17" s="143" t="s">
        <v>994</v>
      </c>
      <c r="C17" s="146" t="s">
        <v>995</v>
      </c>
      <c r="D17" s="76" t="s">
        <v>995</v>
      </c>
      <c r="E17" s="19" t="s">
        <v>2</v>
      </c>
      <c r="F17" s="16"/>
      <c r="G17" s="19" t="s">
        <v>2</v>
      </c>
      <c r="H17" s="4"/>
      <c r="I17" s="23" t="s">
        <v>5</v>
      </c>
      <c r="J17" s="2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6"/>
      <c r="W17" s="4"/>
      <c r="X17" s="16"/>
      <c r="Y17" s="4"/>
      <c r="Z17" s="16"/>
      <c r="AA17" s="16"/>
      <c r="AB17" s="16"/>
      <c r="AC17" s="16"/>
      <c r="AD17" s="16"/>
    </row>
    <row r="18" spans="1:30" s="12" customFormat="1" x14ac:dyDescent="0.25">
      <c r="A18" s="4">
        <v>10</v>
      </c>
      <c r="B18" s="143" t="s">
        <v>992</v>
      </c>
      <c r="C18" s="146" t="s">
        <v>993</v>
      </c>
      <c r="D18" s="76" t="s">
        <v>993</v>
      </c>
      <c r="E18" s="19" t="s">
        <v>2</v>
      </c>
      <c r="F18" s="16"/>
      <c r="G18" s="19" t="s">
        <v>2</v>
      </c>
      <c r="H18" s="4"/>
      <c r="I18" s="23" t="s">
        <v>5</v>
      </c>
      <c r="J18" s="2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6"/>
      <c r="W18" s="4"/>
      <c r="X18" s="16"/>
      <c r="Y18" s="4"/>
      <c r="Z18" s="16"/>
      <c r="AA18" s="16"/>
      <c r="AB18" s="16"/>
      <c r="AC18" s="16"/>
      <c r="AD18" s="16"/>
    </row>
    <row r="19" spans="1:30" s="12" customFormat="1" x14ac:dyDescent="0.25">
      <c r="A19" s="4">
        <v>11</v>
      </c>
      <c r="B19" s="143" t="s">
        <v>966</v>
      </c>
      <c r="C19" s="146" t="s">
        <v>967</v>
      </c>
      <c r="D19" s="76" t="s">
        <v>967</v>
      </c>
      <c r="E19" s="19" t="s">
        <v>2</v>
      </c>
      <c r="F19" s="16"/>
      <c r="G19" s="19" t="s">
        <v>2</v>
      </c>
      <c r="H19" s="4"/>
      <c r="I19" s="23" t="s">
        <v>2</v>
      </c>
      <c r="J19" s="1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6"/>
      <c r="W19" s="4"/>
      <c r="X19" s="16"/>
      <c r="Y19" s="4"/>
      <c r="Z19" s="16"/>
      <c r="AA19" s="16"/>
      <c r="AB19" s="16"/>
      <c r="AC19" s="16"/>
      <c r="AD19" s="16"/>
    </row>
    <row r="20" spans="1:30" s="12" customFormat="1" x14ac:dyDescent="0.25">
      <c r="A20" s="4">
        <v>12</v>
      </c>
      <c r="B20" s="143" t="s">
        <v>1000</v>
      </c>
      <c r="C20" s="146" t="s">
        <v>1001</v>
      </c>
      <c r="D20" s="76" t="s">
        <v>1001</v>
      </c>
      <c r="E20" s="20" t="s">
        <v>2</v>
      </c>
      <c r="F20" s="16"/>
      <c r="G20" s="20" t="s">
        <v>2</v>
      </c>
      <c r="H20" s="4"/>
      <c r="I20" s="23" t="s">
        <v>2</v>
      </c>
      <c r="J20" s="1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6"/>
      <c r="W20" s="4"/>
      <c r="X20" s="16"/>
      <c r="Y20" s="4"/>
      <c r="Z20" s="16"/>
      <c r="AA20" s="16"/>
      <c r="AB20" s="16"/>
      <c r="AC20" s="16"/>
      <c r="AD20" s="16"/>
    </row>
    <row r="21" spans="1:30" s="12" customFormat="1" x14ac:dyDescent="0.25">
      <c r="A21" s="4">
        <v>13</v>
      </c>
      <c r="B21" s="143" t="s">
        <v>1002</v>
      </c>
      <c r="C21" s="146" t="s">
        <v>1003</v>
      </c>
      <c r="D21" s="76" t="s">
        <v>1003</v>
      </c>
      <c r="E21" s="20" t="s">
        <v>2</v>
      </c>
      <c r="F21" s="16"/>
      <c r="G21" s="20" t="s">
        <v>2</v>
      </c>
      <c r="H21" s="4"/>
      <c r="I21" s="23" t="s">
        <v>2</v>
      </c>
      <c r="J21" s="1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6"/>
      <c r="W21" s="4"/>
      <c r="X21" s="16"/>
      <c r="Y21" s="4"/>
      <c r="Z21" s="16"/>
      <c r="AA21" s="16"/>
      <c r="AB21" s="16"/>
      <c r="AC21" s="16"/>
      <c r="AD21" s="16"/>
    </row>
    <row r="22" spans="1:30" s="12" customFormat="1" x14ac:dyDescent="0.25">
      <c r="A22" s="4">
        <v>14</v>
      </c>
      <c r="B22" s="143" t="s">
        <v>1004</v>
      </c>
      <c r="C22" s="146" t="s">
        <v>1005</v>
      </c>
      <c r="D22" s="76" t="s">
        <v>1005</v>
      </c>
      <c r="E22" s="20" t="s">
        <v>2</v>
      </c>
      <c r="F22" s="16"/>
      <c r="G22" s="20" t="s">
        <v>2</v>
      </c>
      <c r="H22" s="4"/>
      <c r="I22" s="23" t="s">
        <v>2</v>
      </c>
      <c r="J22" s="1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6"/>
      <c r="W22" s="4"/>
      <c r="X22" s="16"/>
      <c r="Y22" s="4"/>
      <c r="Z22" s="16"/>
      <c r="AA22" s="16"/>
      <c r="AB22" s="16"/>
      <c r="AC22" s="16"/>
      <c r="AD22" s="16"/>
    </row>
    <row r="23" spans="1:30" s="12" customFormat="1" x14ac:dyDescent="0.25">
      <c r="A23" s="4">
        <v>15</v>
      </c>
      <c r="B23" s="143" t="s">
        <v>1006</v>
      </c>
      <c r="C23" s="146" t="s">
        <v>1007</v>
      </c>
      <c r="D23" s="76" t="s">
        <v>1007</v>
      </c>
      <c r="E23" s="20" t="s">
        <v>2</v>
      </c>
      <c r="F23" s="16"/>
      <c r="G23" s="20" t="s">
        <v>2</v>
      </c>
      <c r="H23" s="4"/>
      <c r="I23" s="23" t="s">
        <v>2</v>
      </c>
      <c r="J23" s="1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6"/>
      <c r="W23" s="4"/>
      <c r="X23" s="16"/>
      <c r="Y23" s="4"/>
      <c r="Z23" s="16"/>
      <c r="AA23" s="16"/>
      <c r="AB23" s="16"/>
      <c r="AC23" s="16"/>
      <c r="AD23" s="16"/>
    </row>
    <row r="24" spans="1:30" s="12" customFormat="1" x14ac:dyDescent="0.25">
      <c r="A24" s="4">
        <v>16</v>
      </c>
      <c r="B24" s="143" t="s">
        <v>962</v>
      </c>
      <c r="C24" s="146" t="s">
        <v>963</v>
      </c>
      <c r="D24" s="76" t="s">
        <v>963</v>
      </c>
      <c r="E24" s="20" t="s">
        <v>2</v>
      </c>
      <c r="F24" s="16"/>
      <c r="G24" s="20" t="s">
        <v>2</v>
      </c>
      <c r="H24" s="4"/>
      <c r="I24" s="23" t="s">
        <v>2</v>
      </c>
      <c r="J24" s="1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6"/>
      <c r="W24" s="4"/>
      <c r="X24" s="16"/>
      <c r="Y24" s="4"/>
      <c r="Z24" s="16"/>
      <c r="AA24" s="16"/>
      <c r="AB24" s="16"/>
      <c r="AC24" s="16"/>
      <c r="AD24" s="16"/>
    </row>
    <row r="25" spans="1:30" s="12" customFormat="1" x14ac:dyDescent="0.25">
      <c r="A25" s="4">
        <v>17</v>
      </c>
      <c r="B25" s="143" t="s">
        <v>1012</v>
      </c>
      <c r="C25" s="146" t="s">
        <v>1013</v>
      </c>
      <c r="D25" s="76" t="s">
        <v>1013</v>
      </c>
      <c r="E25" s="20" t="s">
        <v>2</v>
      </c>
      <c r="F25" s="16"/>
      <c r="G25" s="20" t="s">
        <v>2</v>
      </c>
      <c r="H25" s="4"/>
      <c r="I25" s="23" t="s">
        <v>2</v>
      </c>
      <c r="J25" s="1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6"/>
      <c r="W25" s="4"/>
      <c r="X25" s="16"/>
      <c r="Y25" s="4"/>
      <c r="Z25" s="16"/>
      <c r="AA25" s="16"/>
      <c r="AB25" s="16"/>
      <c r="AC25" s="16"/>
      <c r="AD25" s="16"/>
    </row>
    <row r="26" spans="1:30" s="12" customFormat="1" x14ac:dyDescent="0.25">
      <c r="A26" s="4">
        <v>18</v>
      </c>
      <c r="B26" s="143" t="s">
        <v>1010</v>
      </c>
      <c r="C26" s="146" t="s">
        <v>1011</v>
      </c>
      <c r="D26" s="76" t="s">
        <v>1011</v>
      </c>
      <c r="E26" s="20" t="s">
        <v>2</v>
      </c>
      <c r="F26" s="22"/>
      <c r="G26" s="20" t="s">
        <v>2</v>
      </c>
      <c r="H26" s="4"/>
      <c r="I26" s="23" t="s">
        <v>2</v>
      </c>
      <c r="J26" s="2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6"/>
      <c r="W26" s="4"/>
      <c r="X26" s="4"/>
      <c r="Y26" s="4"/>
      <c r="Z26" s="4"/>
      <c r="AA26" s="16"/>
      <c r="AB26" s="16"/>
      <c r="AC26" s="16"/>
      <c r="AD26" s="16"/>
    </row>
    <row r="27" spans="1:30" s="12" customFormat="1" x14ac:dyDescent="0.25">
      <c r="A27" s="4">
        <v>19</v>
      </c>
      <c r="B27" s="143" t="s">
        <v>1014</v>
      </c>
      <c r="C27" s="146" t="s">
        <v>1015</v>
      </c>
      <c r="D27" s="76" t="s">
        <v>1015</v>
      </c>
      <c r="E27" s="20" t="s">
        <v>2</v>
      </c>
      <c r="F27" s="22"/>
      <c r="G27" s="20" t="s">
        <v>2</v>
      </c>
      <c r="H27" s="4"/>
      <c r="I27" s="23" t="s">
        <v>2</v>
      </c>
      <c r="J27" s="22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6"/>
      <c r="W27" s="4"/>
      <c r="X27" s="16"/>
      <c r="Y27" s="4"/>
      <c r="Z27" s="16"/>
      <c r="AA27" s="16"/>
      <c r="AB27" s="16"/>
      <c r="AC27" s="16"/>
      <c r="AD27" s="16"/>
    </row>
    <row r="28" spans="1:30" s="12" customFormat="1" x14ac:dyDescent="0.25">
      <c r="A28" s="4">
        <v>20</v>
      </c>
      <c r="B28" s="143" t="s">
        <v>1008</v>
      </c>
      <c r="C28" s="146" t="s">
        <v>1009</v>
      </c>
      <c r="D28" s="76" t="s">
        <v>1009</v>
      </c>
      <c r="E28" s="20" t="s">
        <v>2</v>
      </c>
      <c r="F28" s="22"/>
      <c r="G28" s="20" t="s">
        <v>2</v>
      </c>
      <c r="H28" s="4"/>
      <c r="I28" s="23" t="s">
        <v>2</v>
      </c>
      <c r="J28" s="2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6"/>
      <c r="W28" s="4"/>
      <c r="X28" s="16"/>
      <c r="Y28" s="4"/>
      <c r="Z28" s="16"/>
      <c r="AA28" s="16"/>
      <c r="AB28" s="16"/>
      <c r="AC28" s="16"/>
      <c r="AD28" s="16"/>
    </row>
    <row r="29" spans="1:30" s="12" customFormat="1" x14ac:dyDescent="0.25">
      <c r="A29" s="4">
        <v>21</v>
      </c>
      <c r="B29" s="143" t="s">
        <v>926</v>
      </c>
      <c r="C29" s="146" t="s">
        <v>927</v>
      </c>
      <c r="D29" s="76" t="s">
        <v>927</v>
      </c>
      <c r="E29" s="20" t="s">
        <v>2</v>
      </c>
      <c r="F29" s="22"/>
      <c r="G29" s="20" t="s">
        <v>2</v>
      </c>
      <c r="H29" s="4"/>
      <c r="I29" s="23" t="s">
        <v>2</v>
      </c>
      <c r="J29" s="2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6"/>
      <c r="W29" s="4"/>
      <c r="X29" s="16"/>
      <c r="Y29" s="4"/>
      <c r="Z29" s="16"/>
      <c r="AA29" s="16"/>
      <c r="AB29" s="16"/>
      <c r="AC29" s="16"/>
      <c r="AD29" s="16"/>
    </row>
    <row r="30" spans="1:30" s="12" customFormat="1" x14ac:dyDescent="0.25">
      <c r="A30" s="4">
        <v>22</v>
      </c>
      <c r="B30" s="143" t="s">
        <v>924</v>
      </c>
      <c r="C30" s="146" t="s">
        <v>925</v>
      </c>
      <c r="D30" s="76" t="s">
        <v>925</v>
      </c>
      <c r="E30" s="20" t="s">
        <v>2</v>
      </c>
      <c r="F30" s="22"/>
      <c r="G30" s="20" t="s">
        <v>2</v>
      </c>
      <c r="H30" s="4"/>
      <c r="I30" s="23" t="s">
        <v>2</v>
      </c>
      <c r="J30" s="2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6"/>
      <c r="W30" s="4"/>
      <c r="X30" s="16"/>
      <c r="Y30" s="4"/>
      <c r="Z30" s="16"/>
      <c r="AA30" s="16"/>
      <c r="AB30" s="16"/>
      <c r="AC30" s="16"/>
      <c r="AD30" s="16"/>
    </row>
    <row r="31" spans="1:30" s="12" customFormat="1" x14ac:dyDescent="0.25">
      <c r="A31" s="4">
        <v>23</v>
      </c>
      <c r="B31" s="143" t="s">
        <v>922</v>
      </c>
      <c r="C31" s="146" t="s">
        <v>923</v>
      </c>
      <c r="D31" s="76" t="s">
        <v>923</v>
      </c>
      <c r="E31" s="20" t="s">
        <v>2</v>
      </c>
      <c r="F31" s="22"/>
      <c r="G31" s="20" t="s">
        <v>2</v>
      </c>
      <c r="H31" s="4"/>
      <c r="I31" s="23" t="s">
        <v>2</v>
      </c>
      <c r="J31" s="22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6"/>
      <c r="W31" s="4"/>
      <c r="X31" s="16"/>
      <c r="Y31" s="4"/>
      <c r="Z31" s="16"/>
      <c r="AA31" s="16"/>
      <c r="AB31" s="16"/>
      <c r="AC31" s="16"/>
      <c r="AD31" s="16"/>
    </row>
    <row r="32" spans="1:30" s="12" customFormat="1" x14ac:dyDescent="0.25">
      <c r="A32" s="4">
        <v>24</v>
      </c>
      <c r="B32" s="143" t="s">
        <v>842</v>
      </c>
      <c r="C32" s="146" t="s">
        <v>843</v>
      </c>
      <c r="D32" s="76" t="s">
        <v>843</v>
      </c>
      <c r="E32" s="20" t="s">
        <v>2</v>
      </c>
      <c r="F32" s="22"/>
      <c r="G32" s="20" t="s">
        <v>2</v>
      </c>
      <c r="H32" s="4"/>
      <c r="I32" s="23" t="s">
        <v>2</v>
      </c>
      <c r="J32" s="2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6"/>
      <c r="W32" s="4"/>
      <c r="X32" s="16"/>
      <c r="Y32" s="4"/>
      <c r="Z32" s="16"/>
      <c r="AA32" s="16"/>
      <c r="AB32" s="16"/>
      <c r="AC32" s="16"/>
      <c r="AD32" s="16"/>
    </row>
    <row r="33" spans="1:30" s="12" customFormat="1" x14ac:dyDescent="0.25">
      <c r="A33" s="4">
        <v>25</v>
      </c>
      <c r="B33" s="143" t="s">
        <v>928</v>
      </c>
      <c r="C33" s="146" t="s">
        <v>929</v>
      </c>
      <c r="D33" s="76" t="s">
        <v>929</v>
      </c>
      <c r="E33" s="20" t="s">
        <v>2</v>
      </c>
      <c r="F33" s="22"/>
      <c r="G33" s="20" t="s">
        <v>2</v>
      </c>
      <c r="H33" s="4"/>
      <c r="I33" s="23" t="s">
        <v>2</v>
      </c>
      <c r="J33" s="2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6"/>
      <c r="W33" s="4"/>
      <c r="X33" s="16"/>
      <c r="Y33" s="4"/>
      <c r="Z33" s="16"/>
      <c r="AA33" s="16"/>
      <c r="AB33" s="16"/>
      <c r="AC33" s="16"/>
      <c r="AD33" s="16"/>
    </row>
    <row r="34" spans="1:30" s="12" customFormat="1" x14ac:dyDescent="0.25">
      <c r="A34" s="4">
        <v>26</v>
      </c>
      <c r="B34" s="143" t="s">
        <v>832</v>
      </c>
      <c r="C34" s="146" t="s">
        <v>833</v>
      </c>
      <c r="D34" s="76" t="s">
        <v>833</v>
      </c>
      <c r="E34" s="20" t="s">
        <v>2</v>
      </c>
      <c r="F34" s="22"/>
      <c r="G34" s="20" t="s">
        <v>2</v>
      </c>
      <c r="H34" s="4"/>
      <c r="I34" s="23" t="s">
        <v>2</v>
      </c>
      <c r="J34" s="2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6"/>
      <c r="W34" s="4"/>
      <c r="X34" s="16"/>
      <c r="Y34" s="4"/>
      <c r="Z34" s="16"/>
      <c r="AA34" s="16"/>
      <c r="AB34" s="16"/>
      <c r="AC34" s="16"/>
      <c r="AD34" s="16"/>
    </row>
    <row r="35" spans="1:30" s="12" customFormat="1" x14ac:dyDescent="0.25">
      <c r="A35" s="4">
        <v>27</v>
      </c>
      <c r="B35" s="143" t="s">
        <v>844</v>
      </c>
      <c r="C35" s="146" t="s">
        <v>845</v>
      </c>
      <c r="D35" s="76" t="s">
        <v>845</v>
      </c>
      <c r="E35" s="20" t="s">
        <v>2</v>
      </c>
      <c r="F35" s="22"/>
      <c r="G35" s="20" t="s">
        <v>2</v>
      </c>
      <c r="H35" s="4"/>
      <c r="I35" s="23" t="s">
        <v>2</v>
      </c>
      <c r="J35" s="2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6"/>
      <c r="W35" s="4"/>
      <c r="X35" s="16"/>
      <c r="Y35" s="4"/>
      <c r="Z35" s="16"/>
      <c r="AA35" s="16"/>
      <c r="AB35" s="16"/>
      <c r="AC35" s="16"/>
      <c r="AD35" s="16"/>
    </row>
    <row r="36" spans="1:30" s="12" customFormat="1" x14ac:dyDescent="0.25">
      <c r="A36" s="4">
        <v>28</v>
      </c>
      <c r="B36" s="143" t="s">
        <v>846</v>
      </c>
      <c r="C36" s="146" t="s">
        <v>847</v>
      </c>
      <c r="D36" s="76" t="s">
        <v>847</v>
      </c>
      <c r="E36" s="20" t="s">
        <v>2</v>
      </c>
      <c r="F36" s="22"/>
      <c r="G36" s="20" t="s">
        <v>2</v>
      </c>
      <c r="H36" s="4"/>
      <c r="I36" s="23" t="s">
        <v>2</v>
      </c>
      <c r="J36" s="2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6"/>
      <c r="W36" s="4"/>
      <c r="X36" s="16"/>
      <c r="Y36" s="4"/>
      <c r="Z36" s="16"/>
      <c r="AA36" s="16"/>
      <c r="AB36" s="16"/>
      <c r="AC36" s="16"/>
      <c r="AD36" s="16"/>
    </row>
    <row r="37" spans="1:30" s="12" customFormat="1" x14ac:dyDescent="0.25">
      <c r="A37" s="4">
        <v>29</v>
      </c>
      <c r="B37" s="143" t="s">
        <v>840</v>
      </c>
      <c r="C37" s="146" t="s">
        <v>841</v>
      </c>
      <c r="D37" s="76" t="s">
        <v>841</v>
      </c>
      <c r="E37" s="20" t="s">
        <v>2</v>
      </c>
      <c r="F37" s="22"/>
      <c r="G37" s="20" t="s">
        <v>2</v>
      </c>
      <c r="H37" s="4"/>
      <c r="I37" s="23" t="s">
        <v>2</v>
      </c>
      <c r="J37" s="2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6"/>
      <c r="W37" s="4"/>
      <c r="X37" s="16"/>
      <c r="Y37" s="4"/>
      <c r="Z37" s="16"/>
      <c r="AA37" s="16"/>
      <c r="AB37" s="16"/>
      <c r="AC37" s="16"/>
      <c r="AD37" s="16"/>
    </row>
    <row r="38" spans="1:30" s="12" customFormat="1" x14ac:dyDescent="0.25">
      <c r="A38" s="4">
        <v>30</v>
      </c>
      <c r="B38" s="143" t="s">
        <v>836</v>
      </c>
      <c r="C38" s="146" t="s">
        <v>837</v>
      </c>
      <c r="D38" s="76" t="s">
        <v>837</v>
      </c>
      <c r="E38" s="20" t="s">
        <v>5</v>
      </c>
      <c r="F38" s="22"/>
      <c r="G38" s="20" t="s">
        <v>5</v>
      </c>
      <c r="H38" s="4"/>
      <c r="I38" s="23" t="s">
        <v>2</v>
      </c>
      <c r="J38" s="2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6"/>
      <c r="W38" s="4"/>
      <c r="X38" s="16"/>
      <c r="Y38" s="4"/>
      <c r="Z38" s="16"/>
      <c r="AA38" s="16"/>
      <c r="AB38" s="16"/>
      <c r="AC38" s="16"/>
      <c r="AD38" s="16"/>
    </row>
    <row r="39" spans="1:30" s="12" customFormat="1" x14ac:dyDescent="0.25">
      <c r="A39" s="4">
        <v>31</v>
      </c>
      <c r="B39" s="143" t="s">
        <v>838</v>
      </c>
      <c r="C39" s="146" t="s">
        <v>839</v>
      </c>
      <c r="D39" s="76" t="s">
        <v>839</v>
      </c>
      <c r="E39" s="20" t="s">
        <v>2</v>
      </c>
      <c r="F39" s="22"/>
      <c r="G39" s="20" t="s">
        <v>2</v>
      </c>
      <c r="H39" s="4"/>
      <c r="I39" s="23" t="s">
        <v>2</v>
      </c>
      <c r="J39" s="2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6"/>
      <c r="W39" s="4"/>
      <c r="X39" s="16"/>
      <c r="Y39" s="4"/>
      <c r="Z39" s="16"/>
      <c r="AA39" s="16"/>
      <c r="AB39" s="16"/>
      <c r="AC39" s="16"/>
      <c r="AD39" s="16"/>
    </row>
    <row r="40" spans="1:30" s="12" customFormat="1" x14ac:dyDescent="0.25">
      <c r="A40" s="4">
        <v>32</v>
      </c>
      <c r="B40" s="143" t="s">
        <v>830</v>
      </c>
      <c r="C40" s="146" t="s">
        <v>831</v>
      </c>
      <c r="D40" s="76" t="s">
        <v>831</v>
      </c>
      <c r="E40" s="20" t="s">
        <v>2</v>
      </c>
      <c r="F40" s="22"/>
      <c r="G40" s="1" t="s">
        <v>2</v>
      </c>
      <c r="H40" s="4"/>
      <c r="I40" s="23" t="s">
        <v>2</v>
      </c>
      <c r="J40" s="2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6"/>
      <c r="W40" s="4"/>
      <c r="X40" s="16"/>
      <c r="Y40" s="4"/>
      <c r="Z40" s="16"/>
      <c r="AA40" s="16"/>
      <c r="AB40" s="16"/>
      <c r="AC40" s="16"/>
      <c r="AD40" s="16"/>
    </row>
    <row r="41" spans="1:30" s="12" customFormat="1" x14ac:dyDescent="0.25">
      <c r="A41" s="4">
        <v>33</v>
      </c>
      <c r="B41" s="143" t="s">
        <v>834</v>
      </c>
      <c r="C41" s="146" t="s">
        <v>835</v>
      </c>
      <c r="D41" s="76" t="s">
        <v>835</v>
      </c>
      <c r="E41" s="20" t="s">
        <v>5</v>
      </c>
      <c r="F41" s="22"/>
      <c r="G41" s="20" t="s">
        <v>5</v>
      </c>
      <c r="H41" s="4"/>
      <c r="I41" s="23" t="s">
        <v>2</v>
      </c>
      <c r="J41" s="2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6"/>
      <c r="W41" s="4"/>
      <c r="X41" s="16"/>
      <c r="Y41" s="4"/>
      <c r="Z41" s="16"/>
      <c r="AA41" s="16"/>
      <c r="AB41" s="16"/>
      <c r="AC41" s="16"/>
      <c r="AD41" s="16"/>
    </row>
    <row r="42" spans="1:30" s="12" customFormat="1" x14ac:dyDescent="0.25">
      <c r="A42" s="4">
        <v>34</v>
      </c>
      <c r="B42" s="143" t="s">
        <v>920</v>
      </c>
      <c r="C42" s="146" t="s">
        <v>921</v>
      </c>
      <c r="D42" s="76" t="s">
        <v>921</v>
      </c>
      <c r="E42" s="20" t="s">
        <v>2</v>
      </c>
      <c r="F42" s="22"/>
      <c r="G42" s="1" t="s">
        <v>2</v>
      </c>
      <c r="H42" s="4"/>
      <c r="I42" s="23" t="s">
        <v>2</v>
      </c>
      <c r="J42" s="2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6"/>
      <c r="W42" s="4"/>
      <c r="X42" s="16"/>
      <c r="Y42" s="4"/>
      <c r="Z42" s="16"/>
      <c r="AA42" s="16"/>
      <c r="AB42" s="16"/>
      <c r="AC42" s="16"/>
      <c r="AD42" s="16"/>
    </row>
    <row r="43" spans="1:30" s="12" customFormat="1" x14ac:dyDescent="0.25">
      <c r="A43" s="4">
        <v>35</v>
      </c>
      <c r="B43" s="143" t="s">
        <v>1191</v>
      </c>
      <c r="C43" s="146" t="s">
        <v>1192</v>
      </c>
      <c r="D43" s="76" t="s">
        <v>1192</v>
      </c>
      <c r="E43" s="20" t="s">
        <v>5</v>
      </c>
      <c r="F43" s="22"/>
      <c r="G43" s="20" t="s">
        <v>5</v>
      </c>
      <c r="H43" s="4"/>
      <c r="I43" s="23" t="s">
        <v>2</v>
      </c>
      <c r="J43" s="2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6"/>
      <c r="W43" s="4"/>
      <c r="X43" s="16"/>
      <c r="Y43" s="4"/>
      <c r="Z43" s="16"/>
      <c r="AA43" s="16"/>
      <c r="AB43" s="16"/>
      <c r="AC43" s="16"/>
      <c r="AD43" s="16"/>
    </row>
    <row r="44" spans="1:30" s="12" customFormat="1" x14ac:dyDescent="0.25">
      <c r="A44" s="4">
        <v>36</v>
      </c>
      <c r="B44" s="143" t="s">
        <v>1193</v>
      </c>
      <c r="C44" s="146" t="s">
        <v>1194</v>
      </c>
      <c r="D44" s="76" t="s">
        <v>1194</v>
      </c>
      <c r="E44" s="20" t="s">
        <v>3</v>
      </c>
      <c r="F44" s="22" t="s">
        <v>811</v>
      </c>
      <c r="G44" s="20" t="s">
        <v>3</v>
      </c>
      <c r="H44" s="22" t="s">
        <v>811</v>
      </c>
      <c r="I44" s="23" t="s">
        <v>2</v>
      </c>
      <c r="J44" s="2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6"/>
      <c r="W44" s="4"/>
      <c r="X44" s="16"/>
      <c r="Y44" s="4"/>
      <c r="Z44" s="16"/>
      <c r="AA44" s="16"/>
      <c r="AB44" s="16"/>
      <c r="AC44" s="16"/>
      <c r="AD44" s="16"/>
    </row>
    <row r="45" spans="1:30" s="12" customFormat="1" x14ac:dyDescent="0.25">
      <c r="A45" s="4">
        <v>37</v>
      </c>
      <c r="B45" s="143" t="s">
        <v>1195</v>
      </c>
      <c r="C45" s="146" t="s">
        <v>1196</v>
      </c>
      <c r="D45" s="76" t="s">
        <v>1196</v>
      </c>
      <c r="E45" s="20" t="s">
        <v>3</v>
      </c>
      <c r="F45" s="22" t="s">
        <v>814</v>
      </c>
      <c r="G45" s="20" t="s">
        <v>3</v>
      </c>
      <c r="H45" s="22" t="s">
        <v>814</v>
      </c>
      <c r="I45" s="23" t="s">
        <v>2</v>
      </c>
      <c r="J45" s="2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6"/>
      <c r="W45" s="4"/>
      <c r="X45" s="16"/>
      <c r="Y45" s="4"/>
      <c r="Z45" s="16"/>
      <c r="AA45" s="16"/>
      <c r="AB45" s="16"/>
      <c r="AC45" s="16"/>
      <c r="AD45" s="16"/>
    </row>
    <row r="46" spans="1:30" s="12" customFormat="1" x14ac:dyDescent="0.25">
      <c r="A46" s="4">
        <v>38</v>
      </c>
      <c r="B46" s="143" t="s">
        <v>1197</v>
      </c>
      <c r="C46" s="146" t="s">
        <v>1198</v>
      </c>
      <c r="D46" s="76" t="s">
        <v>1198</v>
      </c>
      <c r="E46" s="20" t="s">
        <v>2</v>
      </c>
      <c r="F46" s="22"/>
      <c r="G46" s="20" t="s">
        <v>2</v>
      </c>
      <c r="H46" s="4"/>
      <c r="I46" s="23" t="s">
        <v>2</v>
      </c>
      <c r="J46" s="2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16"/>
      <c r="W46" s="4"/>
      <c r="X46" s="16"/>
      <c r="Y46" s="4"/>
      <c r="Z46" s="16"/>
      <c r="AA46" s="16"/>
      <c r="AB46" s="16"/>
      <c r="AC46" s="16"/>
      <c r="AD46" s="16"/>
    </row>
    <row r="47" spans="1:30" s="12" customFormat="1" x14ac:dyDescent="0.25">
      <c r="A47" s="4">
        <v>39</v>
      </c>
      <c r="B47" s="143" t="s">
        <v>982</v>
      </c>
      <c r="C47" s="146" t="s">
        <v>983</v>
      </c>
      <c r="D47" s="76" t="s">
        <v>983</v>
      </c>
      <c r="E47" s="20" t="s">
        <v>2</v>
      </c>
      <c r="F47" s="22"/>
      <c r="G47" s="20" t="s">
        <v>2</v>
      </c>
      <c r="H47" s="4"/>
      <c r="I47" s="23" t="s">
        <v>2</v>
      </c>
      <c r="J47" s="2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6"/>
      <c r="W47" s="4"/>
      <c r="X47" s="16"/>
      <c r="Y47" s="4"/>
      <c r="Z47" s="16"/>
      <c r="AA47" s="16"/>
      <c r="AB47" s="16"/>
      <c r="AC47" s="16"/>
      <c r="AD47" s="16"/>
    </row>
    <row r="48" spans="1:30" s="12" customFormat="1" x14ac:dyDescent="0.25">
      <c r="A48" s="4">
        <v>40</v>
      </c>
      <c r="B48" s="143" t="s">
        <v>930</v>
      </c>
      <c r="C48" s="146" t="s">
        <v>931</v>
      </c>
      <c r="D48" s="76" t="s">
        <v>931</v>
      </c>
      <c r="E48" s="19" t="s">
        <v>2</v>
      </c>
      <c r="F48" s="16"/>
      <c r="G48" s="19" t="s">
        <v>2</v>
      </c>
      <c r="H48" s="4"/>
      <c r="I48" s="23" t="s">
        <v>2</v>
      </c>
      <c r="J48" s="1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6"/>
      <c r="W48" s="4"/>
      <c r="X48" s="16"/>
      <c r="Y48" s="4"/>
      <c r="Z48" s="16"/>
      <c r="AA48" s="16"/>
      <c r="AB48" s="16"/>
      <c r="AC48" s="16"/>
      <c r="AD48" s="16"/>
    </row>
    <row r="49" spans="1:30" s="12" customFormat="1" x14ac:dyDescent="0.25">
      <c r="A49" s="4">
        <v>41</v>
      </c>
      <c r="B49" s="143" t="s">
        <v>1199</v>
      </c>
      <c r="C49" s="146" t="s">
        <v>1200</v>
      </c>
      <c r="D49" s="76" t="s">
        <v>1200</v>
      </c>
      <c r="E49" s="19" t="s">
        <v>2</v>
      </c>
      <c r="F49" s="16"/>
      <c r="G49" s="19" t="s">
        <v>2</v>
      </c>
      <c r="H49" s="4"/>
      <c r="I49" s="23" t="s">
        <v>2</v>
      </c>
      <c r="J49" s="1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6"/>
      <c r="W49" s="4"/>
      <c r="X49" s="16"/>
      <c r="Y49" s="4"/>
      <c r="Z49" s="16"/>
      <c r="AA49" s="16"/>
      <c r="AB49" s="16"/>
      <c r="AC49" s="16"/>
      <c r="AD49" s="16"/>
    </row>
    <row r="50" spans="1:30" s="12" customFormat="1" x14ac:dyDescent="0.25">
      <c r="A50" s="4">
        <v>42</v>
      </c>
      <c r="B50" s="143" t="s">
        <v>1201</v>
      </c>
      <c r="C50" s="146" t="s">
        <v>1202</v>
      </c>
      <c r="D50" s="76" t="s">
        <v>1202</v>
      </c>
      <c r="E50" s="20" t="s">
        <v>2</v>
      </c>
      <c r="F50" s="22"/>
      <c r="G50" s="20" t="s">
        <v>2</v>
      </c>
      <c r="H50" s="4"/>
      <c r="I50" s="23" t="s">
        <v>2</v>
      </c>
      <c r="J50" s="2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6"/>
      <c r="W50" s="4"/>
      <c r="X50" s="16"/>
      <c r="Y50" s="4"/>
      <c r="Z50" s="16"/>
      <c r="AA50" s="16"/>
      <c r="AB50" s="16"/>
      <c r="AC50" s="16"/>
      <c r="AD50" s="16"/>
    </row>
    <row r="51" spans="1:30" s="12" customFormat="1" x14ac:dyDescent="0.25">
      <c r="A51" s="4">
        <v>43</v>
      </c>
      <c r="B51" s="143" t="s">
        <v>1203</v>
      </c>
      <c r="C51" s="146" t="s">
        <v>1204</v>
      </c>
      <c r="D51" s="76" t="s">
        <v>1204</v>
      </c>
      <c r="E51" s="20" t="s">
        <v>3</v>
      </c>
      <c r="F51" s="22"/>
      <c r="G51" s="20" t="s">
        <v>3</v>
      </c>
      <c r="H51" s="4" t="s">
        <v>827</v>
      </c>
      <c r="I51" s="23" t="s">
        <v>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6"/>
      <c r="W51" s="4"/>
      <c r="X51" s="16"/>
      <c r="Y51" s="4"/>
      <c r="Z51" s="16"/>
      <c r="AA51" s="16"/>
      <c r="AB51" s="16"/>
      <c r="AC51" s="16"/>
      <c r="AD51" s="16"/>
    </row>
    <row r="52" spans="1:30" s="12" customFormat="1" x14ac:dyDescent="0.25">
      <c r="A52" s="4">
        <v>44</v>
      </c>
      <c r="B52" s="143" t="s">
        <v>1205</v>
      </c>
      <c r="C52" s="146" t="s">
        <v>1206</v>
      </c>
      <c r="D52" s="76" t="s">
        <v>1206</v>
      </c>
      <c r="E52" s="20" t="s">
        <v>2</v>
      </c>
      <c r="F52" s="22"/>
      <c r="G52" s="20" t="s">
        <v>2</v>
      </c>
      <c r="H52" s="4"/>
      <c r="I52" s="23" t="s">
        <v>2</v>
      </c>
      <c r="J52" s="2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6"/>
      <c r="W52" s="4"/>
      <c r="X52" s="16"/>
      <c r="Y52" s="4"/>
      <c r="Z52" s="16"/>
      <c r="AA52" s="16"/>
      <c r="AB52" s="16"/>
      <c r="AC52" s="16"/>
      <c r="AD52" s="16"/>
    </row>
    <row r="53" spans="1:30" s="12" customFormat="1" x14ac:dyDescent="0.25">
      <c r="A53" s="4">
        <v>45</v>
      </c>
      <c r="B53" s="143" t="s">
        <v>795</v>
      </c>
      <c r="C53" s="146" t="s">
        <v>796</v>
      </c>
      <c r="D53" s="76" t="s">
        <v>796</v>
      </c>
      <c r="E53" s="20" t="s">
        <v>2</v>
      </c>
      <c r="F53" s="22"/>
      <c r="G53" s="20" t="s">
        <v>2</v>
      </c>
      <c r="H53" s="4"/>
      <c r="I53" s="23" t="s">
        <v>2</v>
      </c>
      <c r="J53" s="2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6"/>
      <c r="W53" s="4"/>
      <c r="X53" s="16"/>
      <c r="Y53" s="4"/>
      <c r="Z53" s="16"/>
      <c r="AA53" s="16"/>
      <c r="AB53" s="16"/>
      <c r="AC53" s="16"/>
      <c r="AD53" s="16"/>
    </row>
    <row r="54" spans="1:30" s="12" customFormat="1" x14ac:dyDescent="0.25">
      <c r="A54" s="4">
        <v>46</v>
      </c>
      <c r="B54" s="143" t="s">
        <v>797</v>
      </c>
      <c r="C54" s="146" t="s">
        <v>798</v>
      </c>
      <c r="D54" s="76" t="s">
        <v>798</v>
      </c>
      <c r="E54" s="20" t="s">
        <v>2</v>
      </c>
      <c r="F54" s="22"/>
      <c r="G54" s="20" t="s">
        <v>2</v>
      </c>
      <c r="H54" s="4"/>
      <c r="I54" s="23" t="s">
        <v>2</v>
      </c>
      <c r="J54" s="2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6"/>
      <c r="W54" s="4"/>
      <c r="X54" s="16"/>
      <c r="Y54" s="4"/>
      <c r="Z54" s="16"/>
      <c r="AA54" s="16"/>
      <c r="AB54" s="16"/>
      <c r="AC54" s="16"/>
      <c r="AD54" s="16"/>
    </row>
    <row r="55" spans="1:30" s="12" customFormat="1" x14ac:dyDescent="0.25">
      <c r="A55" s="4">
        <v>47</v>
      </c>
      <c r="B55" s="143" t="s">
        <v>890</v>
      </c>
      <c r="C55" s="146" t="s">
        <v>891</v>
      </c>
      <c r="D55" s="76" t="s">
        <v>891</v>
      </c>
      <c r="E55" s="21" t="s">
        <v>2</v>
      </c>
      <c r="F55" s="16"/>
      <c r="G55" s="21" t="s">
        <v>2</v>
      </c>
      <c r="H55" s="4"/>
      <c r="I55" s="23" t="s">
        <v>2</v>
      </c>
      <c r="J55" s="1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16"/>
      <c r="W55" s="4"/>
      <c r="X55" s="16"/>
      <c r="Y55" s="4"/>
      <c r="Z55" s="16"/>
      <c r="AA55" s="16"/>
      <c r="AB55" s="16"/>
      <c r="AC55" s="16"/>
      <c r="AD55" s="16"/>
    </row>
    <row r="56" spans="1:30" s="12" customFormat="1" x14ac:dyDescent="0.25">
      <c r="A56" s="4">
        <v>48</v>
      </c>
      <c r="B56" s="143" t="s">
        <v>892</v>
      </c>
      <c r="C56" s="146" t="s">
        <v>893</v>
      </c>
      <c r="D56" s="76" t="s">
        <v>893</v>
      </c>
      <c r="E56" s="20" t="s">
        <v>2</v>
      </c>
      <c r="F56" s="22"/>
      <c r="G56" s="20" t="s">
        <v>2</v>
      </c>
      <c r="H56" s="4"/>
      <c r="I56" s="23" t="s">
        <v>2</v>
      </c>
      <c r="J56" s="2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16"/>
      <c r="W56" s="4"/>
      <c r="X56" s="16"/>
      <c r="Y56" s="4"/>
      <c r="Z56" s="16"/>
      <c r="AA56" s="16"/>
      <c r="AB56" s="16"/>
      <c r="AC56" s="16"/>
      <c r="AD56" s="16"/>
    </row>
    <row r="57" spans="1:30" s="12" customFormat="1" x14ac:dyDescent="0.25">
      <c r="A57" s="4">
        <v>49</v>
      </c>
      <c r="B57" s="143" t="s">
        <v>882</v>
      </c>
      <c r="C57" s="146" t="s">
        <v>883</v>
      </c>
      <c r="D57" s="76" t="s">
        <v>883</v>
      </c>
      <c r="E57" s="20" t="s">
        <v>2</v>
      </c>
      <c r="F57" s="16"/>
      <c r="G57" s="20" t="s">
        <v>2</v>
      </c>
      <c r="H57" s="4"/>
      <c r="I57" s="23" t="s">
        <v>2</v>
      </c>
      <c r="J57" s="1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16"/>
      <c r="W57" s="4"/>
      <c r="X57" s="16"/>
      <c r="Y57" s="4"/>
      <c r="Z57" s="16"/>
      <c r="AA57" s="16"/>
      <c r="AB57" s="16"/>
      <c r="AC57" s="16"/>
      <c r="AD57" s="16"/>
    </row>
    <row r="58" spans="1:30" s="12" customFormat="1" x14ac:dyDescent="0.25">
      <c r="A58" s="4">
        <v>50</v>
      </c>
      <c r="B58" s="143" t="s">
        <v>743</v>
      </c>
      <c r="C58" s="146" t="s">
        <v>744</v>
      </c>
      <c r="D58" s="76" t="s">
        <v>744</v>
      </c>
      <c r="E58" s="23" t="s">
        <v>2</v>
      </c>
      <c r="F58" s="16"/>
      <c r="G58" s="23" t="s">
        <v>2</v>
      </c>
      <c r="H58" s="4"/>
      <c r="I58" s="23" t="s">
        <v>2</v>
      </c>
      <c r="J58" s="1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16"/>
      <c r="W58" s="4"/>
      <c r="X58" s="16"/>
      <c r="Y58" s="4"/>
      <c r="Z58" s="16"/>
      <c r="AA58" s="16"/>
      <c r="AB58" s="16"/>
      <c r="AC58" s="16"/>
      <c r="AD58" s="16"/>
    </row>
    <row r="59" spans="1:30" s="12" customFormat="1" x14ac:dyDescent="0.25">
      <c r="A59" s="4">
        <v>51</v>
      </c>
      <c r="B59" s="143" t="s">
        <v>884</v>
      </c>
      <c r="C59" s="146" t="s">
        <v>885</v>
      </c>
      <c r="D59" s="76" t="s">
        <v>885</v>
      </c>
      <c r="E59" s="20" t="s">
        <v>2</v>
      </c>
      <c r="F59" s="16"/>
      <c r="G59" s="20" t="s">
        <v>2</v>
      </c>
      <c r="H59" s="4"/>
      <c r="I59" s="23" t="s">
        <v>2</v>
      </c>
      <c r="J59" s="1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16"/>
      <c r="W59" s="4"/>
      <c r="X59" s="16"/>
      <c r="Y59" s="4"/>
      <c r="Z59" s="16"/>
      <c r="AA59" s="16"/>
      <c r="AB59" s="16"/>
      <c r="AC59" s="16"/>
      <c r="AD59" s="16"/>
    </row>
    <row r="60" spans="1:30" s="12" customFormat="1" x14ac:dyDescent="0.25">
      <c r="A60" s="4">
        <v>52</v>
      </c>
      <c r="B60" s="143" t="s">
        <v>886</v>
      </c>
      <c r="C60" s="146" t="s">
        <v>887</v>
      </c>
      <c r="D60" s="76" t="s">
        <v>887</v>
      </c>
      <c r="E60" s="23" t="s">
        <v>2</v>
      </c>
      <c r="F60" s="16"/>
      <c r="G60" s="23" t="s">
        <v>2</v>
      </c>
      <c r="H60" s="4"/>
      <c r="I60" s="23" t="s">
        <v>2</v>
      </c>
      <c r="J60" s="1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16"/>
      <c r="W60" s="4"/>
      <c r="X60" s="16"/>
      <c r="Y60" s="4"/>
      <c r="Z60" s="16"/>
      <c r="AA60" s="16"/>
      <c r="AB60" s="16"/>
      <c r="AC60" s="16"/>
      <c r="AD60" s="16"/>
    </row>
    <row r="61" spans="1:30" s="12" customFormat="1" x14ac:dyDescent="0.25">
      <c r="A61" s="4">
        <v>53</v>
      </c>
      <c r="B61" s="143" t="s">
        <v>908</v>
      </c>
      <c r="C61" s="146" t="s">
        <v>909</v>
      </c>
      <c r="D61" s="76" t="s">
        <v>909</v>
      </c>
      <c r="E61" s="19" t="s">
        <v>2</v>
      </c>
      <c r="F61" s="16"/>
      <c r="G61" s="19" t="s">
        <v>2</v>
      </c>
      <c r="H61" s="4"/>
      <c r="I61" s="23" t="s">
        <v>2</v>
      </c>
      <c r="J61" s="1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16"/>
      <c r="W61" s="4"/>
      <c r="X61" s="16"/>
      <c r="Y61" s="4"/>
      <c r="Z61" s="16"/>
      <c r="AA61" s="16"/>
      <c r="AB61" s="16"/>
      <c r="AC61" s="16"/>
      <c r="AD61" s="16"/>
    </row>
    <row r="62" spans="1:30" s="12" customFormat="1" x14ac:dyDescent="0.25">
      <c r="A62" s="4">
        <v>54</v>
      </c>
      <c r="B62" s="143" t="s">
        <v>888</v>
      </c>
      <c r="C62" s="146" t="s">
        <v>889</v>
      </c>
      <c r="D62" s="76" t="s">
        <v>889</v>
      </c>
      <c r="E62" s="21" t="s">
        <v>2</v>
      </c>
      <c r="F62" s="16"/>
      <c r="G62" s="21" t="s">
        <v>2</v>
      </c>
      <c r="H62" s="4"/>
      <c r="I62" s="23" t="s">
        <v>2</v>
      </c>
      <c r="J62" s="1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16"/>
      <c r="W62" s="4"/>
      <c r="X62" s="16"/>
      <c r="Y62" s="4"/>
      <c r="Z62" s="16"/>
      <c r="AA62" s="16"/>
      <c r="AB62" s="16"/>
      <c r="AC62" s="16"/>
      <c r="AD62" s="16"/>
    </row>
    <row r="63" spans="1:30" s="12" customFormat="1" x14ac:dyDescent="0.25">
      <c r="A63" s="4">
        <v>55</v>
      </c>
      <c r="B63" s="143" t="s">
        <v>872</v>
      </c>
      <c r="C63" s="146" t="s">
        <v>873</v>
      </c>
      <c r="D63" s="76" t="s">
        <v>873</v>
      </c>
      <c r="E63" s="21" t="s">
        <v>2</v>
      </c>
      <c r="F63" s="16"/>
      <c r="G63" s="21" t="s">
        <v>2</v>
      </c>
      <c r="H63" s="4"/>
      <c r="I63" s="23" t="s">
        <v>2</v>
      </c>
      <c r="J63" s="1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16"/>
      <c r="W63" s="4"/>
      <c r="X63" s="16"/>
      <c r="Y63" s="4"/>
      <c r="Z63" s="16"/>
      <c r="AA63" s="16"/>
      <c r="AB63" s="16"/>
      <c r="AC63" s="16"/>
      <c r="AD63" s="16"/>
    </row>
    <row r="64" spans="1:30" s="12" customFormat="1" x14ac:dyDescent="0.25">
      <c r="A64" s="4">
        <v>56</v>
      </c>
      <c r="B64" s="143" t="s">
        <v>876</v>
      </c>
      <c r="C64" s="146" t="s">
        <v>877</v>
      </c>
      <c r="D64" s="76" t="s">
        <v>877</v>
      </c>
      <c r="E64" s="21" t="s">
        <v>2</v>
      </c>
      <c r="F64" s="16"/>
      <c r="G64" s="21" t="s">
        <v>2</v>
      </c>
      <c r="H64" s="4"/>
      <c r="I64" s="23" t="s">
        <v>2</v>
      </c>
      <c r="J64" s="1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16"/>
      <c r="W64" s="4"/>
      <c r="X64" s="16"/>
      <c r="Y64" s="4"/>
      <c r="Z64" s="16"/>
      <c r="AA64" s="16"/>
      <c r="AB64" s="16"/>
      <c r="AC64" s="16"/>
      <c r="AD64" s="16"/>
    </row>
    <row r="65" spans="1:30" s="12" customFormat="1" x14ac:dyDescent="0.25">
      <c r="A65" s="4">
        <v>57</v>
      </c>
      <c r="B65" s="143" t="s">
        <v>878</v>
      </c>
      <c r="C65" s="146" t="s">
        <v>879</v>
      </c>
      <c r="D65" s="76" t="s">
        <v>879</v>
      </c>
      <c r="E65" s="21" t="s">
        <v>2</v>
      </c>
      <c r="F65" s="16"/>
      <c r="G65" s="21" t="s">
        <v>2</v>
      </c>
      <c r="H65" s="4"/>
      <c r="I65" s="23" t="s">
        <v>2</v>
      </c>
      <c r="J65" s="1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16"/>
      <c r="W65" s="4"/>
      <c r="X65" s="16"/>
      <c r="Y65" s="4"/>
      <c r="Z65" s="16"/>
      <c r="AA65" s="16"/>
      <c r="AB65" s="16"/>
      <c r="AC65" s="16"/>
      <c r="AD65" s="16"/>
    </row>
    <row r="66" spans="1:30" s="12" customFormat="1" x14ac:dyDescent="0.25">
      <c r="A66" s="4">
        <v>58</v>
      </c>
      <c r="B66" s="143" t="s">
        <v>880</v>
      </c>
      <c r="C66" s="146" t="s">
        <v>881</v>
      </c>
      <c r="D66" s="76" t="s">
        <v>881</v>
      </c>
      <c r="E66" s="21" t="s">
        <v>2</v>
      </c>
      <c r="F66" s="16"/>
      <c r="G66" s="21" t="s">
        <v>2</v>
      </c>
      <c r="H66" s="4"/>
      <c r="I66" s="23" t="s">
        <v>2</v>
      </c>
      <c r="J66" s="1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16"/>
      <c r="W66" s="4"/>
      <c r="X66" s="16"/>
      <c r="Y66" s="4"/>
      <c r="Z66" s="16"/>
      <c r="AA66" s="16"/>
      <c r="AB66" s="16"/>
      <c r="AC66" s="16"/>
      <c r="AD66" s="16"/>
    </row>
    <row r="67" spans="1:30" s="12" customFormat="1" x14ac:dyDescent="0.25">
      <c r="A67" s="4">
        <v>59</v>
      </c>
      <c r="B67" s="143" t="s">
        <v>866</v>
      </c>
      <c r="C67" s="146" t="s">
        <v>867</v>
      </c>
      <c r="D67" s="76" t="s">
        <v>867</v>
      </c>
      <c r="E67" s="21" t="s">
        <v>2</v>
      </c>
      <c r="F67" s="16"/>
      <c r="G67" s="21" t="s">
        <v>2</v>
      </c>
      <c r="H67" s="4"/>
      <c r="I67" s="23" t="s">
        <v>2</v>
      </c>
      <c r="J67" s="1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16"/>
      <c r="W67" s="4"/>
      <c r="X67" s="16"/>
      <c r="Y67" s="4"/>
      <c r="Z67" s="16"/>
      <c r="AA67" s="16"/>
      <c r="AB67" s="16"/>
      <c r="AC67" s="16"/>
      <c r="AD67" s="16"/>
    </row>
    <row r="68" spans="1:30" s="12" customFormat="1" x14ac:dyDescent="0.25">
      <c r="A68" s="4">
        <v>60</v>
      </c>
      <c r="B68" s="143" t="s">
        <v>868</v>
      </c>
      <c r="C68" s="146" t="s">
        <v>869</v>
      </c>
      <c r="D68" s="76" t="s">
        <v>869</v>
      </c>
      <c r="E68" s="21" t="s">
        <v>2</v>
      </c>
      <c r="F68" s="16"/>
      <c r="G68" s="21" t="s">
        <v>2</v>
      </c>
      <c r="H68" s="4"/>
      <c r="I68" s="23" t="s">
        <v>2</v>
      </c>
      <c r="J68" s="1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16"/>
      <c r="W68" s="4"/>
      <c r="X68" s="16"/>
      <c r="Y68" s="4"/>
      <c r="Z68" s="16"/>
      <c r="AA68" s="16"/>
      <c r="AB68" s="16"/>
      <c r="AC68" s="16"/>
      <c r="AD68" s="16"/>
    </row>
    <row r="69" spans="1:30" s="12" customFormat="1" x14ac:dyDescent="0.25">
      <c r="A69" s="4">
        <v>61</v>
      </c>
      <c r="B69" s="143" t="s">
        <v>870</v>
      </c>
      <c r="C69" s="146" t="s">
        <v>871</v>
      </c>
      <c r="D69" s="76" t="s">
        <v>871</v>
      </c>
      <c r="E69" s="21" t="s">
        <v>2</v>
      </c>
      <c r="F69" s="16"/>
      <c r="G69" s="21" t="s">
        <v>2</v>
      </c>
      <c r="H69" s="4"/>
      <c r="I69" s="23" t="s">
        <v>2</v>
      </c>
      <c r="J69" s="1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6"/>
      <c r="W69" s="4"/>
      <c r="X69" s="16"/>
      <c r="Y69" s="4"/>
      <c r="Z69" s="16"/>
      <c r="AA69" s="16"/>
      <c r="AB69" s="16"/>
      <c r="AC69" s="16"/>
      <c r="AD69" s="16"/>
    </row>
    <row r="70" spans="1:30" s="12" customFormat="1" x14ac:dyDescent="0.25">
      <c r="A70" s="4">
        <v>62</v>
      </c>
      <c r="B70" s="143" t="s">
        <v>858</v>
      </c>
      <c r="C70" s="146" t="s">
        <v>859</v>
      </c>
      <c r="D70" s="76" t="s">
        <v>859</v>
      </c>
      <c r="E70" s="21" t="s">
        <v>2</v>
      </c>
      <c r="F70" s="16"/>
      <c r="G70" s="21" t="s">
        <v>2</v>
      </c>
      <c r="H70" s="4"/>
      <c r="I70" s="23" t="s">
        <v>2</v>
      </c>
      <c r="J70" s="1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16"/>
      <c r="W70" s="4"/>
      <c r="X70" s="16"/>
      <c r="Y70" s="4"/>
      <c r="Z70" s="16"/>
      <c r="AA70" s="16"/>
      <c r="AB70" s="16"/>
      <c r="AC70" s="16"/>
      <c r="AD70" s="16"/>
    </row>
    <row r="71" spans="1:30" s="12" customFormat="1" x14ac:dyDescent="0.25">
      <c r="A71" s="4">
        <v>63</v>
      </c>
      <c r="B71" s="143" t="s">
        <v>860</v>
      </c>
      <c r="C71" s="146" t="s">
        <v>861</v>
      </c>
      <c r="D71" s="76" t="s">
        <v>861</v>
      </c>
      <c r="E71" s="19" t="s">
        <v>2</v>
      </c>
      <c r="F71" s="16"/>
      <c r="G71" s="19" t="s">
        <v>2</v>
      </c>
      <c r="H71" s="4"/>
      <c r="I71" s="23" t="s">
        <v>2</v>
      </c>
      <c r="J71" s="1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6"/>
      <c r="W71" s="4"/>
      <c r="X71" s="16"/>
      <c r="Y71" s="4"/>
      <c r="Z71" s="16"/>
      <c r="AA71" s="16"/>
      <c r="AB71" s="16"/>
      <c r="AC71" s="16"/>
      <c r="AD71" s="16"/>
    </row>
    <row r="72" spans="1:30" s="12" customFormat="1" x14ac:dyDescent="0.25">
      <c r="A72" s="4">
        <v>64</v>
      </c>
      <c r="B72" s="143" t="s">
        <v>862</v>
      </c>
      <c r="C72" s="146" t="s">
        <v>863</v>
      </c>
      <c r="D72" s="76" t="s">
        <v>863</v>
      </c>
      <c r="E72" s="20" t="s">
        <v>2</v>
      </c>
      <c r="F72" s="16"/>
      <c r="G72" s="20" t="s">
        <v>2</v>
      </c>
      <c r="H72" s="4"/>
      <c r="I72" s="23" t="s">
        <v>2</v>
      </c>
      <c r="J72" s="1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16"/>
      <c r="W72" s="4"/>
      <c r="X72" s="16"/>
      <c r="Y72" s="4"/>
      <c r="Z72" s="16"/>
      <c r="AA72" s="16"/>
      <c r="AB72" s="16"/>
      <c r="AC72" s="16"/>
      <c r="AD72" s="16"/>
    </row>
    <row r="73" spans="1:30" s="12" customFormat="1" x14ac:dyDescent="0.25">
      <c r="A73" s="4">
        <v>65</v>
      </c>
      <c r="B73" s="143" t="s">
        <v>864</v>
      </c>
      <c r="C73" s="146" t="s">
        <v>865</v>
      </c>
      <c r="D73" s="76" t="s">
        <v>865</v>
      </c>
      <c r="E73" s="20" t="s">
        <v>2</v>
      </c>
      <c r="F73" s="16"/>
      <c r="G73" s="20" t="s">
        <v>2</v>
      </c>
      <c r="H73" s="4"/>
      <c r="I73" s="23" t="s">
        <v>2</v>
      </c>
      <c r="J73" s="1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16"/>
      <c r="W73" s="4"/>
      <c r="X73" s="16"/>
      <c r="Y73" s="4"/>
      <c r="Z73" s="16"/>
      <c r="AA73" s="16"/>
      <c r="AB73" s="16"/>
      <c r="AC73" s="16"/>
      <c r="AD73" s="16"/>
    </row>
    <row r="74" spans="1:30" s="12" customFormat="1" x14ac:dyDescent="0.25">
      <c r="A74" s="4">
        <v>66</v>
      </c>
      <c r="B74" s="143" t="s">
        <v>852</v>
      </c>
      <c r="C74" s="146" t="s">
        <v>853</v>
      </c>
      <c r="D74" s="76" t="s">
        <v>853</v>
      </c>
      <c r="E74" s="23" t="s">
        <v>2</v>
      </c>
      <c r="F74" s="16"/>
      <c r="G74" s="23" t="s">
        <v>2</v>
      </c>
      <c r="H74" s="4"/>
      <c r="I74" s="23" t="s">
        <v>2</v>
      </c>
      <c r="J74" s="1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16"/>
      <c r="W74" s="4"/>
      <c r="X74" s="16"/>
      <c r="Y74" s="4"/>
      <c r="Z74" s="16"/>
      <c r="AA74" s="16"/>
      <c r="AB74" s="16"/>
      <c r="AC74" s="16"/>
      <c r="AD74" s="16"/>
    </row>
    <row r="75" spans="1:30" s="12" customFormat="1" x14ac:dyDescent="0.25">
      <c r="A75" s="4">
        <v>67</v>
      </c>
      <c r="B75" s="143" t="s">
        <v>854</v>
      </c>
      <c r="C75" s="146" t="s">
        <v>855</v>
      </c>
      <c r="D75" s="76" t="s">
        <v>855</v>
      </c>
      <c r="E75" s="23" t="s">
        <v>2</v>
      </c>
      <c r="F75" s="16"/>
      <c r="G75" s="23" t="s">
        <v>2</v>
      </c>
      <c r="H75" s="4"/>
      <c r="I75" s="23" t="s">
        <v>2</v>
      </c>
      <c r="J75" s="1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16"/>
      <c r="W75" s="4"/>
      <c r="X75" s="4"/>
      <c r="Y75" s="4"/>
      <c r="Z75" s="4"/>
      <c r="AA75" s="16"/>
      <c r="AB75" s="16"/>
      <c r="AC75" s="16"/>
      <c r="AD75" s="16"/>
    </row>
    <row r="76" spans="1:30" s="12" customFormat="1" x14ac:dyDescent="0.25">
      <c r="A76" s="4">
        <v>68</v>
      </c>
      <c r="B76" s="143" t="s">
        <v>856</v>
      </c>
      <c r="C76" s="146" t="s">
        <v>857</v>
      </c>
      <c r="D76" s="76" t="s">
        <v>857</v>
      </c>
      <c r="E76" s="23" t="s">
        <v>2</v>
      </c>
      <c r="F76" s="16"/>
      <c r="G76" s="23" t="s">
        <v>2</v>
      </c>
      <c r="H76" s="4"/>
      <c r="I76" s="23" t="s">
        <v>2</v>
      </c>
      <c r="J76" s="1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16"/>
      <c r="W76" s="4"/>
      <c r="X76" s="16"/>
      <c r="Y76" s="4"/>
      <c r="Z76" s="16"/>
      <c r="AA76" s="16"/>
      <c r="AB76" s="16"/>
      <c r="AC76" s="16"/>
      <c r="AD76" s="16"/>
    </row>
    <row r="77" spans="1:30" s="12" customFormat="1" x14ac:dyDescent="0.25">
      <c r="A77" s="4">
        <v>69</v>
      </c>
      <c r="B77" s="143" t="s">
        <v>825</v>
      </c>
      <c r="C77" s="146" t="s">
        <v>826</v>
      </c>
      <c r="D77" s="76" t="s">
        <v>826</v>
      </c>
      <c r="E77" s="20" t="s">
        <v>2</v>
      </c>
      <c r="F77" s="22"/>
      <c r="G77" s="20" t="s">
        <v>2</v>
      </c>
      <c r="H77" s="4"/>
      <c r="I77" s="23" t="s">
        <v>1211</v>
      </c>
      <c r="J77" s="4" t="s">
        <v>827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16"/>
      <c r="W77" s="4"/>
      <c r="X77" s="4"/>
      <c r="Y77" s="4"/>
      <c r="Z77" s="4"/>
      <c r="AA77" s="16"/>
      <c r="AB77" s="16"/>
      <c r="AC77" s="16"/>
      <c r="AD77" s="16"/>
    </row>
    <row r="78" spans="1:30" s="12" customFormat="1" x14ac:dyDescent="0.25">
      <c r="A78" s="4">
        <v>70</v>
      </c>
      <c r="B78" s="143" t="s">
        <v>823</v>
      </c>
      <c r="C78" s="146" t="s">
        <v>824</v>
      </c>
      <c r="D78" s="76" t="s">
        <v>824</v>
      </c>
      <c r="E78" s="23" t="s">
        <v>2</v>
      </c>
      <c r="F78" s="16"/>
      <c r="G78" s="23" t="s">
        <v>2</v>
      </c>
      <c r="H78" s="16"/>
      <c r="I78" s="23" t="s">
        <v>2</v>
      </c>
      <c r="J78" s="1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16"/>
      <c r="W78" s="4"/>
      <c r="X78" s="16"/>
      <c r="Y78" s="4"/>
      <c r="Z78" s="16"/>
      <c r="AA78" s="16"/>
      <c r="AB78" s="16"/>
      <c r="AC78" s="16"/>
      <c r="AD78" s="16"/>
    </row>
    <row r="79" spans="1:30" s="12" customFormat="1" x14ac:dyDescent="0.25">
      <c r="A79" s="4">
        <v>71</v>
      </c>
      <c r="B79" s="143" t="s">
        <v>821</v>
      </c>
      <c r="C79" s="146" t="s">
        <v>822</v>
      </c>
      <c r="D79" s="76" t="s">
        <v>822</v>
      </c>
      <c r="E79" s="23" t="s">
        <v>2</v>
      </c>
      <c r="F79" s="16"/>
      <c r="G79" s="23" t="s">
        <v>2</v>
      </c>
      <c r="H79" s="16"/>
      <c r="I79" s="23" t="s">
        <v>2</v>
      </c>
      <c r="J79" s="1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16"/>
      <c r="W79" s="4"/>
      <c r="X79" s="16"/>
      <c r="Y79" s="4"/>
      <c r="Z79" s="16"/>
      <c r="AA79" s="16"/>
      <c r="AB79" s="16"/>
      <c r="AC79" s="16"/>
      <c r="AD79" s="16"/>
    </row>
    <row r="80" spans="1:30" s="12" customFormat="1" x14ac:dyDescent="0.25">
      <c r="A80" s="4">
        <v>72</v>
      </c>
      <c r="B80" s="143" t="s">
        <v>815</v>
      </c>
      <c r="C80" s="146" t="s">
        <v>816</v>
      </c>
      <c r="D80" s="76" t="s">
        <v>816</v>
      </c>
      <c r="E80" s="23" t="s">
        <v>2</v>
      </c>
      <c r="F80" s="16"/>
      <c r="G80" s="23" t="s">
        <v>2</v>
      </c>
      <c r="H80" s="16"/>
      <c r="I80" s="23" t="s">
        <v>2</v>
      </c>
      <c r="J80" s="1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16"/>
      <c r="W80" s="4"/>
      <c r="X80" s="16"/>
      <c r="Y80" s="4"/>
      <c r="Z80" s="16"/>
      <c r="AA80" s="16"/>
      <c r="AB80" s="16"/>
      <c r="AC80" s="16"/>
      <c r="AD80" s="16"/>
    </row>
    <row r="81" spans="1:30" s="12" customFormat="1" x14ac:dyDescent="0.25">
      <c r="A81" s="4">
        <v>73</v>
      </c>
      <c r="B81" s="143" t="s">
        <v>812</v>
      </c>
      <c r="C81" s="146" t="s">
        <v>813</v>
      </c>
      <c r="D81" s="76" t="s">
        <v>813</v>
      </c>
      <c r="E81" s="23" t="s">
        <v>2</v>
      </c>
      <c r="F81" s="16"/>
      <c r="G81" s="23" t="s">
        <v>2</v>
      </c>
      <c r="H81" s="4"/>
      <c r="I81" s="23" t="s">
        <v>3</v>
      </c>
      <c r="J81" s="22" t="s">
        <v>814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16"/>
      <c r="W81" s="4"/>
      <c r="X81" s="16"/>
      <c r="Y81" s="4"/>
      <c r="Z81" s="16"/>
      <c r="AA81" s="16"/>
      <c r="AB81" s="16"/>
      <c r="AC81" s="16"/>
      <c r="AD81" s="16"/>
    </row>
    <row r="82" spans="1:30" s="12" customFormat="1" x14ac:dyDescent="0.25">
      <c r="A82" s="4">
        <v>74</v>
      </c>
      <c r="B82" s="143" t="s">
        <v>828</v>
      </c>
      <c r="C82" s="146" t="s">
        <v>829</v>
      </c>
      <c r="D82" s="76" t="s">
        <v>829</v>
      </c>
      <c r="E82" s="23" t="s">
        <v>2</v>
      </c>
      <c r="F82" s="16"/>
      <c r="G82" s="23" t="s">
        <v>2</v>
      </c>
      <c r="H82" s="4"/>
      <c r="I82" s="23" t="s">
        <v>2</v>
      </c>
      <c r="J82" s="1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16"/>
      <c r="W82" s="4"/>
      <c r="X82" s="16"/>
      <c r="Y82" s="4"/>
      <c r="Z82" s="16"/>
      <c r="AA82" s="16"/>
      <c r="AB82" s="16"/>
      <c r="AC82" s="16"/>
      <c r="AD82" s="16"/>
    </row>
    <row r="83" spans="1:30" s="12" customFormat="1" x14ac:dyDescent="0.25">
      <c r="A83" s="4">
        <v>75</v>
      </c>
      <c r="B83" s="143" t="s">
        <v>787</v>
      </c>
      <c r="C83" s="146" t="s">
        <v>788</v>
      </c>
      <c r="D83" s="76" t="s">
        <v>788</v>
      </c>
      <c r="E83" s="23" t="s">
        <v>2</v>
      </c>
      <c r="F83" s="16"/>
      <c r="G83" s="23" t="s">
        <v>2</v>
      </c>
      <c r="H83" s="4"/>
      <c r="I83" s="23" t="s">
        <v>2</v>
      </c>
      <c r="J83" s="1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6"/>
      <c r="W83" s="4"/>
      <c r="X83" s="16"/>
      <c r="Y83" s="4"/>
      <c r="Z83" s="16"/>
      <c r="AA83" s="16"/>
      <c r="AB83" s="16"/>
      <c r="AC83" s="16"/>
      <c r="AD83" s="16"/>
    </row>
    <row r="84" spans="1:30" s="12" customFormat="1" x14ac:dyDescent="0.25">
      <c r="A84" s="4">
        <v>76</v>
      </c>
      <c r="B84" s="143" t="s">
        <v>789</v>
      </c>
      <c r="C84" s="146" t="s">
        <v>790</v>
      </c>
      <c r="D84" s="76" t="s">
        <v>790</v>
      </c>
      <c r="E84" s="23" t="s">
        <v>2</v>
      </c>
      <c r="F84" s="16"/>
      <c r="G84" s="23" t="s">
        <v>2</v>
      </c>
      <c r="H84" s="4"/>
      <c r="I84" s="23" t="s">
        <v>2</v>
      </c>
      <c r="J84" s="1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6"/>
      <c r="W84" s="4"/>
      <c r="X84" s="16"/>
      <c r="Y84" s="4"/>
      <c r="Z84" s="16"/>
      <c r="AA84" s="16"/>
      <c r="AB84" s="16"/>
      <c r="AC84" s="16"/>
      <c r="AD84" s="16"/>
    </row>
    <row r="85" spans="1:30" s="12" customFormat="1" x14ac:dyDescent="0.25">
      <c r="A85" s="4">
        <v>77</v>
      </c>
      <c r="B85" s="143" t="s">
        <v>791</v>
      </c>
      <c r="C85" s="146" t="s">
        <v>792</v>
      </c>
      <c r="D85" s="76" t="s">
        <v>792</v>
      </c>
      <c r="E85" s="23" t="s">
        <v>2</v>
      </c>
      <c r="F85" s="16"/>
      <c r="G85" s="23" t="s">
        <v>2</v>
      </c>
      <c r="H85" s="4"/>
      <c r="I85" s="23" t="s">
        <v>2</v>
      </c>
      <c r="J85" s="1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16"/>
      <c r="W85" s="4"/>
      <c r="X85" s="16"/>
      <c r="Y85" s="4"/>
      <c r="Z85" s="16"/>
      <c r="AA85" s="16"/>
      <c r="AB85" s="16"/>
      <c r="AC85" s="16"/>
      <c r="AD85" s="16"/>
    </row>
    <row r="86" spans="1:30" s="12" customFormat="1" x14ac:dyDescent="0.25">
      <c r="A86" s="4">
        <v>78</v>
      </c>
      <c r="B86" s="143" t="s">
        <v>793</v>
      </c>
      <c r="C86" s="146" t="s">
        <v>794</v>
      </c>
      <c r="D86" s="76" t="s">
        <v>794</v>
      </c>
      <c r="E86" s="23" t="s">
        <v>2</v>
      </c>
      <c r="F86" s="16"/>
      <c r="G86" s="23" t="s">
        <v>2</v>
      </c>
      <c r="H86" s="4"/>
      <c r="I86" s="23" t="s">
        <v>2</v>
      </c>
      <c r="J86" s="1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6"/>
      <c r="W86" s="4"/>
      <c r="X86" s="16"/>
      <c r="Y86" s="4"/>
      <c r="Z86" s="16"/>
      <c r="AA86" s="16"/>
      <c r="AB86" s="16"/>
      <c r="AC86" s="16"/>
      <c r="AD86" s="16"/>
    </row>
    <row r="87" spans="1:30" s="12" customFormat="1" x14ac:dyDescent="0.25">
      <c r="A87" s="4">
        <v>79</v>
      </c>
      <c r="B87" s="143" t="s">
        <v>779</v>
      </c>
      <c r="C87" s="146" t="s">
        <v>780</v>
      </c>
      <c r="D87" s="76" t="s">
        <v>780</v>
      </c>
      <c r="E87" s="23" t="s">
        <v>2</v>
      </c>
      <c r="F87" s="16"/>
      <c r="G87" s="23" t="s">
        <v>2</v>
      </c>
      <c r="H87" s="4"/>
      <c r="I87" s="23" t="s">
        <v>2</v>
      </c>
      <c r="J87" s="1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16"/>
      <c r="W87" s="4"/>
      <c r="X87" s="16"/>
      <c r="Y87" s="4"/>
      <c r="Z87" s="16"/>
      <c r="AA87" s="16"/>
      <c r="AB87" s="16"/>
      <c r="AC87" s="16"/>
      <c r="AD87" s="16"/>
    </row>
    <row r="88" spans="1:30" s="12" customFormat="1" x14ac:dyDescent="0.25">
      <c r="A88" s="4">
        <v>80</v>
      </c>
      <c r="B88" s="143" t="s">
        <v>781</v>
      </c>
      <c r="C88" s="146" t="s">
        <v>782</v>
      </c>
      <c r="D88" s="76" t="s">
        <v>782</v>
      </c>
      <c r="E88" s="23" t="s">
        <v>2</v>
      </c>
      <c r="F88" s="16"/>
      <c r="G88" s="23" t="s">
        <v>2</v>
      </c>
      <c r="H88" s="4"/>
      <c r="I88" s="23" t="s">
        <v>2</v>
      </c>
      <c r="J88" s="1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16"/>
      <c r="W88" s="4"/>
      <c r="X88" s="16"/>
      <c r="Y88" s="4"/>
      <c r="Z88" s="16"/>
      <c r="AA88" s="16"/>
      <c r="AB88" s="16"/>
      <c r="AC88" s="16"/>
      <c r="AD88" s="16"/>
    </row>
    <row r="89" spans="1:30" s="12" customFormat="1" x14ac:dyDescent="0.25">
      <c r="A89" s="4">
        <v>81</v>
      </c>
      <c r="B89" s="143" t="s">
        <v>783</v>
      </c>
      <c r="C89" s="146" t="s">
        <v>784</v>
      </c>
      <c r="D89" s="76" t="s">
        <v>784</v>
      </c>
      <c r="E89" s="23" t="s">
        <v>5</v>
      </c>
      <c r="F89" s="16"/>
      <c r="G89" s="23" t="s">
        <v>5</v>
      </c>
      <c r="H89" s="4"/>
      <c r="I89" s="23" t="s">
        <v>2</v>
      </c>
      <c r="J89" s="1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6"/>
      <c r="W89" s="4"/>
      <c r="X89" s="16"/>
      <c r="Y89" s="4"/>
      <c r="Z89" s="16"/>
      <c r="AA89" s="16"/>
      <c r="AB89" s="16"/>
      <c r="AC89" s="16"/>
      <c r="AD89" s="16"/>
    </row>
    <row r="90" spans="1:30" s="12" customFormat="1" x14ac:dyDescent="0.25">
      <c r="A90" s="4">
        <v>82</v>
      </c>
      <c r="B90" s="143" t="s">
        <v>785</v>
      </c>
      <c r="C90" s="146" t="s">
        <v>786</v>
      </c>
      <c r="D90" s="76" t="s">
        <v>786</v>
      </c>
      <c r="E90" s="23" t="s">
        <v>5</v>
      </c>
      <c r="F90" s="16"/>
      <c r="G90" s="23" t="s">
        <v>5</v>
      </c>
      <c r="H90" s="4"/>
      <c r="I90" s="23" t="s">
        <v>2</v>
      </c>
      <c r="J90" s="1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16"/>
      <c r="W90" s="4"/>
      <c r="X90" s="16"/>
      <c r="Y90" s="4"/>
      <c r="Z90" s="16"/>
      <c r="AA90" s="16"/>
      <c r="AB90" s="16"/>
      <c r="AC90" s="16"/>
      <c r="AD90" s="16"/>
    </row>
    <row r="91" spans="1:30" s="12" customFormat="1" x14ac:dyDescent="0.25">
      <c r="A91" s="4">
        <v>83</v>
      </c>
      <c r="B91" s="143" t="s">
        <v>773</v>
      </c>
      <c r="C91" s="146" t="s">
        <v>774</v>
      </c>
      <c r="D91" s="76" t="s">
        <v>774</v>
      </c>
      <c r="E91" s="23" t="s">
        <v>5</v>
      </c>
      <c r="F91" s="16"/>
      <c r="G91" s="23" t="s">
        <v>5</v>
      </c>
      <c r="H91" s="4"/>
      <c r="I91" s="23" t="s">
        <v>2</v>
      </c>
      <c r="J91" s="1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16"/>
      <c r="W91" s="4"/>
      <c r="X91" s="16"/>
      <c r="Y91" s="4"/>
      <c r="Z91" s="16"/>
      <c r="AA91" s="16"/>
      <c r="AB91" s="16"/>
      <c r="AC91" s="16"/>
      <c r="AD91" s="16"/>
    </row>
    <row r="92" spans="1:30" s="12" customFormat="1" x14ac:dyDescent="0.25">
      <c r="A92" s="4">
        <v>84</v>
      </c>
      <c r="B92" s="143" t="s">
        <v>775</v>
      </c>
      <c r="C92" s="146" t="s">
        <v>776</v>
      </c>
      <c r="D92" s="76" t="s">
        <v>776</v>
      </c>
      <c r="E92" s="23" t="s">
        <v>2</v>
      </c>
      <c r="F92" s="16"/>
      <c r="G92" s="23" t="s">
        <v>2</v>
      </c>
      <c r="H92" s="4"/>
      <c r="I92" s="23" t="s">
        <v>2</v>
      </c>
      <c r="J92" s="1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16"/>
      <c r="W92" s="4"/>
      <c r="X92" s="16"/>
      <c r="Y92" s="4"/>
      <c r="Z92" s="16"/>
      <c r="AA92" s="16"/>
      <c r="AB92" s="16"/>
      <c r="AC92" s="16"/>
      <c r="AD92" s="16"/>
    </row>
    <row r="93" spans="1:30" s="12" customFormat="1" x14ac:dyDescent="0.25">
      <c r="A93" s="4">
        <v>85</v>
      </c>
      <c r="B93" s="143" t="s">
        <v>777</v>
      </c>
      <c r="C93" s="146" t="s">
        <v>778</v>
      </c>
      <c r="D93" s="76" t="s">
        <v>778</v>
      </c>
      <c r="E93" s="23" t="s">
        <v>2</v>
      </c>
      <c r="F93" s="16"/>
      <c r="G93" s="23" t="s">
        <v>2</v>
      </c>
      <c r="H93" s="4"/>
      <c r="I93" s="23" t="s">
        <v>2</v>
      </c>
      <c r="J93" s="1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16"/>
      <c r="W93" s="4"/>
      <c r="X93" s="4"/>
      <c r="Y93" s="4"/>
      <c r="Z93" s="4"/>
      <c r="AA93" s="16"/>
      <c r="AB93" s="16"/>
      <c r="AC93" s="16"/>
      <c r="AD93" s="16"/>
    </row>
    <row r="94" spans="1:30" s="12" customFormat="1" x14ac:dyDescent="0.25">
      <c r="A94" s="4">
        <v>86</v>
      </c>
      <c r="B94" s="143" t="s">
        <v>759</v>
      </c>
      <c r="C94" s="146" t="s">
        <v>760</v>
      </c>
      <c r="D94" s="76" t="s">
        <v>760</v>
      </c>
      <c r="E94" s="23" t="s">
        <v>5</v>
      </c>
      <c r="F94" s="16"/>
      <c r="G94" s="23" t="s">
        <v>5</v>
      </c>
      <c r="H94" s="4"/>
      <c r="I94" s="23" t="s">
        <v>2</v>
      </c>
      <c r="J94" s="1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16"/>
      <c r="W94" s="4"/>
      <c r="X94" s="16"/>
      <c r="Y94" s="4"/>
      <c r="Z94" s="16"/>
      <c r="AA94" s="16"/>
      <c r="AB94" s="16"/>
      <c r="AC94" s="16"/>
      <c r="AD94" s="16"/>
    </row>
    <row r="95" spans="1:30" s="12" customFormat="1" x14ac:dyDescent="0.25">
      <c r="A95" s="4">
        <v>87</v>
      </c>
      <c r="B95" s="143" t="s">
        <v>763</v>
      </c>
      <c r="C95" s="146" t="s">
        <v>764</v>
      </c>
      <c r="D95" s="76" t="s">
        <v>764</v>
      </c>
      <c r="E95" s="23" t="s">
        <v>2</v>
      </c>
      <c r="F95" s="16"/>
      <c r="G95" s="23" t="s">
        <v>2</v>
      </c>
      <c r="H95" s="4"/>
      <c r="I95" s="23" t="s">
        <v>2</v>
      </c>
      <c r="J95" s="1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16"/>
      <c r="W95" s="4"/>
      <c r="X95" s="16"/>
      <c r="Y95" s="4"/>
      <c r="Z95" s="16"/>
      <c r="AA95" s="16"/>
      <c r="AB95" s="16"/>
      <c r="AC95" s="16"/>
      <c r="AD95" s="16"/>
    </row>
    <row r="96" spans="1:30" s="12" customFormat="1" x14ac:dyDescent="0.25">
      <c r="A96" s="4">
        <v>88</v>
      </c>
      <c r="B96" s="143" t="s">
        <v>767</v>
      </c>
      <c r="C96" s="146" t="s">
        <v>768</v>
      </c>
      <c r="D96" s="76" t="s">
        <v>768</v>
      </c>
      <c r="E96" s="23" t="s">
        <v>2</v>
      </c>
      <c r="F96" s="16"/>
      <c r="G96" s="23" t="s">
        <v>2</v>
      </c>
      <c r="H96" s="4"/>
      <c r="I96" s="23" t="s">
        <v>2</v>
      </c>
      <c r="J96" s="1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16"/>
      <c r="W96" s="4"/>
      <c r="X96" s="16"/>
      <c r="Y96" s="4"/>
      <c r="Z96" s="16"/>
      <c r="AA96" s="16"/>
      <c r="AB96" s="16"/>
      <c r="AC96" s="16"/>
      <c r="AD96" s="16"/>
    </row>
    <row r="97" spans="1:30" s="12" customFormat="1" x14ac:dyDescent="0.25">
      <c r="A97" s="4">
        <v>89</v>
      </c>
      <c r="B97" s="143" t="s">
        <v>771</v>
      </c>
      <c r="C97" s="146" t="s">
        <v>772</v>
      </c>
      <c r="D97" s="76" t="s">
        <v>772</v>
      </c>
      <c r="E97" s="23" t="s">
        <v>2</v>
      </c>
      <c r="F97" s="16"/>
      <c r="G97" s="23" t="s">
        <v>2</v>
      </c>
      <c r="H97" s="4"/>
      <c r="I97" s="23" t="s">
        <v>2</v>
      </c>
      <c r="J97" s="1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16"/>
      <c r="W97" s="4"/>
      <c r="X97" s="16"/>
      <c r="Y97" s="4"/>
      <c r="Z97" s="16"/>
      <c r="AA97" s="16"/>
      <c r="AB97" s="16"/>
      <c r="AC97" s="16"/>
      <c r="AD97" s="16"/>
    </row>
    <row r="98" spans="1:30" s="12" customFormat="1" x14ac:dyDescent="0.25">
      <c r="A98" s="4">
        <v>90</v>
      </c>
      <c r="B98" s="143" t="s">
        <v>747</v>
      </c>
      <c r="C98" s="146" t="s">
        <v>748</v>
      </c>
      <c r="D98" s="76" t="s">
        <v>748</v>
      </c>
      <c r="E98" s="23" t="s">
        <v>2</v>
      </c>
      <c r="F98" s="16"/>
      <c r="G98" s="23" t="s">
        <v>2</v>
      </c>
      <c r="H98" s="4"/>
      <c r="I98" s="23" t="s">
        <v>2</v>
      </c>
      <c r="J98" s="1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16"/>
      <c r="W98" s="4"/>
      <c r="X98" s="16"/>
      <c r="Y98" s="4"/>
      <c r="Z98" s="16"/>
      <c r="AA98" s="16"/>
      <c r="AB98" s="16"/>
      <c r="AC98" s="16"/>
      <c r="AD98" s="16"/>
    </row>
    <row r="99" spans="1:30" s="12" customFormat="1" x14ac:dyDescent="0.25">
      <c r="A99" s="4">
        <v>91</v>
      </c>
      <c r="B99" s="143" t="s">
        <v>749</v>
      </c>
      <c r="C99" s="146" t="s">
        <v>750</v>
      </c>
      <c r="D99" s="76" t="s">
        <v>750</v>
      </c>
      <c r="E99" s="23" t="s">
        <v>2</v>
      </c>
      <c r="F99" s="16"/>
      <c r="G99" s="23" t="s">
        <v>2</v>
      </c>
      <c r="H99" s="4"/>
      <c r="I99" s="23" t="s">
        <v>2</v>
      </c>
      <c r="J99" s="1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16"/>
      <c r="W99" s="4"/>
      <c r="X99" s="16"/>
      <c r="Y99" s="4"/>
      <c r="Z99" s="16"/>
      <c r="AA99" s="16"/>
      <c r="AB99" s="16"/>
      <c r="AC99" s="16"/>
      <c r="AD99" s="16"/>
    </row>
    <row r="100" spans="1:30" s="12" customFormat="1" x14ac:dyDescent="0.25">
      <c r="A100" s="4">
        <v>92</v>
      </c>
      <c r="B100" s="143" t="s">
        <v>753</v>
      </c>
      <c r="C100" s="146" t="s">
        <v>754</v>
      </c>
      <c r="D100" s="76" t="s">
        <v>754</v>
      </c>
      <c r="E100" s="23" t="s">
        <v>2</v>
      </c>
      <c r="F100" s="16"/>
      <c r="G100" s="23" t="s">
        <v>2</v>
      </c>
      <c r="H100" s="4"/>
      <c r="I100" s="23" t="s">
        <v>2</v>
      </c>
      <c r="J100" s="1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6"/>
      <c r="W100" s="4"/>
      <c r="X100" s="16"/>
      <c r="Y100" s="4"/>
      <c r="Z100" s="16"/>
      <c r="AA100" s="16"/>
      <c r="AB100" s="16"/>
      <c r="AC100" s="16"/>
      <c r="AD100" s="16"/>
    </row>
    <row r="101" spans="1:30" s="12" customFormat="1" x14ac:dyDescent="0.25">
      <c r="A101" s="4">
        <v>93</v>
      </c>
      <c r="B101" s="143" t="s">
        <v>769</v>
      </c>
      <c r="C101" s="146" t="s">
        <v>770</v>
      </c>
      <c r="D101" s="76" t="s">
        <v>770</v>
      </c>
      <c r="E101" s="23" t="s">
        <v>2</v>
      </c>
      <c r="F101" s="16"/>
      <c r="G101" s="23" t="s">
        <v>2</v>
      </c>
      <c r="H101" s="4"/>
      <c r="I101" s="23" t="s">
        <v>2</v>
      </c>
      <c r="J101" s="1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6"/>
      <c r="W101" s="4"/>
      <c r="X101" s="16"/>
      <c r="Y101" s="4"/>
      <c r="Z101" s="16"/>
      <c r="AA101" s="16"/>
      <c r="AB101" s="16"/>
      <c r="AC101" s="16"/>
      <c r="AD101" s="16"/>
    </row>
    <row r="102" spans="1:30" s="12" customFormat="1" x14ac:dyDescent="0.25">
      <c r="A102" s="4">
        <v>94</v>
      </c>
      <c r="B102" s="143" t="s">
        <v>765</v>
      </c>
      <c r="C102" s="146" t="s">
        <v>766</v>
      </c>
      <c r="D102" s="76" t="s">
        <v>766</v>
      </c>
      <c r="E102" s="23" t="s">
        <v>2</v>
      </c>
      <c r="F102" s="16"/>
      <c r="G102" s="23" t="s">
        <v>2</v>
      </c>
      <c r="H102" s="4"/>
      <c r="I102" s="23" t="s">
        <v>2</v>
      </c>
      <c r="J102" s="1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6"/>
      <c r="W102" s="4"/>
      <c r="X102" s="16"/>
      <c r="Y102" s="4"/>
      <c r="Z102" s="16"/>
      <c r="AA102" s="16"/>
      <c r="AB102" s="16"/>
      <c r="AC102" s="16"/>
      <c r="AD102" s="16"/>
    </row>
    <row r="103" spans="1:30" s="12" customFormat="1" x14ac:dyDescent="0.25">
      <c r="A103" s="4">
        <v>95</v>
      </c>
      <c r="B103" s="143" t="s">
        <v>761</v>
      </c>
      <c r="C103" s="146" t="s">
        <v>762</v>
      </c>
      <c r="D103" s="76" t="s">
        <v>762</v>
      </c>
      <c r="E103" s="19" t="s">
        <v>2</v>
      </c>
      <c r="F103" s="16"/>
      <c r="G103" s="19" t="s">
        <v>2</v>
      </c>
      <c r="H103" s="4"/>
      <c r="I103" s="23" t="s">
        <v>2</v>
      </c>
      <c r="J103" s="1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6"/>
      <c r="W103" s="4"/>
      <c r="X103" s="16"/>
      <c r="Y103" s="4"/>
      <c r="Z103" s="16"/>
      <c r="AA103" s="16"/>
      <c r="AB103" s="16"/>
      <c r="AC103" s="16"/>
      <c r="AD103" s="16"/>
    </row>
    <row r="104" spans="1:30" s="12" customFormat="1" x14ac:dyDescent="0.25">
      <c r="A104" s="4">
        <v>96</v>
      </c>
      <c r="B104" s="143" t="s">
        <v>757</v>
      </c>
      <c r="C104" s="146" t="s">
        <v>758</v>
      </c>
      <c r="D104" s="76" t="s">
        <v>758</v>
      </c>
      <c r="E104" s="23" t="s">
        <v>2</v>
      </c>
      <c r="F104" s="16"/>
      <c r="G104" s="23" t="s">
        <v>2</v>
      </c>
      <c r="H104" s="4"/>
      <c r="I104" s="23" t="s">
        <v>2</v>
      </c>
      <c r="J104" s="1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6"/>
      <c r="W104" s="4"/>
      <c r="X104" s="16"/>
      <c r="Y104" s="4"/>
      <c r="Z104" s="16"/>
      <c r="AA104" s="16"/>
      <c r="AB104" s="16"/>
      <c r="AC104" s="16"/>
      <c r="AD104" s="16"/>
    </row>
    <row r="105" spans="1:30" s="12" customFormat="1" x14ac:dyDescent="0.25">
      <c r="A105" s="4">
        <v>97</v>
      </c>
      <c r="B105" s="143" t="s">
        <v>755</v>
      </c>
      <c r="C105" s="146" t="s">
        <v>756</v>
      </c>
      <c r="D105" s="76" t="s">
        <v>756</v>
      </c>
      <c r="E105" s="23" t="s">
        <v>2</v>
      </c>
      <c r="F105" s="16"/>
      <c r="G105" s="23" t="s">
        <v>2</v>
      </c>
      <c r="H105" s="4"/>
      <c r="I105" s="23" t="s">
        <v>2</v>
      </c>
      <c r="J105" s="1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6"/>
      <c r="W105" s="4"/>
      <c r="X105" s="16"/>
      <c r="Y105" s="4"/>
      <c r="Z105" s="16"/>
      <c r="AA105" s="16"/>
      <c r="AB105" s="16"/>
      <c r="AC105" s="16"/>
      <c r="AD105" s="16"/>
    </row>
    <row r="106" spans="1:30" s="12" customFormat="1" x14ac:dyDescent="0.25">
      <c r="A106" s="4">
        <v>98</v>
      </c>
      <c r="B106" s="143" t="s">
        <v>751</v>
      </c>
      <c r="C106" s="146" t="s">
        <v>752</v>
      </c>
      <c r="D106" s="76" t="s">
        <v>752</v>
      </c>
      <c r="E106" s="20" t="s">
        <v>2</v>
      </c>
      <c r="F106" s="16"/>
      <c r="G106" s="23" t="s">
        <v>2</v>
      </c>
      <c r="H106" s="4"/>
      <c r="I106" s="23" t="s">
        <v>2</v>
      </c>
      <c r="J106" s="1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6"/>
      <c r="W106" s="4"/>
      <c r="X106" s="16"/>
      <c r="Y106" s="4"/>
      <c r="Z106" s="16"/>
      <c r="AA106" s="16"/>
      <c r="AB106" s="16"/>
      <c r="AC106" s="16"/>
      <c r="AD106" s="16"/>
    </row>
    <row r="107" spans="1:30" s="12" customFormat="1" x14ac:dyDescent="0.25">
      <c r="A107" s="4">
        <v>99</v>
      </c>
      <c r="B107" s="143" t="s">
        <v>850</v>
      </c>
      <c r="C107" s="146" t="s">
        <v>851</v>
      </c>
      <c r="D107" s="76" t="s">
        <v>851</v>
      </c>
      <c r="E107" s="20" t="s">
        <v>2</v>
      </c>
      <c r="F107" s="16"/>
      <c r="G107" s="20" t="s">
        <v>2</v>
      </c>
      <c r="H107" s="4"/>
      <c r="I107" s="23" t="s">
        <v>2</v>
      </c>
      <c r="J107" s="1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6"/>
      <c r="W107" s="4"/>
      <c r="X107" s="16"/>
      <c r="Y107" s="4"/>
      <c r="Z107" s="16"/>
      <c r="AA107" s="16"/>
      <c r="AB107" s="16"/>
      <c r="AC107" s="16"/>
      <c r="AD107" s="16"/>
    </row>
    <row r="108" spans="1:30" s="12" customFormat="1" x14ac:dyDescent="0.25">
      <c r="A108" s="4">
        <v>100</v>
      </c>
      <c r="B108" s="143" t="s">
        <v>807</v>
      </c>
      <c r="C108" s="146" t="s">
        <v>808</v>
      </c>
      <c r="D108" s="76" t="s">
        <v>808</v>
      </c>
      <c r="E108" s="20" t="s">
        <v>2</v>
      </c>
      <c r="F108" s="16"/>
      <c r="G108" s="20" t="s">
        <v>2</v>
      </c>
      <c r="H108" s="4"/>
      <c r="I108" s="23" t="s">
        <v>5</v>
      </c>
      <c r="J108" s="1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6"/>
      <c r="W108" s="4"/>
      <c r="X108" s="16"/>
      <c r="Y108" s="4"/>
      <c r="Z108" s="16"/>
      <c r="AA108" s="16"/>
      <c r="AB108" s="16"/>
      <c r="AC108" s="16"/>
      <c r="AD108" s="16"/>
    </row>
    <row r="109" spans="1:30" s="12" customFormat="1" x14ac:dyDescent="0.25">
      <c r="A109" s="4">
        <v>101</v>
      </c>
      <c r="B109" s="143" t="s">
        <v>809</v>
      </c>
      <c r="C109" s="146" t="s">
        <v>810</v>
      </c>
      <c r="D109" s="76" t="s">
        <v>810</v>
      </c>
      <c r="E109" s="20" t="s">
        <v>2</v>
      </c>
      <c r="F109" s="16"/>
      <c r="G109" s="20" t="s">
        <v>2</v>
      </c>
      <c r="H109" s="4"/>
      <c r="I109" s="23" t="s">
        <v>5</v>
      </c>
      <c r="J109" s="16"/>
      <c r="K109" s="4"/>
      <c r="L109" s="4"/>
      <c r="M109" s="4"/>
      <c r="N109" s="4"/>
      <c r="O109" s="4"/>
      <c r="P109" s="4"/>
      <c r="Q109" s="4"/>
      <c r="R109" s="4"/>
      <c r="S109" s="16"/>
      <c r="T109" s="4"/>
      <c r="U109" s="4"/>
      <c r="V109" s="16"/>
      <c r="W109" s="4"/>
      <c r="X109" s="16"/>
      <c r="Y109" s="4"/>
      <c r="Z109" s="16"/>
      <c r="AA109" s="16"/>
      <c r="AB109" s="16"/>
      <c r="AC109" s="16"/>
      <c r="AD109" s="16"/>
    </row>
    <row r="110" spans="1:30" s="12" customFormat="1" x14ac:dyDescent="0.25">
      <c r="A110" s="4">
        <v>102</v>
      </c>
      <c r="B110" s="143" t="s">
        <v>801</v>
      </c>
      <c r="C110" s="146" t="s">
        <v>802</v>
      </c>
      <c r="D110" s="76" t="s">
        <v>802</v>
      </c>
      <c r="E110" s="19" t="s">
        <v>2</v>
      </c>
      <c r="F110" s="16"/>
      <c r="G110" s="20" t="s">
        <v>2</v>
      </c>
      <c r="H110" s="4"/>
      <c r="I110" s="23" t="s">
        <v>5</v>
      </c>
      <c r="J110" s="1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6"/>
      <c r="W110" s="4"/>
      <c r="X110" s="16"/>
      <c r="Y110" s="4"/>
      <c r="Z110" s="16"/>
      <c r="AA110" s="16"/>
      <c r="AB110" s="16"/>
      <c r="AC110" s="16"/>
      <c r="AD110" s="16"/>
    </row>
    <row r="111" spans="1:30" s="12" customFormat="1" x14ac:dyDescent="0.25">
      <c r="A111" s="4">
        <v>103</v>
      </c>
      <c r="B111" s="143" t="s">
        <v>906</v>
      </c>
      <c r="C111" s="146" t="s">
        <v>907</v>
      </c>
      <c r="D111" s="76" t="s">
        <v>907</v>
      </c>
      <c r="E111" s="20" t="s">
        <v>2</v>
      </c>
      <c r="F111" s="16"/>
      <c r="G111" s="20" t="s">
        <v>2</v>
      </c>
      <c r="H111" s="4"/>
      <c r="I111" s="23" t="s">
        <v>5</v>
      </c>
      <c r="J111" s="1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16"/>
      <c r="W111" s="4"/>
      <c r="X111" s="16"/>
      <c r="Y111" s="4"/>
      <c r="Z111" s="16"/>
      <c r="AA111" s="16"/>
      <c r="AB111" s="16"/>
      <c r="AC111" s="16"/>
      <c r="AD111" s="16"/>
    </row>
    <row r="112" spans="1:30" s="12" customFormat="1" x14ac:dyDescent="0.25">
      <c r="A112" s="4">
        <v>104</v>
      </c>
      <c r="B112" s="143" t="s">
        <v>902</v>
      </c>
      <c r="C112" s="146" t="s">
        <v>903</v>
      </c>
      <c r="D112" s="76" t="s">
        <v>903</v>
      </c>
      <c r="E112" s="20" t="s">
        <v>2</v>
      </c>
      <c r="F112" s="16"/>
      <c r="G112" s="20" t="s">
        <v>2</v>
      </c>
      <c r="H112" s="4"/>
      <c r="I112" s="23" t="s">
        <v>5</v>
      </c>
      <c r="J112" s="16"/>
      <c r="K112" s="4"/>
      <c r="L112" s="4"/>
      <c r="M112" s="4"/>
      <c r="N112" s="4"/>
      <c r="O112" s="4"/>
      <c r="P112" s="4"/>
      <c r="Q112" s="4"/>
      <c r="R112" s="4"/>
      <c r="S112" s="16"/>
      <c r="T112" s="4"/>
      <c r="U112" s="4"/>
      <c r="V112" s="16"/>
      <c r="W112" s="4"/>
      <c r="X112" s="16"/>
      <c r="Y112" s="4"/>
      <c r="Z112" s="16"/>
      <c r="AA112" s="16"/>
      <c r="AB112" s="16"/>
      <c r="AC112" s="16"/>
      <c r="AD112" s="16"/>
    </row>
    <row r="113" spans="1:30" s="12" customFormat="1" x14ac:dyDescent="0.25">
      <c r="A113" s="4">
        <v>105</v>
      </c>
      <c r="B113" s="143" t="s">
        <v>904</v>
      </c>
      <c r="C113" s="146" t="s">
        <v>905</v>
      </c>
      <c r="D113" s="76" t="s">
        <v>905</v>
      </c>
      <c r="E113" s="20" t="s">
        <v>2</v>
      </c>
      <c r="F113" s="16"/>
      <c r="G113" s="20" t="s">
        <v>2</v>
      </c>
      <c r="H113" s="4"/>
      <c r="I113" s="23" t="s">
        <v>5</v>
      </c>
      <c r="J113" s="16"/>
      <c r="K113" s="4"/>
      <c r="L113" s="4"/>
      <c r="M113" s="4"/>
      <c r="N113" s="4"/>
      <c r="O113" s="4"/>
      <c r="P113" s="4"/>
      <c r="Q113" s="4"/>
      <c r="R113" s="4"/>
      <c r="S113" s="16"/>
      <c r="T113" s="4"/>
      <c r="U113" s="4"/>
      <c r="V113" s="16"/>
      <c r="W113" s="4"/>
      <c r="X113" s="16"/>
      <c r="Y113" s="4"/>
      <c r="Z113" s="16"/>
      <c r="AA113" s="16"/>
      <c r="AB113" s="16"/>
      <c r="AC113" s="16"/>
      <c r="AD113" s="16"/>
    </row>
    <row r="114" spans="1:30" s="12" customFormat="1" x14ac:dyDescent="0.25">
      <c r="A114" s="4">
        <v>106</v>
      </c>
      <c r="B114" s="143" t="s">
        <v>900</v>
      </c>
      <c r="C114" s="146" t="s">
        <v>901</v>
      </c>
      <c r="D114" s="76" t="s">
        <v>901</v>
      </c>
      <c r="E114" s="20" t="s">
        <v>2</v>
      </c>
      <c r="F114" s="16"/>
      <c r="G114" s="20" t="s">
        <v>2</v>
      </c>
      <c r="H114" s="4"/>
      <c r="I114" s="23" t="s">
        <v>2</v>
      </c>
      <c r="J114" s="16"/>
      <c r="K114" s="4"/>
      <c r="L114" s="4"/>
      <c r="M114" s="4"/>
      <c r="N114" s="4"/>
      <c r="O114" s="4"/>
      <c r="P114" s="4"/>
      <c r="Q114" s="4"/>
      <c r="R114" s="4"/>
      <c r="S114" s="16"/>
      <c r="T114" s="4"/>
      <c r="U114" s="4"/>
      <c r="V114" s="16"/>
      <c r="W114" s="4"/>
      <c r="X114" s="16"/>
      <c r="Y114" s="4"/>
      <c r="Z114" s="16"/>
      <c r="AA114" s="16"/>
      <c r="AB114" s="16"/>
      <c r="AC114" s="16"/>
      <c r="AD114" s="16"/>
    </row>
    <row r="115" spans="1:30" s="12" customFormat="1" x14ac:dyDescent="0.25">
      <c r="A115" s="4">
        <v>107</v>
      </c>
      <c r="B115" s="143" t="s">
        <v>1020</v>
      </c>
      <c r="C115" s="146" t="s">
        <v>1021</v>
      </c>
      <c r="D115" s="76" t="s">
        <v>1021</v>
      </c>
      <c r="E115" s="23" t="s">
        <v>2</v>
      </c>
      <c r="F115" s="16"/>
      <c r="G115" s="23" t="s">
        <v>2</v>
      </c>
      <c r="H115" s="4"/>
      <c r="I115" s="23" t="s">
        <v>2</v>
      </c>
      <c r="J115" s="16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16"/>
      <c r="W115" s="4"/>
      <c r="X115" s="16"/>
      <c r="Y115" s="4"/>
      <c r="Z115" s="16"/>
      <c r="AA115" s="16"/>
      <c r="AB115" s="16"/>
      <c r="AC115" s="16"/>
      <c r="AD115" s="16"/>
    </row>
    <row r="116" spans="1:30" s="12" customFormat="1" x14ac:dyDescent="0.25">
      <c r="A116" s="4">
        <v>108</v>
      </c>
      <c r="B116" s="143" t="s">
        <v>1018</v>
      </c>
      <c r="C116" s="146" t="s">
        <v>1019</v>
      </c>
      <c r="D116" s="76" t="s">
        <v>1019</v>
      </c>
      <c r="E116" s="20" t="s">
        <v>2</v>
      </c>
      <c r="F116" s="16"/>
      <c r="G116" s="20" t="s">
        <v>2</v>
      </c>
      <c r="H116" s="4"/>
      <c r="I116" s="23" t="s">
        <v>2</v>
      </c>
      <c r="J116" s="16"/>
      <c r="K116" s="4"/>
      <c r="L116" s="4"/>
      <c r="M116" s="4"/>
      <c r="N116" s="4"/>
      <c r="O116" s="4"/>
      <c r="P116" s="4"/>
      <c r="Q116" s="4"/>
      <c r="R116" s="4"/>
      <c r="S116" s="16"/>
      <c r="T116" s="4"/>
      <c r="U116" s="4"/>
      <c r="V116" s="16"/>
      <c r="W116" s="4"/>
      <c r="X116" s="16"/>
      <c r="Y116" s="4"/>
      <c r="Z116" s="16"/>
      <c r="AA116" s="16"/>
      <c r="AB116" s="16"/>
      <c r="AC116" s="16"/>
      <c r="AD116" s="16"/>
    </row>
    <row r="117" spans="1:30" s="12" customFormat="1" x14ac:dyDescent="0.25">
      <c r="A117" s="4">
        <v>109</v>
      </c>
      <c r="B117" s="143" t="s">
        <v>1016</v>
      </c>
      <c r="C117" s="146" t="s">
        <v>1017</v>
      </c>
      <c r="D117" s="76" t="s">
        <v>1017</v>
      </c>
      <c r="E117" s="23" t="s">
        <v>2</v>
      </c>
      <c r="F117" s="16"/>
      <c r="G117" s="23" t="s">
        <v>2</v>
      </c>
      <c r="H117" s="4"/>
      <c r="I117" s="23" t="s">
        <v>2</v>
      </c>
      <c r="J117" s="1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6"/>
      <c r="W117" s="4"/>
      <c r="X117" s="16"/>
      <c r="Y117" s="4"/>
      <c r="Z117" s="16"/>
      <c r="AA117" s="16"/>
      <c r="AB117" s="16"/>
      <c r="AC117" s="16"/>
      <c r="AD117" s="16"/>
    </row>
    <row r="118" spans="1:30" s="12" customFormat="1" x14ac:dyDescent="0.25">
      <c r="A118" s="4">
        <v>110</v>
      </c>
      <c r="B118" s="143" t="s">
        <v>1022</v>
      </c>
      <c r="C118" s="146" t="s">
        <v>1023</v>
      </c>
      <c r="D118" s="76" t="s">
        <v>1023</v>
      </c>
      <c r="E118" s="23" t="s">
        <v>2</v>
      </c>
      <c r="F118" s="16"/>
      <c r="G118" s="23" t="s">
        <v>2</v>
      </c>
      <c r="H118" s="4"/>
      <c r="I118" s="23" t="s">
        <v>2</v>
      </c>
      <c r="J118" s="1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16"/>
      <c r="W118" s="4"/>
      <c r="X118" s="16"/>
      <c r="Y118" s="4"/>
      <c r="Z118" s="16"/>
      <c r="AA118" s="16"/>
      <c r="AB118" s="16"/>
      <c r="AC118" s="16"/>
      <c r="AD118" s="16"/>
    </row>
    <row r="119" spans="1:30" s="12" customFormat="1" x14ac:dyDescent="0.25">
      <c r="A119" s="4">
        <v>111</v>
      </c>
      <c r="B119" s="143" t="s">
        <v>950</v>
      </c>
      <c r="C119" s="146" t="s">
        <v>951</v>
      </c>
      <c r="D119" s="76" t="s">
        <v>951</v>
      </c>
      <c r="E119" s="23" t="s">
        <v>2</v>
      </c>
      <c r="F119" s="16"/>
      <c r="G119" s="23" t="s">
        <v>2</v>
      </c>
      <c r="H119" s="4"/>
      <c r="I119" s="23" t="s">
        <v>2</v>
      </c>
      <c r="J119" s="1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16"/>
      <c r="W119" s="4"/>
      <c r="X119" s="16"/>
      <c r="Y119" s="4"/>
      <c r="Z119" s="16"/>
      <c r="AA119" s="16"/>
      <c r="AB119" s="16"/>
      <c r="AC119" s="16"/>
      <c r="AD119" s="16"/>
    </row>
    <row r="120" spans="1:30" s="12" customFormat="1" x14ac:dyDescent="0.25">
      <c r="A120" s="4">
        <v>112</v>
      </c>
      <c r="B120" s="143" t="s">
        <v>952</v>
      </c>
      <c r="C120" s="146" t="s">
        <v>953</v>
      </c>
      <c r="D120" s="76" t="s">
        <v>953</v>
      </c>
      <c r="E120" s="23" t="s">
        <v>2</v>
      </c>
      <c r="F120" s="16"/>
      <c r="G120" s="23" t="s">
        <v>2</v>
      </c>
      <c r="H120" s="4"/>
      <c r="I120" s="23" t="s">
        <v>2</v>
      </c>
      <c r="J120" s="1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16"/>
      <c r="W120" s="4"/>
      <c r="X120" s="16"/>
      <c r="Y120" s="4"/>
      <c r="Z120" s="16"/>
      <c r="AA120" s="16"/>
      <c r="AB120" s="16"/>
      <c r="AC120" s="16"/>
      <c r="AD120" s="16"/>
    </row>
    <row r="121" spans="1:30" s="12" customFormat="1" x14ac:dyDescent="0.25">
      <c r="A121" s="4">
        <v>113</v>
      </c>
      <c r="B121" s="143" t="s">
        <v>940</v>
      </c>
      <c r="C121" s="146" t="s">
        <v>941</v>
      </c>
      <c r="D121" s="76" t="s">
        <v>941</v>
      </c>
      <c r="E121" s="23" t="s">
        <v>2</v>
      </c>
      <c r="F121" s="16"/>
      <c r="G121" s="23" t="s">
        <v>2</v>
      </c>
      <c r="H121" s="4"/>
      <c r="I121" s="23" t="s">
        <v>2</v>
      </c>
      <c r="J121" s="1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16"/>
      <c r="W121" s="4"/>
      <c r="X121" s="16"/>
      <c r="Y121" s="4"/>
      <c r="Z121" s="16"/>
      <c r="AA121" s="16"/>
      <c r="AB121" s="16"/>
      <c r="AC121" s="16"/>
      <c r="AD121" s="16"/>
    </row>
    <row r="122" spans="1:30" s="12" customFormat="1" x14ac:dyDescent="0.25">
      <c r="A122" s="4">
        <v>114</v>
      </c>
      <c r="B122" s="143" t="s">
        <v>944</v>
      </c>
      <c r="C122" s="146" t="s">
        <v>945</v>
      </c>
      <c r="D122" s="76" t="s">
        <v>945</v>
      </c>
      <c r="E122" s="23" t="s">
        <v>2</v>
      </c>
      <c r="F122" s="16"/>
      <c r="G122" s="23" t="s">
        <v>2</v>
      </c>
      <c r="H122" s="4"/>
      <c r="I122" s="23" t="s">
        <v>2</v>
      </c>
      <c r="J122" s="1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16"/>
      <c r="W122" s="4"/>
      <c r="X122" s="16"/>
      <c r="Y122" s="4"/>
      <c r="Z122" s="16"/>
      <c r="AA122" s="16"/>
      <c r="AB122" s="16"/>
      <c r="AC122" s="16"/>
      <c r="AD122" s="16"/>
    </row>
    <row r="123" spans="1:30" s="12" customFormat="1" x14ac:dyDescent="0.25">
      <c r="A123" s="4">
        <v>115</v>
      </c>
      <c r="B123" s="143" t="s">
        <v>948</v>
      </c>
      <c r="C123" s="146" t="s">
        <v>949</v>
      </c>
      <c r="D123" s="76" t="s">
        <v>949</v>
      </c>
      <c r="E123" s="23" t="s">
        <v>2</v>
      </c>
      <c r="F123" s="16"/>
      <c r="G123" s="23" t="s">
        <v>2</v>
      </c>
      <c r="H123" s="4"/>
      <c r="I123" s="23" t="s">
        <v>2</v>
      </c>
      <c r="J123" s="1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16"/>
      <c r="W123" s="4"/>
      <c r="X123" s="16"/>
      <c r="Y123" s="4"/>
      <c r="Z123" s="16"/>
      <c r="AA123" s="16"/>
      <c r="AB123" s="16"/>
      <c r="AC123" s="16"/>
      <c r="AD123" s="16"/>
    </row>
    <row r="124" spans="1:30" s="12" customFormat="1" x14ac:dyDescent="0.25">
      <c r="A124" s="4">
        <v>116</v>
      </c>
      <c r="B124" s="143" t="s">
        <v>932</v>
      </c>
      <c r="C124" s="146" t="s">
        <v>933</v>
      </c>
      <c r="D124" s="76" t="s">
        <v>933</v>
      </c>
      <c r="E124" s="23" t="s">
        <v>2</v>
      </c>
      <c r="F124" s="16"/>
      <c r="G124" s="23" t="s">
        <v>2</v>
      </c>
      <c r="H124" s="4"/>
      <c r="I124" s="23" t="s">
        <v>2</v>
      </c>
      <c r="J124" s="1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16"/>
      <c r="W124" s="4"/>
      <c r="X124" s="16"/>
      <c r="Y124" s="4"/>
      <c r="Z124" s="16"/>
      <c r="AA124" s="16"/>
      <c r="AB124" s="16"/>
      <c r="AC124" s="16"/>
      <c r="AD124" s="16"/>
    </row>
    <row r="125" spans="1:30" s="12" customFormat="1" x14ac:dyDescent="0.25">
      <c r="A125" s="4">
        <v>117</v>
      </c>
      <c r="B125" s="143" t="s">
        <v>934</v>
      </c>
      <c r="C125" s="146" t="s">
        <v>935</v>
      </c>
      <c r="D125" s="76" t="s">
        <v>935</v>
      </c>
      <c r="E125" s="23" t="s">
        <v>2</v>
      </c>
      <c r="F125" s="16"/>
      <c r="G125" s="23" t="s">
        <v>2</v>
      </c>
      <c r="H125" s="4"/>
      <c r="I125" s="23" t="s">
        <v>2</v>
      </c>
      <c r="J125" s="1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16"/>
      <c r="W125" s="4"/>
      <c r="X125" s="16"/>
      <c r="Y125" s="4"/>
      <c r="Z125" s="16"/>
      <c r="AA125" s="16"/>
      <c r="AB125" s="16"/>
      <c r="AC125" s="16"/>
      <c r="AD125" s="16"/>
    </row>
    <row r="126" spans="1:30" s="12" customFormat="1" x14ac:dyDescent="0.25">
      <c r="A126" s="4">
        <v>118</v>
      </c>
      <c r="B126" s="143" t="s">
        <v>936</v>
      </c>
      <c r="C126" s="146" t="s">
        <v>937</v>
      </c>
      <c r="D126" s="76" t="s">
        <v>937</v>
      </c>
      <c r="E126" s="23" t="s">
        <v>2</v>
      </c>
      <c r="F126" s="16"/>
      <c r="G126" s="23" t="s">
        <v>2</v>
      </c>
      <c r="H126" s="4"/>
      <c r="I126" s="23" t="s">
        <v>2</v>
      </c>
      <c r="J126" s="1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16"/>
      <c r="W126" s="4"/>
      <c r="X126" s="16"/>
      <c r="Y126" s="4"/>
      <c r="Z126" s="16"/>
      <c r="AA126" s="16"/>
      <c r="AB126" s="16"/>
      <c r="AC126" s="16"/>
      <c r="AD126" s="16"/>
    </row>
    <row r="127" spans="1:30" s="12" customFormat="1" x14ac:dyDescent="0.25">
      <c r="A127" s="4">
        <v>119</v>
      </c>
      <c r="B127" s="143" t="s">
        <v>946</v>
      </c>
      <c r="C127" s="146" t="s">
        <v>947</v>
      </c>
      <c r="D127" s="76" t="s">
        <v>947</v>
      </c>
      <c r="E127" s="23" t="s">
        <v>2</v>
      </c>
      <c r="F127" s="23"/>
      <c r="G127" s="23" t="s">
        <v>2</v>
      </c>
      <c r="H127" s="4"/>
      <c r="I127" s="23" t="s">
        <v>2</v>
      </c>
      <c r="J127" s="2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16"/>
      <c r="W127" s="4"/>
      <c r="X127" s="16"/>
      <c r="Y127" s="4"/>
      <c r="Z127" s="16"/>
      <c r="AA127" s="16"/>
      <c r="AB127" s="16"/>
      <c r="AC127" s="16"/>
      <c r="AD127" s="16"/>
    </row>
    <row r="128" spans="1:30" s="12" customFormat="1" x14ac:dyDescent="0.25">
      <c r="A128" s="4">
        <v>120</v>
      </c>
      <c r="B128" s="143" t="s">
        <v>942</v>
      </c>
      <c r="C128" s="146" t="s">
        <v>943</v>
      </c>
      <c r="D128" s="76" t="s">
        <v>943</v>
      </c>
      <c r="E128" s="23" t="s">
        <v>2</v>
      </c>
      <c r="F128" s="23"/>
      <c r="G128" s="23" t="s">
        <v>2</v>
      </c>
      <c r="H128" s="4"/>
      <c r="I128" s="23" t="s">
        <v>2</v>
      </c>
      <c r="J128" s="2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/>
      <c r="W128" s="4"/>
      <c r="X128" s="16"/>
      <c r="Y128" s="4"/>
      <c r="Z128" s="16"/>
      <c r="AA128" s="16"/>
      <c r="AB128" s="16"/>
      <c r="AC128" s="16"/>
      <c r="AD128" s="16"/>
    </row>
    <row r="129" spans="1:30" s="12" customFormat="1" x14ac:dyDescent="0.25">
      <c r="A129" s="4">
        <v>121</v>
      </c>
      <c r="B129" s="143" t="s">
        <v>938</v>
      </c>
      <c r="C129" s="146" t="s">
        <v>939</v>
      </c>
      <c r="D129" s="76" t="s">
        <v>939</v>
      </c>
      <c r="E129" s="23" t="s">
        <v>2</v>
      </c>
      <c r="F129" s="16"/>
      <c r="G129" s="23" t="s">
        <v>2</v>
      </c>
      <c r="H129" s="4"/>
      <c r="I129" s="23" t="s">
        <v>2</v>
      </c>
      <c r="J129" s="1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/>
      <c r="W129" s="4"/>
      <c r="X129" s="16"/>
      <c r="Y129" s="4"/>
      <c r="Z129" s="16"/>
      <c r="AA129" s="16"/>
      <c r="AB129" s="16"/>
      <c r="AC129" s="16"/>
      <c r="AD129" s="16"/>
    </row>
    <row r="130" spans="1:30" s="12" customFormat="1" x14ac:dyDescent="0.25">
      <c r="A130" s="4">
        <v>122</v>
      </c>
      <c r="B130" s="143" t="s">
        <v>805</v>
      </c>
      <c r="C130" s="146" t="s">
        <v>806</v>
      </c>
      <c r="D130" s="76" t="s">
        <v>806</v>
      </c>
      <c r="E130" s="23" t="s">
        <v>2</v>
      </c>
      <c r="F130" s="16"/>
      <c r="G130" s="23" t="s">
        <v>2</v>
      </c>
      <c r="H130" s="4"/>
      <c r="I130" s="23" t="s">
        <v>2</v>
      </c>
      <c r="J130" s="1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/>
      <c r="W130" s="4"/>
      <c r="X130" s="16"/>
      <c r="Y130" s="4"/>
      <c r="Z130" s="16"/>
      <c r="AA130" s="16"/>
      <c r="AB130" s="16"/>
      <c r="AC130" s="16"/>
      <c r="AD130" s="16"/>
    </row>
    <row r="131" spans="1:30" s="12" customFormat="1" x14ac:dyDescent="0.25">
      <c r="A131" s="4">
        <v>123</v>
      </c>
      <c r="B131" s="143" t="s">
        <v>972</v>
      </c>
      <c r="C131" s="146" t="s">
        <v>973</v>
      </c>
      <c r="D131" s="76" t="s">
        <v>973</v>
      </c>
      <c r="E131" s="23" t="s">
        <v>2</v>
      </c>
      <c r="F131" s="16"/>
      <c r="G131" s="23" t="s">
        <v>2</v>
      </c>
      <c r="H131" s="4"/>
      <c r="I131" s="23" t="s">
        <v>2</v>
      </c>
      <c r="J131" s="1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/>
      <c r="W131" s="4"/>
      <c r="X131" s="16"/>
      <c r="Y131" s="4"/>
      <c r="Z131" s="16"/>
      <c r="AA131" s="16"/>
      <c r="AB131" s="16"/>
      <c r="AC131" s="16"/>
      <c r="AD131" s="16"/>
    </row>
    <row r="132" spans="1:30" s="12" customFormat="1" x14ac:dyDescent="0.25">
      <c r="A132" s="4">
        <v>124</v>
      </c>
      <c r="B132" s="143" t="s">
        <v>1207</v>
      </c>
      <c r="C132" s="146" t="s">
        <v>1208</v>
      </c>
      <c r="D132" s="76" t="s">
        <v>1208</v>
      </c>
      <c r="E132" s="23" t="s">
        <v>2</v>
      </c>
      <c r="F132" s="16"/>
      <c r="G132" s="23" t="s">
        <v>2</v>
      </c>
      <c r="H132" s="4"/>
      <c r="I132" s="23" t="s">
        <v>2</v>
      </c>
      <c r="J132" s="1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/>
      <c r="W132" s="4"/>
      <c r="X132" s="16"/>
      <c r="Y132" s="4"/>
      <c r="Z132" s="16"/>
      <c r="AA132" s="16"/>
      <c r="AB132" s="16"/>
      <c r="AC132" s="16"/>
      <c r="AD132" s="16"/>
    </row>
    <row r="133" spans="1:30" s="12" customFormat="1" x14ac:dyDescent="0.25">
      <c r="A133" s="4">
        <v>125</v>
      </c>
      <c r="B133" s="143" t="s">
        <v>1209</v>
      </c>
      <c r="C133" s="146" t="s">
        <v>1210</v>
      </c>
      <c r="D133" s="76" t="s">
        <v>1210</v>
      </c>
      <c r="E133" s="23" t="s">
        <v>2</v>
      </c>
      <c r="F133" s="16"/>
      <c r="G133" s="23" t="s">
        <v>2</v>
      </c>
      <c r="H133" s="4"/>
      <c r="I133" s="23" t="s">
        <v>2</v>
      </c>
      <c r="J133" s="1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/>
      <c r="W133" s="4"/>
      <c r="X133" s="16"/>
      <c r="Y133" s="4"/>
      <c r="Z133" s="16"/>
      <c r="AA133" s="16"/>
      <c r="AB133" s="16"/>
      <c r="AC133" s="16"/>
      <c r="AD133" s="16"/>
    </row>
    <row r="134" spans="1:30" s="12" customFormat="1" x14ac:dyDescent="0.25">
      <c r="A134" s="4">
        <v>126</v>
      </c>
      <c r="B134" s="143" t="s">
        <v>894</v>
      </c>
      <c r="C134" s="146" t="s">
        <v>895</v>
      </c>
      <c r="D134" s="76" t="s">
        <v>895</v>
      </c>
      <c r="E134" s="23" t="s">
        <v>5</v>
      </c>
      <c r="F134" s="16"/>
      <c r="G134" s="23" t="s">
        <v>5</v>
      </c>
      <c r="H134" s="4"/>
      <c r="I134" s="23" t="s">
        <v>2</v>
      </c>
      <c r="J134" s="1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/>
      <c r="W134" s="4"/>
      <c r="X134" s="4"/>
      <c r="Y134" s="4"/>
      <c r="Z134" s="4"/>
      <c r="AA134" s="16"/>
      <c r="AB134" s="16"/>
      <c r="AC134" s="16"/>
      <c r="AD134" s="16"/>
    </row>
    <row r="135" spans="1:30" s="12" customFormat="1" x14ac:dyDescent="0.25">
      <c r="A135" s="4">
        <v>127</v>
      </c>
      <c r="B135" s="143" t="s">
        <v>874</v>
      </c>
      <c r="C135" s="146" t="s">
        <v>875</v>
      </c>
      <c r="D135" s="76" t="s">
        <v>875</v>
      </c>
      <c r="E135" s="23" t="s">
        <v>5</v>
      </c>
      <c r="F135" s="16"/>
      <c r="G135" s="23" t="s">
        <v>5</v>
      </c>
      <c r="H135" s="4"/>
      <c r="I135" s="23" t="s">
        <v>2</v>
      </c>
      <c r="J135" s="1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/>
      <c r="W135" s="4"/>
      <c r="X135" s="16"/>
      <c r="Y135" s="4"/>
      <c r="Z135" s="16"/>
      <c r="AA135" s="16"/>
      <c r="AB135" s="16"/>
      <c r="AC135" s="16"/>
      <c r="AD135" s="16"/>
    </row>
    <row r="136" spans="1:30" s="12" customFormat="1" x14ac:dyDescent="0.25">
      <c r="A136" s="4">
        <v>128</v>
      </c>
      <c r="B136" s="143" t="s">
        <v>803</v>
      </c>
      <c r="C136" s="146" t="s">
        <v>804</v>
      </c>
      <c r="D136" s="76" t="s">
        <v>804</v>
      </c>
      <c r="E136" s="23" t="s">
        <v>5</v>
      </c>
      <c r="F136" s="16"/>
      <c r="G136" s="23" t="s">
        <v>5</v>
      </c>
      <c r="H136" s="4"/>
      <c r="I136" s="23" t="s">
        <v>2</v>
      </c>
      <c r="J136" s="1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/>
      <c r="W136" s="4"/>
      <c r="X136" s="16"/>
      <c r="Y136" s="4"/>
      <c r="Z136" s="16"/>
      <c r="AA136" s="16"/>
      <c r="AB136" s="16"/>
      <c r="AC136" s="16"/>
      <c r="AD136" s="16"/>
    </row>
    <row r="137" spans="1:30" s="12" customFormat="1" x14ac:dyDescent="0.25">
      <c r="A137" s="4">
        <v>129</v>
      </c>
      <c r="B137" s="143" t="s">
        <v>974</v>
      </c>
      <c r="C137" s="146" t="s">
        <v>975</v>
      </c>
      <c r="D137" s="76" t="s">
        <v>975</v>
      </c>
      <c r="E137" s="23" t="s">
        <v>5</v>
      </c>
      <c r="F137" s="16"/>
      <c r="G137" s="23" t="s">
        <v>5</v>
      </c>
      <c r="H137" s="4"/>
      <c r="I137" s="23" t="s">
        <v>2</v>
      </c>
      <c r="J137" s="1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/>
      <c r="W137" s="4"/>
      <c r="X137" s="16"/>
      <c r="Y137" s="4"/>
      <c r="Z137" s="16"/>
      <c r="AA137" s="16"/>
      <c r="AB137" s="16"/>
      <c r="AC137" s="16"/>
      <c r="AD137" s="16"/>
    </row>
    <row r="138" spans="1:30" s="12" customFormat="1" x14ac:dyDescent="0.25">
      <c r="A138" s="4">
        <v>130</v>
      </c>
      <c r="B138" s="143" t="s">
        <v>799</v>
      </c>
      <c r="C138" s="146" t="s">
        <v>800</v>
      </c>
      <c r="D138" s="76" t="s">
        <v>800</v>
      </c>
      <c r="E138" s="23" t="s">
        <v>2</v>
      </c>
      <c r="F138" s="16"/>
      <c r="G138" s="23" t="s">
        <v>2</v>
      </c>
      <c r="H138" s="4"/>
      <c r="I138" s="23" t="s">
        <v>2</v>
      </c>
      <c r="J138" s="1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16"/>
      <c r="W138" s="4"/>
      <c r="X138" s="16"/>
      <c r="Y138" s="4"/>
      <c r="Z138" s="16"/>
      <c r="AA138" s="16"/>
      <c r="AB138" s="16"/>
      <c r="AC138" s="16"/>
      <c r="AD138" s="16"/>
    </row>
    <row r="139" spans="1:30" s="12" customFormat="1" x14ac:dyDescent="0.25">
      <c r="A139" s="4">
        <v>131</v>
      </c>
      <c r="B139" s="143" t="s">
        <v>898</v>
      </c>
      <c r="C139" s="146" t="s">
        <v>899</v>
      </c>
      <c r="D139" s="76" t="s">
        <v>899</v>
      </c>
      <c r="E139" s="23" t="s">
        <v>2</v>
      </c>
      <c r="F139" s="16"/>
      <c r="G139" s="23" t="s">
        <v>2</v>
      </c>
      <c r="H139" s="4"/>
      <c r="I139" s="23" t="s">
        <v>2</v>
      </c>
      <c r="J139" s="1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16"/>
      <c r="W139" s="4"/>
      <c r="X139" s="16"/>
      <c r="Y139" s="4"/>
      <c r="Z139" s="16"/>
      <c r="AA139" s="16"/>
      <c r="AB139" s="16"/>
      <c r="AC139" s="16"/>
      <c r="AD139" s="16"/>
    </row>
    <row r="140" spans="1:30" s="12" customFormat="1" x14ac:dyDescent="0.25">
      <c r="A140" s="4">
        <v>132</v>
      </c>
      <c r="B140" s="143" t="s">
        <v>976</v>
      </c>
      <c r="C140" s="146" t="s">
        <v>977</v>
      </c>
      <c r="D140" s="76" t="s">
        <v>977</v>
      </c>
      <c r="E140" s="23" t="s">
        <v>2</v>
      </c>
      <c r="F140" s="16"/>
      <c r="G140" s="23" t="s">
        <v>2</v>
      </c>
      <c r="H140" s="4"/>
      <c r="I140" s="23" t="s">
        <v>2</v>
      </c>
      <c r="J140" s="1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16"/>
      <c r="W140" s="4"/>
      <c r="X140" s="16"/>
      <c r="Y140" s="4"/>
      <c r="Z140" s="16"/>
      <c r="AA140" s="16"/>
      <c r="AB140" s="16"/>
      <c r="AC140" s="16"/>
      <c r="AD140" s="16"/>
    </row>
    <row r="141" spans="1:30" s="12" customFormat="1" x14ac:dyDescent="0.25">
      <c r="A141" s="4">
        <v>133</v>
      </c>
      <c r="B141" s="143" t="s">
        <v>896</v>
      </c>
      <c r="C141" s="146" t="s">
        <v>897</v>
      </c>
      <c r="D141" s="76" t="s">
        <v>897</v>
      </c>
      <c r="E141" s="23" t="s">
        <v>2</v>
      </c>
      <c r="F141" s="16"/>
      <c r="G141" s="23" t="s">
        <v>2</v>
      </c>
      <c r="H141" s="4"/>
      <c r="I141" s="23" t="s">
        <v>2</v>
      </c>
      <c r="J141" s="1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16"/>
      <c r="W141" s="4"/>
      <c r="X141" s="16"/>
      <c r="Y141" s="4"/>
      <c r="Z141" s="16"/>
      <c r="AA141" s="16"/>
      <c r="AB141" s="16"/>
      <c r="AC141" s="16"/>
      <c r="AD141" s="16"/>
    </row>
    <row r="142" spans="1:30" s="12" customFormat="1" x14ac:dyDescent="0.25">
      <c r="A142" s="4">
        <v>134</v>
      </c>
      <c r="B142" s="143" t="s">
        <v>956</v>
      </c>
      <c r="C142" s="146" t="s">
        <v>957</v>
      </c>
      <c r="D142" s="76" t="s">
        <v>957</v>
      </c>
      <c r="E142" s="23" t="s">
        <v>2</v>
      </c>
      <c r="F142" s="16"/>
      <c r="G142" s="23" t="s">
        <v>2</v>
      </c>
      <c r="H142" s="4"/>
      <c r="I142" s="23" t="s">
        <v>2</v>
      </c>
      <c r="J142" s="1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16"/>
      <c r="W142" s="4"/>
      <c r="X142" s="4"/>
      <c r="Y142" s="4"/>
      <c r="Z142" s="4"/>
      <c r="AA142" s="16"/>
      <c r="AB142" s="16"/>
      <c r="AC142" s="16"/>
      <c r="AD142" s="16"/>
    </row>
    <row r="143" spans="1:30" s="12" customFormat="1" x14ac:dyDescent="0.25">
      <c r="A143" s="4">
        <v>135</v>
      </c>
      <c r="B143" s="143" t="s">
        <v>954</v>
      </c>
      <c r="C143" s="146" t="s">
        <v>955</v>
      </c>
      <c r="D143" s="76" t="s">
        <v>955</v>
      </c>
      <c r="E143" s="23" t="s">
        <v>2</v>
      </c>
      <c r="F143" s="16"/>
      <c r="G143" s="23" t="s">
        <v>2</v>
      </c>
      <c r="H143" s="4"/>
      <c r="I143" s="23" t="s">
        <v>2</v>
      </c>
      <c r="J143" s="1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16"/>
      <c r="W143" s="4"/>
      <c r="X143" s="16"/>
      <c r="Y143" s="4"/>
      <c r="Z143" s="16"/>
      <c r="AA143" s="16"/>
      <c r="AB143" s="16"/>
      <c r="AC143" s="16"/>
      <c r="AD143" s="16"/>
    </row>
    <row r="144" spans="1:30" s="12" customFormat="1" x14ac:dyDescent="0.25">
      <c r="A144" s="4">
        <v>136</v>
      </c>
      <c r="B144" s="143" t="s">
        <v>819</v>
      </c>
      <c r="C144" s="146" t="s">
        <v>820</v>
      </c>
      <c r="D144" s="76" t="s">
        <v>820</v>
      </c>
      <c r="E144" s="23" t="s">
        <v>2</v>
      </c>
      <c r="F144" s="16"/>
      <c r="G144" s="23" t="s">
        <v>2</v>
      </c>
      <c r="H144" s="4"/>
      <c r="I144" s="23" t="s">
        <v>2</v>
      </c>
      <c r="J144" s="1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16"/>
      <c r="W144" s="4"/>
      <c r="X144" s="16"/>
      <c r="Y144" s="4"/>
      <c r="Z144" s="16"/>
      <c r="AA144" s="16"/>
      <c r="AB144" s="16"/>
      <c r="AC144" s="16"/>
      <c r="AD144" s="16"/>
    </row>
    <row r="145" spans="1:30" s="12" customFormat="1" x14ac:dyDescent="0.25">
      <c r="A145" s="4">
        <v>137</v>
      </c>
      <c r="B145" s="143" t="s">
        <v>817</v>
      </c>
      <c r="C145" s="146" t="s">
        <v>818</v>
      </c>
      <c r="D145" s="76" t="s">
        <v>818</v>
      </c>
      <c r="E145" s="23" t="s">
        <v>2</v>
      </c>
      <c r="F145" s="16"/>
      <c r="G145" s="23" t="s">
        <v>2</v>
      </c>
      <c r="H145" s="4"/>
      <c r="I145" s="23" t="s">
        <v>2</v>
      </c>
      <c r="J145" s="16"/>
      <c r="K145" s="4"/>
      <c r="L145" s="4"/>
      <c r="M145" s="4"/>
      <c r="N145" s="4"/>
      <c r="O145" s="4"/>
      <c r="P145" s="4"/>
      <c r="Q145" s="4"/>
      <c r="R145" s="4"/>
      <c r="S145" s="16"/>
      <c r="T145" s="4"/>
      <c r="U145" s="4"/>
      <c r="V145" s="16"/>
      <c r="W145" s="4"/>
      <c r="X145" s="16"/>
      <c r="Y145" s="4"/>
      <c r="Z145" s="16"/>
      <c r="AA145" s="16"/>
      <c r="AB145" s="16"/>
      <c r="AC145" s="16"/>
      <c r="AD145" s="16"/>
    </row>
    <row r="146" spans="1:30" s="12" customFormat="1" x14ac:dyDescent="0.25">
      <c r="A146" s="4">
        <v>138</v>
      </c>
      <c r="B146" s="143" t="s">
        <v>970</v>
      </c>
      <c r="C146" s="146" t="s">
        <v>971</v>
      </c>
      <c r="D146" s="76" t="s">
        <v>971</v>
      </c>
      <c r="E146" s="23" t="s">
        <v>2</v>
      </c>
      <c r="F146" s="16"/>
      <c r="G146" s="23" t="s">
        <v>2</v>
      </c>
      <c r="H146" s="4"/>
      <c r="I146" s="23" t="s">
        <v>2</v>
      </c>
      <c r="J146" s="1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16"/>
      <c r="W146" s="4"/>
      <c r="X146" s="16"/>
      <c r="Y146" s="4"/>
      <c r="Z146" s="16"/>
      <c r="AA146" s="16"/>
      <c r="AB146" s="16"/>
      <c r="AC146" s="16"/>
      <c r="AD146" s="16"/>
    </row>
    <row r="147" spans="1:30" s="12" customFormat="1" x14ac:dyDescent="0.25">
      <c r="A147" s="4">
        <v>139</v>
      </c>
      <c r="B147" s="143" t="s">
        <v>980</v>
      </c>
      <c r="C147" s="146" t="s">
        <v>981</v>
      </c>
      <c r="D147" s="76" t="s">
        <v>981</v>
      </c>
      <c r="E147" s="23" t="s">
        <v>2</v>
      </c>
      <c r="F147" s="16"/>
      <c r="G147" s="23" t="s">
        <v>2</v>
      </c>
      <c r="H147" s="4"/>
      <c r="I147" s="23" t="s">
        <v>2</v>
      </c>
      <c r="J147" s="1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16"/>
      <c r="W147" s="4"/>
      <c r="X147" s="16"/>
      <c r="Y147" s="4"/>
      <c r="Z147" s="16"/>
      <c r="AA147" s="16"/>
      <c r="AB147" s="16"/>
      <c r="AC147" s="16"/>
      <c r="AD147" s="16"/>
    </row>
    <row r="148" spans="1:30" s="12" customFormat="1" x14ac:dyDescent="0.25">
      <c r="A148" s="4">
        <v>140</v>
      </c>
      <c r="B148" s="143" t="s">
        <v>918</v>
      </c>
      <c r="C148" s="146" t="s">
        <v>919</v>
      </c>
      <c r="D148" s="76" t="s">
        <v>919</v>
      </c>
      <c r="E148" s="23" t="s">
        <v>2</v>
      </c>
      <c r="F148" s="16"/>
      <c r="G148" s="23" t="s">
        <v>2</v>
      </c>
      <c r="H148" s="4"/>
      <c r="I148" s="23" t="s">
        <v>2</v>
      </c>
      <c r="J148" s="1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16"/>
      <c r="W148" s="4"/>
      <c r="X148" s="16"/>
      <c r="Y148" s="4"/>
      <c r="Z148" s="16"/>
      <c r="AA148" s="16"/>
      <c r="AB148" s="16"/>
      <c r="AC148" s="16"/>
      <c r="AD148" s="16"/>
    </row>
    <row r="149" spans="1:30" s="12" customFormat="1" x14ac:dyDescent="0.25">
      <c r="A149" s="4">
        <v>141</v>
      </c>
      <c r="B149" s="143" t="s">
        <v>848</v>
      </c>
      <c r="C149" s="146" t="s">
        <v>849</v>
      </c>
      <c r="D149" s="76" t="s">
        <v>849</v>
      </c>
      <c r="E149" s="23" t="s">
        <v>2</v>
      </c>
      <c r="F149" s="16"/>
      <c r="G149" s="23" t="s">
        <v>2</v>
      </c>
      <c r="H149" s="4"/>
      <c r="I149" s="23" t="s">
        <v>2</v>
      </c>
      <c r="J149" s="1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16"/>
      <c r="W149" s="4"/>
      <c r="X149" s="16"/>
      <c r="Y149" s="4"/>
      <c r="Z149" s="16"/>
      <c r="AA149" s="16"/>
      <c r="AB149" s="16"/>
      <c r="AC149" s="16"/>
      <c r="AD149" s="16"/>
    </row>
    <row r="150" spans="1:30" s="12" customFormat="1" x14ac:dyDescent="0.25">
      <c r="A150" s="4">
        <v>142</v>
      </c>
      <c r="B150" s="143" t="s">
        <v>978</v>
      </c>
      <c r="C150" s="147" t="s">
        <v>979</v>
      </c>
      <c r="D150" s="76" t="s">
        <v>979</v>
      </c>
      <c r="E150" s="23" t="s">
        <v>5</v>
      </c>
      <c r="F150" s="16"/>
      <c r="G150" s="23" t="s">
        <v>5</v>
      </c>
      <c r="H150" s="4"/>
      <c r="I150" s="23" t="s">
        <v>2</v>
      </c>
      <c r="J150" s="14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16"/>
      <c r="W150" s="4"/>
      <c r="X150" s="16"/>
      <c r="Y150" s="4"/>
      <c r="Z150" s="16"/>
      <c r="AA150" s="16"/>
      <c r="AB150" s="16"/>
      <c r="AC150" s="16"/>
      <c r="AD150" s="16"/>
    </row>
    <row r="151" spans="1:30" s="12" customFormat="1" x14ac:dyDescent="0.25">
      <c r="A151" s="4">
        <v>143</v>
      </c>
      <c r="B151" s="143" t="s">
        <v>958</v>
      </c>
      <c r="C151" s="148" t="s">
        <v>959</v>
      </c>
      <c r="D151" s="76" t="s">
        <v>959</v>
      </c>
      <c r="E151" s="23"/>
      <c r="F151" s="16"/>
      <c r="G151" s="1"/>
      <c r="H151" s="4"/>
      <c r="I151" s="23" t="s">
        <v>2</v>
      </c>
      <c r="J151" s="1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16"/>
      <c r="W151" s="4"/>
      <c r="X151" s="16"/>
      <c r="Y151" s="4"/>
      <c r="Z151" s="16"/>
      <c r="AA151" s="16"/>
      <c r="AB151" s="16"/>
      <c r="AC151" s="16"/>
      <c r="AD151" s="16"/>
    </row>
    <row r="152" spans="1:30" x14ac:dyDescent="0.25">
      <c r="A152" s="4">
        <v>144</v>
      </c>
      <c r="B152" s="143" t="s">
        <v>910</v>
      </c>
      <c r="C152" s="148" t="s">
        <v>911</v>
      </c>
      <c r="D152" s="76" t="s">
        <v>911</v>
      </c>
      <c r="E152" s="124"/>
      <c r="G152" s="125"/>
      <c r="H152" s="121"/>
      <c r="I152" s="23" t="s">
        <v>2</v>
      </c>
      <c r="J152" s="16"/>
      <c r="K152" s="1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16"/>
      <c r="W152" s="4"/>
      <c r="X152" s="16"/>
      <c r="Y152" s="4"/>
      <c r="Z152" s="16"/>
      <c r="AA152" s="16"/>
      <c r="AB152" s="16"/>
      <c r="AC152" s="16"/>
      <c r="AD152" s="16"/>
    </row>
    <row r="153" spans="1:30" x14ac:dyDescent="0.25">
      <c r="A153" s="4">
        <v>145</v>
      </c>
      <c r="B153" s="143" t="s">
        <v>912</v>
      </c>
      <c r="C153" s="148" t="s">
        <v>913</v>
      </c>
      <c r="D153" s="76" t="s">
        <v>913</v>
      </c>
      <c r="E153" s="124"/>
      <c r="G153" s="125"/>
      <c r="H153" s="121"/>
      <c r="I153" s="23" t="s">
        <v>5</v>
      </c>
      <c r="J153" s="1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16"/>
      <c r="W153" s="4"/>
      <c r="X153" s="16"/>
      <c r="Y153" s="4"/>
      <c r="Z153" s="16"/>
      <c r="AA153" s="16"/>
      <c r="AB153" s="16"/>
      <c r="AC153" s="16"/>
      <c r="AD153" s="16"/>
    </row>
    <row r="154" spans="1:30" x14ac:dyDescent="0.25">
      <c r="A154" s="4">
        <v>146</v>
      </c>
      <c r="B154" s="143" t="s">
        <v>960</v>
      </c>
      <c r="C154" s="148" t="s">
        <v>961</v>
      </c>
      <c r="D154" s="76" t="s">
        <v>961</v>
      </c>
      <c r="E154" s="124"/>
      <c r="G154" s="125"/>
      <c r="H154" s="121"/>
      <c r="I154" s="23" t="s">
        <v>2</v>
      </c>
      <c r="J154" s="1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16"/>
      <c r="W154" s="4"/>
      <c r="X154" s="16"/>
      <c r="Y154" s="4"/>
      <c r="Z154" s="16"/>
      <c r="AA154" s="16"/>
      <c r="AB154" s="16"/>
      <c r="AC154" s="16"/>
      <c r="AD154" s="16"/>
    </row>
    <row r="155" spans="1:30" x14ac:dyDescent="0.25">
      <c r="A155" s="4">
        <v>147</v>
      </c>
      <c r="B155" s="143" t="s">
        <v>1024</v>
      </c>
      <c r="C155" s="148" t="s">
        <v>1025</v>
      </c>
      <c r="D155" s="76" t="s">
        <v>1025</v>
      </c>
      <c r="E155" s="124"/>
      <c r="G155" s="125"/>
      <c r="H155" s="121"/>
      <c r="I155" s="23" t="s">
        <v>2</v>
      </c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16"/>
      <c r="W155" s="4"/>
      <c r="X155" s="16"/>
      <c r="Y155" s="4"/>
      <c r="Z155" s="16"/>
      <c r="AA155" s="16"/>
      <c r="AB155" s="16"/>
      <c r="AC155" s="16"/>
      <c r="AD155" s="16"/>
    </row>
    <row r="156" spans="1:30" x14ac:dyDescent="0.25">
      <c r="A156" s="4">
        <v>148</v>
      </c>
      <c r="B156" s="143" t="s">
        <v>916</v>
      </c>
      <c r="C156" s="148" t="s">
        <v>917</v>
      </c>
      <c r="D156" s="76" t="s">
        <v>917</v>
      </c>
      <c r="E156" s="124"/>
      <c r="G156" s="125"/>
      <c r="H156" s="121"/>
      <c r="I156" s="23" t="s">
        <v>2</v>
      </c>
      <c r="J156" s="1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16"/>
      <c r="W156" s="4"/>
      <c r="X156" s="16"/>
      <c r="Y156" s="4"/>
      <c r="Z156" s="16"/>
      <c r="AA156" s="16"/>
      <c r="AB156" s="16"/>
      <c r="AC156" s="16"/>
      <c r="AD156" s="16"/>
    </row>
    <row r="157" spans="1:30" x14ac:dyDescent="0.25">
      <c r="A157" s="4">
        <v>149</v>
      </c>
      <c r="B157" s="143" t="s">
        <v>914</v>
      </c>
      <c r="C157" s="148" t="s">
        <v>915</v>
      </c>
      <c r="D157" s="76" t="s">
        <v>915</v>
      </c>
      <c r="E157" s="126"/>
      <c r="G157" s="125"/>
      <c r="H157" s="121"/>
      <c r="I157" s="23" t="s">
        <v>2</v>
      </c>
      <c r="J157" s="1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16"/>
      <c r="W157" s="4"/>
      <c r="X157" s="16"/>
      <c r="Y157" s="4"/>
      <c r="Z157" s="16"/>
      <c r="AA157" s="16"/>
      <c r="AB157" s="16"/>
      <c r="AC157" s="16"/>
      <c r="AD157" s="16"/>
    </row>
    <row r="158" spans="1:30" x14ac:dyDescent="0.25">
      <c r="A158" s="4">
        <v>150</v>
      </c>
      <c r="B158" s="143" t="s">
        <v>745</v>
      </c>
      <c r="C158" s="148" t="s">
        <v>746</v>
      </c>
      <c r="D158" s="76" t="s">
        <v>746</v>
      </c>
      <c r="E158" s="126"/>
      <c r="G158" s="125"/>
      <c r="H158" s="121"/>
      <c r="I158" s="23" t="s">
        <v>2</v>
      </c>
      <c r="J158" s="1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16"/>
      <c r="W158" s="4"/>
      <c r="X158" s="16"/>
      <c r="Y158" s="4"/>
      <c r="Z158" s="16"/>
      <c r="AA158" s="16"/>
      <c r="AB158" s="16"/>
      <c r="AC158" s="16"/>
      <c r="AD158" s="16"/>
    </row>
    <row r="159" spans="1:30" x14ac:dyDescent="0.25">
      <c r="A159" s="121"/>
      <c r="B159" s="122"/>
      <c r="C159" s="122"/>
      <c r="D159" s="123"/>
      <c r="E159" s="127"/>
      <c r="G159" s="125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W159" s="121"/>
      <c r="Y159" s="121"/>
    </row>
    <row r="160" spans="1:30" x14ac:dyDescent="0.25">
      <c r="A160" s="121"/>
      <c r="B160" s="122"/>
      <c r="C160" s="122"/>
      <c r="D160" s="123"/>
      <c r="E160" s="124"/>
      <c r="G160" s="125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W160" s="121"/>
      <c r="Y160" s="121"/>
    </row>
    <row r="161" spans="1:25" x14ac:dyDescent="0.25">
      <c r="A161" s="121"/>
      <c r="B161" s="122"/>
      <c r="C161" s="122"/>
      <c r="D161" s="123"/>
      <c r="E161" s="124"/>
      <c r="G161" s="125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W161" s="121"/>
      <c r="Y161" s="121"/>
    </row>
    <row r="162" spans="1:25" x14ac:dyDescent="0.25">
      <c r="A162" s="121"/>
      <c r="B162" s="122"/>
      <c r="C162" s="122"/>
      <c r="D162" s="123"/>
      <c r="E162" s="124"/>
      <c r="G162" s="125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W162" s="121"/>
      <c r="Y162" s="121"/>
    </row>
    <row r="163" spans="1:25" x14ac:dyDescent="0.25">
      <c r="A163" s="121"/>
      <c r="B163" s="122"/>
      <c r="C163" s="122"/>
      <c r="D163" s="123"/>
      <c r="E163" s="124"/>
      <c r="G163" s="125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W163" s="121"/>
      <c r="Y163" s="121"/>
    </row>
    <row r="164" spans="1:25" x14ac:dyDescent="0.25">
      <c r="A164" s="121"/>
      <c r="B164" s="122"/>
      <c r="C164" s="122"/>
      <c r="D164" s="123"/>
      <c r="E164" s="124"/>
      <c r="G164" s="125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W164" s="121"/>
      <c r="Y164" s="121"/>
    </row>
    <row r="165" spans="1:25" x14ac:dyDescent="0.25">
      <c r="A165" s="121"/>
      <c r="B165" s="122"/>
      <c r="C165" s="122"/>
      <c r="D165" s="123"/>
      <c r="E165" s="124"/>
      <c r="G165" s="125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W165" s="121"/>
      <c r="Y165" s="121"/>
    </row>
    <row r="166" spans="1:25" x14ac:dyDescent="0.25">
      <c r="A166" s="121"/>
      <c r="B166" s="122"/>
      <c r="C166" s="122"/>
      <c r="D166" s="123"/>
      <c r="E166" s="124"/>
      <c r="G166" s="125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W166" s="121"/>
      <c r="Y166" s="121"/>
    </row>
    <row r="167" spans="1:25" x14ac:dyDescent="0.25">
      <c r="A167" s="121"/>
      <c r="B167" s="122"/>
      <c r="C167" s="122"/>
      <c r="D167" s="123"/>
      <c r="E167" s="124"/>
      <c r="G167" s="125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W167" s="121"/>
      <c r="Y167" s="121"/>
    </row>
    <row r="168" spans="1:25" x14ac:dyDescent="0.25">
      <c r="A168" s="121"/>
      <c r="B168" s="122"/>
      <c r="C168" s="122"/>
      <c r="D168" s="123"/>
      <c r="E168" s="124"/>
      <c r="G168" s="125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W168" s="121"/>
      <c r="Y168" s="121"/>
    </row>
    <row r="169" spans="1:25" x14ac:dyDescent="0.25">
      <c r="A169" s="121"/>
      <c r="B169" s="122"/>
      <c r="C169" s="122"/>
      <c r="D169" s="123"/>
      <c r="E169" s="124"/>
      <c r="G169" s="125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W169" s="121"/>
      <c r="Y169" s="121"/>
    </row>
    <row r="170" spans="1:25" x14ac:dyDescent="0.25">
      <c r="A170" s="121"/>
      <c r="B170" s="122"/>
      <c r="C170" s="122"/>
      <c r="D170" s="123"/>
      <c r="E170" s="124"/>
      <c r="G170" s="125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W170" s="121"/>
      <c r="Y170" s="121"/>
    </row>
    <row r="171" spans="1:25" x14ac:dyDescent="0.25">
      <c r="A171" s="121"/>
      <c r="B171" s="122"/>
      <c r="C171" s="122"/>
      <c r="D171" s="123"/>
      <c r="E171" s="126"/>
      <c r="G171" s="125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W171" s="121"/>
      <c r="Y171" s="121"/>
    </row>
    <row r="172" spans="1:25" x14ac:dyDescent="0.25">
      <c r="A172" s="121"/>
      <c r="B172" s="122"/>
      <c r="C172" s="122"/>
      <c r="D172" s="123"/>
      <c r="E172" s="127"/>
      <c r="G172" s="125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W172" s="121"/>
      <c r="Y172" s="121"/>
    </row>
    <row r="173" spans="1:25" x14ac:dyDescent="0.25">
      <c r="A173" s="121"/>
      <c r="B173" s="122"/>
      <c r="C173" s="122"/>
      <c r="D173" s="123"/>
      <c r="E173" s="127"/>
      <c r="G173" s="125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W173" s="121"/>
      <c r="Y173" s="121"/>
    </row>
    <row r="174" spans="1:25" x14ac:dyDescent="0.25">
      <c r="A174" s="121"/>
      <c r="B174" s="122"/>
      <c r="C174" s="122"/>
      <c r="D174" s="123"/>
      <c r="E174" s="128"/>
      <c r="G174" s="125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W174" s="121"/>
      <c r="Y174" s="121"/>
    </row>
    <row r="175" spans="1:25" x14ac:dyDescent="0.25">
      <c r="A175" s="121"/>
      <c r="B175" s="122"/>
      <c r="C175" s="122"/>
      <c r="D175" s="123"/>
      <c r="E175" s="124"/>
      <c r="G175" s="125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W175" s="121"/>
      <c r="Y175" s="121"/>
    </row>
    <row r="176" spans="1:25" x14ac:dyDescent="0.25">
      <c r="A176" s="121"/>
      <c r="B176" s="122"/>
      <c r="C176" s="122"/>
      <c r="E176" s="124"/>
      <c r="S176" s="121"/>
      <c r="T176" s="121"/>
    </row>
    <row r="177" spans="1:25" x14ac:dyDescent="0.25">
      <c r="A177" s="121"/>
      <c r="B177" s="122"/>
      <c r="C177" s="122"/>
      <c r="E177" s="127"/>
      <c r="W177" s="121"/>
      <c r="Y177" s="121"/>
    </row>
    <row r="178" spans="1:25" x14ac:dyDescent="0.25">
      <c r="A178" s="121"/>
      <c r="B178" s="122"/>
      <c r="C178" s="122"/>
      <c r="E178" s="126"/>
      <c r="W178" s="121"/>
      <c r="Y178" s="121"/>
    </row>
    <row r="179" spans="1:25" x14ac:dyDescent="0.25">
      <c r="A179" s="121"/>
      <c r="B179" s="122"/>
      <c r="C179" s="122"/>
      <c r="E179" s="126"/>
    </row>
    <row r="180" spans="1:25" x14ac:dyDescent="0.25">
      <c r="A180" s="121"/>
      <c r="B180" s="122"/>
      <c r="C180" s="122"/>
      <c r="E180" s="126"/>
      <c r="S180" s="121"/>
      <c r="W180" s="121"/>
      <c r="Y180" s="121"/>
    </row>
    <row r="181" spans="1:25" x14ac:dyDescent="0.25">
      <c r="A181" s="121"/>
      <c r="B181" s="122"/>
      <c r="C181" s="122"/>
      <c r="E181" s="126"/>
      <c r="S181" s="121"/>
      <c r="W181" s="121"/>
      <c r="Y181" s="121"/>
    </row>
    <row r="182" spans="1:25" x14ac:dyDescent="0.25">
      <c r="A182" s="121"/>
      <c r="B182" s="122"/>
      <c r="C182" s="122"/>
      <c r="E182" s="126"/>
      <c r="S182" s="121"/>
    </row>
    <row r="183" spans="1:25" x14ac:dyDescent="0.25">
      <c r="A183" s="121"/>
      <c r="B183" s="122"/>
      <c r="C183" s="122"/>
      <c r="E183" s="127"/>
    </row>
    <row r="184" spans="1:25" x14ac:dyDescent="0.25">
      <c r="A184" s="121"/>
      <c r="B184" s="122"/>
      <c r="C184" s="122"/>
      <c r="E184" s="127"/>
    </row>
    <row r="185" spans="1:25" x14ac:dyDescent="0.25">
      <c r="A185" s="121"/>
      <c r="B185" s="122"/>
      <c r="C185" s="122"/>
      <c r="E185" s="127"/>
    </row>
    <row r="186" spans="1:25" x14ac:dyDescent="0.25">
      <c r="A186" s="121"/>
      <c r="B186" s="122"/>
      <c r="C186" s="122"/>
      <c r="E186" s="127"/>
    </row>
    <row r="187" spans="1:25" x14ac:dyDescent="0.25">
      <c r="A187" s="121"/>
      <c r="B187" s="122"/>
      <c r="C187" s="122"/>
      <c r="E187" s="127"/>
    </row>
    <row r="188" spans="1:25" x14ac:dyDescent="0.25">
      <c r="A188" s="121"/>
      <c r="B188" s="122"/>
      <c r="C188" s="122"/>
      <c r="E188" s="126"/>
    </row>
    <row r="189" spans="1:25" x14ac:dyDescent="0.25">
      <c r="A189" s="121"/>
      <c r="B189" s="122"/>
      <c r="C189" s="122"/>
      <c r="E189" s="127"/>
    </row>
    <row r="190" spans="1:25" x14ac:dyDescent="0.25">
      <c r="A190" s="121"/>
      <c r="B190" s="122"/>
      <c r="C190" s="122"/>
      <c r="E190" s="126"/>
      <c r="S190" s="121"/>
      <c r="W190" s="121"/>
      <c r="Y190" s="121"/>
    </row>
    <row r="191" spans="1:25" x14ac:dyDescent="0.25">
      <c r="A191" s="121"/>
      <c r="B191" s="122"/>
      <c r="C191" s="122"/>
      <c r="E191" s="126"/>
      <c r="S191" s="121"/>
      <c r="W191" s="121"/>
      <c r="Y191" s="121"/>
    </row>
    <row r="192" spans="1:25" x14ac:dyDescent="0.25">
      <c r="A192" s="121"/>
      <c r="B192" s="122"/>
      <c r="C192" s="122"/>
      <c r="E192" s="126"/>
      <c r="S192" s="121"/>
      <c r="W192" s="121"/>
      <c r="Y192" s="121"/>
    </row>
    <row r="193" spans="1:25" x14ac:dyDescent="0.25">
      <c r="A193" s="121"/>
      <c r="B193" s="122"/>
      <c r="C193" s="122"/>
      <c r="E193" s="124"/>
    </row>
    <row r="194" spans="1:25" x14ac:dyDescent="0.25">
      <c r="A194" s="121"/>
      <c r="B194" s="122"/>
      <c r="C194" s="122"/>
      <c r="E194" s="128"/>
      <c r="S194" s="121"/>
      <c r="W194" s="121"/>
      <c r="Y194" s="121"/>
    </row>
    <row r="195" spans="1:25" x14ac:dyDescent="0.25">
      <c r="A195" s="121"/>
      <c r="B195" s="122"/>
      <c r="C195" s="122"/>
      <c r="E195" s="128"/>
    </row>
    <row r="196" spans="1:25" x14ac:dyDescent="0.25">
      <c r="A196" s="121"/>
      <c r="B196" s="122"/>
      <c r="C196" s="122"/>
      <c r="E196" s="128"/>
    </row>
    <row r="197" spans="1:25" x14ac:dyDescent="0.25">
      <c r="A197" s="121"/>
      <c r="B197" s="122"/>
      <c r="C197" s="122"/>
      <c r="E197" s="128"/>
    </row>
    <row r="198" spans="1:25" x14ac:dyDescent="0.25">
      <c r="A198" s="121"/>
      <c r="B198" s="122"/>
      <c r="C198" s="122"/>
      <c r="E198" s="128"/>
    </row>
    <row r="199" spans="1:25" x14ac:dyDescent="0.25">
      <c r="A199" s="121"/>
      <c r="B199" s="122"/>
      <c r="C199" s="122"/>
      <c r="E199" s="128"/>
    </row>
    <row r="200" spans="1:25" x14ac:dyDescent="0.25">
      <c r="A200" s="121"/>
      <c r="B200" s="122"/>
      <c r="C200" s="122"/>
      <c r="E200" s="128"/>
    </row>
    <row r="201" spans="1:25" x14ac:dyDescent="0.25">
      <c r="A201" s="121"/>
      <c r="B201" s="122"/>
      <c r="C201" s="122"/>
      <c r="E201" s="128"/>
    </row>
    <row r="202" spans="1:25" x14ac:dyDescent="0.25">
      <c r="A202" s="121"/>
      <c r="B202" s="122"/>
      <c r="C202" s="122"/>
      <c r="E202" s="128"/>
    </row>
    <row r="203" spans="1:25" x14ac:dyDescent="0.25">
      <c r="A203" s="121"/>
      <c r="B203" s="122"/>
      <c r="C203" s="122"/>
      <c r="E203" s="128"/>
    </row>
    <row r="204" spans="1:25" x14ac:dyDescent="0.25">
      <c r="A204" s="121"/>
      <c r="B204" s="122"/>
      <c r="C204" s="122"/>
      <c r="E204" s="128"/>
    </row>
    <row r="205" spans="1:25" x14ac:dyDescent="0.25">
      <c r="A205" s="121"/>
      <c r="B205" s="122"/>
      <c r="C205" s="122"/>
      <c r="E205" s="128"/>
    </row>
    <row r="206" spans="1:25" x14ac:dyDescent="0.25">
      <c r="A206" s="121"/>
      <c r="B206" s="122"/>
      <c r="C206" s="122"/>
      <c r="E206" s="128"/>
    </row>
    <row r="207" spans="1:25" x14ac:dyDescent="0.25">
      <c r="A207" s="121"/>
      <c r="B207" s="122"/>
      <c r="C207" s="122"/>
      <c r="E207" s="128"/>
    </row>
    <row r="208" spans="1:25" x14ac:dyDescent="0.25">
      <c r="A208" s="121"/>
      <c r="B208" s="122"/>
      <c r="C208" s="122"/>
      <c r="E208" s="128"/>
    </row>
    <row r="209" spans="1:19" x14ac:dyDescent="0.25">
      <c r="A209" s="121"/>
      <c r="B209" s="122"/>
      <c r="C209" s="122"/>
      <c r="E209" s="128"/>
    </row>
    <row r="210" spans="1:19" x14ac:dyDescent="0.25">
      <c r="A210" s="121"/>
      <c r="B210" s="122"/>
      <c r="C210" s="122"/>
      <c r="E210" s="128"/>
    </row>
    <row r="211" spans="1:19" x14ac:dyDescent="0.25">
      <c r="A211" s="121"/>
      <c r="B211" s="122"/>
      <c r="C211" s="122"/>
      <c r="E211" s="128"/>
    </row>
    <row r="212" spans="1:19" x14ac:dyDescent="0.25">
      <c r="A212" s="121"/>
      <c r="B212" s="122"/>
      <c r="C212" s="122"/>
      <c r="E212" s="128"/>
    </row>
    <row r="213" spans="1:19" x14ac:dyDescent="0.25">
      <c r="A213" s="121"/>
      <c r="B213" s="122"/>
      <c r="C213" s="122"/>
      <c r="E213" s="128"/>
    </row>
    <row r="214" spans="1:19" x14ac:dyDescent="0.25">
      <c r="A214" s="121"/>
      <c r="B214" s="122"/>
      <c r="C214" s="122"/>
      <c r="E214" s="128"/>
    </row>
    <row r="215" spans="1:19" x14ac:dyDescent="0.25">
      <c r="A215" s="121"/>
      <c r="B215" s="122"/>
      <c r="C215" s="122"/>
      <c r="E215" s="128"/>
    </row>
    <row r="216" spans="1:19" x14ac:dyDescent="0.25">
      <c r="A216" s="121"/>
      <c r="B216" s="122"/>
      <c r="C216" s="122"/>
      <c r="E216" s="128"/>
    </row>
    <row r="217" spans="1:19" x14ac:dyDescent="0.25">
      <c r="A217" s="121"/>
      <c r="B217" s="122"/>
      <c r="C217" s="122"/>
      <c r="E217" s="128"/>
    </row>
    <row r="218" spans="1:19" x14ac:dyDescent="0.25">
      <c r="A218" s="121"/>
      <c r="B218" s="122"/>
      <c r="C218" s="122"/>
      <c r="E218" s="128"/>
    </row>
    <row r="219" spans="1:19" x14ac:dyDescent="0.25">
      <c r="A219" s="121"/>
      <c r="B219" s="122"/>
      <c r="C219" s="122"/>
      <c r="E219" s="128"/>
      <c r="S219" s="121"/>
    </row>
    <row r="220" spans="1:19" x14ac:dyDescent="0.25">
      <c r="A220" s="121"/>
      <c r="B220" s="122"/>
      <c r="C220" s="122"/>
      <c r="E220" s="128"/>
      <c r="S220" s="121"/>
    </row>
    <row r="221" spans="1:19" x14ac:dyDescent="0.25">
      <c r="A221" s="121"/>
      <c r="B221" s="122"/>
      <c r="C221" s="122"/>
      <c r="E221" s="128"/>
      <c r="S221" s="121"/>
    </row>
    <row r="222" spans="1:19" x14ac:dyDescent="0.25">
      <c r="A222" s="121"/>
      <c r="B222" s="122"/>
      <c r="C222" s="122"/>
      <c r="E222" s="128"/>
      <c r="S222" s="121"/>
    </row>
    <row r="223" spans="1:19" x14ac:dyDescent="0.25">
      <c r="A223" s="121"/>
      <c r="B223" s="122"/>
      <c r="C223" s="122"/>
      <c r="E223" s="128"/>
      <c r="S223" s="121"/>
    </row>
    <row r="224" spans="1:19" x14ac:dyDescent="0.25">
      <c r="A224" s="121"/>
      <c r="B224" s="122"/>
      <c r="C224" s="122"/>
      <c r="E224" s="128"/>
      <c r="S224" s="121"/>
    </row>
    <row r="225" spans="1:25" x14ac:dyDescent="0.25">
      <c r="A225" s="121"/>
      <c r="B225" s="122"/>
      <c r="C225" s="122"/>
      <c r="E225" s="128"/>
      <c r="S225" s="121"/>
    </row>
    <row r="226" spans="1:25" x14ac:dyDescent="0.25">
      <c r="A226" s="121"/>
      <c r="B226" s="122"/>
      <c r="C226" s="122"/>
      <c r="E226" s="128"/>
      <c r="S226" s="121"/>
    </row>
    <row r="227" spans="1:25" x14ac:dyDescent="0.25">
      <c r="A227" s="121"/>
      <c r="B227" s="122"/>
      <c r="C227" s="122"/>
      <c r="E227" s="128"/>
      <c r="S227" s="121"/>
    </row>
    <row r="228" spans="1:25" x14ac:dyDescent="0.25">
      <c r="A228" s="121"/>
      <c r="B228" s="122"/>
      <c r="C228" s="122"/>
      <c r="E228" s="128"/>
      <c r="S228" s="121"/>
    </row>
    <row r="229" spans="1:25" x14ac:dyDescent="0.25">
      <c r="A229" s="121"/>
      <c r="B229" s="122"/>
      <c r="C229" s="122"/>
      <c r="E229" s="128"/>
      <c r="S229" s="121"/>
    </row>
    <row r="230" spans="1:25" x14ac:dyDescent="0.25">
      <c r="A230" s="121"/>
      <c r="B230" s="122"/>
      <c r="C230" s="122"/>
      <c r="E230" s="128"/>
      <c r="S230" s="121"/>
    </row>
    <row r="231" spans="1:25" x14ac:dyDescent="0.25">
      <c r="A231" s="121"/>
      <c r="B231" s="122"/>
      <c r="C231" s="122"/>
      <c r="E231" s="128"/>
      <c r="S231" s="121"/>
    </row>
    <row r="232" spans="1:25" x14ac:dyDescent="0.25">
      <c r="A232" s="121"/>
      <c r="B232" s="122"/>
      <c r="C232" s="122"/>
      <c r="E232" s="128"/>
      <c r="S232" s="121"/>
    </row>
    <row r="233" spans="1:25" x14ac:dyDescent="0.25">
      <c r="A233" s="121"/>
      <c r="B233" s="122"/>
      <c r="C233" s="122"/>
      <c r="E233" s="128"/>
    </row>
    <row r="234" spans="1:25" x14ac:dyDescent="0.25">
      <c r="A234" s="121"/>
      <c r="B234" s="122"/>
      <c r="C234" s="122"/>
      <c r="E234" s="128"/>
      <c r="S234" s="121"/>
    </row>
    <row r="235" spans="1:25" x14ac:dyDescent="0.25">
      <c r="A235" s="121"/>
      <c r="B235" s="122"/>
      <c r="C235" s="122"/>
      <c r="E235" s="127"/>
      <c r="S235" s="121"/>
      <c r="W235" s="127"/>
      <c r="Y235" s="127"/>
    </row>
    <row r="236" spans="1:25" x14ac:dyDescent="0.25">
      <c r="A236" s="121"/>
      <c r="B236" s="122"/>
      <c r="C236" s="122"/>
      <c r="E236" s="130"/>
      <c r="S236" s="121"/>
    </row>
    <row r="237" spans="1:25" x14ac:dyDescent="0.25">
      <c r="A237" s="121"/>
      <c r="B237" s="122"/>
      <c r="C237" s="122"/>
      <c r="E237" s="130"/>
      <c r="S237" s="121"/>
    </row>
    <row r="238" spans="1:25" x14ac:dyDescent="0.25">
      <c r="A238" s="121"/>
      <c r="B238" s="122"/>
      <c r="C238" s="122"/>
      <c r="E238" s="130"/>
      <c r="S238" s="121"/>
    </row>
    <row r="239" spans="1:25" x14ac:dyDescent="0.25">
      <c r="A239" s="121"/>
      <c r="B239" s="122"/>
      <c r="C239" s="122"/>
      <c r="E239" s="130"/>
      <c r="S239" s="121"/>
    </row>
    <row r="240" spans="1:25" x14ac:dyDescent="0.25">
      <c r="A240" s="121"/>
      <c r="B240" s="122"/>
      <c r="C240" s="122"/>
      <c r="E240" s="128"/>
      <c r="S240" s="121"/>
    </row>
    <row r="241" spans="1:20" x14ac:dyDescent="0.25">
      <c r="A241" s="121"/>
      <c r="B241" s="122"/>
      <c r="C241" s="122"/>
      <c r="E241" s="127"/>
    </row>
    <row r="242" spans="1:20" x14ac:dyDescent="0.25">
      <c r="A242" s="121"/>
      <c r="B242" s="122"/>
      <c r="C242" s="122"/>
      <c r="E242" s="130"/>
      <c r="S242" s="121"/>
    </row>
    <row r="243" spans="1:20" x14ac:dyDescent="0.25">
      <c r="A243" s="121"/>
      <c r="B243" s="122"/>
      <c r="C243" s="122"/>
      <c r="E243" s="130"/>
      <c r="S243" s="121"/>
    </row>
    <row r="244" spans="1:20" x14ac:dyDescent="0.25">
      <c r="A244" s="121"/>
      <c r="B244" s="122"/>
      <c r="C244" s="122"/>
      <c r="E244" s="130"/>
      <c r="S244" s="121"/>
    </row>
    <row r="245" spans="1:20" x14ac:dyDescent="0.25">
      <c r="A245" s="121"/>
      <c r="B245" s="122"/>
      <c r="C245" s="122"/>
      <c r="E245" s="124"/>
    </row>
    <row r="246" spans="1:20" x14ac:dyDescent="0.25">
      <c r="A246" s="121"/>
      <c r="B246" s="122"/>
      <c r="C246" s="122"/>
      <c r="E246" s="124"/>
      <c r="T246" s="121"/>
    </row>
    <row r="247" spans="1:20" x14ac:dyDescent="0.25">
      <c r="A247" s="121"/>
      <c r="B247" s="122"/>
      <c r="C247" s="122"/>
      <c r="E247" s="127"/>
      <c r="S247" s="121"/>
      <c r="T247" s="121"/>
    </row>
    <row r="248" spans="1:20" x14ac:dyDescent="0.25">
      <c r="A248" s="121"/>
      <c r="B248" s="122"/>
      <c r="C248" s="122"/>
      <c r="E248" s="124"/>
    </row>
    <row r="249" spans="1:20" x14ac:dyDescent="0.25">
      <c r="A249" s="121"/>
      <c r="B249" s="122"/>
      <c r="C249" s="122"/>
      <c r="E249" s="124"/>
    </row>
    <row r="250" spans="1:20" x14ac:dyDescent="0.25">
      <c r="A250" s="121"/>
      <c r="B250" s="122"/>
      <c r="C250" s="122"/>
      <c r="E250" s="127"/>
    </row>
    <row r="251" spans="1:20" x14ac:dyDescent="0.25">
      <c r="A251" s="121"/>
      <c r="B251" s="122"/>
      <c r="C251" s="122"/>
      <c r="E251" s="130"/>
      <c r="S251" s="121"/>
    </row>
    <row r="252" spans="1:20" x14ac:dyDescent="0.25">
      <c r="A252" s="121"/>
      <c r="B252" s="122"/>
      <c r="C252" s="122"/>
      <c r="E252" s="128"/>
      <c r="S252" s="121"/>
    </row>
    <row r="253" spans="1:20" x14ac:dyDescent="0.25">
      <c r="A253" s="121"/>
      <c r="B253" s="122"/>
      <c r="C253" s="122"/>
      <c r="E253" s="128"/>
      <c r="S253" s="121"/>
    </row>
    <row r="254" spans="1:20" x14ac:dyDescent="0.25">
      <c r="A254" s="121"/>
      <c r="B254" s="122"/>
      <c r="C254" s="122"/>
      <c r="E254" s="128"/>
      <c r="S254" s="121"/>
    </row>
    <row r="255" spans="1:20" x14ac:dyDescent="0.25">
      <c r="A255" s="121"/>
      <c r="B255" s="122"/>
      <c r="C255" s="122"/>
      <c r="E255" s="128"/>
      <c r="T255" s="121"/>
    </row>
    <row r="256" spans="1:20" x14ac:dyDescent="0.25">
      <c r="A256" s="121"/>
      <c r="B256" s="122"/>
      <c r="C256" s="122"/>
      <c r="E256" s="128"/>
    </row>
    <row r="257" spans="1:27" x14ac:dyDescent="0.25">
      <c r="A257" s="121"/>
      <c r="B257" s="122"/>
      <c r="C257" s="122"/>
      <c r="E257" s="128"/>
    </row>
    <row r="258" spans="1:27" x14ac:dyDescent="0.25">
      <c r="A258" s="121"/>
      <c r="B258" s="122"/>
      <c r="C258" s="122"/>
      <c r="E258" s="128"/>
      <c r="S258" s="121"/>
    </row>
    <row r="259" spans="1:27" x14ac:dyDescent="0.25">
      <c r="A259" s="121"/>
      <c r="B259" s="122"/>
      <c r="C259" s="122"/>
      <c r="E259" s="128"/>
      <c r="S259" s="121"/>
    </row>
    <row r="260" spans="1:27" x14ac:dyDescent="0.25">
      <c r="A260" s="121"/>
      <c r="B260" s="122"/>
      <c r="C260" s="122"/>
      <c r="E260" s="128"/>
      <c r="S260" s="121"/>
    </row>
    <row r="261" spans="1:27" x14ac:dyDescent="0.25">
      <c r="A261" s="121"/>
      <c r="B261" s="122"/>
      <c r="C261" s="122"/>
      <c r="E261" s="128"/>
      <c r="S261" s="121"/>
    </row>
    <row r="262" spans="1:27" x14ac:dyDescent="0.25">
      <c r="A262" s="121"/>
      <c r="B262" s="122"/>
      <c r="C262" s="122"/>
      <c r="E262" s="128"/>
      <c r="S262" s="121"/>
    </row>
    <row r="263" spans="1:27" x14ac:dyDescent="0.25">
      <c r="A263" s="121"/>
      <c r="D263" s="132"/>
      <c r="E263" s="128"/>
    </row>
    <row r="264" spans="1:27" x14ac:dyDescent="0.25">
      <c r="A264" s="121"/>
      <c r="D264" s="132"/>
      <c r="E264" s="128"/>
    </row>
    <row r="265" spans="1:27" x14ac:dyDescent="0.25">
      <c r="A265" s="121"/>
      <c r="D265" s="132"/>
      <c r="E265" s="128"/>
      <c r="S265" s="121"/>
    </row>
    <row r="266" spans="1:27" x14ac:dyDescent="0.25">
      <c r="G266" s="122"/>
      <c r="I266" s="131"/>
      <c r="K266" s="131"/>
      <c r="M266" s="131"/>
      <c r="O266" s="131"/>
      <c r="Q266" s="131"/>
      <c r="S266" s="131"/>
      <c r="U266" s="131"/>
      <c r="W266" s="131"/>
      <c r="Y266" s="131"/>
      <c r="AA266" s="131"/>
    </row>
    <row r="267" spans="1:27" x14ac:dyDescent="0.25">
      <c r="G267" s="122"/>
      <c r="I267" s="131"/>
      <c r="K267" s="131"/>
      <c r="M267" s="131"/>
      <c r="O267" s="131"/>
      <c r="Q267" s="131"/>
      <c r="S267" s="131"/>
      <c r="U267" s="131"/>
      <c r="W267" s="131"/>
      <c r="Y267" s="131"/>
      <c r="AA267" s="131"/>
    </row>
    <row r="268" spans="1:27" x14ac:dyDescent="0.25">
      <c r="G268" s="122"/>
      <c r="I268" s="131"/>
      <c r="K268" s="131"/>
      <c r="M268" s="131"/>
      <c r="O268" s="131"/>
      <c r="Q268" s="131"/>
      <c r="S268" s="131"/>
      <c r="U268" s="131"/>
      <c r="W268" s="131"/>
      <c r="Y268" s="131"/>
      <c r="AA268" s="131"/>
    </row>
  </sheetData>
  <mergeCells count="4">
    <mergeCell ref="A2:V2"/>
    <mergeCell ref="A3:A6"/>
    <mergeCell ref="B3:B6"/>
    <mergeCell ref="A1:AD1"/>
  </mergeCells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1" r:id="rId23"/>
    <hyperlink ref="B32" r:id="rId24"/>
    <hyperlink ref="B33" r:id="rId25"/>
    <hyperlink ref="B34" r:id="rId26"/>
    <hyperlink ref="B35" r:id="rId27"/>
    <hyperlink ref="B36" r:id="rId28"/>
    <hyperlink ref="B37" r:id="rId29"/>
    <hyperlink ref="B38" r:id="rId30"/>
    <hyperlink ref="B39" r:id="rId31"/>
    <hyperlink ref="B40" r:id="rId32"/>
    <hyperlink ref="B41" r:id="rId33"/>
    <hyperlink ref="B42" r:id="rId34"/>
    <hyperlink ref="B43" r:id="rId35"/>
    <hyperlink ref="B44" r:id="rId36"/>
    <hyperlink ref="B45" r:id="rId37"/>
    <hyperlink ref="B46" r:id="rId38"/>
    <hyperlink ref="B47" r:id="rId39"/>
    <hyperlink ref="B48" r:id="rId40"/>
    <hyperlink ref="B49" r:id="rId41"/>
    <hyperlink ref="B50" r:id="rId42"/>
    <hyperlink ref="B51" r:id="rId43"/>
    <hyperlink ref="B52" r:id="rId44"/>
    <hyperlink ref="B53" r:id="rId45"/>
    <hyperlink ref="B54" r:id="rId46"/>
    <hyperlink ref="B55" r:id="rId47"/>
    <hyperlink ref="B56" r:id="rId48"/>
    <hyperlink ref="B57" r:id="rId49"/>
    <hyperlink ref="B58" r:id="rId50"/>
    <hyperlink ref="B59" r:id="rId51"/>
    <hyperlink ref="B60" r:id="rId52"/>
    <hyperlink ref="B61" r:id="rId53"/>
    <hyperlink ref="B62" r:id="rId54"/>
    <hyperlink ref="B63" r:id="rId55"/>
    <hyperlink ref="B64" r:id="rId56"/>
    <hyperlink ref="B65" r:id="rId57"/>
    <hyperlink ref="B66" r:id="rId58"/>
    <hyperlink ref="B67" r:id="rId59"/>
    <hyperlink ref="B68" r:id="rId60"/>
    <hyperlink ref="B69" r:id="rId61"/>
    <hyperlink ref="B70" r:id="rId62"/>
    <hyperlink ref="B71" r:id="rId63"/>
    <hyperlink ref="B72" r:id="rId64"/>
    <hyperlink ref="B73" r:id="rId65"/>
    <hyperlink ref="B74" r:id="rId66"/>
    <hyperlink ref="B75" r:id="rId67"/>
    <hyperlink ref="B76" r:id="rId68"/>
    <hyperlink ref="B77" r:id="rId69"/>
    <hyperlink ref="B78" r:id="rId70"/>
    <hyperlink ref="B79" r:id="rId71"/>
    <hyperlink ref="B80" r:id="rId72"/>
    <hyperlink ref="B81" r:id="rId73"/>
    <hyperlink ref="B82" r:id="rId74"/>
    <hyperlink ref="B83" r:id="rId75"/>
    <hyperlink ref="B84" r:id="rId76"/>
    <hyperlink ref="B85" r:id="rId77"/>
    <hyperlink ref="B86" r:id="rId78"/>
    <hyperlink ref="B87" r:id="rId79"/>
    <hyperlink ref="B88" r:id="rId80"/>
    <hyperlink ref="B89" r:id="rId81"/>
    <hyperlink ref="B90" r:id="rId82"/>
    <hyperlink ref="B91" r:id="rId83"/>
    <hyperlink ref="B92" r:id="rId84"/>
    <hyperlink ref="B93" r:id="rId85"/>
    <hyperlink ref="B94" r:id="rId86"/>
    <hyperlink ref="B95" r:id="rId87"/>
    <hyperlink ref="B96" r:id="rId88"/>
    <hyperlink ref="B97" r:id="rId89"/>
    <hyperlink ref="B98" r:id="rId90"/>
    <hyperlink ref="B99" r:id="rId91"/>
    <hyperlink ref="B100" r:id="rId92"/>
    <hyperlink ref="B101" r:id="rId93"/>
    <hyperlink ref="B102" r:id="rId94"/>
    <hyperlink ref="B103" r:id="rId95"/>
    <hyperlink ref="B104" r:id="rId96"/>
    <hyperlink ref="B105" r:id="rId97"/>
    <hyperlink ref="B106" r:id="rId98"/>
    <hyperlink ref="B107" r:id="rId99"/>
    <hyperlink ref="B108" r:id="rId100"/>
    <hyperlink ref="B109" r:id="rId101"/>
    <hyperlink ref="B110" r:id="rId102"/>
    <hyperlink ref="B111" r:id="rId103"/>
    <hyperlink ref="B112" r:id="rId104"/>
    <hyperlink ref="B113" r:id="rId105"/>
    <hyperlink ref="B114" r:id="rId106"/>
    <hyperlink ref="B115" r:id="rId107"/>
    <hyperlink ref="B116" r:id="rId108"/>
    <hyperlink ref="B117" r:id="rId109"/>
    <hyperlink ref="B118" r:id="rId110"/>
    <hyperlink ref="B119" r:id="rId111"/>
    <hyperlink ref="B120" r:id="rId112"/>
    <hyperlink ref="B121" r:id="rId113"/>
    <hyperlink ref="B122" r:id="rId114"/>
    <hyperlink ref="B123" r:id="rId115"/>
    <hyperlink ref="B124" r:id="rId116"/>
    <hyperlink ref="B125" r:id="rId117"/>
    <hyperlink ref="B126" r:id="rId118"/>
    <hyperlink ref="B127" r:id="rId119"/>
    <hyperlink ref="B128" r:id="rId120"/>
    <hyperlink ref="B129" r:id="rId121"/>
    <hyperlink ref="B130" r:id="rId122"/>
    <hyperlink ref="B131" r:id="rId123"/>
    <hyperlink ref="B132" r:id="rId124"/>
    <hyperlink ref="B133" r:id="rId125"/>
    <hyperlink ref="B134" r:id="rId126"/>
    <hyperlink ref="B135" r:id="rId127"/>
    <hyperlink ref="B136" r:id="rId128"/>
    <hyperlink ref="B137" r:id="rId129"/>
    <hyperlink ref="B138" r:id="rId130"/>
    <hyperlink ref="B139" r:id="rId131"/>
    <hyperlink ref="B140" r:id="rId132"/>
    <hyperlink ref="B141" r:id="rId133"/>
    <hyperlink ref="B142" r:id="rId134"/>
    <hyperlink ref="B143" r:id="rId135"/>
    <hyperlink ref="B144" r:id="rId136"/>
    <hyperlink ref="B145" r:id="rId137"/>
    <hyperlink ref="B146" r:id="rId138"/>
    <hyperlink ref="B147" r:id="rId139"/>
    <hyperlink ref="B148" r:id="rId140"/>
    <hyperlink ref="B149" r:id="rId141"/>
    <hyperlink ref="B150" r:id="rId142"/>
    <hyperlink ref="B151" r:id="rId143"/>
    <hyperlink ref="B152" r:id="rId144"/>
    <hyperlink ref="B153" r:id="rId145"/>
    <hyperlink ref="B154" r:id="rId146"/>
    <hyperlink ref="B155" r:id="rId147"/>
    <hyperlink ref="B156" r:id="rId148"/>
    <hyperlink ref="B157" r:id="rId149"/>
    <hyperlink ref="B158" r:id="rId150"/>
  </hyperlinks>
  <pageMargins left="0.7" right="0.7" top="0.75" bottom="0.75" header="0.3" footer="0.3"/>
  <pageSetup orientation="portrait" r:id="rId15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1" operator="containsText" id="{2BA94A70-E066-473E-80E1-3CDCEA36162F}">
            <xm:f>NOT(ISERROR(SEARCH('\Users\mj81y7.APTIV\Desktop\[ITV_DTC_IFT_Status_R2.xlsx]General'!#REF!,F26)))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42" operator="containsText" id="{C6826867-1022-47A3-AAB2-3F05CEE191FA}">
            <xm:f>NOT(ISERROR(SEARCH('\Users\mj81y7.APTIV\Desktop\[ITV_DTC_IFT_Status_R2.xlsx]General'!#REF!,F26)))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43" operator="containsText" id="{46407AF1-6D01-4D90-BC54-AB7698CE524C}">
            <xm:f>NOT(ISERROR(SEARCH('\Users\mj81y7.APTIV\Desktop\[ITV_DTC_IFT_Status_R2.xlsx]General'!#REF!,F26)))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44" operator="containsText" id="{6154A8F5-AF5A-42AE-96B0-E59CC662A147}">
            <xm:f>NOT(ISERROR(SEARCH('\Users\mj81y7.APTIV\Desktop\[ITV_DTC_IFT_Status_R2.xlsx]General'!#REF!,F26)))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F26:F46</xm:sqref>
        </x14:conditionalFormatting>
        <x14:conditionalFormatting xmlns:xm="http://schemas.microsoft.com/office/excel/2006/main">
          <x14:cfRule type="containsText" priority="137" operator="containsText" id="{F096EC79-5E76-4EA1-9CF2-FFFE555DA0C6}">
            <xm:f>NOT(ISERROR(SEARCH('\Users\mj81y7.APTIV\Desktop\[ITV_DTC_IFT_Status_R2.xlsx]General'!#REF!,F47)))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38" operator="containsText" id="{B99E0E36-F238-49C7-87AA-6814B2D17C1C}">
            <xm:f>NOT(ISERROR(SEARCH('\Users\mj81y7.APTIV\Desktop\[ITV_DTC_IFT_Status_R2.xlsx]General'!#REF!,F47)))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39" operator="containsText" id="{031B6220-2127-4496-B098-7FDB7331ED36}">
            <xm:f>NOT(ISERROR(SEARCH('\Users\mj81y7.APTIV\Desktop\[ITV_DTC_IFT_Status_R2.xlsx]General'!#REF!,F47)))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40" operator="containsText" id="{8DD13BBC-E84B-4D23-940C-F28675F28C0F}">
            <xm:f>NOT(ISERROR(SEARCH('\Users\mj81y7.APTIV\Desktop\[ITV_DTC_IFT_Status_R2.xlsx]General'!#REF!,F47)))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F47</xm:sqref>
        </x14:conditionalFormatting>
        <x14:conditionalFormatting xmlns:xm="http://schemas.microsoft.com/office/excel/2006/main">
          <x14:cfRule type="containsText" priority="133" operator="containsText" id="{D1324EAB-305B-44BE-B9B9-286719D0B82A}">
            <xm:f>NOT(ISERROR(SEARCH('\Users\mj81y7.APTIV\Desktop\[ITV_DTC_IFT_Status_R2.xlsx]General'!#REF!,F50)))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34" operator="containsText" id="{54D5DA0E-E1A6-441C-9086-FE22CAD7CE78}">
            <xm:f>NOT(ISERROR(SEARCH('\Users\mj81y7.APTIV\Desktop\[ITV_DTC_IFT_Status_R2.xlsx]General'!#REF!,F50)))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35" operator="containsText" id="{8B1D035C-622D-4202-A593-9D15D102D269}">
            <xm:f>NOT(ISERROR(SEARCH('\Users\mj81y7.APTIV\Desktop\[ITV_DTC_IFT_Status_R2.xlsx]General'!#REF!,F50)))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36" operator="containsText" id="{CFE9EAB0-E861-4C0D-A2B9-42F9867F3176}">
            <xm:f>NOT(ISERROR(SEARCH('\Users\mj81y7.APTIV\Desktop\[ITV_DTC_IFT_Status_R2.xlsx]General'!#REF!,F50)))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ontainsText" priority="129" operator="containsText" id="{7F74BD61-2EAE-49ED-AA59-21273174EA7D}">
            <xm:f>NOT(ISERROR(SEARCH('\Users\mj81y7.APTIV\Desktop\[ITV_DTC_IFT_Status_R2.xlsx]General'!#REF!,F51)))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30" operator="containsText" id="{AAAF93B3-45FE-4EB7-B194-BB8B721C8BF9}">
            <xm:f>NOT(ISERROR(SEARCH('\Users\mj81y7.APTIV\Desktop\[ITV_DTC_IFT_Status_R2.xlsx]General'!#REF!,F51)))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31" operator="containsText" id="{D12DC989-69DD-41C0-9CA8-0B8B4E9AD68C}">
            <xm:f>NOT(ISERROR(SEARCH('\Users\mj81y7.APTIV\Desktop\[ITV_DTC_IFT_Status_R2.xlsx]General'!#REF!,F51)))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32" operator="containsText" id="{AB6E249F-2662-4C09-AC5E-22FED01215B2}">
            <xm:f>NOT(ISERROR(SEARCH('\Users\mj81y7.APTIV\Desktop\[ITV_DTC_IFT_Status_R2.xlsx]General'!#REF!,F51)))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ontainsText" priority="125" operator="containsText" id="{A2F106EB-28A5-47E1-9DAA-BCA03A82FB07}">
            <xm:f>NOT(ISERROR(SEARCH('\Users\mj81y7.APTIV\Desktop\[ITV_DTC_IFT_Status_R2.xlsx]General'!#REF!,F52)))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26" operator="containsText" id="{72854EDA-FB73-4121-A6EB-C7A442DBE543}">
            <xm:f>NOT(ISERROR(SEARCH('\Users\mj81y7.APTIV\Desktop\[ITV_DTC_IFT_Status_R2.xlsx]General'!#REF!,F52)))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27" operator="containsText" id="{1FA220DA-DD23-4C24-9E5C-A16A642429FE}">
            <xm:f>NOT(ISERROR(SEARCH('\Users\mj81y7.APTIV\Desktop\[ITV_DTC_IFT_Status_R2.xlsx]General'!#REF!,F52)))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28" operator="containsText" id="{4405E77D-DF79-4A69-99ED-602767B34E5F}">
            <xm:f>NOT(ISERROR(SEARCH('\Users\mj81y7.APTIV\Desktop\[ITV_DTC_IFT_Status_R2.xlsx]General'!#REF!,F52)))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121" operator="containsText" id="{2CA915B5-314A-4512-800B-FC5A8F6E5999}">
            <xm:f>NOT(ISERROR(SEARCH('\Users\mj81y7.APTIV\Desktop\[ITV_DTC_IFT_Status_R2.xlsx]General'!#REF!,F53)))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22" operator="containsText" id="{A6286524-12F0-4808-9C35-D001A34C8A32}">
            <xm:f>NOT(ISERROR(SEARCH('\Users\mj81y7.APTIV\Desktop\[ITV_DTC_IFT_Status_R2.xlsx]General'!#REF!,F53)))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23" operator="containsText" id="{9E41FA80-C051-4784-A986-95778F63BE8E}">
            <xm:f>NOT(ISERROR(SEARCH('\Users\mj81y7.APTIV\Desktop\[ITV_DTC_IFT_Status_R2.xlsx]General'!#REF!,F53)))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24" operator="containsText" id="{7CBE4727-4BC5-445C-8C20-635FA14A85C7}">
            <xm:f>NOT(ISERROR(SEARCH('\Users\mj81y7.APTIV\Desktop\[ITV_DTC_IFT_Status_R2.xlsx]General'!#REF!,F53)))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117" operator="containsText" id="{C8B989EB-0554-42FB-AB5E-81CEE7062C45}">
            <xm:f>NOT(ISERROR(SEARCH('\Users\mj81y7.APTIV\Desktop\[ITV_DTC_IFT_Status_R2.xlsx]General'!#REF!,F54)))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18" operator="containsText" id="{6AC54A7D-7447-45ED-BA86-9B8572F448B1}">
            <xm:f>NOT(ISERROR(SEARCH('\Users\mj81y7.APTIV\Desktop\[ITV_DTC_IFT_Status_R2.xlsx]General'!#REF!,F54)))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19" operator="containsText" id="{524591E8-FE3F-454C-8DEB-180CF8F83E24}">
            <xm:f>NOT(ISERROR(SEARCH('\Users\mj81y7.APTIV\Desktop\[ITV_DTC_IFT_Status_R2.xlsx]General'!#REF!,F54)))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20" operator="containsText" id="{1A434771-D3DB-4F03-8BF5-5E91FD4AE74B}">
            <xm:f>NOT(ISERROR(SEARCH('\Users\mj81y7.APTIV\Desktop\[ITV_DTC_IFT_Status_R2.xlsx]General'!#REF!,F54)))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F54</xm:sqref>
        </x14:conditionalFormatting>
        <x14:conditionalFormatting xmlns:xm="http://schemas.microsoft.com/office/excel/2006/main">
          <x14:cfRule type="containsText" priority="113" operator="containsText" id="{DECFB497-D608-4566-AFB5-6E41038FFC65}">
            <xm:f>NOT(ISERROR(SEARCH('\Users\mj81y7.APTIV\Desktop\[ITV_DTC_IFT_Status_R2.xlsx]General'!#REF!,F56)))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14" operator="containsText" id="{A07AF205-55AC-4D29-B6D0-956F87B536D2}">
            <xm:f>NOT(ISERROR(SEARCH('\Users\mj81y7.APTIV\Desktop\[ITV_DTC_IFT_Status_R2.xlsx]General'!#REF!,F56)))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15" operator="containsText" id="{170878E6-2F6E-4419-AE7A-B5B8455D876F}">
            <xm:f>NOT(ISERROR(SEARCH('\Users\mj81y7.APTIV\Desktop\[ITV_DTC_IFT_Status_R2.xlsx]General'!#REF!,F56)))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16" operator="containsText" id="{23B85843-F0E1-49BD-9582-0FCE5541D75A}">
            <xm:f>NOT(ISERROR(SEARCH('\Users\mj81y7.APTIV\Desktop\[ITV_DTC_IFT_Status_R2.xlsx]General'!#REF!,F56)))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09" operator="containsText" id="{139C30CD-097E-4345-98D0-4F0B3DC4DC71}">
            <xm:f>NOT(ISERROR(SEARCH('\Users\mj81y7.APTIV\Desktop\[ITV_DTC_IFT_Status_R2.xlsx]General'!#REF!,F135)))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10" operator="containsText" id="{61B21E7A-4084-4450-B45C-0F96052D9B25}">
            <xm:f>NOT(ISERROR(SEARCH('\Users\mj81y7.APTIV\Desktop\[ITV_DTC_IFT_Status_R2.xlsx]General'!#REF!,F135)))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11" operator="containsText" id="{959E61E4-5464-462C-B0E6-DB82544A6A72}">
            <xm:f>NOT(ISERROR(SEARCH('\Users\mj81y7.APTIV\Desktop\[ITV_DTC_IFT_Status_R2.xlsx]General'!#REF!,F135)))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12" operator="containsText" id="{ED3F362C-DE89-42CA-8CE8-6D4FB4C44406}">
            <xm:f>NOT(ISERROR(SEARCH('\Users\mj81y7.APTIV\Desktop\[ITV_DTC_IFT_Status_R2.xlsx]General'!#REF!,F135)))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F135</xm:sqref>
        </x14:conditionalFormatting>
        <x14:conditionalFormatting xmlns:xm="http://schemas.microsoft.com/office/excel/2006/main">
          <x14:cfRule type="containsText" priority="105" operator="containsText" id="{C9F5DE2A-93F5-4C3D-AE4C-325684E18345}">
            <xm:f>NOT(ISERROR(SEARCH('\Users\mj81y7.APTIV\Desktop\[ITV_DTC_IFT_Status_R2.xlsx]General'!#REF!,F133)))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06" operator="containsText" id="{B68557D6-8BE7-410F-ADCE-C27072E61D50}">
            <xm:f>NOT(ISERROR(SEARCH('\Users\mj81y7.APTIV\Desktop\[ITV_DTC_IFT_Status_R2.xlsx]General'!#REF!,F133)))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07" operator="containsText" id="{72D2E437-84A1-4A30-9647-D83B1DE97016}">
            <xm:f>NOT(ISERROR(SEARCH('\Users\mj81y7.APTIV\Desktop\[ITV_DTC_IFT_Status_R2.xlsx]General'!#REF!,F133)))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08" operator="containsText" id="{AACA612A-54F1-47DA-BA34-C9A401DC4FCF}">
            <xm:f>NOT(ISERROR(SEARCH('\Users\mj81y7.APTIV\Desktop\[ITV_DTC_IFT_Status_R2.xlsx]General'!#REF!,F133)))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F133</xm:sqref>
        </x14:conditionalFormatting>
        <x14:conditionalFormatting xmlns:xm="http://schemas.microsoft.com/office/excel/2006/main">
          <x14:cfRule type="containsText" priority="101" operator="containsText" id="{C8F6DB59-FA0C-4DB2-AB07-C629F70CBC65}">
            <xm:f>NOT(ISERROR(SEARCH('\Users\mj81y7.APTIV\Desktop\[ITV_DTC_IFT_Status_R2.xlsx]General'!#REF!,F132)))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02" operator="containsText" id="{C9A434CF-FBCB-498B-B58F-44AB595C713F}">
            <xm:f>NOT(ISERROR(SEARCH('\Users\mj81y7.APTIV\Desktop\[ITV_DTC_IFT_Status_R2.xlsx]General'!#REF!,F132)))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03" operator="containsText" id="{EAEE634C-25A5-4EBE-A3B8-EA48D80F86F0}">
            <xm:f>NOT(ISERROR(SEARCH('\Users\mj81y7.APTIV\Desktop\[ITV_DTC_IFT_Status_R2.xlsx]General'!#REF!,F132)))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04" operator="containsText" id="{0EB8D9CA-707B-4410-ADC5-A99E6F00C77D}">
            <xm:f>NOT(ISERROR(SEARCH('\Users\mj81y7.APTIV\Desktop\[ITV_DTC_IFT_Status_R2.xlsx]General'!#REF!,F132)))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ontainsText" priority="97" operator="containsText" id="{E88DDBCD-AAC3-4105-AAF8-4821AF605603}">
            <xm:f>NOT(ISERROR(SEARCH('\Users\mj81y7.APTIV\Desktop\[ITV_DTC_IFT_Status_R2.xlsx]General'!#REF!,F136)))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98" operator="containsText" id="{8F9A71AD-C5ED-4677-AB21-8D00BAD9AF21}">
            <xm:f>NOT(ISERROR(SEARCH('\Users\mj81y7.APTIV\Desktop\[ITV_DTC_IFT_Status_R2.xlsx]General'!#REF!,F136)))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99" operator="containsText" id="{D1D15CFB-B9A2-4113-B234-A615017521A9}">
            <xm:f>NOT(ISERROR(SEARCH('\Users\mj81y7.APTIV\Desktop\[ITV_DTC_IFT_Status_R2.xlsx]General'!#REF!,F136)))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00" operator="containsText" id="{DB114B54-4909-4F0E-8D13-BECF0E226205}">
            <xm:f>NOT(ISERROR(SEARCH('\Users\mj81y7.APTIV\Desktop\[ITV_DTC_IFT_Status_R2.xlsx]General'!#REF!,F136)))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F136</xm:sqref>
        </x14:conditionalFormatting>
        <x14:conditionalFormatting xmlns:xm="http://schemas.microsoft.com/office/excel/2006/main">
          <x14:cfRule type="containsText" priority="93" operator="containsText" id="{E9279A74-E696-482A-A2A3-BC22CF2CFC74}">
            <xm:f>NOT(ISERROR(SEARCH('\Users\mj81y7.APTIV\Desktop\[ITV_DTC_IFT_Status_R2.xlsx]General'!#REF!,F137)))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94" operator="containsText" id="{64A45B6D-5684-40EA-9EBD-94E2FF655BF2}">
            <xm:f>NOT(ISERROR(SEARCH('\Users\mj81y7.APTIV\Desktop\[ITV_DTC_IFT_Status_R2.xlsx]General'!#REF!,F137)))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95" operator="containsText" id="{A94A25E3-0197-4E11-BC2C-4E0113B2C6A0}">
            <xm:f>NOT(ISERROR(SEARCH('\Users\mj81y7.APTIV\Desktop\[ITV_DTC_IFT_Status_R2.xlsx]General'!#REF!,F137)))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96" operator="containsText" id="{DC3900C6-E0E3-4DE5-A167-733DCDD65FC6}">
            <xm:f>NOT(ISERROR(SEARCH('\Users\mj81y7.APTIV\Desktop\[ITV_DTC_IFT_Status_R2.xlsx]General'!#REF!,F137)))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ontainsText" priority="89" operator="containsText" id="{D1AD9FE4-731C-4A9A-BD33-366D48903142}">
            <xm:f>NOT(ISERROR(SEARCH('\Users\mj81y7.APTIV\Desktop\[ITV_DTC_IFT_Status_R2.xlsx]General'!#REF!,F138)))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90" operator="containsText" id="{99F7210A-224E-4673-9787-A4984E164067}">
            <xm:f>NOT(ISERROR(SEARCH('\Users\mj81y7.APTIV\Desktop\[ITV_DTC_IFT_Status_R2.xlsx]General'!#REF!,F138)))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91" operator="containsText" id="{EA04A8FF-B73E-410B-8386-BD1178CD8848}">
            <xm:f>NOT(ISERROR(SEARCH('\Users\mj81y7.APTIV\Desktop\[ITV_DTC_IFT_Status_R2.xlsx]General'!#REF!,F138)))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92" operator="containsText" id="{CDEFED50-E7B2-4B2C-AA99-3060036B111D}">
            <xm:f>NOT(ISERROR(SEARCH('\Users\mj81y7.APTIV\Desktop\[ITV_DTC_IFT_Status_R2.xlsx]General'!#REF!,F138)))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ontainsText" priority="85" operator="containsText" id="{D63A547B-F5A6-4DD6-B987-1BBA654EEDC0}">
            <xm:f>NOT(ISERROR(SEARCH('\Users\mj81y7.APTIV\Desktop\[ITV_DTC_IFT_Status_R2.xlsx]General'!#REF!,F139)))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86" operator="containsText" id="{3BCC511C-2F39-4B64-8978-CF7E888D6AF4}">
            <xm:f>NOT(ISERROR(SEARCH('\Users\mj81y7.APTIV\Desktop\[ITV_DTC_IFT_Status_R2.xlsx]General'!#REF!,F139)))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87" operator="containsText" id="{7AC22F30-F9DE-4E8C-A716-9AF8E96C4346}">
            <xm:f>NOT(ISERROR(SEARCH('\Users\mj81y7.APTIV\Desktop\[ITV_DTC_IFT_Status_R2.xlsx]General'!#REF!,F139)))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88" operator="containsText" id="{1D8E3544-609E-4ACC-A10D-C5D38DC38A22}">
            <xm:f>NOT(ISERROR(SEARCH('\Users\mj81y7.APTIV\Desktop\[ITV_DTC_IFT_Status_R2.xlsx]General'!#REF!,F139)))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ontainsText" priority="81" operator="containsText" id="{A4D71428-A5A7-487B-9289-FBC0ABECACAE}">
            <xm:f>NOT(ISERROR(SEARCH('\Users\mj81y7.APTIV\Desktop\[ITV_DTC_IFT_Status_R2.xlsx]General'!#REF!,F140)))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82" operator="containsText" id="{00A2563A-1997-4F43-BA6E-3E1A548FDB92}">
            <xm:f>NOT(ISERROR(SEARCH('\Users\mj81y7.APTIV\Desktop\[ITV_DTC_IFT_Status_R2.xlsx]General'!#REF!,F140)))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83" operator="containsText" id="{3C697034-81B1-4B71-BC86-4C98A477A3F5}">
            <xm:f>NOT(ISERROR(SEARCH('\Users\mj81y7.APTIV\Desktop\[ITV_DTC_IFT_Status_R2.xlsx]General'!#REF!,F140)))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84" operator="containsText" id="{DF0A64A0-31D4-4DD4-BF9B-B4A347771997}">
            <xm:f>NOT(ISERROR(SEARCH('\Users\mj81y7.APTIV\Desktop\[ITV_DTC_IFT_Status_R2.xlsx]General'!#REF!,F140)))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ontainsText" priority="77" operator="containsText" id="{CE23BB84-CA27-4E67-B67E-1B1207CBCFA3}">
            <xm:f>NOT(ISERROR(SEARCH('\Users\mj81y7.APTIV\Desktop\[ITV_DTC_IFT_Status_R2.xlsx]General'!#REF!,H45)))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78" operator="containsText" id="{B33F39F0-958D-4B99-AF2C-662AA31318A5}">
            <xm:f>NOT(ISERROR(SEARCH('\Users\mj81y7.APTIV\Desktop\[ITV_DTC_IFT_Status_R2.xlsx]General'!#REF!,H45)))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79" operator="containsText" id="{5599A53F-2FEB-44AC-B578-D640105C4615}">
            <xm:f>NOT(ISERROR(SEARCH('\Users\mj81y7.APTIV\Desktop\[ITV_DTC_IFT_Status_R2.xlsx]General'!#REF!,H45)))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80" operator="containsText" id="{CC10D822-3237-4DA3-92BA-C2DECD9CE106}">
            <xm:f>NOT(ISERROR(SEARCH('\Users\mj81y7.APTIV\Desktop\[ITV_DTC_IFT_Status_R2.xlsx]General'!#REF!,H45)))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ontainsText" priority="73" operator="containsText" id="{5C02862B-0522-4FAA-92E1-6C0012D10E40}">
            <xm:f>NOT(ISERROR(SEARCH('\Users\mj81y7.APTIV\Desktop\[ITV_DTC_IFT_Status_R2.xlsx]General'!#REF!,H44)))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74" operator="containsText" id="{C79A3A78-A0C5-4797-BBCB-955C8B70782E}">
            <xm:f>NOT(ISERROR(SEARCH('\Users\mj81y7.APTIV\Desktop\[ITV_DTC_IFT_Status_R2.xlsx]General'!#REF!,H44)))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75" operator="containsText" id="{E434F085-D256-4A39-99F7-A7824E796FD4}">
            <xm:f>NOT(ISERROR(SEARCH('\Users\mj81y7.APTIV\Desktop\[ITV_DTC_IFT_Status_R2.xlsx]General'!#REF!,H44)))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76" operator="containsText" id="{6D028EF6-3C6C-451A-BD60-6D5DE7198967}">
            <xm:f>NOT(ISERROR(SEARCH('\Users\mj81y7.APTIV\Desktop\[ITV_DTC_IFT_Status_R2.xlsx]General'!#REF!,H44)))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ontainsText" priority="69" operator="containsText" id="{E953E643-892C-41E1-9396-EF5D7F5671F7}">
            <xm:f>NOT(ISERROR(SEARCH('\Users\mj81y7.APTIV\Desktop\[ITV_DTC_IFT_Status_R2.xlsx]General'!#REF!,F150)))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70" operator="containsText" id="{A18BE092-94E1-49BD-88E0-F6AB611F52AD}">
            <xm:f>NOT(ISERROR(SEARCH('\Users\mj81y7.APTIV\Desktop\[ITV_DTC_IFT_Status_R2.xlsx]General'!#REF!,F150)))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71" operator="containsText" id="{AC8DDBD3-59FC-4D2D-B779-3041FC9E42A3}">
            <xm:f>NOT(ISERROR(SEARCH('\Users\mj81y7.APTIV\Desktop\[ITV_DTC_IFT_Status_R2.xlsx]General'!#REF!,F150)))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72" operator="containsText" id="{4026F13D-77A7-403F-8EA4-B760408A4E8C}">
            <xm:f>NOT(ISERROR(SEARCH('\Users\mj81y7.APTIV\Desktop\[ITV_DTC_IFT_Status_R2.xlsx]General'!#REF!,F150)))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ontainsText" priority="65" operator="containsText" id="{1CB4D6BC-9FC4-458A-BFBF-6837150FFFBB}">
            <xm:f>NOT(ISERROR(SEARCH('\Users\mj81y7.APTIV\Desktop\[ITV_DTC_IFT_Status_R2.xlsx]General'!#REF!,J26)))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66" operator="containsText" id="{93330C65-1578-4464-85F1-39D5E712A56F}">
            <xm:f>NOT(ISERROR(SEARCH('\Users\mj81y7.APTIV\Desktop\[ITV_DTC_IFT_Status_R2.xlsx]General'!#REF!,J26)))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67" operator="containsText" id="{8597795D-C123-4E2D-B3BE-F8034B4F9D57}">
            <xm:f>NOT(ISERROR(SEARCH('\Users\mj81y7.APTIV\Desktop\[ITV_DTC_IFT_Status_R2.xlsx]General'!#REF!,J26)))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68" operator="containsText" id="{E306CBD7-4E95-460A-B935-CFDD6465AD6C}">
            <xm:f>NOT(ISERROR(SEARCH('\Users\mj81y7.APTIV\Desktop\[ITV_DTC_IFT_Status_R2.xlsx]General'!#REF!,J26)))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J26:J46</xm:sqref>
        </x14:conditionalFormatting>
        <x14:conditionalFormatting xmlns:xm="http://schemas.microsoft.com/office/excel/2006/main">
          <x14:cfRule type="containsText" priority="61" operator="containsText" id="{126F81F1-E4BC-44FD-BC19-B822EF7BD7D0}">
            <xm:f>NOT(ISERROR(SEARCH('\Users\mj81y7.APTIV\Desktop\[ITV_DTC_IFT_Status_R2.xlsx]General'!#REF!,J47)))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62" operator="containsText" id="{7E33CB15-23FF-4E67-B0C4-C460B4494AE2}">
            <xm:f>NOT(ISERROR(SEARCH('\Users\mj81y7.APTIV\Desktop\[ITV_DTC_IFT_Status_R2.xlsx]General'!#REF!,J47)))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63" operator="containsText" id="{55F18F27-0C40-4D21-BB84-0EFE38D3FD6D}">
            <xm:f>NOT(ISERROR(SEARCH('\Users\mj81y7.APTIV\Desktop\[ITV_DTC_IFT_Status_R2.xlsx]General'!#REF!,J47)))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64" operator="containsText" id="{C229D3FB-096B-4824-A96A-2A1C2B734D21}">
            <xm:f>NOT(ISERROR(SEARCH('\Users\mj81y7.APTIV\Desktop\[ITV_DTC_IFT_Status_R2.xlsx]General'!#REF!,J47)))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57" operator="containsText" id="{97201387-1455-4108-B4C9-4500A6FF279D}">
            <xm:f>NOT(ISERROR(SEARCH('\Users\mj81y7.APTIV\Desktop\[ITV_DTC_IFT_Status_R2.xlsx]General'!#REF!,J50)))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58" operator="containsText" id="{8457E29C-1AD6-43BB-B611-1191132A859B}">
            <xm:f>NOT(ISERROR(SEARCH('\Users\mj81y7.APTIV\Desktop\[ITV_DTC_IFT_Status_R2.xlsx]General'!#REF!,J50)))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59" operator="containsText" id="{022A3DB3-D546-44BC-8519-E1C45A97BEB2}">
            <xm:f>NOT(ISERROR(SEARCH('\Users\mj81y7.APTIV\Desktop\[ITV_DTC_IFT_Status_R2.xlsx]General'!#REF!,J50)))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60" operator="containsText" id="{B5AEEDAB-DABD-467C-A4EF-CD076F416AFE}">
            <xm:f>NOT(ISERROR(SEARCH('\Users\mj81y7.APTIV\Desktop\[ITV_DTC_IFT_Status_R2.xlsx]General'!#REF!,J50)))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53" operator="containsText" id="{E46C3713-B41A-473D-80AA-E93886E08E3E}">
            <xm:f>NOT(ISERROR(SEARCH('\Users\mj81y7.APTIV\Desktop\[ITV_DTC_IFT_Status_R2.xlsx]General'!#REF!,J52)))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54" operator="containsText" id="{ECC85842-138B-4185-9BF0-EBA8B0D5BC81}">
            <xm:f>NOT(ISERROR(SEARCH('\Users\mj81y7.APTIV\Desktop\[ITV_DTC_IFT_Status_R2.xlsx]General'!#REF!,J52)))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55" operator="containsText" id="{1E5B6590-92DB-4D44-AE3C-E66D409DBCDF}">
            <xm:f>NOT(ISERROR(SEARCH('\Users\mj81y7.APTIV\Desktop\[ITV_DTC_IFT_Status_R2.xlsx]General'!#REF!,J52)))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56" operator="containsText" id="{84117813-D767-4FE0-BA04-8B84B917569F}">
            <xm:f>NOT(ISERROR(SEARCH('\Users\mj81y7.APTIV\Desktop\[ITV_DTC_IFT_Status_R2.xlsx]General'!#REF!,J52)))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49" operator="containsText" id="{BDDC6D1F-38D0-4B61-927F-8365F9A889C5}">
            <xm:f>NOT(ISERROR(SEARCH('\Users\mj81y7.APTIV\Desktop\[ITV_DTC_IFT_Status_R2.xlsx]General'!#REF!,J53)))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50" operator="containsText" id="{D4D47877-6F1B-4FC8-809E-527E5D33E1A7}">
            <xm:f>NOT(ISERROR(SEARCH('\Users\mj81y7.APTIV\Desktop\[ITV_DTC_IFT_Status_R2.xlsx]General'!#REF!,J53)))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51" operator="containsText" id="{CE0DCE84-DE4F-4F12-A6C5-4F3B784CC206}">
            <xm:f>NOT(ISERROR(SEARCH('\Users\mj81y7.APTIV\Desktop\[ITV_DTC_IFT_Status_R2.xlsx]General'!#REF!,J53)))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52" operator="containsText" id="{23661990-331F-4F7C-825F-AEEB499BE6C1}">
            <xm:f>NOT(ISERROR(SEARCH('\Users\mj81y7.APTIV\Desktop\[ITV_DTC_IFT_Status_R2.xlsx]General'!#REF!,J53)))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45" operator="containsText" id="{D607C68D-3A38-4359-9D41-6772D3B1C946}">
            <xm:f>NOT(ISERROR(SEARCH('\Users\mj81y7.APTIV\Desktop\[ITV_DTC_IFT_Status_R2.xlsx]General'!#REF!,J54)))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46" operator="containsText" id="{BADD7E60-F711-49E5-B253-C57268AF4A96}">
            <xm:f>NOT(ISERROR(SEARCH('\Users\mj81y7.APTIV\Desktop\[ITV_DTC_IFT_Status_R2.xlsx]General'!#REF!,J54)))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47" operator="containsText" id="{599BB81E-E991-4D26-9A72-3C670A2267FB}">
            <xm:f>NOT(ISERROR(SEARCH('\Users\mj81y7.APTIV\Desktop\[ITV_DTC_IFT_Status_R2.xlsx]General'!#REF!,J54)))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48" operator="containsText" id="{38A7C378-15DD-4932-ACCB-6D1759B409FE}">
            <xm:f>NOT(ISERROR(SEARCH('\Users\mj81y7.APTIV\Desktop\[ITV_DTC_IFT_Status_R2.xlsx]General'!#REF!,J54)))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41" operator="containsText" id="{4D2025FB-B401-4415-A4B9-75AFC4A898D9}">
            <xm:f>NOT(ISERROR(SEARCH('\Users\mj81y7.APTIV\Desktop\[ITV_DTC_IFT_Status_R2.xlsx]General'!#REF!,J56)))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42" operator="containsText" id="{F080A8F1-19FF-417F-871D-B92E6DB88C21}">
            <xm:f>NOT(ISERROR(SEARCH('\Users\mj81y7.APTIV\Desktop\[ITV_DTC_IFT_Status_R2.xlsx]General'!#REF!,J56)))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43" operator="containsText" id="{63CD532E-1B4F-4189-886D-3DBD2D6C9EAD}">
            <xm:f>NOT(ISERROR(SEARCH('\Users\mj81y7.APTIV\Desktop\[ITV_DTC_IFT_Status_R2.xlsx]General'!#REF!,J56)))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44" operator="containsText" id="{B85C8D44-3BF9-4821-B519-56DAAC35E56D}">
            <xm:f>NOT(ISERROR(SEARCH('\Users\mj81y7.APTIV\Desktop\[ITV_DTC_IFT_Status_R2.xlsx]General'!#REF!,J56)))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containsText" priority="37" operator="containsText" id="{E085B82F-81BA-461A-BCD6-48C557C07A83}">
            <xm:f>NOT(ISERROR(SEARCH('\Users\mj81y7.APTIV\Desktop\[ITV_DTC_IFT_Status_R2.xlsx]General'!#REF!,J135)))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38" operator="containsText" id="{91F0B459-BB5A-4F0B-B9AE-547690FB1E9C}">
            <xm:f>NOT(ISERROR(SEARCH('\Users\mj81y7.APTIV\Desktop\[ITV_DTC_IFT_Status_R2.xlsx]General'!#REF!,J135)))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39" operator="containsText" id="{D9073E86-4505-40F8-AB77-B045A64AFD77}">
            <xm:f>NOT(ISERROR(SEARCH('\Users\mj81y7.APTIV\Desktop\[ITV_DTC_IFT_Status_R2.xlsx]General'!#REF!,J135)))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40" operator="containsText" id="{160C67D1-641E-42D7-93D4-D5665FAA00C9}">
            <xm:f>NOT(ISERROR(SEARCH('\Users\mj81y7.APTIV\Desktop\[ITV_DTC_IFT_Status_R2.xlsx]General'!#REF!,J135)))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J135</xm:sqref>
        </x14:conditionalFormatting>
        <x14:conditionalFormatting xmlns:xm="http://schemas.microsoft.com/office/excel/2006/main">
          <x14:cfRule type="containsText" priority="33" operator="containsText" id="{85510E89-32ED-42C6-B1EA-6BC980F02159}">
            <xm:f>NOT(ISERROR(SEARCH('\Users\mj81y7.APTIV\Desktop\[ITV_DTC_IFT_Status_R2.xlsx]General'!#REF!,J133)))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34" operator="containsText" id="{12D7036D-E7B3-49C9-AB05-48BD0C4A9E4D}">
            <xm:f>NOT(ISERROR(SEARCH('\Users\mj81y7.APTIV\Desktop\[ITV_DTC_IFT_Status_R2.xlsx]General'!#REF!,J133)))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35" operator="containsText" id="{A1591467-E234-414D-8F57-340BBA612A24}">
            <xm:f>NOT(ISERROR(SEARCH('\Users\mj81y7.APTIV\Desktop\[ITV_DTC_IFT_Status_R2.xlsx]General'!#REF!,J133)))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36" operator="containsText" id="{09DCD087-8CC0-4624-A769-1A8328A841AE}">
            <xm:f>NOT(ISERROR(SEARCH('\Users\mj81y7.APTIV\Desktop\[ITV_DTC_IFT_Status_R2.xlsx]General'!#REF!,J133)))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J133</xm:sqref>
        </x14:conditionalFormatting>
        <x14:conditionalFormatting xmlns:xm="http://schemas.microsoft.com/office/excel/2006/main">
          <x14:cfRule type="containsText" priority="29" operator="containsText" id="{2E96BD15-C6A6-42B5-88F1-43C3A5195B18}">
            <xm:f>NOT(ISERROR(SEARCH('\Users\mj81y7.APTIV\Desktop\[ITV_DTC_IFT_Status_R2.xlsx]General'!#REF!,J132)))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30" operator="containsText" id="{0A6F9F7D-2DA0-485F-8E78-89515293B5B4}">
            <xm:f>NOT(ISERROR(SEARCH('\Users\mj81y7.APTIV\Desktop\[ITV_DTC_IFT_Status_R2.xlsx]General'!#REF!,J132)))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31" operator="containsText" id="{D8DE68BC-EB6C-4177-A3ED-E0617C4C84D5}">
            <xm:f>NOT(ISERROR(SEARCH('\Users\mj81y7.APTIV\Desktop\[ITV_DTC_IFT_Status_R2.xlsx]General'!#REF!,J132)))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32" operator="containsText" id="{BF85687B-EE89-49FC-82FE-E73271A3B508}">
            <xm:f>NOT(ISERROR(SEARCH('\Users\mj81y7.APTIV\Desktop\[ITV_DTC_IFT_Status_R2.xlsx]General'!#REF!,J132)))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J132</xm:sqref>
        </x14:conditionalFormatting>
        <x14:conditionalFormatting xmlns:xm="http://schemas.microsoft.com/office/excel/2006/main">
          <x14:cfRule type="containsText" priority="25" operator="containsText" id="{D903D3EF-B09A-4709-BA14-C4A2A0DE9DC5}">
            <xm:f>NOT(ISERROR(SEARCH('\Users\mj81y7.APTIV\Desktop\[ITV_DTC_IFT_Status_R2.xlsx]General'!#REF!,J136)))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26" operator="containsText" id="{1491A2BD-2FAF-42DC-98FC-D66FA2D563FB}">
            <xm:f>NOT(ISERROR(SEARCH('\Users\mj81y7.APTIV\Desktop\[ITV_DTC_IFT_Status_R2.xlsx]General'!#REF!,J136)))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27" operator="containsText" id="{F1FA3283-F5FB-4EB3-B96C-A1966EEE610A}">
            <xm:f>NOT(ISERROR(SEARCH('\Users\mj81y7.APTIV\Desktop\[ITV_DTC_IFT_Status_R2.xlsx]General'!#REF!,J136)))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28" operator="containsText" id="{5499EEDA-BC43-4781-A882-CCFDD8042ADC}">
            <xm:f>NOT(ISERROR(SEARCH('\Users\mj81y7.APTIV\Desktop\[ITV_DTC_IFT_Status_R2.xlsx]General'!#REF!,J136)))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J136</xm:sqref>
        </x14:conditionalFormatting>
        <x14:conditionalFormatting xmlns:xm="http://schemas.microsoft.com/office/excel/2006/main">
          <x14:cfRule type="containsText" priority="21" operator="containsText" id="{28047FE2-5AFB-41A0-9FD9-F576ECC776B5}">
            <xm:f>NOT(ISERROR(SEARCH('\Users\mj81y7.APTIV\Desktop\[ITV_DTC_IFT_Status_R2.xlsx]General'!#REF!,J137)))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22" operator="containsText" id="{5A4B46A0-650B-4180-B4BD-F212DC2F6E71}">
            <xm:f>NOT(ISERROR(SEARCH('\Users\mj81y7.APTIV\Desktop\[ITV_DTC_IFT_Status_R2.xlsx]General'!#REF!,J137)))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23" operator="containsText" id="{18EA17DC-F12D-40A5-B2B4-A11E0F1AA505}">
            <xm:f>NOT(ISERROR(SEARCH('\Users\mj81y7.APTIV\Desktop\[ITV_DTC_IFT_Status_R2.xlsx]General'!#REF!,J137)))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24" operator="containsText" id="{6ADCD199-A166-435B-BFDC-1D555D27BD22}">
            <xm:f>NOT(ISERROR(SEARCH('\Users\mj81y7.APTIV\Desktop\[ITV_DTC_IFT_Status_R2.xlsx]General'!#REF!,J137)))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J137</xm:sqref>
        </x14:conditionalFormatting>
        <x14:conditionalFormatting xmlns:xm="http://schemas.microsoft.com/office/excel/2006/main">
          <x14:cfRule type="containsText" priority="17" operator="containsText" id="{42272F8D-175A-4D8E-8E4F-8B5D4BD085DC}">
            <xm:f>NOT(ISERROR(SEARCH('\Users\mj81y7.APTIV\Desktop\[ITV_DTC_IFT_Status_R2.xlsx]General'!#REF!,J138)))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8" operator="containsText" id="{D8F6226E-E7C4-4212-89D2-A5F62A5D8899}">
            <xm:f>NOT(ISERROR(SEARCH('\Users\mj81y7.APTIV\Desktop\[ITV_DTC_IFT_Status_R2.xlsx]General'!#REF!,J138)))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9" operator="containsText" id="{A7A62926-D906-4890-A0C0-DCA1C3A5D23A}">
            <xm:f>NOT(ISERROR(SEARCH('\Users\mj81y7.APTIV\Desktop\[ITV_DTC_IFT_Status_R2.xlsx]General'!#REF!,J138)))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20" operator="containsText" id="{4A1D3CA1-A1B9-4E16-AEA9-5CDD9B247A1C}">
            <xm:f>NOT(ISERROR(SEARCH('\Users\mj81y7.APTIV\Desktop\[ITV_DTC_IFT_Status_R2.xlsx]General'!#REF!,J138)))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J138</xm:sqref>
        </x14:conditionalFormatting>
        <x14:conditionalFormatting xmlns:xm="http://schemas.microsoft.com/office/excel/2006/main">
          <x14:cfRule type="containsText" priority="13" operator="containsText" id="{5D222D09-6B3A-4CDA-98B0-795D0C4857C6}">
            <xm:f>NOT(ISERROR(SEARCH('\Users\mj81y7.APTIV\Desktop\[ITV_DTC_IFT_Status_R2.xlsx]General'!#REF!,J139)))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4" operator="containsText" id="{B30E253F-3274-4858-B4BF-2BE499996B53}">
            <xm:f>NOT(ISERROR(SEARCH('\Users\mj81y7.APTIV\Desktop\[ITV_DTC_IFT_Status_R2.xlsx]General'!#REF!,J139)))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5" operator="containsText" id="{5A3E5EEB-5511-4759-801A-4396778AD9B4}">
            <xm:f>NOT(ISERROR(SEARCH('\Users\mj81y7.APTIV\Desktop\[ITV_DTC_IFT_Status_R2.xlsx]General'!#REF!,J139)))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6" operator="containsText" id="{4D3E3BC0-7D11-450F-8BAB-94937C95AE14}">
            <xm:f>NOT(ISERROR(SEARCH('\Users\mj81y7.APTIV\Desktop\[ITV_DTC_IFT_Status_R2.xlsx]General'!#REF!,J139)))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J139</xm:sqref>
        </x14:conditionalFormatting>
        <x14:conditionalFormatting xmlns:xm="http://schemas.microsoft.com/office/excel/2006/main">
          <x14:cfRule type="containsText" priority="9" operator="containsText" id="{51C8CE1A-E0CC-4405-88B5-EBC746F57074}">
            <xm:f>NOT(ISERROR(SEARCH('\Users\mj81y7.APTIV\Desktop\[ITV_DTC_IFT_Status_R2.xlsx]General'!#REF!,J140)))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10" operator="containsText" id="{B6D29E69-8839-4D6B-8A07-25D661CE6A61}">
            <xm:f>NOT(ISERROR(SEARCH('\Users\mj81y7.APTIV\Desktop\[ITV_DTC_IFT_Status_R2.xlsx]General'!#REF!,J140)))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11" operator="containsText" id="{22CACC64-E09E-4DDB-AF69-59C230DAC303}">
            <xm:f>NOT(ISERROR(SEARCH('\Users\mj81y7.APTIV\Desktop\[ITV_DTC_IFT_Status_R2.xlsx]General'!#REF!,J140)))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2" operator="containsText" id="{3932A8E6-614E-4665-B629-C8100B7173A8}">
            <xm:f>NOT(ISERROR(SEARCH('\Users\mj81y7.APTIV\Desktop\[ITV_DTC_IFT_Status_R2.xlsx]General'!#REF!,J140)))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ontainsText" priority="5" operator="containsText" id="{EF0BCAB6-DEEF-4E28-B047-EDEB5EFD56E6}">
            <xm:f>NOT(ISERROR(SEARCH('\Users\mj81y7.APTIV\Desktop\[ITV_DTC_IFT_Status_R2.xlsx]General'!#REF!,J150)))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6" operator="containsText" id="{CBF7283B-4F45-42BA-80BF-D540D0D37E88}">
            <xm:f>NOT(ISERROR(SEARCH('\Users\mj81y7.APTIV\Desktop\[ITV_DTC_IFT_Status_R2.xlsx]General'!#REF!,J150)))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7" operator="containsText" id="{13965283-DF50-427E-B331-BECE17CF7FE2}">
            <xm:f>NOT(ISERROR(SEARCH('\Users\mj81y7.APTIV\Desktop\[ITV_DTC_IFT_Status_R2.xlsx]General'!#REF!,J150)))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8" operator="containsText" id="{AF214FAC-E033-4C44-8A55-D816FACD999A}">
            <xm:f>NOT(ISERROR(SEARCH('\Users\mj81y7.APTIV\Desktop\[ITV_DTC_IFT_Status_R2.xlsx]General'!#REF!,J150)))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J150</xm:sqref>
        </x14:conditionalFormatting>
        <x14:conditionalFormatting xmlns:xm="http://schemas.microsoft.com/office/excel/2006/main">
          <x14:cfRule type="containsText" priority="1" operator="containsText" id="{A16A1447-E228-4719-B70C-D560079FDD72}">
            <xm:f>NOT(ISERROR(SEARCH('\Users\mj81y7.APTIV\Desktop\[ITV_DTC_IFT_Status_R2.xlsx]General'!#REF!,J81)))</xm:f>
            <xm:f>'\Users\mj81y7.APTIV\Desktop\[ITV_DTC_IFT_Status_R2.xlsx]General'!#REF!</xm:f>
            <x14:dxf>
              <fill>
                <patternFill patternType="solid">
                  <bgColor theme="7" tint="0.39988402966399123"/>
                </patternFill>
              </fill>
            </x14:dxf>
          </x14:cfRule>
          <x14:cfRule type="containsText" priority="2" operator="containsText" id="{39AA596B-9239-455B-BC8D-118972D29442}">
            <xm:f>NOT(ISERROR(SEARCH('\Users\mj81y7.APTIV\Desktop\[ITV_DTC_IFT_Status_R2.xlsx]General'!#REF!,J81)))</xm:f>
            <xm:f>'\Users\mj81y7.APTIV\Desktop\[ITV_DTC_IFT_Status_R2.xlsx]General'!#REF!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3" operator="containsText" id="{DD087344-1AAD-434A-8BC1-1CE3201C5E2A}">
            <xm:f>NOT(ISERROR(SEARCH('\Users\mj81y7.APTIV\Desktop\[ITV_DTC_IFT_Status_R2.xlsx]General'!#REF!,J81)))</xm:f>
            <xm:f>'\Users\mj81y7.APTIV\Desktop\[ITV_DTC_IFT_Status_R2.xlsx]General'!#REF!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4" operator="containsText" id="{11CB5BD4-2D76-4152-A7B1-F8C3708E7D40}">
            <xm:f>NOT(ISERROR(SEARCH('\Users\mj81y7.APTIV\Desktop\[ITV_DTC_IFT_Status_R2.xlsx]General'!#REF!,J81)))</xm:f>
            <xm:f>'\Users\mj81y7.APTIV\Desktop\[ITV_DTC_IFT_Status_R2.xlsx]General'!#REF!</xm:f>
            <x14:dxf>
              <fill>
                <patternFill patternType="gray0625">
                  <fgColor auto="1"/>
                  <bgColor rgb="FFFF7C80"/>
                </patternFill>
              </fill>
            </x14:dxf>
          </x14:cfRule>
          <xm:sqref>J81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E1" zoomScale="85" zoomScaleNormal="85" workbookViewId="0">
      <selection activeCell="E8" sqref="E8:S8"/>
    </sheetView>
  </sheetViews>
  <sheetFormatPr defaultColWidth="9.140625" defaultRowHeight="15" x14ac:dyDescent="0.25"/>
  <cols>
    <col min="1" max="1" width="10.140625" style="12" bestFit="1" customWidth="1"/>
    <col min="2" max="2" width="12" style="24" bestFit="1" customWidth="1"/>
    <col min="3" max="3" width="10.42578125" style="24" customWidth="1"/>
    <col min="4" max="4" width="68.7109375" style="34" bestFit="1" customWidth="1"/>
    <col min="5" max="5" width="11" style="24" bestFit="1" customWidth="1"/>
    <col min="6" max="6" width="17.28515625" style="12" bestFit="1" customWidth="1"/>
    <col min="7" max="7" width="11" style="12" bestFit="1" customWidth="1"/>
    <col min="8" max="8" width="17.28515625" style="12" bestFit="1" customWidth="1"/>
    <col min="9" max="9" width="11" style="12" bestFit="1" customWidth="1"/>
    <col min="10" max="10" width="17.28515625" style="12" bestFit="1" customWidth="1"/>
    <col min="11" max="11" width="10.7109375" style="12" bestFit="1" customWidth="1"/>
    <col min="12" max="12" width="17.28515625" style="12" bestFit="1" customWidth="1"/>
    <col min="13" max="13" width="10.7109375" style="12" bestFit="1" customWidth="1"/>
    <col min="14" max="14" width="17.28515625" style="12" bestFit="1" customWidth="1"/>
    <col min="15" max="15" width="10.7109375" style="12" bestFit="1" customWidth="1"/>
    <col min="16" max="16" width="17.28515625" style="12" bestFit="1" customWidth="1"/>
    <col min="17" max="17" width="10.7109375" style="12" bestFit="1" customWidth="1"/>
    <col min="18" max="18" width="11" style="12" bestFit="1" customWidth="1"/>
    <col min="19" max="19" width="17.28515625" style="12" bestFit="1" customWidth="1"/>
    <col min="20" max="23" width="2.140625" style="12" bestFit="1" customWidth="1"/>
    <col min="24" max="16384" width="9.140625" style="12"/>
  </cols>
  <sheetData>
    <row r="1" spans="1:23" x14ac:dyDescent="0.25">
      <c r="A1" s="171" t="s">
        <v>146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</row>
    <row r="2" spans="1:23" x14ac:dyDescent="0.25">
      <c r="A2" s="175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7"/>
    </row>
    <row r="3" spans="1:23" x14ac:dyDescent="0.25">
      <c r="A3" s="178" t="s">
        <v>1</v>
      </c>
      <c r="B3" s="179">
        <f>COUNTIF(RIF!B9:B48,"*WI-*")</f>
        <v>0</v>
      </c>
      <c r="C3" s="63"/>
      <c r="D3" s="42" t="s">
        <v>2</v>
      </c>
      <c r="E3" s="44">
        <f>COUNTIF(RIF!E$9:E$14,(("Pass")))</f>
        <v>0</v>
      </c>
      <c r="F3" s="44">
        <f>COUNTIF(RIF!F$9:F$14,(("Pass")))</f>
        <v>0</v>
      </c>
      <c r="G3" s="44">
        <f>COUNTIF(RIF!G$9:G$14,(("Pass")))</f>
        <v>0</v>
      </c>
      <c r="H3" s="44">
        <f>COUNTIF(RIF!H$9:H$14,(("Pass")))</f>
        <v>0</v>
      </c>
      <c r="I3" s="44">
        <f>COUNTIF(RIF!I$9:I$14,(("Pass")))</f>
        <v>0</v>
      </c>
      <c r="J3" s="44">
        <f>COUNTIF(RIF!J$9:J$14,(("Pass")))</f>
        <v>0</v>
      </c>
      <c r="K3" s="44">
        <f>COUNTIF(RIF!K$9:K$14,(("Pass")))</f>
        <v>0</v>
      </c>
      <c r="L3" s="44">
        <f>COUNTIF(RIF!L$9:L$14,(("Pass")))</f>
        <v>0</v>
      </c>
      <c r="M3" s="44">
        <f>COUNTIF(RIF!M$9:M$14,(("Pass")))</f>
        <v>0</v>
      </c>
      <c r="N3" s="44">
        <f>COUNTIF(RIF!N$9:N$14,(("Pass")))</f>
        <v>0</v>
      </c>
      <c r="O3" s="44">
        <f>COUNTIF(RIF!O$9:O$14,(("Pass")))</f>
        <v>0</v>
      </c>
      <c r="P3" s="44">
        <f>COUNTIF(RIF!P$9:P$14,(("Pass")))</f>
        <v>0</v>
      </c>
      <c r="Q3" s="44">
        <f>COUNTIF(RIF!Q$9:Q$14,(("Pass")))</f>
        <v>0</v>
      </c>
      <c r="R3" s="44">
        <f>COUNTIF(RIF!R$9:R$54,(("Pass")))</f>
        <v>0</v>
      </c>
      <c r="S3" s="44">
        <f>COUNTIF(RIF!S$9:S$14,(("Pass")))</f>
        <v>0</v>
      </c>
      <c r="T3" s="44">
        <f>COUNTIF(RIF!T$9:T$14,(("Pass")))</f>
        <v>0</v>
      </c>
      <c r="U3" s="44">
        <f>COUNTIF(RIF!U$9:U$14,(("Pass")))</f>
        <v>0</v>
      </c>
      <c r="V3" s="44">
        <f>COUNTIF(RIF!V$9:V$14,(("Pass")))</f>
        <v>0</v>
      </c>
      <c r="W3" s="44">
        <f>COUNTIF(RIF!W$9:W$14,(("Pass")))</f>
        <v>0</v>
      </c>
    </row>
    <row r="4" spans="1:23" x14ac:dyDescent="0.25">
      <c r="A4" s="178"/>
      <c r="B4" s="179"/>
      <c r="C4" s="63"/>
      <c r="D4" s="42" t="s">
        <v>3</v>
      </c>
      <c r="E4" s="44">
        <f>COUNTIF(RIF!E$9:E$14,(("Fail")))</f>
        <v>0</v>
      </c>
      <c r="F4" s="44">
        <f>COUNTIF(RIF!F$9:F$14,(("Fail")))</f>
        <v>0</v>
      </c>
      <c r="G4" s="44">
        <f>COUNTIF(RIF!G$9:G$14,(("Fail")))</f>
        <v>0</v>
      </c>
      <c r="H4" s="44">
        <f>COUNTIF(RIF!H$9:H$14,(("Fail")))</f>
        <v>0</v>
      </c>
      <c r="I4" s="44">
        <f>COUNTIF(RIF!I$9:I$14,(("Fail")))</f>
        <v>0</v>
      </c>
      <c r="J4" s="44">
        <f>COUNTIF(RIF!J$9:J$14,(("Fail")))</f>
        <v>0</v>
      </c>
      <c r="K4" s="44">
        <f>COUNTIF(RIF!K$9:K$14,(("Fail")))</f>
        <v>0</v>
      </c>
      <c r="L4" s="44">
        <f>COUNTIF(RIF!L$9:L$14,(("Fail")))</f>
        <v>0</v>
      </c>
      <c r="M4" s="44">
        <f>COUNTIF(RIF!M$9:M$14,(("Fail")))</f>
        <v>0</v>
      </c>
      <c r="N4" s="44">
        <f>COUNTIF(RIF!N$9:N$14,(("Fail")))</f>
        <v>0</v>
      </c>
      <c r="O4" s="44">
        <f>COUNTIF(RIF!O$9:O$14,(("Fail")))</f>
        <v>0</v>
      </c>
      <c r="P4" s="44">
        <f>COUNTIF(RIF!P$9:P$14,(("Fail")))</f>
        <v>0</v>
      </c>
      <c r="Q4" s="44">
        <f>COUNTIF(RIF!Q$9:Q$14,(("Fail")))</f>
        <v>0</v>
      </c>
      <c r="R4" s="44">
        <f>COUNTIF(RIF!R$9:R$54,(("Fail")))</f>
        <v>0</v>
      </c>
      <c r="S4" s="44">
        <f>COUNTIF(RIF!S$9:S$14,(("Fail")))</f>
        <v>0</v>
      </c>
      <c r="T4" s="44">
        <f>COUNTIF(RIF!T$9:T$14,(("Fail")))</f>
        <v>0</v>
      </c>
      <c r="U4" s="44">
        <f>COUNTIF(RIF!U$9:U$14,(("Fail")))</f>
        <v>0</v>
      </c>
      <c r="V4" s="44">
        <f>COUNTIF(RIF!V$9:V$14,(("Fail")))</f>
        <v>0</v>
      </c>
      <c r="W4" s="44">
        <f>COUNTIF(RIF!W$9:W$14,(("Fail")))</f>
        <v>0</v>
      </c>
    </row>
    <row r="5" spans="1:23" x14ac:dyDescent="0.25">
      <c r="A5" s="178"/>
      <c r="B5" s="179"/>
      <c r="C5" s="63"/>
      <c r="D5" s="42" t="s">
        <v>4</v>
      </c>
      <c r="E5" s="44">
        <f>COUNTIF(RIF!E$9:E$14,(("NA")))</f>
        <v>0</v>
      </c>
      <c r="F5" s="44">
        <f>COUNTIF(RIF!F$9:F$14,(("NA")))</f>
        <v>0</v>
      </c>
      <c r="G5" s="44">
        <f>COUNTIF(RIF!G$9:G$14,(("NA")))</f>
        <v>0</v>
      </c>
      <c r="H5" s="44">
        <f>COUNTIF(RIF!H$9:H$14,(("NA")))</f>
        <v>0</v>
      </c>
      <c r="I5" s="44">
        <f>COUNTIF(RIF!I$9:I$14,(("NA")))</f>
        <v>0</v>
      </c>
      <c r="J5" s="44">
        <f>COUNTIF(RIF!J$9:J$14,(("NA")))</f>
        <v>0</v>
      </c>
      <c r="K5" s="44">
        <f>COUNTIF(RIF!K$9:K$14,(("NA")))</f>
        <v>0</v>
      </c>
      <c r="L5" s="44">
        <f>COUNTIF(RIF!L$9:L$14,(("NA")))</f>
        <v>0</v>
      </c>
      <c r="M5" s="44">
        <f>COUNTIF(RIF!M$9:M$14,(("NA")))</f>
        <v>0</v>
      </c>
      <c r="N5" s="44">
        <f>COUNTIF(RIF!N$9:N$14,(("NA")))</f>
        <v>0</v>
      </c>
      <c r="O5" s="44">
        <f>COUNTIF(RIF!O$9:O$14,(("NA")))</f>
        <v>0</v>
      </c>
      <c r="P5" s="44">
        <f>COUNTIF(RIF!P$9:P$14,(("NA")))</f>
        <v>0</v>
      </c>
      <c r="Q5" s="44">
        <f>COUNTIF(RIF!Q$9:Q$14,(("NA")))</f>
        <v>0</v>
      </c>
      <c r="R5" s="44">
        <f>COUNTIF(RIF!R$9:R$54,(("NA")))</f>
        <v>0</v>
      </c>
      <c r="S5" s="44">
        <f>COUNTIF(RIF!S$9:S$14,(("NA")))</f>
        <v>0</v>
      </c>
      <c r="T5" s="44">
        <f>COUNTIF(RIF!T$9:T$14,(("NA")))</f>
        <v>0</v>
      </c>
      <c r="U5" s="44">
        <f>COUNTIF(RIF!U$9:U$14,(("NA")))</f>
        <v>0</v>
      </c>
      <c r="V5" s="44">
        <f>COUNTIF(RIF!V$9:V$14,(("NA")))</f>
        <v>0</v>
      </c>
      <c r="W5" s="44">
        <f>COUNTIF(RIF!W$9:W$14,(("NA")))</f>
        <v>0</v>
      </c>
    </row>
    <row r="6" spans="1:23" x14ac:dyDescent="0.25">
      <c r="A6" s="178"/>
      <c r="B6" s="179"/>
      <c r="C6" s="63"/>
      <c r="D6" s="42" t="s">
        <v>5</v>
      </c>
      <c r="E6" s="44">
        <f>COUNTIF(RIF!E$9:E$14,(("Not Tested")))</f>
        <v>0</v>
      </c>
      <c r="F6" s="44">
        <f>COUNTIF(RIF!F$9:F$14,(("Not Tested")))</f>
        <v>0</v>
      </c>
      <c r="G6" s="44">
        <f>COUNTIF(RIF!G$9:G$14,(("Not Tested")))</f>
        <v>0</v>
      </c>
      <c r="H6" s="44">
        <f>COUNTIF(RIF!H$9:H$14,(("Not Tested")))</f>
        <v>0</v>
      </c>
      <c r="I6" s="44">
        <f>COUNTIF(RIF!I$9:I$14,(("Not Tested")))</f>
        <v>0</v>
      </c>
      <c r="J6" s="44">
        <f>COUNTIF(RIF!J$9:J$14,(("Not Tested")))</f>
        <v>0</v>
      </c>
      <c r="K6" s="44">
        <f>COUNTIF(RIF!K$9:K$14,(("Not Tested")))</f>
        <v>0</v>
      </c>
      <c r="L6" s="44">
        <f>COUNTIF(RIF!L$9:L$14,(("Not Tested")))</f>
        <v>0</v>
      </c>
      <c r="M6" s="44">
        <f>COUNTIF(RIF!M$9:M$14,(("Not Tested")))</f>
        <v>0</v>
      </c>
      <c r="N6" s="44">
        <f>COUNTIF(RIF!N$9:N$14,(("Not Tested")))</f>
        <v>0</v>
      </c>
      <c r="O6" s="44">
        <f>COUNTIF(RIF!O$9:O$14,(("Not Tested")))</f>
        <v>0</v>
      </c>
      <c r="P6" s="44">
        <f>COUNTIF(RIF!P$9:P$14,(("Not Tested")))</f>
        <v>0</v>
      </c>
      <c r="Q6" s="44">
        <f>COUNTIF(RIF!Q$9:Q$14,(("Not Tested")))</f>
        <v>0</v>
      </c>
      <c r="R6" s="44">
        <f>COUNTIF(RIF!R$9:R$54,(("Not Tested")))</f>
        <v>0</v>
      </c>
      <c r="S6" s="44">
        <f>COUNTIF(RIF!S$9:S$14,(("Not Tested")))</f>
        <v>0</v>
      </c>
      <c r="T6" s="44">
        <f>COUNTIF(RIF!T$9:T$14,(("Not Tested")))</f>
        <v>0</v>
      </c>
      <c r="U6" s="44">
        <f>COUNTIF(RIF!U$9:U$14,(("Not Tested")))</f>
        <v>0</v>
      </c>
      <c r="V6" s="44">
        <f>COUNTIF(RIF!V$9:V$14,(("Not Tested")))</f>
        <v>0</v>
      </c>
      <c r="W6" s="44">
        <f>COUNTIF(RIF!W$9:W$14,(("Not Tested")))</f>
        <v>0</v>
      </c>
    </row>
    <row r="7" spans="1:23" x14ac:dyDescent="0.25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4"/>
    </row>
    <row r="8" spans="1:23" x14ac:dyDescent="0.25">
      <c r="A8" s="3" t="s">
        <v>7</v>
      </c>
      <c r="B8" s="2" t="s">
        <v>8</v>
      </c>
      <c r="C8" s="3" t="s">
        <v>9</v>
      </c>
      <c r="D8" s="31" t="s">
        <v>147</v>
      </c>
      <c r="E8" s="2"/>
      <c r="F8" s="3"/>
      <c r="G8" s="2"/>
      <c r="H8" s="3"/>
      <c r="I8" s="2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8">
        <v>1</v>
      </c>
      <c r="B9" s="40"/>
      <c r="C9" s="18"/>
      <c r="D9" s="47"/>
      <c r="E9" s="40"/>
      <c r="F9" s="14"/>
      <c r="G9" s="40"/>
      <c r="H9" s="4"/>
      <c r="I9" s="40"/>
      <c r="J9" s="4"/>
      <c r="K9" s="40"/>
      <c r="L9" s="4"/>
      <c r="M9" s="4"/>
      <c r="N9" s="4"/>
      <c r="O9" s="4"/>
      <c r="P9" s="4"/>
      <c r="Q9" s="4"/>
      <c r="R9" s="4"/>
      <c r="S9" s="4"/>
      <c r="T9" s="4"/>
      <c r="U9" s="4"/>
      <c r="V9" s="16"/>
      <c r="W9" s="16"/>
    </row>
    <row r="10" spans="1:23" x14ac:dyDescent="0.25">
      <c r="A10" s="8">
        <v>2</v>
      </c>
      <c r="B10" s="40"/>
      <c r="C10" s="18"/>
      <c r="D10" s="47"/>
      <c r="E10" s="40"/>
      <c r="F10" s="14"/>
      <c r="G10" s="40"/>
      <c r="H10" s="4"/>
      <c r="I10" s="40"/>
      <c r="J10" s="4"/>
      <c r="K10" s="40"/>
      <c r="L10" s="4"/>
      <c r="M10" s="4"/>
      <c r="N10" s="4"/>
      <c r="O10" s="4"/>
      <c r="P10" s="4"/>
      <c r="Q10" s="4"/>
      <c r="R10" s="4"/>
      <c r="S10" s="4"/>
      <c r="T10" s="4"/>
      <c r="U10" s="4"/>
      <c r="V10" s="16"/>
      <c r="W10" s="16"/>
    </row>
    <row r="11" spans="1:23" x14ac:dyDescent="0.25">
      <c r="A11" s="8">
        <v>3</v>
      </c>
      <c r="B11" s="40"/>
      <c r="C11" s="18"/>
      <c r="D11" s="47"/>
      <c r="E11" s="40"/>
      <c r="F11" s="14"/>
      <c r="G11" s="40"/>
      <c r="H11" s="4"/>
      <c r="I11" s="40"/>
      <c r="J11" s="4"/>
      <c r="K11" s="40"/>
      <c r="L11" s="4"/>
      <c r="M11" s="4"/>
      <c r="N11" s="4"/>
      <c r="O11" s="4"/>
      <c r="P11" s="4"/>
      <c r="Q11" s="4"/>
      <c r="R11" s="4"/>
      <c r="S11" s="4"/>
      <c r="T11" s="4"/>
      <c r="U11" s="4"/>
      <c r="V11" s="16"/>
      <c r="W11" s="16"/>
    </row>
    <row r="12" spans="1:23" x14ac:dyDescent="0.25">
      <c r="A12" s="8">
        <v>4</v>
      </c>
      <c r="B12" s="40"/>
      <c r="C12" s="18"/>
      <c r="D12" s="47"/>
      <c r="E12" s="40"/>
      <c r="F12" s="14"/>
      <c r="G12" s="40"/>
      <c r="H12" s="4"/>
      <c r="I12" s="40"/>
      <c r="J12" s="4"/>
      <c r="K12" s="40"/>
      <c r="L12" s="4"/>
      <c r="M12" s="4"/>
      <c r="N12" s="4"/>
      <c r="O12" s="4"/>
      <c r="P12" s="4"/>
      <c r="Q12" s="4"/>
      <c r="R12" s="4"/>
      <c r="S12" s="4"/>
      <c r="T12" s="4"/>
      <c r="U12" s="4"/>
      <c r="V12" s="16"/>
      <c r="W12" s="16"/>
    </row>
    <row r="13" spans="1:23" x14ac:dyDescent="0.25">
      <c r="A13" s="8">
        <v>5</v>
      </c>
      <c r="B13" s="40"/>
      <c r="C13" s="18"/>
      <c r="D13" s="47"/>
      <c r="E13" s="40"/>
      <c r="F13" s="14"/>
      <c r="G13" s="40"/>
      <c r="H13" s="4"/>
      <c r="I13" s="40"/>
      <c r="J13" s="4"/>
      <c r="K13" s="40"/>
      <c r="L13" s="4"/>
      <c r="M13" s="4"/>
      <c r="N13" s="4"/>
      <c r="O13" s="4"/>
      <c r="P13" s="4"/>
      <c r="Q13" s="4"/>
      <c r="R13" s="4"/>
      <c r="S13" s="4"/>
      <c r="T13" s="4"/>
      <c r="U13" s="4"/>
      <c r="V13" s="16"/>
      <c r="W13" s="16"/>
    </row>
    <row r="14" spans="1:23" x14ac:dyDescent="0.25">
      <c r="A14" s="8">
        <v>6</v>
      </c>
      <c r="B14" s="40"/>
      <c r="C14" s="18"/>
      <c r="D14" s="47"/>
      <c r="E14" s="40"/>
      <c r="F14" s="14"/>
      <c r="G14" s="40"/>
      <c r="H14" s="4"/>
      <c r="I14" s="40"/>
      <c r="J14" s="4"/>
      <c r="K14" s="40"/>
      <c r="L14" s="4"/>
      <c r="M14" s="4"/>
      <c r="N14" s="4"/>
      <c r="O14" s="4"/>
      <c r="P14" s="4"/>
      <c r="Q14" s="4"/>
      <c r="R14" s="4"/>
      <c r="S14" s="4"/>
      <c r="T14" s="4"/>
      <c r="U14" s="4"/>
      <c r="V14" s="16"/>
      <c r="W14" s="16"/>
    </row>
    <row r="15" spans="1:23" x14ac:dyDescent="0.25">
      <c r="A15" s="16">
        <v>7</v>
      </c>
      <c r="B15" s="22"/>
      <c r="C15" s="22"/>
      <c r="D15" s="6"/>
      <c r="E15" s="2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x14ac:dyDescent="0.25">
      <c r="A16" s="16">
        <v>8</v>
      </c>
      <c r="B16" s="22"/>
      <c r="C16" s="22"/>
      <c r="D16" s="6"/>
      <c r="E16" s="2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x14ac:dyDescent="0.25">
      <c r="A17" s="16">
        <v>9</v>
      </c>
      <c r="B17" s="22"/>
      <c r="C17" s="22"/>
      <c r="D17" s="6"/>
      <c r="E17" s="22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x14ac:dyDescent="0.25">
      <c r="A18" s="16">
        <v>10</v>
      </c>
      <c r="B18" s="22"/>
      <c r="C18" s="22"/>
      <c r="D18" s="6"/>
      <c r="E18" s="22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x14ac:dyDescent="0.25">
      <c r="A19" s="16">
        <v>11</v>
      </c>
      <c r="B19" s="22"/>
      <c r="C19" s="22"/>
      <c r="D19" s="6"/>
      <c r="E19" s="22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x14ac:dyDescent="0.25">
      <c r="A20" s="16">
        <v>12</v>
      </c>
      <c r="B20" s="22"/>
      <c r="C20" s="22"/>
      <c r="D20" s="6"/>
      <c r="E20" s="2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x14ac:dyDescent="0.25">
      <c r="A21" s="16">
        <v>13</v>
      </c>
      <c r="B21" s="22"/>
      <c r="C21" s="22"/>
      <c r="D21" s="6"/>
      <c r="E21" s="22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x14ac:dyDescent="0.25">
      <c r="A22" s="16">
        <v>14</v>
      </c>
      <c r="B22" s="22"/>
      <c r="C22" s="22"/>
      <c r="D22" s="6"/>
      <c r="E22" s="22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x14ac:dyDescent="0.25">
      <c r="A23" s="16">
        <v>15</v>
      </c>
      <c r="B23" s="22"/>
      <c r="C23" s="22"/>
      <c r="D23" s="6"/>
      <c r="E23" s="22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x14ac:dyDescent="0.25">
      <c r="A24" s="16">
        <v>16</v>
      </c>
      <c r="B24" s="22"/>
      <c r="C24" s="22"/>
      <c r="D24" s="6"/>
      <c r="E24" s="22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x14ac:dyDescent="0.25">
      <c r="A25" s="16">
        <v>17</v>
      </c>
      <c r="B25" s="22"/>
      <c r="C25" s="22"/>
      <c r="D25" s="6"/>
      <c r="E25" s="22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x14ac:dyDescent="0.25">
      <c r="A26" s="16">
        <v>18</v>
      </c>
      <c r="B26" s="22"/>
      <c r="C26" s="22"/>
      <c r="D26" s="6"/>
      <c r="E26" s="22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x14ac:dyDescent="0.25">
      <c r="A27" s="16">
        <v>19</v>
      </c>
      <c r="B27" s="22"/>
      <c r="C27" s="22"/>
      <c r="D27" s="6"/>
      <c r="E27" s="22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x14ac:dyDescent="0.25">
      <c r="A28" s="16">
        <v>20</v>
      </c>
      <c r="B28" s="22"/>
      <c r="C28" s="22"/>
      <c r="D28" s="6"/>
      <c r="E28" s="22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x14ac:dyDescent="0.25">
      <c r="A29" s="16">
        <v>21</v>
      </c>
      <c r="B29" s="22"/>
      <c r="C29" s="22"/>
      <c r="D29" s="6"/>
      <c r="E29" s="22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x14ac:dyDescent="0.25">
      <c r="A30" s="16">
        <v>22</v>
      </c>
      <c r="B30" s="22"/>
      <c r="C30" s="22"/>
      <c r="D30" s="6"/>
      <c r="E30" s="22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x14ac:dyDescent="0.25">
      <c r="A31" s="16">
        <v>23</v>
      </c>
      <c r="B31" s="22"/>
      <c r="C31" s="22"/>
      <c r="D31" s="6"/>
      <c r="E31" s="22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x14ac:dyDescent="0.25">
      <c r="A32" s="16">
        <v>24</v>
      </c>
      <c r="B32" s="22"/>
      <c r="C32" s="22"/>
      <c r="D32" s="6"/>
      <c r="E32" s="22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x14ac:dyDescent="0.25">
      <c r="A33" s="16">
        <v>25</v>
      </c>
      <c r="B33" s="22"/>
      <c r="C33" s="22"/>
      <c r="D33" s="6"/>
      <c r="E33" s="2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x14ac:dyDescent="0.25">
      <c r="A34" s="16">
        <v>26</v>
      </c>
      <c r="B34" s="22"/>
      <c r="C34" s="22"/>
      <c r="D34" s="6"/>
      <c r="E34" s="22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x14ac:dyDescent="0.25">
      <c r="A35" s="16">
        <v>27</v>
      </c>
      <c r="B35" s="22"/>
      <c r="C35" s="22"/>
      <c r="D35" s="6"/>
      <c r="E35" s="22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x14ac:dyDescent="0.25">
      <c r="A36" s="16">
        <v>28</v>
      </c>
      <c r="B36" s="22"/>
      <c r="C36" s="22"/>
      <c r="D36" s="6"/>
      <c r="E36" s="22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x14ac:dyDescent="0.25">
      <c r="A37" s="16">
        <v>29</v>
      </c>
      <c r="B37" s="22"/>
      <c r="C37" s="22"/>
      <c r="D37" s="6"/>
      <c r="E37" s="22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x14ac:dyDescent="0.25">
      <c r="A38" s="16">
        <v>30</v>
      </c>
      <c r="B38" s="22"/>
      <c r="C38" s="22"/>
      <c r="D38" s="6"/>
      <c r="E38" s="22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x14ac:dyDescent="0.25">
      <c r="A39" s="16">
        <v>31</v>
      </c>
      <c r="B39" s="22"/>
      <c r="C39" s="22"/>
      <c r="D39" s="6"/>
      <c r="E39" s="22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x14ac:dyDescent="0.25">
      <c r="A40" s="16">
        <v>32</v>
      </c>
      <c r="B40" s="22"/>
      <c r="C40" s="22"/>
      <c r="D40" s="6"/>
      <c r="E40" s="22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x14ac:dyDescent="0.25">
      <c r="A41" s="16">
        <v>33</v>
      </c>
      <c r="B41" s="22"/>
      <c r="C41" s="22"/>
      <c r="D41" s="6"/>
      <c r="E41" s="22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x14ac:dyDescent="0.25">
      <c r="A42" s="16">
        <v>34</v>
      </c>
      <c r="B42" s="22"/>
      <c r="C42" s="22"/>
      <c r="D42" s="6"/>
      <c r="E42" s="22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x14ac:dyDescent="0.25">
      <c r="A43" s="16">
        <v>35</v>
      </c>
      <c r="B43" s="22"/>
      <c r="C43" s="22"/>
      <c r="D43" s="6"/>
      <c r="E43" s="22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x14ac:dyDescent="0.25">
      <c r="A44" s="16">
        <v>36</v>
      </c>
      <c r="B44" s="22"/>
      <c r="C44" s="22"/>
      <c r="D44" s="6"/>
      <c r="E44" s="22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x14ac:dyDescent="0.25">
      <c r="A45" s="16">
        <v>37</v>
      </c>
      <c r="B45" s="22"/>
      <c r="C45" s="22"/>
      <c r="D45" s="6"/>
      <c r="E45" s="22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x14ac:dyDescent="0.25">
      <c r="A46" s="16">
        <v>38</v>
      </c>
      <c r="B46" s="22"/>
      <c r="C46" s="22"/>
      <c r="D46" s="6"/>
      <c r="E46" s="22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x14ac:dyDescent="0.25">
      <c r="A47" s="16">
        <v>39</v>
      </c>
      <c r="B47" s="22"/>
      <c r="C47" s="22"/>
      <c r="D47" s="6"/>
      <c r="E47" s="22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x14ac:dyDescent="0.25">
      <c r="A48" s="16">
        <v>40</v>
      </c>
      <c r="B48" s="22"/>
      <c r="C48" s="22"/>
      <c r="D48" s="6"/>
      <c r="E48" s="22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x14ac:dyDescent="0.25">
      <c r="A49" s="16">
        <v>41</v>
      </c>
      <c r="B49" s="22"/>
      <c r="C49" s="22"/>
      <c r="D49" s="6"/>
      <c r="E49" s="22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x14ac:dyDescent="0.25">
      <c r="A50" s="16">
        <v>42</v>
      </c>
      <c r="B50" s="22"/>
      <c r="C50" s="22"/>
      <c r="D50" s="6"/>
      <c r="E50" s="22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x14ac:dyDescent="0.25">
      <c r="A51" s="16">
        <v>43</v>
      </c>
      <c r="B51" s="22"/>
      <c r="C51" s="22"/>
      <c r="D51" s="6"/>
      <c r="E51" s="22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x14ac:dyDescent="0.25">
      <c r="A52" s="16">
        <v>44</v>
      </c>
      <c r="B52" s="22"/>
      <c r="C52" s="22"/>
      <c r="D52" s="6"/>
      <c r="E52" s="22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x14ac:dyDescent="0.25">
      <c r="A53" s="16">
        <v>45</v>
      </c>
      <c r="B53" s="22"/>
      <c r="C53" s="22"/>
      <c r="D53" s="6"/>
      <c r="E53" s="22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x14ac:dyDescent="0.25">
      <c r="A54" s="16">
        <v>46</v>
      </c>
      <c r="B54" s="22"/>
      <c r="C54" s="22"/>
      <c r="D54" s="6"/>
      <c r="E54" s="22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</sheetData>
  <mergeCells count="4">
    <mergeCell ref="A3:A6"/>
    <mergeCell ref="B3:B6"/>
    <mergeCell ref="A1:W1"/>
    <mergeCell ref="A2:W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"/>
  <sheetViews>
    <sheetView zoomScale="115" zoomScaleNormal="115" workbookViewId="0">
      <selection activeCell="J8" sqref="J8"/>
    </sheetView>
  </sheetViews>
  <sheetFormatPr defaultColWidth="9.140625" defaultRowHeight="15" x14ac:dyDescent="0.25"/>
  <cols>
    <col min="1" max="1" width="9.28515625" style="26" bestFit="1" customWidth="1"/>
    <col min="2" max="2" width="12" style="26" bestFit="1" customWidth="1"/>
    <col min="3" max="3" width="2" style="26" customWidth="1"/>
    <col min="4" max="4" width="112.140625" style="35" customWidth="1"/>
    <col min="5" max="5" width="11.7109375" style="26" hidden="1" customWidth="1"/>
    <col min="6" max="6" width="18.42578125" style="95" hidden="1" customWidth="1"/>
    <col min="7" max="7" width="16.5703125" style="26" hidden="1" customWidth="1"/>
    <col min="8" max="8" width="19.140625" style="95" hidden="1" customWidth="1"/>
    <col min="9" max="9" width="10.7109375" style="26" bestFit="1" customWidth="1"/>
    <col min="10" max="10" width="19.5703125" style="26" customWidth="1"/>
    <col min="11" max="11" width="10.7109375" style="26" bestFit="1" customWidth="1"/>
    <col min="12" max="12" width="16.28515625" style="26" bestFit="1" customWidth="1"/>
    <col min="13" max="13" width="11" style="26" bestFit="1" customWidth="1"/>
    <col min="14" max="14" width="25.7109375" style="26" bestFit="1" customWidth="1"/>
    <col min="15" max="15" width="10.7109375" style="26" bestFit="1" customWidth="1"/>
    <col min="16" max="16" width="16.28515625" style="26" bestFit="1" customWidth="1"/>
    <col min="17" max="17" width="11.42578125" style="26" customWidth="1"/>
    <col min="18" max="18" width="20.5703125" style="26" bestFit="1" customWidth="1"/>
    <col min="19" max="19" width="11.5703125" style="26" bestFit="1" customWidth="1"/>
    <col min="20" max="20" width="20.5703125" style="26" bestFit="1" customWidth="1"/>
    <col min="21" max="21" width="11.5703125" style="26" bestFit="1" customWidth="1"/>
    <col min="22" max="22" width="15.85546875" style="26" bestFit="1" customWidth="1"/>
    <col min="23" max="16384" width="9.140625" style="26"/>
  </cols>
  <sheetData>
    <row r="1" spans="1:22" x14ac:dyDescent="0.25">
      <c r="A1" s="182" t="s">
        <v>148</v>
      </c>
      <c r="B1" s="183"/>
      <c r="C1" s="183"/>
      <c r="D1" s="183"/>
      <c r="E1" s="183"/>
      <c r="F1" s="184"/>
      <c r="G1" s="183"/>
      <c r="H1" s="184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</row>
    <row r="2" spans="1:22" x14ac:dyDescent="0.25">
      <c r="A2" s="180"/>
      <c r="B2" s="180"/>
      <c r="C2" s="180"/>
      <c r="D2" s="180"/>
      <c r="E2" s="180"/>
      <c r="F2" s="181"/>
      <c r="G2" s="180"/>
      <c r="H2" s="181"/>
      <c r="I2" s="180"/>
      <c r="J2" s="180"/>
      <c r="K2" s="180"/>
      <c r="L2" s="180"/>
      <c r="M2" s="180"/>
      <c r="N2" s="180"/>
      <c r="O2" s="180"/>
      <c r="P2" s="180"/>
      <c r="Q2" s="180"/>
      <c r="R2" s="4"/>
    </row>
    <row r="3" spans="1:22" ht="15" customHeight="1" x14ac:dyDescent="0.25">
      <c r="A3" s="178" t="s">
        <v>1</v>
      </c>
      <c r="B3" s="179">
        <f>COUNTIF(DiagComMgr!B9:B299,"*WI-*")</f>
        <v>176</v>
      </c>
      <c r="C3" s="69"/>
      <c r="D3" s="42" t="s">
        <v>2</v>
      </c>
      <c r="E3" s="44">
        <f>COUNTIF(DiagComMgr!E$9:E$300,(("Pass")))</f>
        <v>184</v>
      </c>
      <c r="F3" s="44">
        <f>COUNTIF(DiagComMgr!F$9:F$300,(("Pass")))</f>
        <v>0</v>
      </c>
      <c r="G3" s="44">
        <f>COUNTIF(DiagComMgr!G$9:G$300,(("Pass")))</f>
        <v>184</v>
      </c>
      <c r="H3" s="44">
        <f>COUNTIF(DiagComMgr!H$9:H$300,(("Pass")))</f>
        <v>0</v>
      </c>
      <c r="I3" s="44">
        <f>COUNTIF(DiagComMgr!I$9:I$300,(("Pass")))</f>
        <v>156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2" x14ac:dyDescent="0.25">
      <c r="A4" s="178"/>
      <c r="B4" s="179"/>
      <c r="C4" s="69"/>
      <c r="D4" s="42" t="s">
        <v>3</v>
      </c>
      <c r="E4" s="44">
        <f>COUNTIF(DiagComMgr!E$9:E$300,(("Fail")))</f>
        <v>16</v>
      </c>
      <c r="F4" s="44">
        <f>COUNTIF(DiagComMgr!F$9:F$300,(("Fail")))</f>
        <v>0</v>
      </c>
      <c r="G4" s="44">
        <f>COUNTIF(DiagComMgr!G$9:G$300,(("Fail")))</f>
        <v>16</v>
      </c>
      <c r="H4" s="44">
        <f>COUNTIF(DiagComMgr!H$9:H$300,(("Fail")))</f>
        <v>0</v>
      </c>
      <c r="I4" s="44">
        <f>COUNTIF(DiagComMgr!I$9:I$300,(("Fail")))</f>
        <v>16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spans="1:22" x14ac:dyDescent="0.25">
      <c r="A5" s="178"/>
      <c r="B5" s="179"/>
      <c r="C5" s="69"/>
      <c r="D5" s="42" t="s">
        <v>4</v>
      </c>
      <c r="E5" s="44">
        <f>COUNTIF(DiagComMgr!E$9:E$300,(("NA")))</f>
        <v>13</v>
      </c>
      <c r="F5" s="44">
        <f>COUNTIF(DiagComMgr!F$9:F$300,(("NA")))</f>
        <v>0</v>
      </c>
      <c r="G5" s="44">
        <f>COUNTIF(DiagComMgr!G$9:G$300,(("NA")))</f>
        <v>13</v>
      </c>
      <c r="H5" s="44">
        <f>COUNTIF(DiagComMgr!H$9:H$300,(("NA")))</f>
        <v>0</v>
      </c>
      <c r="I5" s="44">
        <f>COUNTIF(DiagComMgr!I$9:I$300,(("NA")))</f>
        <v>0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22" x14ac:dyDescent="0.25">
      <c r="A6" s="178"/>
      <c r="B6" s="179"/>
      <c r="C6" s="69"/>
      <c r="D6" s="42" t="s">
        <v>5</v>
      </c>
      <c r="E6" s="44">
        <f>COUNTIF(DiagComMgr!E$9:E$300,(("Not Tested")))</f>
        <v>3</v>
      </c>
      <c r="F6" s="44">
        <f>COUNTIF(DiagComMgr!F$9:F$300,(("Not Tested")))</f>
        <v>0</v>
      </c>
      <c r="G6" s="44">
        <f>COUNTIF(DiagComMgr!G$9:G$300,(("Not Tested")))</f>
        <v>3</v>
      </c>
      <c r="H6" s="44">
        <f>COUNTIF(DiagComMgr!H$9:H$300,(("Not Tested")))</f>
        <v>0</v>
      </c>
      <c r="I6" s="44">
        <f>COUNTIF(DiagComMgr!I$9:I$300,(("Not Tested")))</f>
        <v>4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x14ac:dyDescent="0.25">
      <c r="A7" s="70"/>
      <c r="B7" s="70"/>
      <c r="C7" s="70"/>
      <c r="D7" s="70"/>
      <c r="E7" s="70"/>
      <c r="F7" s="84"/>
      <c r="G7" s="70"/>
      <c r="H7" s="84"/>
      <c r="I7" s="70"/>
      <c r="J7" s="70"/>
      <c r="K7" s="70"/>
      <c r="L7" s="70"/>
      <c r="M7" s="70"/>
      <c r="N7" s="70"/>
      <c r="O7" s="70"/>
      <c r="P7" s="70"/>
      <c r="Q7" s="70"/>
      <c r="R7" s="4"/>
    </row>
    <row r="8" spans="1:22" ht="45" x14ac:dyDescent="0.25">
      <c r="A8" s="3" t="s">
        <v>7</v>
      </c>
      <c r="B8" s="3" t="s">
        <v>8</v>
      </c>
      <c r="C8" s="3" t="s">
        <v>9</v>
      </c>
      <c r="D8" s="31" t="s">
        <v>147</v>
      </c>
      <c r="E8" s="3" t="s">
        <v>678</v>
      </c>
      <c r="F8" s="85" t="s">
        <v>729</v>
      </c>
      <c r="G8" s="3" t="s">
        <v>679</v>
      </c>
      <c r="H8" s="85" t="s">
        <v>730</v>
      </c>
      <c r="I8" s="3" t="s">
        <v>1160</v>
      </c>
      <c r="J8" s="85" t="s">
        <v>1159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4">
        <v>1</v>
      </c>
      <c r="B9" s="4" t="s">
        <v>153</v>
      </c>
      <c r="C9" s="4"/>
      <c r="D9" s="45" t="s">
        <v>1161</v>
      </c>
      <c r="E9" s="4" t="s">
        <v>2</v>
      </c>
      <c r="F9" s="48"/>
      <c r="G9" s="4" t="s">
        <v>2</v>
      </c>
      <c r="H9" s="48"/>
      <c r="I9" s="1" t="s">
        <v>3</v>
      </c>
      <c r="J9" s="4" t="s">
        <v>1179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4">
        <v>2</v>
      </c>
      <c r="B10" s="4" t="s">
        <v>154</v>
      </c>
      <c r="C10" s="4"/>
      <c r="D10" s="45" t="s">
        <v>155</v>
      </c>
      <c r="E10" s="4" t="s">
        <v>2</v>
      </c>
      <c r="F10" s="48"/>
      <c r="G10" s="4" t="s">
        <v>2</v>
      </c>
      <c r="H10" s="48"/>
      <c r="I10" s="1" t="s">
        <v>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4">
        <v>3</v>
      </c>
      <c r="B11" s="4" t="s">
        <v>156</v>
      </c>
      <c r="C11" s="4"/>
      <c r="D11" s="45" t="s">
        <v>157</v>
      </c>
      <c r="E11" s="4" t="s">
        <v>2</v>
      </c>
      <c r="F11" s="48"/>
      <c r="G11" s="4" t="s">
        <v>2</v>
      </c>
      <c r="H11" s="48"/>
      <c r="I11" s="1" t="s">
        <v>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4">
        <v>4</v>
      </c>
      <c r="B12" s="4" t="s">
        <v>158</v>
      </c>
      <c r="C12" s="135"/>
      <c r="D12" s="45" t="s">
        <v>159</v>
      </c>
      <c r="E12" s="4" t="s">
        <v>2</v>
      </c>
      <c r="F12" s="48"/>
      <c r="G12" s="4" t="s">
        <v>2</v>
      </c>
      <c r="H12" s="48"/>
      <c r="I12" s="1" t="s">
        <v>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4">
        <v>5</v>
      </c>
      <c r="B13" s="4" t="s">
        <v>160</v>
      </c>
      <c r="C13" s="136"/>
      <c r="D13" s="45" t="s">
        <v>161</v>
      </c>
      <c r="E13" s="4" t="s">
        <v>2</v>
      </c>
      <c r="F13" s="48"/>
      <c r="G13" s="4" t="s">
        <v>2</v>
      </c>
      <c r="H13" s="48"/>
      <c r="I13" s="1" t="s">
        <v>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4">
        <v>6</v>
      </c>
      <c r="B14" s="4" t="s">
        <v>162</v>
      </c>
      <c r="C14" s="136"/>
      <c r="D14" s="45" t="s">
        <v>163</v>
      </c>
      <c r="E14" s="4" t="s">
        <v>2</v>
      </c>
      <c r="F14" s="48"/>
      <c r="G14" s="4" t="s">
        <v>2</v>
      </c>
      <c r="H14" s="48"/>
      <c r="I14" s="1" t="s">
        <v>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4">
        <v>7</v>
      </c>
      <c r="B15" s="4" t="s">
        <v>164</v>
      </c>
      <c r="C15" s="136"/>
      <c r="D15" s="45" t="s">
        <v>165</v>
      </c>
      <c r="E15" s="4" t="s">
        <v>2</v>
      </c>
      <c r="F15" s="48"/>
      <c r="G15" s="4" t="s">
        <v>2</v>
      </c>
      <c r="H15" s="48"/>
      <c r="I15" s="1" t="s">
        <v>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4">
        <v>8</v>
      </c>
      <c r="B16" s="4" t="s">
        <v>166</v>
      </c>
      <c r="C16" s="136"/>
      <c r="D16" s="45" t="s">
        <v>167</v>
      </c>
      <c r="E16" s="4" t="s">
        <v>2</v>
      </c>
      <c r="F16" s="48"/>
      <c r="G16" s="4" t="s">
        <v>2</v>
      </c>
      <c r="H16" s="48"/>
      <c r="I16" s="4" t="s">
        <v>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>
        <v>9</v>
      </c>
      <c r="B17" s="4" t="s">
        <v>168</v>
      </c>
      <c r="C17" s="136"/>
      <c r="D17" s="45" t="s">
        <v>169</v>
      </c>
      <c r="E17" s="4" t="s">
        <v>2</v>
      </c>
      <c r="F17" s="48"/>
      <c r="G17" s="4" t="s">
        <v>2</v>
      </c>
      <c r="H17" s="48"/>
      <c r="I17" s="4" t="s">
        <v>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>
        <v>10</v>
      </c>
      <c r="B18" s="4" t="s">
        <v>170</v>
      </c>
      <c r="C18" s="4"/>
      <c r="D18" s="45" t="s">
        <v>171</v>
      </c>
      <c r="E18" s="4" t="s">
        <v>2</v>
      </c>
      <c r="F18" s="48"/>
      <c r="G18" s="4" t="s">
        <v>2</v>
      </c>
      <c r="H18" s="48"/>
      <c r="I18" s="4" t="s">
        <v>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4">
        <v>11</v>
      </c>
      <c r="B19" s="4" t="s">
        <v>172</v>
      </c>
      <c r="C19" s="4"/>
      <c r="D19" s="45" t="s">
        <v>173</v>
      </c>
      <c r="E19" s="4" t="s">
        <v>2</v>
      </c>
      <c r="F19" s="48"/>
      <c r="G19" s="4" t="s">
        <v>2</v>
      </c>
      <c r="H19" s="48"/>
      <c r="I19" s="4" t="s">
        <v>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4">
        <v>12</v>
      </c>
      <c r="B20" s="4" t="s">
        <v>174</v>
      </c>
      <c r="C20" s="4"/>
      <c r="D20" s="45" t="s">
        <v>175</v>
      </c>
      <c r="E20" s="4" t="s">
        <v>2</v>
      </c>
      <c r="F20" s="48"/>
      <c r="G20" s="4" t="s">
        <v>2</v>
      </c>
      <c r="H20" s="48"/>
      <c r="I20" s="4" t="s">
        <v>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4">
        <v>13</v>
      </c>
      <c r="B21" s="4" t="s">
        <v>176</v>
      </c>
      <c r="C21" s="4"/>
      <c r="D21" s="45" t="s">
        <v>177</v>
      </c>
      <c r="E21" s="4" t="s">
        <v>2</v>
      </c>
      <c r="F21" s="48"/>
      <c r="G21" s="4" t="s">
        <v>2</v>
      </c>
      <c r="H21" s="48"/>
      <c r="I21" s="1" t="s">
        <v>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4">
        <v>14</v>
      </c>
      <c r="B22" s="4" t="s">
        <v>178</v>
      </c>
      <c r="C22" s="4"/>
      <c r="D22" s="45" t="s">
        <v>179</v>
      </c>
      <c r="E22" s="4" t="s">
        <v>2</v>
      </c>
      <c r="F22" s="48"/>
      <c r="G22" s="4" t="s">
        <v>2</v>
      </c>
      <c r="H22" s="48"/>
      <c r="I22" s="1" t="s">
        <v>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4">
        <v>15</v>
      </c>
      <c r="B23" s="4" t="s">
        <v>181</v>
      </c>
      <c r="C23" s="4"/>
      <c r="D23" s="45" t="s">
        <v>182</v>
      </c>
      <c r="E23" s="4" t="s">
        <v>3</v>
      </c>
      <c r="F23" s="78" t="s">
        <v>180</v>
      </c>
      <c r="G23" s="4" t="s">
        <v>3</v>
      </c>
      <c r="H23" s="78" t="s">
        <v>180</v>
      </c>
      <c r="I23" s="1" t="s">
        <v>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4">
        <v>16</v>
      </c>
      <c r="B24" s="4" t="s">
        <v>183</v>
      </c>
      <c r="C24" s="4"/>
      <c r="D24" s="45" t="s">
        <v>184</v>
      </c>
      <c r="E24" s="4" t="s">
        <v>2</v>
      </c>
      <c r="F24" s="48"/>
      <c r="G24" s="4" t="s">
        <v>2</v>
      </c>
      <c r="H24" s="48"/>
      <c r="I24" s="1" t="s"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4">
        <v>17</v>
      </c>
      <c r="B25" s="4" t="s">
        <v>185</v>
      </c>
      <c r="C25" s="4"/>
      <c r="D25" s="45" t="s">
        <v>186</v>
      </c>
      <c r="E25" s="4" t="s">
        <v>2</v>
      </c>
      <c r="F25" s="48"/>
      <c r="G25" s="4" t="s">
        <v>2</v>
      </c>
      <c r="H25" s="48"/>
      <c r="I25" s="1" t="s"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4">
        <v>18</v>
      </c>
      <c r="B26" s="4" t="s">
        <v>187</v>
      </c>
      <c r="C26" s="4"/>
      <c r="D26" s="45" t="s">
        <v>188</v>
      </c>
      <c r="E26" s="4" t="s">
        <v>2</v>
      </c>
      <c r="F26" s="48"/>
      <c r="G26" s="4" t="s">
        <v>2</v>
      </c>
      <c r="H26" s="48"/>
      <c r="I26" s="1" t="s">
        <v>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4">
        <v>19</v>
      </c>
      <c r="B27" s="4" t="s">
        <v>189</v>
      </c>
      <c r="C27" s="4"/>
      <c r="D27" s="45" t="s">
        <v>190</v>
      </c>
      <c r="E27" s="4" t="s">
        <v>2</v>
      </c>
      <c r="F27" s="48"/>
      <c r="G27" s="4" t="s">
        <v>2</v>
      </c>
      <c r="H27" s="48"/>
      <c r="I27" s="1" t="s">
        <v>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4">
        <v>20</v>
      </c>
      <c r="B28" s="4" t="s">
        <v>192</v>
      </c>
      <c r="C28" s="4"/>
      <c r="D28" s="45" t="s">
        <v>193</v>
      </c>
      <c r="E28" s="4" t="s">
        <v>2</v>
      </c>
      <c r="F28" s="48"/>
      <c r="G28" s="4" t="s">
        <v>2</v>
      </c>
      <c r="H28" s="48"/>
      <c r="I28" s="1" t="s">
        <v>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A29" s="4">
        <v>21</v>
      </c>
      <c r="B29" s="4" t="s">
        <v>194</v>
      </c>
      <c r="C29" s="4"/>
      <c r="D29" s="45" t="s">
        <v>195</v>
      </c>
      <c r="E29" s="4" t="s">
        <v>2</v>
      </c>
      <c r="F29" s="48"/>
      <c r="G29" s="4" t="s">
        <v>2</v>
      </c>
      <c r="H29" s="48"/>
      <c r="I29" s="1" t="s">
        <v>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s="4">
        <v>22</v>
      </c>
      <c r="B30" s="4" t="s">
        <v>196</v>
      </c>
      <c r="C30" s="4"/>
      <c r="D30" s="45" t="s">
        <v>197</v>
      </c>
      <c r="E30" s="4" t="s">
        <v>2</v>
      </c>
      <c r="F30" s="48"/>
      <c r="G30" s="4" t="s">
        <v>2</v>
      </c>
      <c r="H30" s="48"/>
      <c r="I30" s="1" t="s">
        <v>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4">
        <v>23</v>
      </c>
      <c r="B31" s="4" t="s">
        <v>198</v>
      </c>
      <c r="C31" s="4"/>
      <c r="D31" s="45" t="s">
        <v>199</v>
      </c>
      <c r="E31" s="4" t="s">
        <v>2</v>
      </c>
      <c r="F31" s="48"/>
      <c r="G31" s="4" t="s">
        <v>2</v>
      </c>
      <c r="H31" s="48"/>
      <c r="I31" s="1" t="s">
        <v>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4">
        <v>24</v>
      </c>
      <c r="B32" s="4" t="s">
        <v>200</v>
      </c>
      <c r="C32" s="4"/>
      <c r="D32" s="45" t="s">
        <v>201</v>
      </c>
      <c r="E32" s="4" t="s">
        <v>2</v>
      </c>
      <c r="F32" s="48"/>
      <c r="G32" s="4" t="s">
        <v>2</v>
      </c>
      <c r="H32" s="48"/>
      <c r="I32" s="1" t="s">
        <v>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4">
        <v>25</v>
      </c>
      <c r="B33" s="4" t="s">
        <v>202</v>
      </c>
      <c r="C33" s="4"/>
      <c r="D33" s="45" t="s">
        <v>203</v>
      </c>
      <c r="E33" s="4" t="s">
        <v>2</v>
      </c>
      <c r="F33" s="48"/>
      <c r="G33" s="4" t="s">
        <v>2</v>
      </c>
      <c r="H33" s="48"/>
      <c r="I33" s="1" t="s">
        <v>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4">
        <v>26</v>
      </c>
      <c r="B34" s="4" t="s">
        <v>204</v>
      </c>
      <c r="C34" s="4"/>
      <c r="D34" s="45" t="s">
        <v>205</v>
      </c>
      <c r="E34" s="4" t="s">
        <v>2</v>
      </c>
      <c r="F34" s="48"/>
      <c r="G34" s="4" t="s">
        <v>2</v>
      </c>
      <c r="H34" s="48"/>
      <c r="I34" s="1" t="s">
        <v>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s="4">
        <v>27</v>
      </c>
      <c r="B35" s="4" t="s">
        <v>206</v>
      </c>
      <c r="C35" s="4"/>
      <c r="D35" s="45" t="s">
        <v>207</v>
      </c>
      <c r="E35" s="4" t="s">
        <v>3</v>
      </c>
      <c r="F35" s="78" t="s">
        <v>191</v>
      </c>
      <c r="G35" s="4" t="s">
        <v>3</v>
      </c>
      <c r="H35" s="78" t="s">
        <v>191</v>
      </c>
      <c r="I35" s="1" t="s">
        <v>2</v>
      </c>
      <c r="J35" s="4" t="s">
        <v>1180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4">
        <v>28</v>
      </c>
      <c r="B36" s="4" t="s">
        <v>1162</v>
      </c>
      <c r="C36" s="4"/>
      <c r="D36" s="137" t="s">
        <v>1163</v>
      </c>
      <c r="E36" s="4" t="s">
        <v>2</v>
      </c>
      <c r="F36" s="48"/>
      <c r="G36" s="4" t="s">
        <v>2</v>
      </c>
      <c r="H36" s="48"/>
      <c r="I36" s="25" t="s">
        <v>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4">
        <v>29</v>
      </c>
      <c r="B37" s="4" t="s">
        <v>208</v>
      </c>
      <c r="C37" s="4"/>
      <c r="D37" s="45" t="s">
        <v>1164</v>
      </c>
      <c r="E37" s="4" t="s">
        <v>2</v>
      </c>
      <c r="F37" s="48"/>
      <c r="G37" s="4" t="s">
        <v>2</v>
      </c>
      <c r="H37" s="48"/>
      <c r="I37" s="4" t="s">
        <v>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4">
        <v>30</v>
      </c>
      <c r="B38" s="4" t="s">
        <v>209</v>
      </c>
      <c r="C38" s="4"/>
      <c r="D38" s="45" t="s">
        <v>1165</v>
      </c>
      <c r="E38" s="4" t="s">
        <v>2</v>
      </c>
      <c r="F38" s="48"/>
      <c r="G38" s="4" t="s">
        <v>2</v>
      </c>
      <c r="H38" s="48"/>
      <c r="I38" s="4" t="s">
        <v>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4">
        <v>31</v>
      </c>
      <c r="B39" s="4" t="s">
        <v>210</v>
      </c>
      <c r="C39" s="4"/>
      <c r="D39" s="45" t="s">
        <v>1166</v>
      </c>
      <c r="E39" s="4" t="s">
        <v>2</v>
      </c>
      <c r="F39" s="48"/>
      <c r="G39" s="4" t="s">
        <v>2</v>
      </c>
      <c r="H39" s="48"/>
      <c r="I39" s="8" t="s">
        <v>2</v>
      </c>
      <c r="J39" s="7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4">
        <v>32</v>
      </c>
      <c r="B40" s="4" t="s">
        <v>211</v>
      </c>
      <c r="C40" s="4"/>
      <c r="D40" s="45" t="s">
        <v>1167</v>
      </c>
      <c r="E40" s="4" t="s">
        <v>2</v>
      </c>
      <c r="F40" s="48"/>
      <c r="G40" s="4" t="s">
        <v>2</v>
      </c>
      <c r="H40" s="48"/>
      <c r="I40" s="8" t="s">
        <v>2</v>
      </c>
      <c r="J40" s="7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4">
        <v>33</v>
      </c>
      <c r="B41" s="4" t="s">
        <v>212</v>
      </c>
      <c r="C41" s="4"/>
      <c r="D41" s="45" t="s">
        <v>1168</v>
      </c>
      <c r="E41" s="4" t="s">
        <v>2</v>
      </c>
      <c r="F41" s="48"/>
      <c r="G41" s="4" t="s">
        <v>2</v>
      </c>
      <c r="H41" s="48"/>
      <c r="I41" s="4" t="s">
        <v>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4">
        <v>34</v>
      </c>
      <c r="B42" s="4" t="s">
        <v>213</v>
      </c>
      <c r="C42" s="4"/>
      <c r="D42" s="45" t="s">
        <v>214</v>
      </c>
      <c r="E42" s="4" t="s">
        <v>2</v>
      </c>
      <c r="F42" s="48"/>
      <c r="G42" s="4" t="s">
        <v>2</v>
      </c>
      <c r="H42" s="48"/>
      <c r="I42" s="1" t="s">
        <v>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5">
      <c r="A43" s="4">
        <v>35</v>
      </c>
      <c r="B43" s="4" t="s">
        <v>215</v>
      </c>
      <c r="C43" s="4"/>
      <c r="D43" s="45" t="s">
        <v>216</v>
      </c>
      <c r="E43" s="4" t="s">
        <v>2</v>
      </c>
      <c r="F43" s="48"/>
      <c r="G43" s="4" t="s">
        <v>2</v>
      </c>
      <c r="H43" s="48"/>
      <c r="I43" s="1" t="s">
        <v>2</v>
      </c>
      <c r="J43" s="4" t="s">
        <v>1180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5">
      <c r="A44" s="4">
        <v>36</v>
      </c>
      <c r="B44" s="4" t="s">
        <v>217</v>
      </c>
      <c r="C44" s="4"/>
      <c r="D44" s="45" t="s">
        <v>218</v>
      </c>
      <c r="E44" s="4" t="s">
        <v>2</v>
      </c>
      <c r="F44" s="48"/>
      <c r="G44" s="4" t="s">
        <v>2</v>
      </c>
      <c r="H44" s="48"/>
      <c r="I44" s="1" t="s">
        <v>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4">
        <v>37</v>
      </c>
      <c r="B45" s="4" t="s">
        <v>219</v>
      </c>
      <c r="C45" s="4"/>
      <c r="D45" s="45" t="s">
        <v>220</v>
      </c>
      <c r="E45" s="4" t="s">
        <v>2</v>
      </c>
      <c r="F45" s="48"/>
      <c r="G45" s="4" t="s">
        <v>2</v>
      </c>
      <c r="H45" s="48"/>
      <c r="I45" s="1" t="s">
        <v>2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4">
        <v>38</v>
      </c>
      <c r="B46" s="4" t="s">
        <v>221</v>
      </c>
      <c r="C46" s="4"/>
      <c r="D46" s="45" t="s">
        <v>222</v>
      </c>
      <c r="E46" s="4" t="s">
        <v>2</v>
      </c>
      <c r="F46" s="48"/>
      <c r="G46" s="4" t="s">
        <v>2</v>
      </c>
      <c r="H46" s="48"/>
      <c r="I46" s="1" t="s">
        <v>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4">
        <v>39</v>
      </c>
      <c r="B47" s="4" t="s">
        <v>223</v>
      </c>
      <c r="C47" s="4"/>
      <c r="D47" s="45" t="s">
        <v>224</v>
      </c>
      <c r="E47" s="4" t="s">
        <v>3</v>
      </c>
      <c r="F47" s="87" t="s">
        <v>191</v>
      </c>
      <c r="G47" s="4" t="s">
        <v>3</v>
      </c>
      <c r="H47" s="87" t="s">
        <v>191</v>
      </c>
      <c r="I47" s="4" t="s">
        <v>3</v>
      </c>
      <c r="J47" s="8" t="s">
        <v>1181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4">
        <v>40</v>
      </c>
      <c r="B48" s="4" t="s">
        <v>225</v>
      </c>
      <c r="C48" s="4"/>
      <c r="D48" s="45" t="s">
        <v>226</v>
      </c>
      <c r="E48" s="4" t="s">
        <v>2</v>
      </c>
      <c r="F48" s="48"/>
      <c r="G48" s="4" t="s">
        <v>2</v>
      </c>
      <c r="H48" s="48"/>
      <c r="I48" s="1" t="s">
        <v>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4">
        <v>41</v>
      </c>
      <c r="B49" s="4" t="s">
        <v>227</v>
      </c>
      <c r="C49" s="4"/>
      <c r="D49" s="45" t="s">
        <v>228</v>
      </c>
      <c r="E49" s="4" t="s">
        <v>2</v>
      </c>
      <c r="F49" s="48"/>
      <c r="G49" s="4" t="s">
        <v>2</v>
      </c>
      <c r="H49" s="48"/>
      <c r="I49" s="4" t="s">
        <v>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4">
        <v>42</v>
      </c>
      <c r="B50" s="4" t="s">
        <v>229</v>
      </c>
      <c r="C50" s="4"/>
      <c r="D50" s="45" t="s">
        <v>230</v>
      </c>
      <c r="E50" s="4" t="s">
        <v>2</v>
      </c>
      <c r="F50" s="48"/>
      <c r="G50" s="4" t="s">
        <v>2</v>
      </c>
      <c r="H50" s="48"/>
      <c r="I50" s="8" t="s">
        <v>3</v>
      </c>
      <c r="J50" s="8" t="s">
        <v>1182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4">
        <v>43</v>
      </c>
      <c r="B51" s="4" t="s">
        <v>231</v>
      </c>
      <c r="C51" s="4"/>
      <c r="D51" s="45" t="s">
        <v>232</v>
      </c>
      <c r="E51" s="4" t="s">
        <v>2</v>
      </c>
      <c r="F51" s="48"/>
      <c r="G51" s="4" t="s">
        <v>2</v>
      </c>
      <c r="H51" s="48"/>
      <c r="I51" s="1" t="s">
        <v>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4">
        <v>44</v>
      </c>
      <c r="B52" s="4" t="s">
        <v>233</v>
      </c>
      <c r="C52" s="4"/>
      <c r="D52" s="45" t="s">
        <v>234</v>
      </c>
      <c r="E52" s="4" t="s">
        <v>2</v>
      </c>
      <c r="F52" s="48"/>
      <c r="G52" s="4" t="s">
        <v>2</v>
      </c>
      <c r="H52" s="48"/>
      <c r="I52" s="1" t="s">
        <v>2</v>
      </c>
      <c r="J52" s="4" t="s">
        <v>1180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4">
        <v>45</v>
      </c>
      <c r="B53" s="4" t="s">
        <v>235</v>
      </c>
      <c r="C53" s="4"/>
      <c r="D53" s="45" t="s">
        <v>236</v>
      </c>
      <c r="E53" s="4" t="s">
        <v>2</v>
      </c>
      <c r="F53" s="48"/>
      <c r="G53" s="4" t="s">
        <v>2</v>
      </c>
      <c r="H53" s="48"/>
      <c r="I53" s="1" t="s">
        <v>2</v>
      </c>
      <c r="J53" s="4" t="s">
        <v>1180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4">
        <v>46</v>
      </c>
      <c r="B54" s="4" t="s">
        <v>237</v>
      </c>
      <c r="C54" s="4"/>
      <c r="D54" s="45" t="s">
        <v>238</v>
      </c>
      <c r="E54" s="4" t="s">
        <v>2</v>
      </c>
      <c r="F54" s="48"/>
      <c r="G54" s="4" t="s">
        <v>2</v>
      </c>
      <c r="H54" s="48"/>
      <c r="I54" s="1" t="s">
        <v>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4">
        <v>47</v>
      </c>
      <c r="B55" s="4" t="s">
        <v>239</v>
      </c>
      <c r="C55" s="4"/>
      <c r="D55" s="45" t="s">
        <v>240</v>
      </c>
      <c r="E55" s="4" t="s">
        <v>2</v>
      </c>
      <c r="F55" s="48"/>
      <c r="G55" s="4" t="s">
        <v>2</v>
      </c>
      <c r="H55" s="48"/>
      <c r="I55" s="1" t="s">
        <v>1183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4">
        <v>48</v>
      </c>
      <c r="B56" s="1" t="s">
        <v>241</v>
      </c>
      <c r="C56" s="1"/>
      <c r="D56" s="5" t="s">
        <v>242</v>
      </c>
      <c r="E56" s="4" t="s">
        <v>2</v>
      </c>
      <c r="F56" s="48"/>
      <c r="G56" s="4" t="s">
        <v>2</v>
      </c>
      <c r="H56" s="48"/>
      <c r="I56" s="1" t="s">
        <v>3</v>
      </c>
      <c r="J56" s="1" t="s">
        <v>488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4">
        <v>49</v>
      </c>
      <c r="B57" s="4" t="s">
        <v>243</v>
      </c>
      <c r="C57" s="4"/>
      <c r="D57" s="90" t="s">
        <v>1169</v>
      </c>
      <c r="E57" s="4" t="s">
        <v>2</v>
      </c>
      <c r="F57" s="48"/>
      <c r="G57" s="4" t="s">
        <v>2</v>
      </c>
      <c r="H57" s="48"/>
      <c r="I57" s="1" t="s">
        <v>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4">
        <v>50</v>
      </c>
      <c r="B58" s="4" t="s">
        <v>244</v>
      </c>
      <c r="C58" s="138"/>
      <c r="D58" s="139" t="s">
        <v>1170</v>
      </c>
      <c r="E58" s="4" t="s">
        <v>2</v>
      </c>
      <c r="F58" s="48"/>
      <c r="G58" s="4" t="s">
        <v>2</v>
      </c>
      <c r="H58" s="48"/>
      <c r="I58" s="1" t="s">
        <v>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4">
        <v>51</v>
      </c>
      <c r="B59" s="4" t="s">
        <v>245</v>
      </c>
      <c r="C59" s="4"/>
      <c r="D59" s="140" t="s">
        <v>1171</v>
      </c>
      <c r="E59" s="86" t="s">
        <v>2</v>
      </c>
      <c r="F59" s="48"/>
      <c r="G59" s="86" t="s">
        <v>2</v>
      </c>
      <c r="H59" s="48"/>
      <c r="I59" s="1" t="s">
        <v>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4">
        <v>52</v>
      </c>
      <c r="B60" s="4" t="s">
        <v>246</v>
      </c>
      <c r="C60" s="4"/>
      <c r="D60" s="45" t="s">
        <v>247</v>
      </c>
      <c r="E60" s="4" t="s">
        <v>3</v>
      </c>
      <c r="F60" s="87" t="s">
        <v>488</v>
      </c>
      <c r="G60" s="4" t="s">
        <v>3</v>
      </c>
      <c r="H60" s="87" t="s">
        <v>488</v>
      </c>
      <c r="I60" s="1" t="s">
        <v>3</v>
      </c>
      <c r="J60" s="4" t="s">
        <v>1184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4">
        <v>53</v>
      </c>
      <c r="B61" s="4" t="s">
        <v>248</v>
      </c>
      <c r="C61" s="4"/>
      <c r="D61" s="45" t="s">
        <v>249</v>
      </c>
      <c r="E61" s="86" t="s">
        <v>5</v>
      </c>
      <c r="F61" s="48"/>
      <c r="G61" s="86" t="s">
        <v>5</v>
      </c>
      <c r="H61" s="48"/>
      <c r="I61" s="1" t="s">
        <v>3</v>
      </c>
      <c r="J61" s="4" t="s">
        <v>1184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4">
        <v>54</v>
      </c>
      <c r="B62" s="4" t="s">
        <v>250</v>
      </c>
      <c r="C62" s="4"/>
      <c r="D62" s="45" t="s">
        <v>251</v>
      </c>
      <c r="E62" s="4" t="s">
        <v>3</v>
      </c>
      <c r="F62" s="87" t="s">
        <v>585</v>
      </c>
      <c r="G62" s="4" t="s">
        <v>3</v>
      </c>
      <c r="H62" s="87" t="s">
        <v>585</v>
      </c>
      <c r="I62" s="1" t="s">
        <v>2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25">
      <c r="A63" s="4">
        <v>55</v>
      </c>
      <c r="B63" s="4" t="s">
        <v>252</v>
      </c>
      <c r="C63" s="4"/>
      <c r="D63" s="45" t="s">
        <v>253</v>
      </c>
      <c r="E63" s="4" t="s">
        <v>2</v>
      </c>
      <c r="F63" s="48"/>
      <c r="G63" s="4" t="s">
        <v>2</v>
      </c>
      <c r="H63" s="48"/>
      <c r="I63" s="1" t="s">
        <v>2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25">
      <c r="A64" s="4">
        <v>56</v>
      </c>
      <c r="B64" s="4" t="s">
        <v>254</v>
      </c>
      <c r="C64" s="4"/>
      <c r="D64" s="45" t="s">
        <v>255</v>
      </c>
      <c r="E64" s="4" t="s">
        <v>2</v>
      </c>
      <c r="F64" s="48"/>
      <c r="G64" s="4" t="s">
        <v>2</v>
      </c>
      <c r="H64" s="48"/>
      <c r="I64" s="1" t="s">
        <v>2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x14ac:dyDescent="0.25">
      <c r="A65" s="4">
        <v>57</v>
      </c>
      <c r="B65" s="4" t="s">
        <v>256</v>
      </c>
      <c r="C65" s="4"/>
      <c r="D65" s="45" t="s">
        <v>257</v>
      </c>
      <c r="E65" s="4" t="s">
        <v>2</v>
      </c>
      <c r="F65" s="48"/>
      <c r="G65" s="4" t="s">
        <v>2</v>
      </c>
      <c r="H65" s="48"/>
      <c r="I65" s="1" t="s">
        <v>2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4">
        <v>58</v>
      </c>
      <c r="B66" s="4" t="s">
        <v>258</v>
      </c>
      <c r="C66" s="4"/>
      <c r="D66" s="45" t="s">
        <v>259</v>
      </c>
      <c r="E66" s="4" t="s">
        <v>2</v>
      </c>
      <c r="F66" s="48"/>
      <c r="G66" s="4" t="s">
        <v>2</v>
      </c>
      <c r="H66" s="48"/>
      <c r="I66" s="1" t="s">
        <v>2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4">
        <v>59</v>
      </c>
      <c r="B67" s="4" t="s">
        <v>260</v>
      </c>
      <c r="C67" s="4"/>
      <c r="D67" s="45" t="s">
        <v>261</v>
      </c>
      <c r="E67" s="4" t="s">
        <v>2</v>
      </c>
      <c r="F67" s="48"/>
      <c r="G67" s="4" t="s">
        <v>2</v>
      </c>
      <c r="H67" s="48"/>
      <c r="I67" s="1" t="s">
        <v>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4">
        <v>60</v>
      </c>
      <c r="B68" s="4" t="s">
        <v>262</v>
      </c>
      <c r="C68" s="4"/>
      <c r="D68" s="45" t="s">
        <v>263</v>
      </c>
      <c r="E68" s="4" t="s">
        <v>2</v>
      </c>
      <c r="F68" s="48"/>
      <c r="G68" s="4" t="s">
        <v>2</v>
      </c>
      <c r="H68" s="48"/>
      <c r="I68" s="4" t="s">
        <v>2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4">
        <v>61</v>
      </c>
      <c r="B69" s="4" t="s">
        <v>264</v>
      </c>
      <c r="C69" s="4"/>
      <c r="D69" s="45" t="s">
        <v>265</v>
      </c>
      <c r="E69" s="4" t="s">
        <v>2</v>
      </c>
      <c r="F69" s="48"/>
      <c r="G69" s="4" t="s">
        <v>2</v>
      </c>
      <c r="H69" s="48"/>
      <c r="I69" s="1" t="s">
        <v>2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5">
      <c r="A70" s="4">
        <v>62</v>
      </c>
      <c r="B70" s="4" t="s">
        <v>266</v>
      </c>
      <c r="C70" s="4"/>
      <c r="D70" s="45" t="s">
        <v>267</v>
      </c>
      <c r="E70" s="4" t="s">
        <v>2</v>
      </c>
      <c r="F70" s="48"/>
      <c r="G70" s="4" t="s">
        <v>2</v>
      </c>
      <c r="H70" s="48"/>
      <c r="I70" s="1" t="s">
        <v>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5">
      <c r="A71" s="4">
        <v>63</v>
      </c>
      <c r="B71" s="4" t="s">
        <v>268</v>
      </c>
      <c r="C71" s="4"/>
      <c r="D71" s="45" t="s">
        <v>269</v>
      </c>
      <c r="E71" s="4" t="s">
        <v>2</v>
      </c>
      <c r="F71" s="48"/>
      <c r="G71" s="4" t="s">
        <v>2</v>
      </c>
      <c r="H71" s="48"/>
      <c r="I71" s="1" t="s">
        <v>2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5">
      <c r="A72" s="4">
        <v>64</v>
      </c>
      <c r="B72" s="4" t="s">
        <v>270</v>
      </c>
      <c r="C72" s="4"/>
      <c r="D72" s="45" t="s">
        <v>271</v>
      </c>
      <c r="E72" s="4" t="s">
        <v>2</v>
      </c>
      <c r="F72" s="48"/>
      <c r="G72" s="4" t="s">
        <v>2</v>
      </c>
      <c r="H72" s="48"/>
      <c r="I72" s="1" t="s">
        <v>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4">
        <v>65</v>
      </c>
      <c r="B73" s="4" t="s">
        <v>272</v>
      </c>
      <c r="C73" s="4"/>
      <c r="D73" s="45" t="s">
        <v>273</v>
      </c>
      <c r="E73" s="4" t="s">
        <v>2</v>
      </c>
      <c r="F73" s="48"/>
      <c r="G73" s="4" t="s">
        <v>2</v>
      </c>
      <c r="H73" s="48"/>
      <c r="I73" s="1" t="s">
        <v>2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4">
        <v>66</v>
      </c>
      <c r="B74" s="4" t="s">
        <v>274</v>
      </c>
      <c r="C74" s="4"/>
      <c r="D74" s="45" t="s">
        <v>1172</v>
      </c>
      <c r="E74" s="4" t="s">
        <v>2</v>
      </c>
      <c r="F74" s="48"/>
      <c r="G74" s="4" t="s">
        <v>2</v>
      </c>
      <c r="H74" s="48"/>
      <c r="I74" s="1" t="s">
        <v>2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4">
        <v>67</v>
      </c>
      <c r="B75" s="4" t="s">
        <v>275</v>
      </c>
      <c r="C75" s="4"/>
      <c r="D75" s="45" t="s">
        <v>276</v>
      </c>
      <c r="E75" s="86" t="s">
        <v>5</v>
      </c>
      <c r="F75" s="48"/>
      <c r="G75" s="86" t="s">
        <v>5</v>
      </c>
      <c r="H75" s="48"/>
      <c r="I75" s="1" t="s">
        <v>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4">
        <v>68</v>
      </c>
      <c r="B76" s="4" t="s">
        <v>277</v>
      </c>
      <c r="C76" s="4"/>
      <c r="D76" s="45" t="s">
        <v>278</v>
      </c>
      <c r="E76" s="4" t="s">
        <v>2</v>
      </c>
      <c r="F76" s="48"/>
      <c r="G76" s="4" t="s">
        <v>2</v>
      </c>
      <c r="H76" s="48"/>
      <c r="I76" s="1" t="s">
        <v>2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x14ac:dyDescent="0.25">
      <c r="A77" s="4">
        <v>69</v>
      </c>
      <c r="B77" s="4" t="s">
        <v>279</v>
      </c>
      <c r="C77" s="4"/>
      <c r="D77" s="45" t="s">
        <v>280</v>
      </c>
      <c r="E77" s="4" t="s">
        <v>2</v>
      </c>
      <c r="F77" s="48"/>
      <c r="G77" s="4" t="s">
        <v>2</v>
      </c>
      <c r="H77" s="48"/>
      <c r="I77" s="1" t="s">
        <v>2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x14ac:dyDescent="0.25">
      <c r="A78" s="4">
        <v>70</v>
      </c>
      <c r="B78" s="4" t="s">
        <v>281</v>
      </c>
      <c r="C78" s="4"/>
      <c r="D78" s="45" t="s">
        <v>282</v>
      </c>
      <c r="E78" s="4" t="s">
        <v>2</v>
      </c>
      <c r="F78" s="48"/>
      <c r="G78" s="4" t="s">
        <v>2</v>
      </c>
      <c r="H78" s="48"/>
      <c r="I78" s="1" t="s">
        <v>2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x14ac:dyDescent="0.25">
      <c r="A79" s="4">
        <v>71</v>
      </c>
      <c r="B79" s="4" t="s">
        <v>283</v>
      </c>
      <c r="C79" s="4"/>
      <c r="D79" s="45" t="s">
        <v>284</v>
      </c>
      <c r="E79" s="4" t="s">
        <v>2</v>
      </c>
      <c r="F79" s="48"/>
      <c r="G79" s="4" t="s">
        <v>2</v>
      </c>
      <c r="H79" s="48"/>
      <c r="I79" s="1" t="s">
        <v>3</v>
      </c>
      <c r="J79" s="1" t="s">
        <v>488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4">
        <v>72</v>
      </c>
      <c r="B80" s="4" t="s">
        <v>285</v>
      </c>
      <c r="C80" s="4"/>
      <c r="D80" s="45" t="s">
        <v>286</v>
      </c>
      <c r="E80" s="4" t="s">
        <v>2</v>
      </c>
      <c r="F80" s="48"/>
      <c r="G80" s="4" t="s">
        <v>2</v>
      </c>
      <c r="H80" s="48"/>
      <c r="I80" s="1" t="s">
        <v>2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4">
        <v>73</v>
      </c>
      <c r="B81" s="4" t="s">
        <v>287</v>
      </c>
      <c r="C81" s="4"/>
      <c r="D81" s="45" t="s">
        <v>288</v>
      </c>
      <c r="E81" s="4" t="s">
        <v>2</v>
      </c>
      <c r="F81" s="48"/>
      <c r="G81" s="4" t="s">
        <v>2</v>
      </c>
      <c r="H81" s="48"/>
      <c r="I81" s="1" t="s">
        <v>2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4">
        <v>74</v>
      </c>
      <c r="B82" s="4" t="s">
        <v>289</v>
      </c>
      <c r="C82" s="4"/>
      <c r="D82" s="45" t="s">
        <v>290</v>
      </c>
      <c r="E82" s="4" t="s">
        <v>2</v>
      </c>
      <c r="F82" s="48"/>
      <c r="G82" s="4" t="s">
        <v>2</v>
      </c>
      <c r="H82" s="48"/>
      <c r="I82" s="1" t="s">
        <v>2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4">
        <v>75</v>
      </c>
      <c r="B83" s="4" t="s">
        <v>291</v>
      </c>
      <c r="C83" s="4"/>
      <c r="D83" s="45" t="s">
        <v>292</v>
      </c>
      <c r="E83" s="4" t="s">
        <v>2</v>
      </c>
      <c r="F83" s="48"/>
      <c r="G83" s="4" t="s">
        <v>2</v>
      </c>
      <c r="H83" s="48"/>
      <c r="I83" s="1" t="s">
        <v>2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4">
        <v>76</v>
      </c>
      <c r="B84" s="4" t="s">
        <v>293</v>
      </c>
      <c r="C84" s="4"/>
      <c r="D84" s="45" t="s">
        <v>294</v>
      </c>
      <c r="E84" s="4" t="s">
        <v>2</v>
      </c>
      <c r="F84" s="48"/>
      <c r="G84" s="4" t="s">
        <v>2</v>
      </c>
      <c r="H84" s="48"/>
      <c r="I84" s="1" t="s">
        <v>2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5">
      <c r="A85" s="4">
        <v>77</v>
      </c>
      <c r="B85" s="4" t="s">
        <v>295</v>
      </c>
      <c r="C85" s="4"/>
      <c r="D85" s="45" t="s">
        <v>296</v>
      </c>
      <c r="E85" s="4" t="s">
        <v>2</v>
      </c>
      <c r="F85" s="48"/>
      <c r="G85" s="4" t="s">
        <v>2</v>
      </c>
      <c r="H85" s="48"/>
      <c r="I85" s="1" t="s">
        <v>2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5">
      <c r="A86" s="4">
        <v>78</v>
      </c>
      <c r="B86" s="4" t="s">
        <v>297</v>
      </c>
      <c r="C86" s="4"/>
      <c r="D86" s="45" t="s">
        <v>298</v>
      </c>
      <c r="E86" s="4" t="s">
        <v>2</v>
      </c>
      <c r="F86" s="48"/>
      <c r="G86" s="4" t="s">
        <v>2</v>
      </c>
      <c r="H86" s="48"/>
      <c r="I86" s="1" t="s">
        <v>2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4">
        <v>79</v>
      </c>
      <c r="B87" s="4" t="s">
        <v>299</v>
      </c>
      <c r="C87" s="4"/>
      <c r="D87" s="45" t="s">
        <v>300</v>
      </c>
      <c r="E87" s="4" t="s">
        <v>2</v>
      </c>
      <c r="F87" s="48"/>
      <c r="G87" s="4" t="s">
        <v>2</v>
      </c>
      <c r="H87" s="48"/>
      <c r="I87" s="1" t="s">
        <v>2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4">
        <v>80</v>
      </c>
      <c r="B88" s="4" t="s">
        <v>301</v>
      </c>
      <c r="C88" s="4"/>
      <c r="D88" s="45" t="s">
        <v>302</v>
      </c>
      <c r="E88" s="4" t="s">
        <v>3</v>
      </c>
      <c r="F88" s="87" t="s">
        <v>488</v>
      </c>
      <c r="G88" s="4" t="s">
        <v>3</v>
      </c>
      <c r="H88" s="87" t="s">
        <v>488</v>
      </c>
      <c r="I88" s="1" t="s">
        <v>3</v>
      </c>
      <c r="J88" s="4" t="s">
        <v>1185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4">
        <v>81</v>
      </c>
      <c r="B89" s="4" t="s">
        <v>303</v>
      </c>
      <c r="C89" s="4"/>
      <c r="D89" s="45" t="s">
        <v>304</v>
      </c>
      <c r="E89" s="4" t="s">
        <v>2</v>
      </c>
      <c r="F89" s="48"/>
      <c r="G89" s="4" t="s">
        <v>2</v>
      </c>
      <c r="H89" s="48"/>
      <c r="I89" s="1" t="s">
        <v>2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4">
        <v>82</v>
      </c>
      <c r="B90" s="4" t="s">
        <v>305</v>
      </c>
      <c r="C90" s="4"/>
      <c r="D90" s="45" t="s">
        <v>306</v>
      </c>
      <c r="E90" s="4" t="s">
        <v>2</v>
      </c>
      <c r="F90" s="48"/>
      <c r="G90" s="4" t="s">
        <v>2</v>
      </c>
      <c r="H90" s="48"/>
      <c r="I90" s="1" t="s">
        <v>2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x14ac:dyDescent="0.25">
      <c r="A91" s="4">
        <v>83</v>
      </c>
      <c r="B91" s="4" t="s">
        <v>307</v>
      </c>
      <c r="C91" s="4"/>
      <c r="D91" s="45" t="s">
        <v>308</v>
      </c>
      <c r="E91" s="4" t="s">
        <v>2</v>
      </c>
      <c r="F91" s="48"/>
      <c r="G91" s="4" t="s">
        <v>2</v>
      </c>
      <c r="H91" s="48"/>
      <c r="I91" s="1" t="s">
        <v>2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x14ac:dyDescent="0.25">
      <c r="A92" s="4">
        <v>84</v>
      </c>
      <c r="B92" s="4" t="s">
        <v>309</v>
      </c>
      <c r="C92" s="4"/>
      <c r="D92" s="45" t="s">
        <v>310</v>
      </c>
      <c r="E92" s="4" t="s">
        <v>2</v>
      </c>
      <c r="F92" s="48"/>
      <c r="G92" s="4" t="s">
        <v>2</v>
      </c>
      <c r="H92" s="48"/>
      <c r="I92" s="1" t="s">
        <v>2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x14ac:dyDescent="0.25">
      <c r="A93" s="4">
        <v>85</v>
      </c>
      <c r="B93" s="4" t="s">
        <v>311</v>
      </c>
      <c r="C93" s="4"/>
      <c r="D93" s="45" t="s">
        <v>312</v>
      </c>
      <c r="E93" s="4" t="s">
        <v>2</v>
      </c>
      <c r="F93" s="49"/>
      <c r="G93" s="4" t="s">
        <v>2</v>
      </c>
      <c r="H93" s="49"/>
      <c r="I93" s="1" t="s">
        <v>2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4">
        <v>86</v>
      </c>
      <c r="B94" s="4" t="s">
        <v>313</v>
      </c>
      <c r="C94" s="4"/>
      <c r="D94" s="45" t="s">
        <v>314</v>
      </c>
      <c r="E94" s="4" t="s">
        <v>2</v>
      </c>
      <c r="F94" s="48"/>
      <c r="G94" s="4" t="s">
        <v>2</v>
      </c>
      <c r="H94" s="48"/>
      <c r="I94" s="1" t="s">
        <v>2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4">
        <v>87</v>
      </c>
      <c r="B95" s="4" t="s">
        <v>315</v>
      </c>
      <c r="C95" s="4"/>
      <c r="D95" s="45" t="s">
        <v>316</v>
      </c>
      <c r="E95" s="4" t="s">
        <v>2</v>
      </c>
      <c r="F95" s="48"/>
      <c r="G95" s="4" t="s">
        <v>2</v>
      </c>
      <c r="H95" s="48"/>
      <c r="I95" s="1" t="s">
        <v>2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4">
        <v>88</v>
      </c>
      <c r="B96" s="4" t="s">
        <v>317</v>
      </c>
      <c r="C96" s="4"/>
      <c r="D96" s="45" t="s">
        <v>318</v>
      </c>
      <c r="E96" s="4" t="s">
        <v>2</v>
      </c>
      <c r="F96" s="48"/>
      <c r="G96" s="4" t="s">
        <v>2</v>
      </c>
      <c r="H96" s="48"/>
      <c r="I96" s="1" t="s">
        <v>2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4">
        <v>89</v>
      </c>
      <c r="B97" s="4" t="s">
        <v>319</v>
      </c>
      <c r="C97" s="4"/>
      <c r="D97" s="45" t="s">
        <v>320</v>
      </c>
      <c r="E97" s="4" t="s">
        <v>2</v>
      </c>
      <c r="F97" s="48"/>
      <c r="G97" s="4" t="s">
        <v>2</v>
      </c>
      <c r="H97" s="48"/>
      <c r="I97" s="1" t="s">
        <v>2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25">
      <c r="A98" s="4">
        <v>90</v>
      </c>
      <c r="B98" s="4" t="s">
        <v>321</v>
      </c>
      <c r="C98" s="4"/>
      <c r="D98" s="45" t="s">
        <v>322</v>
      </c>
      <c r="E98" s="4" t="s">
        <v>3</v>
      </c>
      <c r="F98" s="87" t="s">
        <v>489</v>
      </c>
      <c r="G98" s="4" t="s">
        <v>3</v>
      </c>
      <c r="H98" s="87" t="s">
        <v>489</v>
      </c>
      <c r="I98" s="1" t="s">
        <v>2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4">
        <v>91</v>
      </c>
      <c r="B99" s="4" t="s">
        <v>323</v>
      </c>
      <c r="C99" s="4"/>
      <c r="D99" s="45" t="s">
        <v>324</v>
      </c>
      <c r="E99" s="4" t="s">
        <v>2</v>
      </c>
      <c r="F99" s="48"/>
      <c r="G99" s="4" t="s">
        <v>2</v>
      </c>
      <c r="H99" s="48"/>
      <c r="I99" s="1" t="s">
        <v>2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25">
      <c r="A100" s="4">
        <v>92</v>
      </c>
      <c r="B100" s="4" t="s">
        <v>325</v>
      </c>
      <c r="C100" s="4"/>
      <c r="D100" s="45" t="s">
        <v>326</v>
      </c>
      <c r="E100" s="4" t="s">
        <v>2</v>
      </c>
      <c r="F100" s="48"/>
      <c r="G100" s="4" t="s">
        <v>2</v>
      </c>
      <c r="H100" s="48"/>
      <c r="I100" s="1" t="s">
        <v>2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4">
        <v>93</v>
      </c>
      <c r="B101" s="4" t="s">
        <v>327</v>
      </c>
      <c r="C101" s="4"/>
      <c r="D101" s="45" t="s">
        <v>328</v>
      </c>
      <c r="E101" s="4" t="s">
        <v>2</v>
      </c>
      <c r="F101" s="48"/>
      <c r="G101" s="4" t="s">
        <v>2</v>
      </c>
      <c r="H101" s="48"/>
      <c r="I101" s="1" t="s">
        <v>2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4">
        <v>94</v>
      </c>
      <c r="B102" s="4" t="s">
        <v>329</v>
      </c>
      <c r="C102" s="4"/>
      <c r="D102" s="45" t="s">
        <v>330</v>
      </c>
      <c r="E102" s="4" t="s">
        <v>2</v>
      </c>
      <c r="F102" s="48"/>
      <c r="G102" s="4" t="s">
        <v>2</v>
      </c>
      <c r="H102" s="48"/>
      <c r="I102" s="1" t="s">
        <v>2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4">
        <v>95</v>
      </c>
      <c r="B103" s="4" t="s">
        <v>331</v>
      </c>
      <c r="C103" s="4"/>
      <c r="D103" s="45" t="s">
        <v>332</v>
      </c>
      <c r="E103" s="4" t="s">
        <v>2</v>
      </c>
      <c r="F103" s="48"/>
      <c r="G103" s="4" t="s">
        <v>2</v>
      </c>
      <c r="H103" s="48"/>
      <c r="I103" s="1" t="s">
        <v>2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4">
        <v>96</v>
      </c>
      <c r="B104" s="4" t="s">
        <v>333</v>
      </c>
      <c r="C104" s="4"/>
      <c r="D104" s="45" t="s">
        <v>334</v>
      </c>
      <c r="E104" s="4" t="s">
        <v>2</v>
      </c>
      <c r="F104" s="48"/>
      <c r="G104" s="4" t="s">
        <v>2</v>
      </c>
      <c r="H104" s="48"/>
      <c r="I104" s="1" t="s">
        <v>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4">
        <v>97</v>
      </c>
      <c r="B105" s="4" t="s">
        <v>335</v>
      </c>
      <c r="C105" s="4"/>
      <c r="D105" s="45" t="s">
        <v>336</v>
      </c>
      <c r="E105" s="4" t="s">
        <v>2</v>
      </c>
      <c r="F105" s="48"/>
      <c r="G105" s="4" t="s">
        <v>2</v>
      </c>
      <c r="H105" s="48"/>
      <c r="I105" s="1" t="s">
        <v>2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5">
      <c r="A106" s="4">
        <v>98</v>
      </c>
      <c r="B106" s="4" t="s">
        <v>337</v>
      </c>
      <c r="C106" s="4"/>
      <c r="D106" s="45" t="s">
        <v>338</v>
      </c>
      <c r="E106" s="4" t="s">
        <v>2</v>
      </c>
      <c r="F106" s="48"/>
      <c r="G106" s="4" t="s">
        <v>2</v>
      </c>
      <c r="H106" s="48"/>
      <c r="I106" s="1" t="s">
        <v>2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x14ac:dyDescent="0.25">
      <c r="A107" s="4">
        <v>99</v>
      </c>
      <c r="B107" s="4" t="s">
        <v>339</v>
      </c>
      <c r="C107" s="4"/>
      <c r="D107" s="45" t="s">
        <v>340</v>
      </c>
      <c r="E107" s="4" t="s">
        <v>2</v>
      </c>
      <c r="F107" s="48"/>
      <c r="G107" s="4" t="s">
        <v>2</v>
      </c>
      <c r="H107" s="48"/>
      <c r="I107" s="1" t="s">
        <v>2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4">
        <v>100</v>
      </c>
      <c r="B108" s="4" t="s">
        <v>341</v>
      </c>
      <c r="C108" s="4"/>
      <c r="D108" s="45" t="s">
        <v>342</v>
      </c>
      <c r="E108" s="4" t="s">
        <v>2</v>
      </c>
      <c r="F108" s="48"/>
      <c r="G108" s="4" t="s">
        <v>2</v>
      </c>
      <c r="H108" s="48"/>
      <c r="I108" s="1" t="s">
        <v>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4">
        <v>101</v>
      </c>
      <c r="B109" s="4" t="s">
        <v>343</v>
      </c>
      <c r="C109" s="4"/>
      <c r="D109" s="45" t="s">
        <v>344</v>
      </c>
      <c r="E109" s="4" t="s">
        <v>2</v>
      </c>
      <c r="F109" s="48"/>
      <c r="G109" s="4" t="s">
        <v>2</v>
      </c>
      <c r="H109" s="48"/>
      <c r="I109" s="1" t="s">
        <v>1183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4">
        <v>102</v>
      </c>
      <c r="B110" s="4" t="s">
        <v>345</v>
      </c>
      <c r="C110" s="4"/>
      <c r="D110" s="45" t="s">
        <v>346</v>
      </c>
      <c r="E110" s="4" t="s">
        <v>2</v>
      </c>
      <c r="F110" s="48"/>
      <c r="G110" s="4" t="s">
        <v>2</v>
      </c>
      <c r="H110" s="48"/>
      <c r="I110" s="1" t="s">
        <v>2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4">
        <v>103</v>
      </c>
      <c r="B111" s="4" t="s">
        <v>347</v>
      </c>
      <c r="C111" s="4"/>
      <c r="D111" s="45" t="s">
        <v>348</v>
      </c>
      <c r="E111" s="4" t="s">
        <v>2</v>
      </c>
      <c r="F111" s="48"/>
      <c r="G111" s="4" t="s">
        <v>2</v>
      </c>
      <c r="H111" s="48"/>
      <c r="I111" s="1" t="s">
        <v>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25">
      <c r="A112" s="4">
        <v>104</v>
      </c>
      <c r="B112" s="4" t="s">
        <v>732</v>
      </c>
      <c r="C112" s="4"/>
      <c r="D112" s="45" t="s">
        <v>349</v>
      </c>
      <c r="E112" s="4" t="s">
        <v>2</v>
      </c>
      <c r="F112" s="48"/>
      <c r="G112" s="4" t="s">
        <v>2</v>
      </c>
      <c r="H112" s="48"/>
      <c r="I112" s="1" t="s">
        <v>1183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25">
      <c r="A113" s="4">
        <v>105</v>
      </c>
      <c r="B113" s="4" t="s">
        <v>350</v>
      </c>
      <c r="C113" s="4"/>
      <c r="D113" s="45" t="s">
        <v>351</v>
      </c>
      <c r="E113" s="4" t="s">
        <v>2</v>
      </c>
      <c r="F113" s="48"/>
      <c r="G113" s="4" t="s">
        <v>2</v>
      </c>
      <c r="H113" s="48"/>
      <c r="I113" s="1" t="s">
        <v>2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25">
      <c r="A114" s="4">
        <v>106</v>
      </c>
      <c r="B114" s="4" t="s">
        <v>352</v>
      </c>
      <c r="C114" s="4"/>
      <c r="D114" s="45" t="s">
        <v>353</v>
      </c>
      <c r="E114" s="4" t="s">
        <v>2</v>
      </c>
      <c r="F114" s="48"/>
      <c r="G114" s="4" t="s">
        <v>2</v>
      </c>
      <c r="H114" s="48"/>
      <c r="I114" s="1" t="s">
        <v>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4">
        <v>107</v>
      </c>
      <c r="B115" s="1" t="s">
        <v>354</v>
      </c>
      <c r="C115" s="1"/>
      <c r="D115" s="5" t="s">
        <v>355</v>
      </c>
      <c r="E115" s="4" t="s">
        <v>2</v>
      </c>
      <c r="F115" s="48"/>
      <c r="G115" s="4" t="s">
        <v>2</v>
      </c>
      <c r="H115" s="48"/>
      <c r="I115" s="1" t="s">
        <v>3</v>
      </c>
      <c r="J115" s="1" t="s">
        <v>1186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4">
        <v>108</v>
      </c>
      <c r="B116" s="4" t="s">
        <v>356</v>
      </c>
      <c r="C116" s="4"/>
      <c r="D116" s="45" t="s">
        <v>357</v>
      </c>
      <c r="E116" s="4" t="s">
        <v>2</v>
      </c>
      <c r="F116" s="48"/>
      <c r="G116" s="4" t="s">
        <v>2</v>
      </c>
      <c r="H116" s="48"/>
      <c r="I116" s="1" t="s">
        <v>2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4">
        <v>109</v>
      </c>
      <c r="B117" s="4" t="s">
        <v>358</v>
      </c>
      <c r="C117" s="4"/>
      <c r="D117" s="45" t="s">
        <v>359</v>
      </c>
      <c r="E117" s="4" t="s">
        <v>2</v>
      </c>
      <c r="F117" s="48"/>
      <c r="G117" s="4" t="s">
        <v>2</v>
      </c>
      <c r="H117" s="48"/>
      <c r="I117" s="4" t="s">
        <v>2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4">
        <v>110</v>
      </c>
      <c r="B118" s="4" t="s">
        <v>360</v>
      </c>
      <c r="C118" s="4"/>
      <c r="D118" s="45" t="s">
        <v>361</v>
      </c>
      <c r="E118" s="4" t="s">
        <v>2</v>
      </c>
      <c r="F118" s="48"/>
      <c r="G118" s="4" t="s">
        <v>2</v>
      </c>
      <c r="H118" s="48"/>
      <c r="I118" s="1" t="s">
        <v>2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5">
      <c r="A119" s="4">
        <v>111</v>
      </c>
      <c r="B119" s="4" t="s">
        <v>362</v>
      </c>
      <c r="C119" s="4"/>
      <c r="D119" s="45" t="s">
        <v>363</v>
      </c>
      <c r="E119" s="4" t="s">
        <v>2</v>
      </c>
      <c r="F119" s="48"/>
      <c r="G119" s="4" t="s">
        <v>2</v>
      </c>
      <c r="H119" s="48"/>
      <c r="I119" s="1" t="s">
        <v>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25">
      <c r="A120" s="4">
        <v>112</v>
      </c>
      <c r="B120" s="4" t="s">
        <v>364</v>
      </c>
      <c r="C120" s="4"/>
      <c r="D120" s="45" t="s">
        <v>365</v>
      </c>
      <c r="E120" s="4" t="s">
        <v>2</v>
      </c>
      <c r="F120" s="48"/>
      <c r="G120" s="4" t="s">
        <v>2</v>
      </c>
      <c r="H120" s="48"/>
      <c r="I120" s="1" t="s">
        <v>2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60" x14ac:dyDescent="0.25">
      <c r="A121" s="4">
        <v>113</v>
      </c>
      <c r="B121" s="4" t="s">
        <v>366</v>
      </c>
      <c r="C121" s="4"/>
      <c r="D121" s="45" t="s">
        <v>365</v>
      </c>
      <c r="E121" s="4" t="s">
        <v>3</v>
      </c>
      <c r="F121" s="87" t="s">
        <v>731</v>
      </c>
      <c r="G121" s="4" t="s">
        <v>3</v>
      </c>
      <c r="H121" s="87" t="s">
        <v>731</v>
      </c>
      <c r="I121" s="1" t="s">
        <v>2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4">
        <v>114</v>
      </c>
      <c r="B122" s="4" t="s">
        <v>367</v>
      </c>
      <c r="C122" s="4"/>
      <c r="D122" s="45" t="s">
        <v>368</v>
      </c>
      <c r="E122" s="4" t="s">
        <v>2</v>
      </c>
      <c r="F122" s="48"/>
      <c r="G122" s="4" t="s">
        <v>2</v>
      </c>
      <c r="H122" s="48"/>
      <c r="I122" s="1" t="s">
        <v>2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4">
        <v>115</v>
      </c>
      <c r="B123" s="4" t="s">
        <v>369</v>
      </c>
      <c r="C123" s="4"/>
      <c r="D123" s="45" t="s">
        <v>370</v>
      </c>
      <c r="E123" s="4" t="s">
        <v>2</v>
      </c>
      <c r="F123" s="48"/>
      <c r="G123" s="4" t="s">
        <v>2</v>
      </c>
      <c r="H123" s="48"/>
      <c r="I123" s="1" t="s">
        <v>2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4">
        <v>116</v>
      </c>
      <c r="B124" s="4" t="s">
        <v>371</v>
      </c>
      <c r="C124" s="4"/>
      <c r="D124" s="45" t="s">
        <v>372</v>
      </c>
      <c r="E124" s="86" t="s">
        <v>5</v>
      </c>
      <c r="F124" s="48"/>
      <c r="G124" s="86" t="s">
        <v>5</v>
      </c>
      <c r="H124" s="48"/>
      <c r="I124" s="1" t="s">
        <v>2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4">
        <v>117</v>
      </c>
      <c r="B125" s="4" t="s">
        <v>373</v>
      </c>
      <c r="C125" s="4"/>
      <c r="D125" s="45" t="s">
        <v>374</v>
      </c>
      <c r="E125" s="4" t="s">
        <v>2</v>
      </c>
      <c r="F125" s="48"/>
      <c r="G125" s="4" t="s">
        <v>2</v>
      </c>
      <c r="H125" s="48"/>
      <c r="I125" s="1" t="s">
        <v>2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4">
        <v>118</v>
      </c>
      <c r="B126" s="4" t="s">
        <v>375</v>
      </c>
      <c r="C126" s="4"/>
      <c r="D126" s="45" t="s">
        <v>376</v>
      </c>
      <c r="E126" s="4" t="s">
        <v>2</v>
      </c>
      <c r="F126" s="48"/>
      <c r="G126" s="4" t="s">
        <v>2</v>
      </c>
      <c r="H126" s="48"/>
      <c r="I126" s="4" t="s">
        <v>2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66" customFormat="1" ht="30" x14ac:dyDescent="0.25">
      <c r="A127" s="4">
        <v>119</v>
      </c>
      <c r="B127" s="4" t="s">
        <v>377</v>
      </c>
      <c r="C127" s="4"/>
      <c r="D127" s="45" t="s">
        <v>378</v>
      </c>
      <c r="E127" s="4" t="s">
        <v>3</v>
      </c>
      <c r="F127" s="88" t="s">
        <v>733</v>
      </c>
      <c r="G127" s="4" t="s">
        <v>3</v>
      </c>
      <c r="H127" s="88" t="s">
        <v>733</v>
      </c>
      <c r="I127" s="1" t="s">
        <v>2</v>
      </c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4">
        <v>120</v>
      </c>
      <c r="B128" s="4" t="s">
        <v>379</v>
      </c>
      <c r="C128" s="4"/>
      <c r="D128" s="45" t="s">
        <v>380</v>
      </c>
      <c r="E128" s="4" t="s">
        <v>2</v>
      </c>
      <c r="F128" s="48"/>
      <c r="G128" s="4" t="s">
        <v>2</v>
      </c>
      <c r="H128" s="48"/>
      <c r="I128" s="1" t="s">
        <v>2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4">
        <v>121</v>
      </c>
      <c r="B129" s="4" t="s">
        <v>381</v>
      </c>
      <c r="C129" s="4"/>
      <c r="D129" s="45" t="s">
        <v>382</v>
      </c>
      <c r="E129" s="4" t="s">
        <v>2</v>
      </c>
      <c r="F129" s="48"/>
      <c r="G129" s="4" t="s">
        <v>2</v>
      </c>
      <c r="H129" s="48"/>
      <c r="I129" s="1" t="s">
        <v>2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4">
        <v>122</v>
      </c>
      <c r="B130" s="4" t="s">
        <v>383</v>
      </c>
      <c r="C130" s="4"/>
      <c r="D130" s="45" t="s">
        <v>384</v>
      </c>
      <c r="E130" s="4" t="s">
        <v>2</v>
      </c>
      <c r="F130" s="48"/>
      <c r="G130" s="4" t="s">
        <v>2</v>
      </c>
      <c r="H130" s="48"/>
      <c r="I130" s="1" t="s">
        <v>2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4">
        <v>123</v>
      </c>
      <c r="B131" s="4" t="s">
        <v>386</v>
      </c>
      <c r="C131" s="4"/>
      <c r="D131" s="45" t="s">
        <v>387</v>
      </c>
      <c r="E131" s="4" t="s">
        <v>2</v>
      </c>
      <c r="F131" s="48"/>
      <c r="G131" s="4" t="s">
        <v>2</v>
      </c>
      <c r="H131" s="48"/>
      <c r="I131" s="1" t="s">
        <v>2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4">
        <v>124</v>
      </c>
      <c r="B132" s="1" t="s">
        <v>388</v>
      </c>
      <c r="C132" s="1"/>
      <c r="D132" s="5" t="s">
        <v>389</v>
      </c>
      <c r="E132" s="4" t="s">
        <v>2</v>
      </c>
      <c r="F132" s="48"/>
      <c r="G132" s="4" t="s">
        <v>2</v>
      </c>
      <c r="H132" s="48"/>
      <c r="I132" s="1" t="s">
        <v>3</v>
      </c>
      <c r="J132" s="1" t="s">
        <v>390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4">
        <v>125</v>
      </c>
      <c r="B133" s="4" t="s">
        <v>391</v>
      </c>
      <c r="C133" s="4"/>
      <c r="D133" s="45" t="s">
        <v>392</v>
      </c>
      <c r="E133" s="4" t="s">
        <v>2</v>
      </c>
      <c r="F133" s="48"/>
      <c r="G133" s="4" t="s">
        <v>2</v>
      </c>
      <c r="H133" s="48"/>
      <c r="I133" s="1" t="s">
        <v>2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30" x14ac:dyDescent="0.25">
      <c r="A134" s="4">
        <v>126</v>
      </c>
      <c r="B134" s="4" t="s">
        <v>393</v>
      </c>
      <c r="C134" s="4"/>
      <c r="D134" s="45" t="s">
        <v>394</v>
      </c>
      <c r="E134" s="4" t="s">
        <v>3</v>
      </c>
      <c r="F134" s="87" t="s">
        <v>733</v>
      </c>
      <c r="G134" s="4" t="s">
        <v>3</v>
      </c>
      <c r="H134" s="87" t="s">
        <v>733</v>
      </c>
      <c r="I134" s="1" t="s">
        <v>2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25">
      <c r="A135" s="4">
        <v>127</v>
      </c>
      <c r="B135" s="4" t="s">
        <v>395</v>
      </c>
      <c r="C135" s="4"/>
      <c r="D135" s="45" t="s">
        <v>396</v>
      </c>
      <c r="E135" s="4" t="s">
        <v>2</v>
      </c>
      <c r="F135" s="48"/>
      <c r="G135" s="4" t="s">
        <v>2</v>
      </c>
      <c r="H135" s="48"/>
      <c r="I135" s="1" t="s">
        <v>2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4">
        <v>128</v>
      </c>
      <c r="B136" s="4" t="s">
        <v>397</v>
      </c>
      <c r="C136" s="4"/>
      <c r="D136" s="45" t="s">
        <v>398</v>
      </c>
      <c r="E136" s="4" t="s">
        <v>2</v>
      </c>
      <c r="F136" s="48"/>
      <c r="G136" s="4" t="s">
        <v>2</v>
      </c>
      <c r="H136" s="48"/>
      <c r="I136" s="1" t="s">
        <v>2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4">
        <v>129</v>
      </c>
      <c r="B137" s="1" t="s">
        <v>399</v>
      </c>
      <c r="C137" s="1"/>
      <c r="D137" s="5" t="s">
        <v>400</v>
      </c>
      <c r="E137" s="4" t="s">
        <v>2</v>
      </c>
      <c r="F137" s="48"/>
      <c r="G137" s="4" t="s">
        <v>2</v>
      </c>
      <c r="H137" s="48"/>
      <c r="I137" s="1" t="s">
        <v>3</v>
      </c>
      <c r="J137" s="4" t="s">
        <v>1185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4">
        <v>130</v>
      </c>
      <c r="B138" s="4" t="s">
        <v>401</v>
      </c>
      <c r="C138" s="4"/>
      <c r="D138" s="65" t="s">
        <v>402</v>
      </c>
      <c r="E138" s="4" t="s">
        <v>2</v>
      </c>
      <c r="F138" s="48"/>
      <c r="G138" s="4" t="s">
        <v>2</v>
      </c>
      <c r="H138" s="48"/>
      <c r="I138" s="4" t="s">
        <v>2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4">
        <v>131</v>
      </c>
      <c r="B139" s="4" t="s">
        <v>403</v>
      </c>
      <c r="C139" s="4"/>
      <c r="D139" s="45" t="s">
        <v>404</v>
      </c>
      <c r="E139" s="4" t="s">
        <v>2</v>
      </c>
      <c r="F139" s="48"/>
      <c r="G139" s="4" t="s">
        <v>2</v>
      </c>
      <c r="H139" s="48"/>
      <c r="I139" s="1" t="s">
        <v>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5">
      <c r="A140" s="4">
        <v>132</v>
      </c>
      <c r="B140" s="4" t="s">
        <v>405</v>
      </c>
      <c r="C140" s="4"/>
      <c r="D140" s="45" t="s">
        <v>406</v>
      </c>
      <c r="E140" s="4" t="s">
        <v>2</v>
      </c>
      <c r="F140" s="48"/>
      <c r="G140" s="4" t="s">
        <v>2</v>
      </c>
      <c r="H140" s="48"/>
      <c r="I140" s="1" t="s">
        <v>2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5">
      <c r="A141" s="4">
        <v>133</v>
      </c>
      <c r="B141" s="4" t="s">
        <v>407</v>
      </c>
      <c r="C141" s="4"/>
      <c r="D141" s="45" t="s">
        <v>408</v>
      </c>
      <c r="E141" s="4" t="s">
        <v>2</v>
      </c>
      <c r="F141" s="48"/>
      <c r="G141" s="4" t="s">
        <v>2</v>
      </c>
      <c r="H141" s="48"/>
      <c r="I141" s="1" t="s">
        <v>2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5">
      <c r="A142" s="4">
        <v>134</v>
      </c>
      <c r="B142" s="4" t="s">
        <v>409</v>
      </c>
      <c r="C142" s="4"/>
      <c r="D142" s="45" t="s">
        <v>410</v>
      </c>
      <c r="E142" s="4" t="s">
        <v>2</v>
      </c>
      <c r="F142" s="48"/>
      <c r="G142" s="4" t="s">
        <v>2</v>
      </c>
      <c r="H142" s="48"/>
      <c r="I142" s="1" t="s">
        <v>2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A143" s="4">
        <v>135</v>
      </c>
      <c r="B143" s="4" t="s">
        <v>411</v>
      </c>
      <c r="C143" s="4"/>
      <c r="D143" s="45" t="s">
        <v>412</v>
      </c>
      <c r="E143" s="4" t="s">
        <v>2</v>
      </c>
      <c r="F143" s="48"/>
      <c r="G143" s="4" t="s">
        <v>2</v>
      </c>
      <c r="H143" s="48"/>
      <c r="I143" s="1" t="s">
        <v>2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4">
        <v>136</v>
      </c>
      <c r="B144" s="4" t="s">
        <v>413</v>
      </c>
      <c r="C144" s="4"/>
      <c r="D144" s="45" t="s">
        <v>414</v>
      </c>
      <c r="E144" s="4" t="s">
        <v>2</v>
      </c>
      <c r="F144" s="48"/>
      <c r="G144" s="4" t="s">
        <v>2</v>
      </c>
      <c r="H144" s="48"/>
      <c r="I144" s="1" t="s">
        <v>2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4">
        <v>137</v>
      </c>
      <c r="B145" s="4" t="s">
        <v>415</v>
      </c>
      <c r="C145" s="4"/>
      <c r="D145" s="45" t="s">
        <v>416</v>
      </c>
      <c r="E145" s="4" t="s">
        <v>2</v>
      </c>
      <c r="F145" s="48"/>
      <c r="G145" s="4" t="s">
        <v>2</v>
      </c>
      <c r="H145" s="48"/>
      <c r="I145" s="1" t="s">
        <v>2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4">
        <v>138</v>
      </c>
      <c r="B146" s="4" t="s">
        <v>417</v>
      </c>
      <c r="C146" s="4"/>
      <c r="D146" s="45" t="s">
        <v>418</v>
      </c>
      <c r="E146" s="4" t="s">
        <v>2</v>
      </c>
      <c r="F146" s="48"/>
      <c r="G146" s="4" t="s">
        <v>2</v>
      </c>
      <c r="H146" s="48"/>
      <c r="I146" s="1" t="s">
        <v>2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4">
        <v>139</v>
      </c>
      <c r="B147" s="4" t="s">
        <v>419</v>
      </c>
      <c r="C147" s="4"/>
      <c r="D147" s="45" t="s">
        <v>420</v>
      </c>
      <c r="E147" s="4" t="s">
        <v>2</v>
      </c>
      <c r="F147" s="48"/>
      <c r="G147" s="4" t="s">
        <v>2</v>
      </c>
      <c r="H147" s="48"/>
      <c r="I147" s="4" t="s">
        <v>2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4">
        <v>140</v>
      </c>
      <c r="B148" s="4" t="s">
        <v>421</v>
      </c>
      <c r="C148" s="4"/>
      <c r="D148" s="45" t="s">
        <v>422</v>
      </c>
      <c r="E148" s="4" t="s">
        <v>2</v>
      </c>
      <c r="F148" s="48"/>
      <c r="G148" s="4" t="s">
        <v>2</v>
      </c>
      <c r="H148" s="48"/>
      <c r="I148" s="1" t="s">
        <v>2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4">
        <v>141</v>
      </c>
      <c r="B149" s="4" t="s">
        <v>423</v>
      </c>
      <c r="C149" s="4"/>
      <c r="D149" s="45" t="s">
        <v>424</v>
      </c>
      <c r="E149" s="4" t="s">
        <v>2</v>
      </c>
      <c r="F149" s="48"/>
      <c r="G149" s="4" t="s">
        <v>2</v>
      </c>
      <c r="H149" s="48"/>
      <c r="I149" s="8" t="s">
        <v>3</v>
      </c>
      <c r="J149" s="78" t="s">
        <v>1187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4">
        <v>142</v>
      </c>
      <c r="B150" s="4" t="s">
        <v>425</v>
      </c>
      <c r="C150" s="4"/>
      <c r="D150" s="45" t="s">
        <v>426</v>
      </c>
      <c r="E150" s="4" t="s">
        <v>2</v>
      </c>
      <c r="F150" s="48"/>
      <c r="G150" s="4" t="s">
        <v>2</v>
      </c>
      <c r="H150" s="48"/>
      <c r="I150" s="1" t="s">
        <v>2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4">
        <v>143</v>
      </c>
      <c r="B151" s="4" t="s">
        <v>427</v>
      </c>
      <c r="C151" s="4"/>
      <c r="D151" s="45" t="s">
        <v>428</v>
      </c>
      <c r="E151" s="4" t="s">
        <v>3</v>
      </c>
      <c r="F151" s="78" t="s">
        <v>390</v>
      </c>
      <c r="G151" s="4" t="s">
        <v>3</v>
      </c>
      <c r="H151" s="78" t="s">
        <v>390</v>
      </c>
      <c r="I151" s="1" t="s">
        <v>2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4">
        <v>144</v>
      </c>
      <c r="B152" s="4" t="s">
        <v>429</v>
      </c>
      <c r="C152" s="4"/>
      <c r="D152" s="45" t="s">
        <v>430</v>
      </c>
      <c r="E152" s="4" t="s">
        <v>2</v>
      </c>
      <c r="F152" s="48"/>
      <c r="G152" s="4" t="s">
        <v>2</v>
      </c>
      <c r="H152" s="48"/>
      <c r="I152" s="1" t="s">
        <v>2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4">
        <v>145</v>
      </c>
      <c r="B153" s="4" t="s">
        <v>431</v>
      </c>
      <c r="C153" s="4"/>
      <c r="D153" s="45" t="s">
        <v>432</v>
      </c>
      <c r="E153" s="4" t="s">
        <v>2</v>
      </c>
      <c r="F153" s="48"/>
      <c r="G153" s="4" t="s">
        <v>2</v>
      </c>
      <c r="H153" s="48"/>
      <c r="I153" s="8" t="s">
        <v>3</v>
      </c>
      <c r="J153" s="78" t="s">
        <v>1187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4">
        <v>146</v>
      </c>
      <c r="B154" s="4" t="s">
        <v>433</v>
      </c>
      <c r="C154" s="4"/>
      <c r="D154" s="45" t="s">
        <v>434</v>
      </c>
      <c r="E154" s="4" t="s">
        <v>2</v>
      </c>
      <c r="F154" s="48"/>
      <c r="G154" s="4" t="s">
        <v>2</v>
      </c>
      <c r="H154" s="48"/>
      <c r="I154" s="1" t="s">
        <v>2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4">
        <v>147</v>
      </c>
      <c r="B155" s="4" t="s">
        <v>435</v>
      </c>
      <c r="C155" s="4"/>
      <c r="D155" s="45" t="s">
        <v>436</v>
      </c>
      <c r="E155" s="4" t="s">
        <v>2</v>
      </c>
      <c r="F155" s="48"/>
      <c r="G155" s="4" t="s">
        <v>2</v>
      </c>
      <c r="H155" s="48"/>
      <c r="I155" s="4" t="s">
        <v>2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4">
        <v>148</v>
      </c>
      <c r="B156" s="4" t="s">
        <v>437</v>
      </c>
      <c r="C156" s="4"/>
      <c r="D156" s="45" t="s">
        <v>438</v>
      </c>
      <c r="E156" s="4" t="s">
        <v>2</v>
      </c>
      <c r="F156" s="48"/>
      <c r="G156" s="4" t="s">
        <v>2</v>
      </c>
      <c r="H156" s="48"/>
      <c r="I156" s="1" t="s">
        <v>2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45" x14ac:dyDescent="0.25">
      <c r="A157" s="4">
        <v>149</v>
      </c>
      <c r="B157" s="4" t="s">
        <v>439</v>
      </c>
      <c r="C157" s="4"/>
      <c r="D157" s="45" t="s">
        <v>440</v>
      </c>
      <c r="E157" s="4" t="s">
        <v>3</v>
      </c>
      <c r="F157" s="87" t="s">
        <v>734</v>
      </c>
      <c r="G157" s="4" t="s">
        <v>3</v>
      </c>
      <c r="H157" s="87" t="s">
        <v>735</v>
      </c>
      <c r="I157" s="1" t="s">
        <v>2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4">
        <v>150</v>
      </c>
      <c r="B158" s="4" t="s">
        <v>441</v>
      </c>
      <c r="C158" s="4"/>
      <c r="D158" s="45" t="s">
        <v>442</v>
      </c>
      <c r="E158" s="4" t="s">
        <v>2</v>
      </c>
      <c r="F158" s="48"/>
      <c r="G158" s="4" t="s">
        <v>2</v>
      </c>
      <c r="H158" s="48"/>
      <c r="I158" s="4" t="s">
        <v>2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4">
        <v>151</v>
      </c>
      <c r="B159" s="4" t="s">
        <v>443</v>
      </c>
      <c r="C159" s="4"/>
      <c r="D159" s="45" t="s">
        <v>444</v>
      </c>
      <c r="E159" s="4" t="s">
        <v>2</v>
      </c>
      <c r="F159" s="48"/>
      <c r="G159" s="4" t="s">
        <v>2</v>
      </c>
      <c r="H159" s="48"/>
      <c r="I159" s="8" t="s">
        <v>3</v>
      </c>
      <c r="J159" s="78" t="s">
        <v>1187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4">
        <v>152</v>
      </c>
      <c r="B160" s="4" t="s">
        <v>445</v>
      </c>
      <c r="C160" s="4"/>
      <c r="D160" s="45" t="s">
        <v>446</v>
      </c>
      <c r="E160" s="4" t="s">
        <v>2</v>
      </c>
      <c r="F160" s="48"/>
      <c r="G160" s="4" t="s">
        <v>2</v>
      </c>
      <c r="H160" s="48"/>
      <c r="I160" s="1" t="s">
        <v>2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25">
      <c r="A161" s="4">
        <v>153</v>
      </c>
      <c r="B161" s="4" t="s">
        <v>447</v>
      </c>
      <c r="C161" s="4"/>
      <c r="D161" s="45" t="s">
        <v>448</v>
      </c>
      <c r="E161" s="4" t="s">
        <v>2</v>
      </c>
      <c r="F161" s="48"/>
      <c r="G161" s="4" t="s">
        <v>2</v>
      </c>
      <c r="H161" s="48"/>
      <c r="I161" s="1" t="s">
        <v>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25">
      <c r="A162" s="4">
        <v>154</v>
      </c>
      <c r="B162" s="4" t="s">
        <v>449</v>
      </c>
      <c r="C162" s="4"/>
      <c r="D162" s="45" t="s">
        <v>450</v>
      </c>
      <c r="E162" s="4" t="s">
        <v>2</v>
      </c>
      <c r="F162" s="48"/>
      <c r="G162" s="4" t="s">
        <v>2</v>
      </c>
      <c r="H162" s="48"/>
      <c r="I162" s="1" t="s">
        <v>1183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25">
      <c r="A163" s="4">
        <v>155</v>
      </c>
      <c r="B163" s="4" t="s">
        <v>451</v>
      </c>
      <c r="C163" s="4"/>
      <c r="D163" s="45" t="s">
        <v>452</v>
      </c>
      <c r="E163" s="4" t="s">
        <v>2</v>
      </c>
      <c r="F163" s="48"/>
      <c r="G163" s="4" t="s">
        <v>2</v>
      </c>
      <c r="H163" s="48"/>
      <c r="I163" s="1" t="s">
        <v>2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4">
        <v>156</v>
      </c>
      <c r="B164" s="4" t="s">
        <v>453</v>
      </c>
      <c r="C164" s="4"/>
      <c r="D164" s="45" t="s">
        <v>454</v>
      </c>
      <c r="E164" s="4" t="s">
        <v>2</v>
      </c>
      <c r="F164" s="48"/>
      <c r="G164" s="4" t="s">
        <v>2</v>
      </c>
      <c r="H164" s="48"/>
      <c r="I164" s="1" t="s">
        <v>2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4">
        <v>157</v>
      </c>
      <c r="B165" s="4" t="s">
        <v>455</v>
      </c>
      <c r="C165" s="4"/>
      <c r="D165" s="45" t="s">
        <v>456</v>
      </c>
      <c r="E165" s="4" t="s">
        <v>2</v>
      </c>
      <c r="F165" s="48"/>
      <c r="G165" s="4" t="s">
        <v>2</v>
      </c>
      <c r="H165" s="48"/>
      <c r="I165" s="1" t="s">
        <v>2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4">
        <v>158</v>
      </c>
      <c r="B166" s="4" t="s">
        <v>457</v>
      </c>
      <c r="C166" s="4"/>
      <c r="D166" s="45" t="s">
        <v>458</v>
      </c>
      <c r="E166" s="4" t="s">
        <v>2</v>
      </c>
      <c r="F166" s="48"/>
      <c r="G166" s="4" t="s">
        <v>2</v>
      </c>
      <c r="H166" s="48"/>
      <c r="I166" s="1" t="s">
        <v>2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30" x14ac:dyDescent="0.25">
      <c r="A167" s="4">
        <v>159</v>
      </c>
      <c r="B167" s="4" t="s">
        <v>459</v>
      </c>
      <c r="C167" s="4"/>
      <c r="D167" s="45" t="s">
        <v>460</v>
      </c>
      <c r="E167" s="4" t="s">
        <v>3</v>
      </c>
      <c r="F167" s="87" t="s">
        <v>733</v>
      </c>
      <c r="G167" s="4" t="s">
        <v>3</v>
      </c>
      <c r="H167" s="87" t="s">
        <v>733</v>
      </c>
      <c r="I167" s="1" t="s">
        <v>2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x14ac:dyDescent="0.25">
      <c r="A168" s="4">
        <v>160</v>
      </c>
      <c r="B168" s="4" t="s">
        <v>461</v>
      </c>
      <c r="C168" s="4"/>
      <c r="D168" s="45" t="s">
        <v>462</v>
      </c>
      <c r="E168" s="4" t="s">
        <v>2</v>
      </c>
      <c r="F168" s="48"/>
      <c r="G168" s="4" t="s">
        <v>2</v>
      </c>
      <c r="H168" s="48"/>
      <c r="I168" s="1" t="s">
        <v>2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x14ac:dyDescent="0.25">
      <c r="A169" s="4">
        <v>161</v>
      </c>
      <c r="B169" s="4" t="s">
        <v>463</v>
      </c>
      <c r="C169" s="4"/>
      <c r="D169" s="45" t="s">
        <v>464</v>
      </c>
      <c r="E169" s="4" t="s">
        <v>2</v>
      </c>
      <c r="F169" s="48"/>
      <c r="G169" s="4" t="s">
        <v>2</v>
      </c>
      <c r="H169" s="48"/>
      <c r="I169" s="1" t="s">
        <v>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5">
      <c r="A170" s="4">
        <v>162</v>
      </c>
      <c r="B170" s="4" t="s">
        <v>465</v>
      </c>
      <c r="C170" s="4"/>
      <c r="D170" s="45" t="s">
        <v>466</v>
      </c>
      <c r="E170" s="4" t="s">
        <v>2</v>
      </c>
      <c r="F170" s="48"/>
      <c r="G170" s="4" t="s">
        <v>2</v>
      </c>
      <c r="H170" s="48"/>
      <c r="I170" s="1" t="s">
        <v>2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4">
        <v>163</v>
      </c>
      <c r="B171" s="4" t="s">
        <v>467</v>
      </c>
      <c r="C171" s="4"/>
      <c r="D171" s="45" t="s">
        <v>468</v>
      </c>
      <c r="E171" s="4" t="s">
        <v>2</v>
      </c>
      <c r="F171" s="48"/>
      <c r="G171" s="4" t="s">
        <v>2</v>
      </c>
      <c r="H171" s="48"/>
      <c r="I171" s="1" t="s">
        <v>2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4">
        <v>164</v>
      </c>
      <c r="B172" s="4" t="s">
        <v>469</v>
      </c>
      <c r="C172" s="4"/>
      <c r="D172" s="45" t="s">
        <v>470</v>
      </c>
      <c r="E172" s="4" t="s">
        <v>2</v>
      </c>
      <c r="F172" s="48"/>
      <c r="G172" s="4" t="s">
        <v>2</v>
      </c>
      <c r="H172" s="48"/>
      <c r="I172" s="1" t="s">
        <v>2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4">
        <v>165</v>
      </c>
      <c r="B173" s="4" t="s">
        <v>471</v>
      </c>
      <c r="C173" s="4"/>
      <c r="D173" s="45" t="s">
        <v>472</v>
      </c>
      <c r="E173" s="4" t="s">
        <v>2</v>
      </c>
      <c r="F173" s="48"/>
      <c r="G173" s="4" t="s">
        <v>2</v>
      </c>
      <c r="H173" s="48"/>
      <c r="I173" s="1" t="s">
        <v>2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4">
        <v>166</v>
      </c>
      <c r="B174" s="1" t="s">
        <v>473</v>
      </c>
      <c r="C174" s="1"/>
      <c r="D174" s="5" t="s">
        <v>474</v>
      </c>
      <c r="E174" s="4" t="s">
        <v>2</v>
      </c>
      <c r="F174" s="48"/>
      <c r="G174" s="4" t="s">
        <v>2</v>
      </c>
      <c r="H174" s="48"/>
      <c r="I174" s="1" t="s">
        <v>2</v>
      </c>
      <c r="J174" s="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25">
      <c r="A175" s="4">
        <v>167</v>
      </c>
      <c r="B175" s="4" t="s">
        <v>475</v>
      </c>
      <c r="C175" s="4"/>
      <c r="D175" s="45" t="s">
        <v>476</v>
      </c>
      <c r="E175" s="4" t="s">
        <v>2</v>
      </c>
      <c r="F175" s="48"/>
      <c r="G175" s="4" t="s">
        <v>2</v>
      </c>
      <c r="H175" s="48"/>
      <c r="I175" s="1" t="s">
        <v>2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25">
      <c r="A176" s="4">
        <v>168</v>
      </c>
      <c r="B176" s="4" t="s">
        <v>477</v>
      </c>
      <c r="C176" s="4"/>
      <c r="D176" s="45" t="s">
        <v>478</v>
      </c>
      <c r="E176" s="4" t="s">
        <v>2</v>
      </c>
      <c r="F176" s="48"/>
      <c r="G176" s="4" t="s">
        <v>2</v>
      </c>
      <c r="H176" s="48"/>
      <c r="I176" s="1" t="s">
        <v>2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30" x14ac:dyDescent="0.25">
      <c r="A177" s="4">
        <v>169</v>
      </c>
      <c r="B177" s="4" t="s">
        <v>479</v>
      </c>
      <c r="C177" s="4"/>
      <c r="D177" s="45" t="s">
        <v>480</v>
      </c>
      <c r="E177" s="4" t="s">
        <v>3</v>
      </c>
      <c r="F177" s="89" t="s">
        <v>733</v>
      </c>
      <c r="G177" s="4" t="s">
        <v>3</v>
      </c>
      <c r="H177" s="89" t="s">
        <v>733</v>
      </c>
      <c r="I177" s="1" t="s">
        <v>2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4">
        <v>170</v>
      </c>
      <c r="B178" s="4" t="s">
        <v>481</v>
      </c>
      <c r="C178" s="4"/>
      <c r="D178" s="45" t="s">
        <v>482</v>
      </c>
      <c r="E178" s="4" t="s">
        <v>2</v>
      </c>
      <c r="F178" s="48"/>
      <c r="G178" s="4" t="s">
        <v>2</v>
      </c>
      <c r="H178" s="48"/>
      <c r="I178" s="1" t="s">
        <v>2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4">
        <v>171</v>
      </c>
      <c r="B179" s="10" t="s">
        <v>483</v>
      </c>
      <c r="C179" s="10"/>
      <c r="D179" s="90" t="s">
        <v>484</v>
      </c>
      <c r="E179" s="4" t="s">
        <v>2</v>
      </c>
      <c r="F179" s="48"/>
      <c r="G179" s="4" t="s">
        <v>2</v>
      </c>
      <c r="H179" s="48"/>
      <c r="I179" s="1" t="s">
        <v>2</v>
      </c>
      <c r="J179" s="1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">
      <c r="A180" s="4">
        <v>172</v>
      </c>
      <c r="B180" s="91" t="s">
        <v>737</v>
      </c>
      <c r="C180" s="92"/>
      <c r="D180" s="45" t="s">
        <v>738</v>
      </c>
      <c r="E180" s="4" t="s">
        <v>2</v>
      </c>
      <c r="F180" s="48"/>
      <c r="G180" s="4" t="s">
        <v>2</v>
      </c>
      <c r="H180" s="48"/>
      <c r="I180" s="1" t="s">
        <v>3</v>
      </c>
      <c r="J180" s="4" t="s">
        <v>1188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4">
        <v>173</v>
      </c>
      <c r="B181" s="4" t="s">
        <v>740</v>
      </c>
      <c r="C181" s="4"/>
      <c r="D181" s="94" t="s">
        <v>1173</v>
      </c>
      <c r="E181" s="4" t="s">
        <v>2</v>
      </c>
      <c r="F181" s="48"/>
      <c r="G181" s="4" t="s">
        <v>2</v>
      </c>
      <c r="H181" s="48"/>
      <c r="I181" s="4" t="s">
        <v>2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25">
      <c r="A182" s="4">
        <v>174</v>
      </c>
      <c r="B182" s="4" t="s">
        <v>741</v>
      </c>
      <c r="C182" s="4"/>
      <c r="D182" s="94" t="s">
        <v>1174</v>
      </c>
      <c r="E182" s="4" t="s">
        <v>2</v>
      </c>
      <c r="F182" s="48"/>
      <c r="G182" s="4" t="s">
        <v>2</v>
      </c>
      <c r="H182" s="48"/>
      <c r="I182" s="4" t="s">
        <v>2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30" x14ac:dyDescent="0.25">
      <c r="A183" s="4">
        <v>175</v>
      </c>
      <c r="B183" s="1" t="s">
        <v>1175</v>
      </c>
      <c r="C183" s="1"/>
      <c r="D183" s="141" t="s">
        <v>1176</v>
      </c>
      <c r="E183" s="4" t="s">
        <v>3</v>
      </c>
      <c r="F183" s="89" t="s">
        <v>733</v>
      </c>
      <c r="G183" s="4" t="s">
        <v>3</v>
      </c>
      <c r="H183" s="89" t="s">
        <v>733</v>
      </c>
      <c r="I183" s="1" t="s">
        <v>3</v>
      </c>
      <c r="J183" s="1" t="s">
        <v>1189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25">
      <c r="A184" s="4">
        <v>176</v>
      </c>
      <c r="B184" s="1" t="s">
        <v>1177</v>
      </c>
      <c r="C184" s="1"/>
      <c r="D184" s="142" t="s">
        <v>1178</v>
      </c>
      <c r="E184" s="4" t="s">
        <v>2</v>
      </c>
      <c r="F184" s="4"/>
      <c r="G184" s="4" t="s">
        <v>2</v>
      </c>
      <c r="H184" s="4"/>
      <c r="I184" s="1" t="s">
        <v>2</v>
      </c>
      <c r="J184" s="1" t="s">
        <v>1190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4"/>
      <c r="B185" s="4"/>
      <c r="C185" s="4"/>
      <c r="D185" s="45"/>
      <c r="E185" s="4" t="s">
        <v>2</v>
      </c>
      <c r="F185" s="4"/>
      <c r="G185" s="4" t="s">
        <v>2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4"/>
      <c r="B186" s="4"/>
      <c r="C186" s="4"/>
      <c r="D186" s="45"/>
      <c r="E186" s="4" t="s">
        <v>2</v>
      </c>
      <c r="F186" s="4"/>
      <c r="G186" s="4" t="s">
        <v>2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4"/>
      <c r="B187" s="4"/>
      <c r="C187" s="4"/>
      <c r="D187" s="45"/>
      <c r="E187" s="4" t="s">
        <v>2</v>
      </c>
      <c r="F187" s="4"/>
      <c r="G187" s="4" t="s">
        <v>2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4"/>
      <c r="B188" s="4"/>
      <c r="C188" s="4"/>
      <c r="D188" s="45"/>
      <c r="E188" s="4" t="s">
        <v>2</v>
      </c>
      <c r="F188" s="4"/>
      <c r="G188" s="4" t="s">
        <v>2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25">
      <c r="A189" s="4"/>
      <c r="B189" s="4"/>
      <c r="C189" s="4"/>
      <c r="D189" s="45"/>
      <c r="E189" s="4" t="s">
        <v>2</v>
      </c>
      <c r="F189" s="4"/>
      <c r="G189" s="4" t="s">
        <v>2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25">
      <c r="A190" s="4"/>
      <c r="B190" s="4"/>
      <c r="C190" s="4"/>
      <c r="D190" s="45"/>
      <c r="E190" s="4" t="s">
        <v>2</v>
      </c>
      <c r="F190" s="4"/>
      <c r="G190" s="4" t="s">
        <v>2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25">
      <c r="A191" s="4"/>
      <c r="B191" s="4"/>
      <c r="C191" s="4"/>
      <c r="D191" s="45"/>
      <c r="E191" s="4" t="s">
        <v>2</v>
      </c>
      <c r="F191" s="4"/>
      <c r="G191" s="4" t="s">
        <v>2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4"/>
      <c r="B192" s="4"/>
      <c r="C192" s="4"/>
      <c r="D192" s="45"/>
      <c r="E192" s="4" t="s">
        <v>2</v>
      </c>
      <c r="F192" s="4"/>
      <c r="G192" s="4" t="s">
        <v>2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4"/>
      <c r="B193" s="4"/>
      <c r="C193" s="4"/>
      <c r="D193" s="45"/>
      <c r="E193" s="4" t="s">
        <v>2</v>
      </c>
      <c r="F193" s="4"/>
      <c r="G193" s="4" t="s">
        <v>2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4"/>
      <c r="B194" s="4"/>
      <c r="C194" s="4"/>
      <c r="D194" s="45"/>
      <c r="E194" s="4" t="s">
        <v>2</v>
      </c>
      <c r="F194" s="4"/>
      <c r="G194" s="4" t="s">
        <v>2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4"/>
      <c r="B195" s="4"/>
      <c r="C195" s="4"/>
      <c r="D195" s="45"/>
      <c r="E195" s="4" t="s">
        <v>2</v>
      </c>
      <c r="F195" s="4"/>
      <c r="G195" s="4" t="s">
        <v>2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25">
      <c r="A196" s="4"/>
      <c r="B196" s="4"/>
      <c r="C196" s="4"/>
      <c r="D196" s="45"/>
      <c r="E196" s="4" t="s">
        <v>2</v>
      </c>
      <c r="F196" s="4"/>
      <c r="G196" s="4" t="s">
        <v>2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25">
      <c r="A197" s="4"/>
      <c r="B197" s="4"/>
      <c r="C197" s="4"/>
      <c r="D197" s="45"/>
      <c r="E197" s="4" t="s">
        <v>2</v>
      </c>
      <c r="F197" s="4"/>
      <c r="G197" s="4" t="s">
        <v>2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25">
      <c r="A198" s="4"/>
      <c r="B198" s="4"/>
      <c r="C198" s="4"/>
      <c r="D198" s="45"/>
      <c r="E198" s="4" t="s">
        <v>3</v>
      </c>
      <c r="F198" s="89" t="s">
        <v>736</v>
      </c>
      <c r="G198" s="4" t="s">
        <v>3</v>
      </c>
      <c r="H198" s="89" t="s">
        <v>736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4"/>
      <c r="B199" s="4"/>
      <c r="C199" s="4"/>
      <c r="D199" s="45"/>
      <c r="E199" s="4" t="s">
        <v>2</v>
      </c>
      <c r="F199" s="4"/>
      <c r="G199" s="4" t="s">
        <v>2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4"/>
      <c r="B200" s="4"/>
      <c r="C200" s="4"/>
      <c r="D200" s="45"/>
      <c r="E200" s="4" t="s">
        <v>2</v>
      </c>
      <c r="F200" s="4"/>
      <c r="G200" s="4" t="s">
        <v>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4"/>
      <c r="B201" s="4"/>
      <c r="C201" s="4"/>
      <c r="D201" s="45"/>
      <c r="E201" s="4" t="s">
        <v>2</v>
      </c>
      <c r="F201" s="4"/>
      <c r="G201" s="4" t="s">
        <v>2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4"/>
      <c r="B202" s="4"/>
      <c r="C202" s="4"/>
      <c r="D202" s="45"/>
      <c r="E202" s="4" t="s">
        <v>2</v>
      </c>
      <c r="F202" s="4"/>
      <c r="G202" s="4" t="s">
        <v>2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25">
      <c r="A203" s="4"/>
      <c r="B203" s="4"/>
      <c r="C203" s="4"/>
      <c r="D203" s="45"/>
      <c r="E203" s="4" t="s">
        <v>2</v>
      </c>
      <c r="F203" s="4"/>
      <c r="G203" s="4" t="s">
        <v>2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25">
      <c r="A204" s="10"/>
      <c r="B204" s="10"/>
      <c r="C204" s="10"/>
      <c r="D204" s="90"/>
      <c r="E204" s="4" t="s">
        <v>2</v>
      </c>
      <c r="F204" s="10"/>
      <c r="G204" s="4" t="s">
        <v>2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x14ac:dyDescent="0.25">
      <c r="A205" s="10"/>
      <c r="B205" s="10"/>
      <c r="C205" s="10"/>
      <c r="D205" s="90"/>
      <c r="E205" s="4" t="s">
        <v>2</v>
      </c>
      <c r="F205" s="10"/>
      <c r="G205" s="4" t="s">
        <v>2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x14ac:dyDescent="0.25">
      <c r="A206" s="10"/>
      <c r="B206" s="10"/>
      <c r="C206" s="10"/>
      <c r="D206" s="90"/>
      <c r="E206" s="4" t="s">
        <v>2</v>
      </c>
      <c r="F206" s="10"/>
      <c r="G206" s="4" t="s">
        <v>2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s="4" customFormat="1" x14ac:dyDescent="0.2">
      <c r="A207" s="10"/>
      <c r="B207" s="91"/>
      <c r="C207" s="92"/>
      <c r="D207" s="45"/>
      <c r="E207" s="4" t="s">
        <v>2</v>
      </c>
      <c r="G207" s="4" t="s">
        <v>2</v>
      </c>
    </row>
    <row r="208" spans="1:22" s="4" customFormat="1" x14ac:dyDescent="0.25">
      <c r="A208" s="10"/>
      <c r="D208" s="45"/>
      <c r="E208" s="4" t="s">
        <v>385</v>
      </c>
      <c r="F208" s="89" t="s">
        <v>739</v>
      </c>
      <c r="G208" s="4" t="s">
        <v>385</v>
      </c>
      <c r="H208" s="89" t="s">
        <v>739</v>
      </c>
    </row>
    <row r="209" spans="1:8" s="4" customFormat="1" x14ac:dyDescent="0.25">
      <c r="A209" s="10"/>
      <c r="D209" s="45"/>
      <c r="E209" s="4" t="s">
        <v>385</v>
      </c>
      <c r="F209" s="89" t="s">
        <v>739</v>
      </c>
      <c r="G209" s="4" t="s">
        <v>385</v>
      </c>
      <c r="H209" s="89" t="s">
        <v>739</v>
      </c>
    </row>
    <row r="210" spans="1:8" s="4" customFormat="1" x14ac:dyDescent="0.25">
      <c r="A210" s="10"/>
      <c r="D210" s="45"/>
      <c r="E210" s="4" t="s">
        <v>385</v>
      </c>
      <c r="F210" s="89" t="s">
        <v>739</v>
      </c>
      <c r="G210" s="4" t="s">
        <v>385</v>
      </c>
      <c r="H210" s="89" t="s">
        <v>739</v>
      </c>
    </row>
    <row r="211" spans="1:8" s="4" customFormat="1" x14ac:dyDescent="0.25">
      <c r="A211" s="10"/>
      <c r="D211" s="45"/>
      <c r="E211" s="4" t="s">
        <v>385</v>
      </c>
      <c r="F211" s="89" t="s">
        <v>739</v>
      </c>
      <c r="G211" s="4" t="s">
        <v>385</v>
      </c>
      <c r="H211" s="89" t="s">
        <v>739</v>
      </c>
    </row>
    <row r="212" spans="1:8" s="4" customFormat="1" x14ac:dyDescent="0.2">
      <c r="A212" s="10"/>
      <c r="D212" s="92"/>
      <c r="E212" s="4" t="s">
        <v>385</v>
      </c>
      <c r="F212" s="89" t="s">
        <v>739</v>
      </c>
      <c r="G212" s="4" t="s">
        <v>385</v>
      </c>
      <c r="H212" s="89" t="s">
        <v>739</v>
      </c>
    </row>
    <row r="213" spans="1:8" s="4" customFormat="1" x14ac:dyDescent="0.25">
      <c r="A213" s="10"/>
      <c r="D213" s="45"/>
      <c r="E213" s="4" t="s">
        <v>385</v>
      </c>
      <c r="F213" s="89" t="s">
        <v>739</v>
      </c>
      <c r="G213" s="4" t="s">
        <v>385</v>
      </c>
      <c r="H213" s="89" t="s">
        <v>739</v>
      </c>
    </row>
    <row r="214" spans="1:8" s="4" customFormat="1" x14ac:dyDescent="0.25">
      <c r="A214" s="10"/>
      <c r="D214" s="45"/>
      <c r="E214" s="4" t="s">
        <v>385</v>
      </c>
      <c r="F214" s="89" t="s">
        <v>739</v>
      </c>
      <c r="G214" s="4" t="s">
        <v>385</v>
      </c>
      <c r="H214" s="89" t="s">
        <v>739</v>
      </c>
    </row>
    <row r="215" spans="1:8" s="4" customFormat="1" x14ac:dyDescent="0.25">
      <c r="A215" s="10"/>
      <c r="D215" s="45"/>
      <c r="E215" s="4" t="s">
        <v>385</v>
      </c>
      <c r="F215" s="89" t="s">
        <v>739</v>
      </c>
      <c r="G215" s="4" t="s">
        <v>385</v>
      </c>
      <c r="H215" s="89" t="s">
        <v>739</v>
      </c>
    </row>
    <row r="216" spans="1:8" s="4" customFormat="1" x14ac:dyDescent="0.2">
      <c r="A216" s="10"/>
      <c r="D216" s="92"/>
      <c r="E216" s="4" t="s">
        <v>385</v>
      </c>
      <c r="F216" s="89" t="s">
        <v>739</v>
      </c>
      <c r="G216" s="4" t="s">
        <v>385</v>
      </c>
      <c r="H216" s="89" t="s">
        <v>739</v>
      </c>
    </row>
    <row r="217" spans="1:8" s="4" customFormat="1" x14ac:dyDescent="0.2">
      <c r="A217" s="10"/>
      <c r="D217" s="92"/>
      <c r="E217" s="4" t="s">
        <v>385</v>
      </c>
      <c r="F217" s="89" t="s">
        <v>739</v>
      </c>
      <c r="G217" s="4" t="s">
        <v>385</v>
      </c>
      <c r="H217" s="89" t="s">
        <v>739</v>
      </c>
    </row>
    <row r="218" spans="1:8" s="4" customFormat="1" x14ac:dyDescent="0.2">
      <c r="A218" s="10"/>
      <c r="D218" s="92"/>
      <c r="E218" s="4" t="s">
        <v>385</v>
      </c>
      <c r="F218" s="89" t="s">
        <v>739</v>
      </c>
      <c r="G218" s="4" t="s">
        <v>385</v>
      </c>
      <c r="H218" s="89" t="s">
        <v>739</v>
      </c>
    </row>
    <row r="219" spans="1:8" s="4" customFormat="1" x14ac:dyDescent="0.2">
      <c r="A219" s="10"/>
      <c r="D219" s="92"/>
      <c r="E219" s="4" t="s">
        <v>385</v>
      </c>
      <c r="F219" s="89" t="s">
        <v>739</v>
      </c>
      <c r="G219" s="4" t="s">
        <v>385</v>
      </c>
      <c r="H219" s="89" t="s">
        <v>739</v>
      </c>
    </row>
    <row r="220" spans="1:8" s="4" customFormat="1" x14ac:dyDescent="0.2">
      <c r="A220" s="10"/>
      <c r="B220" s="93"/>
      <c r="D220" s="92"/>
      <c r="E220" s="4" t="s">
        <v>385</v>
      </c>
      <c r="F220" s="89" t="s">
        <v>739</v>
      </c>
      <c r="G220" s="4" t="s">
        <v>385</v>
      </c>
      <c r="H220" s="89" t="s">
        <v>739</v>
      </c>
    </row>
    <row r="221" spans="1:8" s="4" customFormat="1" x14ac:dyDescent="0.25">
      <c r="D221" s="94"/>
      <c r="E221" s="4" t="s">
        <v>2</v>
      </c>
      <c r="G221" s="4" t="s">
        <v>2</v>
      </c>
    </row>
    <row r="222" spans="1:8" s="4" customFormat="1" x14ac:dyDescent="0.25">
      <c r="D222" s="94"/>
      <c r="E222" s="4" t="s">
        <v>2</v>
      </c>
      <c r="G222" s="4" t="s">
        <v>2</v>
      </c>
    </row>
    <row r="223" spans="1:8" s="4" customFormat="1" x14ac:dyDescent="0.25">
      <c r="D223" s="94"/>
      <c r="E223" s="4" t="s">
        <v>2</v>
      </c>
      <c r="G223" s="4" t="s">
        <v>2</v>
      </c>
    </row>
    <row r="224" spans="1:8" s="4" customFormat="1" x14ac:dyDescent="0.25">
      <c r="D224" s="94"/>
      <c r="E224" s="4" t="s">
        <v>2</v>
      </c>
      <c r="G224" s="4" t="s">
        <v>2</v>
      </c>
    </row>
  </sheetData>
  <mergeCells count="4">
    <mergeCell ref="A3:A6"/>
    <mergeCell ref="B3:B6"/>
    <mergeCell ref="A2:Q2"/>
    <mergeCell ref="A1:V1"/>
  </mergeCells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1" r:id="rId23"/>
    <hyperlink ref="B32" r:id="rId24"/>
    <hyperlink ref="B33" r:id="rId25"/>
    <hyperlink ref="B34" r:id="rId26"/>
    <hyperlink ref="B35" r:id="rId27"/>
    <hyperlink ref="B37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49" r:id="rId40"/>
    <hyperlink ref="B50" r:id="rId41"/>
    <hyperlink ref="B51" r:id="rId42"/>
    <hyperlink ref="B52" r:id="rId43"/>
    <hyperlink ref="B53" r:id="rId44"/>
    <hyperlink ref="B54" r:id="rId45"/>
    <hyperlink ref="B55" r:id="rId46"/>
    <hyperlink ref="B56" r:id="rId47"/>
    <hyperlink ref="B57" r:id="rId48"/>
    <hyperlink ref="B58" r:id="rId49"/>
    <hyperlink ref="B59" r:id="rId50"/>
    <hyperlink ref="B60" r:id="rId51"/>
    <hyperlink ref="B61" r:id="rId52"/>
    <hyperlink ref="B62" r:id="rId53"/>
    <hyperlink ref="B63" r:id="rId54"/>
    <hyperlink ref="B64" r:id="rId55"/>
    <hyperlink ref="B65" r:id="rId56"/>
    <hyperlink ref="B66" r:id="rId57"/>
    <hyperlink ref="B67" r:id="rId58"/>
    <hyperlink ref="B68" r:id="rId59"/>
    <hyperlink ref="B69" r:id="rId60"/>
    <hyperlink ref="B70" r:id="rId61"/>
    <hyperlink ref="B71" r:id="rId62"/>
    <hyperlink ref="B73" r:id="rId63"/>
    <hyperlink ref="B74" r:id="rId64"/>
    <hyperlink ref="B75" r:id="rId65"/>
    <hyperlink ref="B76" r:id="rId66"/>
    <hyperlink ref="B77" r:id="rId67"/>
    <hyperlink ref="B78" r:id="rId68"/>
    <hyperlink ref="B80" r:id="rId69"/>
    <hyperlink ref="B81" r:id="rId70"/>
    <hyperlink ref="B82" r:id="rId71"/>
    <hyperlink ref="B84" r:id="rId72"/>
    <hyperlink ref="B85" r:id="rId73"/>
    <hyperlink ref="B86" r:id="rId74"/>
    <hyperlink ref="B87" r:id="rId75"/>
    <hyperlink ref="B88" r:id="rId76"/>
    <hyperlink ref="B90" r:id="rId77"/>
    <hyperlink ref="B92" r:id="rId78"/>
    <hyperlink ref="B93" r:id="rId79"/>
    <hyperlink ref="B94" r:id="rId80"/>
    <hyperlink ref="B95" r:id="rId81"/>
    <hyperlink ref="B96" r:id="rId82"/>
    <hyperlink ref="B97" r:id="rId83"/>
    <hyperlink ref="B98" r:id="rId84"/>
    <hyperlink ref="B99" r:id="rId85"/>
    <hyperlink ref="B100" r:id="rId86"/>
    <hyperlink ref="B101" r:id="rId87"/>
    <hyperlink ref="B102" r:id="rId88"/>
    <hyperlink ref="B103" r:id="rId89"/>
    <hyperlink ref="B104" r:id="rId90"/>
    <hyperlink ref="B105" r:id="rId91"/>
    <hyperlink ref="B106" r:id="rId92"/>
    <hyperlink ref="B107" r:id="rId93"/>
    <hyperlink ref="B108" r:id="rId94"/>
    <hyperlink ref="B109" r:id="rId95"/>
    <hyperlink ref="B110" r:id="rId96"/>
    <hyperlink ref="B111" r:id="rId97"/>
    <hyperlink ref="B112" r:id="rId98"/>
    <hyperlink ref="B113" r:id="rId99"/>
    <hyperlink ref="B114" r:id="rId100"/>
    <hyperlink ref="B115" r:id="rId101"/>
    <hyperlink ref="B116" r:id="rId102"/>
    <hyperlink ref="B117" r:id="rId103"/>
    <hyperlink ref="B118" r:id="rId104"/>
    <hyperlink ref="B119" r:id="rId105"/>
    <hyperlink ref="B120" r:id="rId106"/>
    <hyperlink ref="B121" r:id="rId107"/>
    <hyperlink ref="B122" r:id="rId108"/>
    <hyperlink ref="B123" r:id="rId109"/>
    <hyperlink ref="B124" r:id="rId110"/>
    <hyperlink ref="B125" r:id="rId111"/>
    <hyperlink ref="B126" r:id="rId112"/>
    <hyperlink ref="B127" r:id="rId113"/>
    <hyperlink ref="B128" r:id="rId114"/>
    <hyperlink ref="B129" r:id="rId115"/>
    <hyperlink ref="B130" r:id="rId116"/>
    <hyperlink ref="B131" r:id="rId117"/>
    <hyperlink ref="B132" r:id="rId118"/>
    <hyperlink ref="B133" r:id="rId119"/>
    <hyperlink ref="B134" r:id="rId120"/>
    <hyperlink ref="B135" r:id="rId121"/>
    <hyperlink ref="B136" r:id="rId122"/>
    <hyperlink ref="B137" r:id="rId123"/>
    <hyperlink ref="B138" r:id="rId124"/>
    <hyperlink ref="B139" r:id="rId125"/>
    <hyperlink ref="B140" r:id="rId126"/>
    <hyperlink ref="B141" r:id="rId127"/>
    <hyperlink ref="B142" r:id="rId128"/>
    <hyperlink ref="B143" r:id="rId129"/>
    <hyperlink ref="B144" r:id="rId130"/>
    <hyperlink ref="B145" r:id="rId131"/>
    <hyperlink ref="B146" r:id="rId132"/>
    <hyperlink ref="B147" r:id="rId133"/>
    <hyperlink ref="B148" r:id="rId134"/>
    <hyperlink ref="B149" r:id="rId135"/>
    <hyperlink ref="B150" r:id="rId136"/>
    <hyperlink ref="B151" r:id="rId137"/>
    <hyperlink ref="B152" r:id="rId138"/>
    <hyperlink ref="B153" r:id="rId139"/>
    <hyperlink ref="B154" r:id="rId140"/>
    <hyperlink ref="B155" r:id="rId141"/>
    <hyperlink ref="B156" r:id="rId142"/>
    <hyperlink ref="B157" r:id="rId143"/>
    <hyperlink ref="B158" r:id="rId144"/>
    <hyperlink ref="B159" r:id="rId145"/>
    <hyperlink ref="B160" r:id="rId146"/>
    <hyperlink ref="B161" r:id="rId147"/>
    <hyperlink ref="B162" r:id="rId148"/>
    <hyperlink ref="B163" r:id="rId149"/>
    <hyperlink ref="B164" r:id="rId150"/>
    <hyperlink ref="B165" r:id="rId151"/>
    <hyperlink ref="B166" r:id="rId152"/>
    <hyperlink ref="B167" r:id="rId153"/>
    <hyperlink ref="B168" r:id="rId154"/>
    <hyperlink ref="B169" r:id="rId155"/>
    <hyperlink ref="B170" r:id="rId156"/>
    <hyperlink ref="B171" r:id="rId157"/>
    <hyperlink ref="B172" r:id="rId158"/>
    <hyperlink ref="B173" r:id="rId159"/>
    <hyperlink ref="B174" r:id="rId160"/>
    <hyperlink ref="B175" r:id="rId161"/>
    <hyperlink ref="B176" r:id="rId162"/>
    <hyperlink ref="B177" r:id="rId163"/>
    <hyperlink ref="B178" r:id="rId164"/>
    <hyperlink ref="B179" r:id="rId165"/>
    <hyperlink ref="B72" r:id="rId166"/>
    <hyperlink ref="B79" r:id="rId167"/>
    <hyperlink ref="B83" r:id="rId168"/>
    <hyperlink ref="B89" r:id="rId169"/>
    <hyperlink ref="B91" r:id="rId170"/>
  </hyperlinks>
  <pageMargins left="0.7" right="0.7" top="0.75" bottom="0.75" header="0.3" footer="0.3"/>
  <pageSetup orientation="portrait" r:id="rId17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="85" zoomScaleNormal="85" workbookViewId="0">
      <selection activeCell="D41" sqref="D41"/>
    </sheetView>
  </sheetViews>
  <sheetFormatPr defaultColWidth="9.140625" defaultRowHeight="15" x14ac:dyDescent="0.25"/>
  <cols>
    <col min="1" max="1" width="10.140625" style="12" bestFit="1" customWidth="1"/>
    <col min="2" max="2" width="12" style="15" bestFit="1" customWidth="1"/>
    <col min="3" max="3" width="12" style="15" customWidth="1"/>
    <col min="4" max="4" width="87.7109375" style="33" bestFit="1" customWidth="1"/>
    <col min="5" max="5" width="15.5703125" style="12" customWidth="1"/>
    <col min="6" max="6" width="19.28515625" style="12" bestFit="1" customWidth="1"/>
    <col min="7" max="7" width="12.5703125" style="12" bestFit="1" customWidth="1"/>
    <col min="8" max="8" width="19.28515625" style="12" bestFit="1" customWidth="1"/>
    <col min="9" max="9" width="12.5703125" style="12" bestFit="1" customWidth="1"/>
    <col min="10" max="10" width="15" style="12" bestFit="1" customWidth="1"/>
    <col min="11" max="11" width="21.42578125" style="12" bestFit="1" customWidth="1"/>
    <col min="12" max="12" width="11" style="12" bestFit="1" customWidth="1"/>
    <col min="13" max="15" width="10.7109375" style="12" bestFit="1" customWidth="1"/>
    <col min="16" max="16" width="11" style="12" bestFit="1" customWidth="1"/>
    <col min="17" max="17" width="10.7109375" style="12" bestFit="1" customWidth="1"/>
    <col min="18" max="21" width="11" style="12" bestFit="1" customWidth="1"/>
    <col min="22" max="22" width="6.28515625" style="12" customWidth="1"/>
    <col min="23" max="16384" width="9.140625" style="12"/>
  </cols>
  <sheetData>
    <row r="1" spans="1:22" x14ac:dyDescent="0.25">
      <c r="A1" s="185" t="s">
        <v>485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</row>
    <row r="2" spans="1:22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x14ac:dyDescent="0.25">
      <c r="A3" s="178" t="s">
        <v>1</v>
      </c>
      <c r="B3" s="179">
        <f>COUNTIF(LRRF_PCAN!B9:B299,"*WI-*")</f>
        <v>34</v>
      </c>
      <c r="C3" s="63"/>
      <c r="D3" s="42" t="s">
        <v>2</v>
      </c>
      <c r="E3" s="44">
        <f>COUNTIF(LRRF_PCAN!E$9:E$299,(("Pass")))</f>
        <v>9</v>
      </c>
      <c r="F3" s="44">
        <f>COUNTIF(LRRF_PCAN!F$9:F$299,(("Pass")))</f>
        <v>0</v>
      </c>
      <c r="G3" s="44">
        <f>COUNTIF(LRRF_PCAN!G$9:G$299,(("Pass")))</f>
        <v>0</v>
      </c>
      <c r="H3" s="44">
        <f>COUNTIF(LRRF_PCAN!H$9:H$299,(("Pass")))</f>
        <v>0</v>
      </c>
      <c r="I3" s="44">
        <f>COUNTIF(LRRF_PCAN!I$9:I$299,(("Pass")))</f>
        <v>0</v>
      </c>
      <c r="J3" s="44">
        <f>COUNTIF(LRRF_PCAN!J$9:J$299,(("Pass")))</f>
        <v>0</v>
      </c>
      <c r="K3" s="44">
        <f>COUNTIF(LRRF_PCAN!K$9:K$299,(("Pass")))</f>
        <v>0</v>
      </c>
      <c r="L3" s="44">
        <f>COUNTIF(LRRF_PCAN!L$9:L$299,(("Pass")))</f>
        <v>0</v>
      </c>
      <c r="M3" s="44">
        <f>COUNTIF(LRRF_PCAN!M$9:M$299,(("Pass")))</f>
        <v>0</v>
      </c>
      <c r="N3" s="44">
        <f>COUNTIF(LRRF_PCAN!N$9:N$299,(("Pass")))</f>
        <v>0</v>
      </c>
      <c r="O3" s="44">
        <f>COUNTIF(LRRF_PCAN!O$9:O$299,(("Pass")))</f>
        <v>0</v>
      </c>
      <c r="P3" s="44">
        <f>COUNTIF(LRRF_PCAN!P$9:P$299,(("Pass")))</f>
        <v>0</v>
      </c>
      <c r="Q3" s="44">
        <f>COUNTIF(LRRF_PCAN!Q$9:Q$299,(("Pass")))</f>
        <v>0</v>
      </c>
      <c r="R3" s="44">
        <f>COUNTIF(LRRF_PCAN!R$9:R$299,(("Pass")))</f>
        <v>0</v>
      </c>
      <c r="S3" s="44">
        <f>COUNTIF(LRRF_PCAN!S$9:S$299,(("Pass")))</f>
        <v>0</v>
      </c>
      <c r="T3" s="44">
        <f>COUNTIF(LRRF_PCAN!T$9:T$299,(("Pass")))</f>
        <v>0</v>
      </c>
      <c r="U3" s="44">
        <f>COUNTIF(LRRF_PCAN!U$9:U$299,(("Pass")))</f>
        <v>0</v>
      </c>
      <c r="V3" s="44">
        <f>COUNTIF(LRRF_PCAN!V$9:V$299,(("Pass")))</f>
        <v>0</v>
      </c>
    </row>
    <row r="4" spans="1:22" x14ac:dyDescent="0.25">
      <c r="A4" s="178"/>
      <c r="B4" s="179"/>
      <c r="C4" s="63"/>
      <c r="D4" s="42" t="s">
        <v>3</v>
      </c>
      <c r="E4" s="44">
        <f>COUNTIF(LRRF_PCAN!E$9:E$299,(("Fail")))</f>
        <v>25</v>
      </c>
      <c r="F4" s="44">
        <f>COUNTIF(LRRF_PCAN!F$9:F$299,(("Fail")))</f>
        <v>0</v>
      </c>
      <c r="G4" s="44">
        <f>COUNTIF(LRRF_PCAN!G$9:G$299,(("Fail")))</f>
        <v>0</v>
      </c>
      <c r="H4" s="44">
        <f>COUNTIF(LRRF_PCAN!H$9:H$299,(("Fail")))</f>
        <v>0</v>
      </c>
      <c r="I4" s="44">
        <f>COUNTIF(LRRF_PCAN!I$9:I$299,(("Fail")))</f>
        <v>0</v>
      </c>
      <c r="J4" s="44">
        <f>COUNTIF(LRRF_PCAN!J$9:J$299,(("Fail")))</f>
        <v>0</v>
      </c>
      <c r="K4" s="44">
        <f>COUNTIF(LRRF_PCAN!K$9:K$299,(("Fail")))</f>
        <v>0</v>
      </c>
      <c r="L4" s="44">
        <f>COUNTIF(LRRF_PCAN!L$9:L$299,(("Fail")))</f>
        <v>0</v>
      </c>
      <c r="M4" s="44">
        <f>COUNTIF(LRRF_PCAN!M$9:M$299,(("Fail")))</f>
        <v>0</v>
      </c>
      <c r="N4" s="44">
        <f>COUNTIF(LRRF_PCAN!N$9:N$299,(("Fail")))</f>
        <v>0</v>
      </c>
      <c r="O4" s="44">
        <f>COUNTIF(LRRF_PCAN!O$9:O$299,(("Fail")))</f>
        <v>0</v>
      </c>
      <c r="P4" s="44">
        <f>COUNTIF(LRRF_PCAN!P$9:P$299,(("Fail")))</f>
        <v>0</v>
      </c>
      <c r="Q4" s="44">
        <f>COUNTIF(LRRF_PCAN!Q$9:Q$299,(("Fail")))</f>
        <v>0</v>
      </c>
      <c r="R4" s="44">
        <f>COUNTIF(LRRF_PCAN!R$9:R$299,(("Fail")))</f>
        <v>0</v>
      </c>
      <c r="S4" s="44">
        <f>COUNTIF(LRRF_PCAN!S$9:S$299,(("Fail")))</f>
        <v>0</v>
      </c>
      <c r="T4" s="44">
        <f>COUNTIF(LRRF_PCAN!T$9:T$299,(("Fail")))</f>
        <v>0</v>
      </c>
      <c r="U4" s="44">
        <f>COUNTIF(LRRF_PCAN!U$9:U$299,(("Fail")))</f>
        <v>0</v>
      </c>
      <c r="V4" s="44">
        <f>COUNTIF(LRRF_PCAN!V$9:V$299,(("Fail")))</f>
        <v>0</v>
      </c>
    </row>
    <row r="5" spans="1:22" x14ac:dyDescent="0.25">
      <c r="A5" s="178"/>
      <c r="B5" s="179"/>
      <c r="C5" s="63"/>
      <c r="D5" s="42" t="s">
        <v>4</v>
      </c>
      <c r="E5" s="44">
        <f>COUNTIF(LRRF_PCAN!E$9:E$299,(("NA")))</f>
        <v>0</v>
      </c>
      <c r="F5" s="44">
        <f>COUNTIF(LRRF_PCAN!F$9:F$299,(("NA")))</f>
        <v>0</v>
      </c>
      <c r="G5" s="44">
        <f>COUNTIF(LRRF_PCAN!G$9:G$299,(("NA")))</f>
        <v>0</v>
      </c>
      <c r="H5" s="44">
        <f>COUNTIF(LRRF_PCAN!H$9:H$299,(("NA")))</f>
        <v>0</v>
      </c>
      <c r="I5" s="44">
        <f>COUNTIF(LRRF_PCAN!I$9:I$299,(("NA")))</f>
        <v>0</v>
      </c>
      <c r="J5" s="44">
        <f>COUNTIF(LRRF_PCAN!J$9:J$299,(("NA")))</f>
        <v>0</v>
      </c>
      <c r="K5" s="44">
        <f>COUNTIF(LRRF_PCAN!K$9:K$299,(("NA")))</f>
        <v>0</v>
      </c>
      <c r="L5" s="44">
        <f>COUNTIF(LRRF_PCAN!L$9:L$299,(("NA")))</f>
        <v>0</v>
      </c>
      <c r="M5" s="44">
        <f>COUNTIF(LRRF_PCAN!M$9:M$299,(("NA")))</f>
        <v>0</v>
      </c>
      <c r="N5" s="44">
        <f>COUNTIF(LRRF_PCAN!N$9:N$299,(("NA")))</f>
        <v>0</v>
      </c>
      <c r="O5" s="44">
        <f>COUNTIF(LRRF_PCAN!O$9:O$299,(("NA")))</f>
        <v>0</v>
      </c>
      <c r="P5" s="44">
        <f>COUNTIF(LRRF_PCAN!P$9:P$299,(("NA")))</f>
        <v>0</v>
      </c>
      <c r="Q5" s="44">
        <f>COUNTIF(LRRF_PCAN!Q$9:Q$299,(("NA")))</f>
        <v>0</v>
      </c>
      <c r="R5" s="44">
        <f>COUNTIF(LRRF_PCAN!R$9:R$299,(("NA")))</f>
        <v>0</v>
      </c>
      <c r="S5" s="44">
        <f>COUNTIF(LRRF_PCAN!S$9:S$299,(("NA")))</f>
        <v>0</v>
      </c>
      <c r="T5" s="44">
        <f>COUNTIF(LRRF_PCAN!T$9:T$299,(("NA")))</f>
        <v>0</v>
      </c>
      <c r="U5" s="44">
        <f>COUNTIF(LRRF_PCAN!U$9:U$299,(("NA")))</f>
        <v>0</v>
      </c>
      <c r="V5" s="44">
        <f>COUNTIF(LRRF_PCAN!V$9:V$299,(("NA")))</f>
        <v>0</v>
      </c>
    </row>
    <row r="6" spans="1:22" x14ac:dyDescent="0.25">
      <c r="A6" s="178"/>
      <c r="B6" s="179"/>
      <c r="C6" s="63"/>
      <c r="D6" s="42" t="s">
        <v>5</v>
      </c>
      <c r="E6" s="44">
        <f>COUNTIF(LRRF_PCAN!E$9:E$299,(("Not Tested")))</f>
        <v>0</v>
      </c>
      <c r="F6" s="44">
        <f>COUNTIF(LRRF_PCAN!F$9:F$299,(("Not Tested")))</f>
        <v>0</v>
      </c>
      <c r="G6" s="44">
        <f>COUNTIF(LRRF_PCAN!G$9:G$299,(("Not Tested")))</f>
        <v>0</v>
      </c>
      <c r="H6" s="44">
        <f>COUNTIF(LRRF_PCAN!H$9:H$299,(("Not Tested")))</f>
        <v>0</v>
      </c>
      <c r="I6" s="44">
        <f>COUNTIF(LRRF_PCAN!I$9:I$299,(("Not Tested")))</f>
        <v>0</v>
      </c>
      <c r="J6" s="44">
        <f>COUNTIF(LRRF_PCAN!J$9:J$299,(("Not Tested")))</f>
        <v>0</v>
      </c>
      <c r="K6" s="44">
        <f>COUNTIF(LRRF_PCAN!K$9:K$299,(("Not Tested")))</f>
        <v>0</v>
      </c>
      <c r="L6" s="44">
        <f>COUNTIF(LRRF_PCAN!L$9:L$299,(("Not Tested")))</f>
        <v>0</v>
      </c>
      <c r="M6" s="44">
        <f>COUNTIF(LRRF_PCAN!M$9:M$299,(("Not Tested")))</f>
        <v>0</v>
      </c>
      <c r="N6" s="44">
        <f>COUNTIF(LRRF_PCAN!N$9:N$299,(("Not Tested")))</f>
        <v>0</v>
      </c>
      <c r="O6" s="44">
        <f>COUNTIF(LRRF_PCAN!O$9:O$299,(("Not Tested")))</f>
        <v>0</v>
      </c>
      <c r="P6" s="44">
        <f>COUNTIF(LRRF_PCAN!P$9:P$299,(("Not Tested")))</f>
        <v>0</v>
      </c>
      <c r="Q6" s="44">
        <f>COUNTIF(LRRF_PCAN!Q$9:Q$299,(("Not Tested")))</f>
        <v>0</v>
      </c>
      <c r="R6" s="44">
        <f>COUNTIF(LRRF_PCAN!R$9:R$299,(("Not Tested")))</f>
        <v>0</v>
      </c>
      <c r="S6" s="44">
        <f>COUNTIF(LRRF_PCAN!S$9:S$299,(("Not Tested")))</f>
        <v>0</v>
      </c>
      <c r="T6" s="44">
        <f>COUNTIF(LRRF_PCAN!T$9:T$299,(("Not Tested")))</f>
        <v>0</v>
      </c>
      <c r="U6" s="44">
        <f>COUNTIF(LRRF_PCAN!U$9:U$299,(("Not Tested")))</f>
        <v>0</v>
      </c>
      <c r="V6" s="44">
        <f>COUNTIF(LRRF_PCAN!V$9:V$299,(("Not Tested")))</f>
        <v>0</v>
      </c>
    </row>
    <row r="7" spans="1:22" x14ac:dyDescent="0.25">
      <c r="A7" s="50"/>
      <c r="B7" s="51"/>
      <c r="C7" s="51"/>
      <c r="D7" s="51"/>
      <c r="E7" s="51"/>
      <c r="F7" s="51"/>
      <c r="G7" s="51"/>
      <c r="H7" s="51"/>
      <c r="I7" s="51"/>
      <c r="J7" s="61" t="s">
        <v>6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2"/>
    </row>
    <row r="8" spans="1:22" x14ac:dyDescent="0.25">
      <c r="A8" s="3" t="s">
        <v>7</v>
      </c>
      <c r="B8" s="3" t="s">
        <v>8</v>
      </c>
      <c r="C8" s="3" t="s">
        <v>9</v>
      </c>
      <c r="D8" s="31" t="s">
        <v>10</v>
      </c>
      <c r="E8" s="3" t="s">
        <v>1160</v>
      </c>
      <c r="F8" s="85" t="s">
        <v>1159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16">
        <v>1</v>
      </c>
      <c r="B9" s="141" t="s">
        <v>1227</v>
      </c>
      <c r="C9" s="16"/>
      <c r="D9" s="47" t="s">
        <v>1228</v>
      </c>
      <c r="E9" s="47" t="s">
        <v>3</v>
      </c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6"/>
    </row>
    <row r="10" spans="1:22" x14ac:dyDescent="0.25">
      <c r="A10" s="16">
        <v>2</v>
      </c>
      <c r="B10" s="141" t="s">
        <v>1229</v>
      </c>
      <c r="C10" s="16"/>
      <c r="D10" s="47" t="s">
        <v>1230</v>
      </c>
      <c r="E10" s="47" t="s">
        <v>3</v>
      </c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6"/>
    </row>
    <row r="11" spans="1:22" x14ac:dyDescent="0.25">
      <c r="A11" s="16">
        <v>3</v>
      </c>
      <c r="B11" s="141" t="s">
        <v>1231</v>
      </c>
      <c r="C11" s="16"/>
      <c r="D11" s="47" t="s">
        <v>1232</v>
      </c>
      <c r="E11" s="47" t="s">
        <v>3</v>
      </c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6"/>
    </row>
    <row r="12" spans="1:22" x14ac:dyDescent="0.25">
      <c r="A12" s="16">
        <v>4</v>
      </c>
      <c r="B12" s="141" t="s">
        <v>1233</v>
      </c>
      <c r="C12" s="16"/>
      <c r="D12" s="47" t="s">
        <v>1234</v>
      </c>
      <c r="E12" s="47" t="s">
        <v>3</v>
      </c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6"/>
    </row>
    <row r="13" spans="1:22" x14ac:dyDescent="0.25">
      <c r="A13" s="16">
        <v>5</v>
      </c>
      <c r="B13" s="141" t="s">
        <v>1235</v>
      </c>
      <c r="C13" s="16"/>
      <c r="D13" s="47" t="s">
        <v>1236</v>
      </c>
      <c r="E13" s="47" t="s">
        <v>1237</v>
      </c>
      <c r="F13" s="1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6"/>
    </row>
    <row r="14" spans="1:22" x14ac:dyDescent="0.25">
      <c r="A14" s="16">
        <v>6</v>
      </c>
      <c r="B14" s="141" t="s">
        <v>1238</v>
      </c>
      <c r="C14" s="16"/>
      <c r="D14" s="47" t="s">
        <v>1239</v>
      </c>
      <c r="E14" s="47" t="s">
        <v>1211</v>
      </c>
      <c r="F14" s="1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6"/>
    </row>
    <row r="15" spans="1:22" x14ac:dyDescent="0.25">
      <c r="A15" s="16">
        <v>7</v>
      </c>
      <c r="B15" s="141" t="s">
        <v>1240</v>
      </c>
      <c r="C15" s="16"/>
      <c r="D15" s="47" t="s">
        <v>1241</v>
      </c>
      <c r="E15" s="47" t="s">
        <v>1211</v>
      </c>
      <c r="F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6"/>
    </row>
    <row r="16" spans="1:22" x14ac:dyDescent="0.25">
      <c r="A16" s="16">
        <v>8</v>
      </c>
      <c r="B16" s="141" t="s">
        <v>1242</v>
      </c>
      <c r="C16" s="16"/>
      <c r="D16" s="47" t="s">
        <v>1243</v>
      </c>
      <c r="E16" s="47" t="s">
        <v>1211</v>
      </c>
      <c r="F16" s="1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6"/>
    </row>
    <row r="17" spans="1:22" x14ac:dyDescent="0.25">
      <c r="A17" s="16">
        <v>9</v>
      </c>
      <c r="B17" s="141" t="s">
        <v>1244</v>
      </c>
      <c r="C17" s="16"/>
      <c r="D17" s="47" t="s">
        <v>1245</v>
      </c>
      <c r="E17" s="47" t="s">
        <v>1211</v>
      </c>
      <c r="F17" s="16" t="s">
        <v>1246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6"/>
    </row>
    <row r="18" spans="1:22" x14ac:dyDescent="0.25">
      <c r="A18" s="16">
        <v>10</v>
      </c>
      <c r="B18" s="141" t="s">
        <v>1247</v>
      </c>
      <c r="C18" s="16"/>
      <c r="D18" s="47" t="s">
        <v>1248</v>
      </c>
      <c r="E18" s="47" t="s">
        <v>1211</v>
      </c>
      <c r="F18" s="16" t="s">
        <v>1246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6"/>
    </row>
    <row r="19" spans="1:22" x14ac:dyDescent="0.25">
      <c r="A19" s="16">
        <v>11</v>
      </c>
      <c r="B19" s="141" t="s">
        <v>1249</v>
      </c>
      <c r="C19" s="16"/>
      <c r="D19" s="47" t="s">
        <v>1250</v>
      </c>
      <c r="E19" s="47" t="s">
        <v>1211</v>
      </c>
      <c r="F19" s="16" t="s">
        <v>1246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6"/>
    </row>
    <row r="20" spans="1:22" x14ac:dyDescent="0.25">
      <c r="A20" s="16">
        <v>12</v>
      </c>
      <c r="B20" s="141" t="s">
        <v>1251</v>
      </c>
      <c r="C20" s="16"/>
      <c r="D20" s="47" t="s">
        <v>1252</v>
      </c>
      <c r="E20" s="47" t="s">
        <v>1211</v>
      </c>
      <c r="F20" s="16" t="s">
        <v>1246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6"/>
    </row>
    <row r="21" spans="1:22" x14ac:dyDescent="0.25">
      <c r="A21" s="16">
        <v>13</v>
      </c>
      <c r="B21" s="141" t="s">
        <v>1253</v>
      </c>
      <c r="C21" s="16"/>
      <c r="D21" s="47" t="s">
        <v>1033</v>
      </c>
      <c r="E21" s="47" t="s">
        <v>1211</v>
      </c>
      <c r="F21" s="16" t="s">
        <v>1246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6"/>
    </row>
    <row r="22" spans="1:22" x14ac:dyDescent="0.25">
      <c r="A22" s="16">
        <v>14</v>
      </c>
      <c r="B22" s="141" t="s">
        <v>1254</v>
      </c>
      <c r="C22" s="16"/>
      <c r="D22" s="47" t="s">
        <v>1027</v>
      </c>
      <c r="E22" s="47" t="s">
        <v>1211</v>
      </c>
      <c r="F22" s="16" t="s">
        <v>1246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6"/>
    </row>
    <row r="23" spans="1:22" x14ac:dyDescent="0.25">
      <c r="A23" s="16">
        <v>15</v>
      </c>
      <c r="B23" s="141" t="s">
        <v>1255</v>
      </c>
      <c r="C23" s="16"/>
      <c r="D23" s="47" t="s">
        <v>1050</v>
      </c>
      <c r="E23" s="47" t="s">
        <v>1211</v>
      </c>
      <c r="F23" s="16" t="s">
        <v>1246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6"/>
    </row>
    <row r="24" spans="1:22" x14ac:dyDescent="0.25">
      <c r="A24" s="16">
        <v>16</v>
      </c>
      <c r="B24" s="141" t="s">
        <v>1256</v>
      </c>
      <c r="C24" s="16"/>
      <c r="D24" s="47" t="s">
        <v>1257</v>
      </c>
      <c r="E24" s="47" t="s">
        <v>1211</v>
      </c>
      <c r="F24" s="16" t="s">
        <v>1246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6"/>
    </row>
    <row r="25" spans="1:22" x14ac:dyDescent="0.25">
      <c r="A25" s="16">
        <v>17</v>
      </c>
      <c r="B25" s="141" t="s">
        <v>1258</v>
      </c>
      <c r="C25" s="16"/>
      <c r="D25" s="47" t="s">
        <v>1259</v>
      </c>
      <c r="E25" s="47" t="s">
        <v>1237</v>
      </c>
      <c r="F25" s="1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6"/>
    </row>
    <row r="26" spans="1:22" x14ac:dyDescent="0.25">
      <c r="A26" s="16">
        <v>18</v>
      </c>
      <c r="B26" s="141" t="s">
        <v>1260</v>
      </c>
      <c r="C26" s="16"/>
      <c r="D26" s="47" t="s">
        <v>1261</v>
      </c>
      <c r="E26" s="47" t="s">
        <v>1237</v>
      </c>
      <c r="F26" s="1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6"/>
    </row>
    <row r="27" spans="1:22" x14ac:dyDescent="0.25">
      <c r="A27" s="16">
        <v>19</v>
      </c>
      <c r="B27" s="141" t="s">
        <v>1262</v>
      </c>
      <c r="C27" s="16"/>
      <c r="D27" s="47" t="s">
        <v>1263</v>
      </c>
      <c r="E27" s="47" t="s">
        <v>1211</v>
      </c>
      <c r="F27" s="16" t="s">
        <v>1246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6"/>
    </row>
    <row r="28" spans="1:22" x14ac:dyDescent="0.25">
      <c r="A28" s="16">
        <v>20</v>
      </c>
      <c r="B28" s="141" t="s">
        <v>1264</v>
      </c>
      <c r="C28" s="16"/>
      <c r="D28" s="47" t="s">
        <v>1265</v>
      </c>
      <c r="E28" s="47" t="s">
        <v>1211</v>
      </c>
      <c r="F28" s="16" t="s">
        <v>1246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6"/>
    </row>
    <row r="29" spans="1:22" x14ac:dyDescent="0.25">
      <c r="A29" s="16">
        <v>21</v>
      </c>
      <c r="B29" s="141" t="s">
        <v>1266</v>
      </c>
      <c r="C29" s="16"/>
      <c r="D29" s="47" t="s">
        <v>1267</v>
      </c>
      <c r="E29" s="47" t="s">
        <v>1237</v>
      </c>
      <c r="F29" s="1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6"/>
    </row>
    <row r="30" spans="1:22" x14ac:dyDescent="0.25">
      <c r="A30" s="16">
        <v>22</v>
      </c>
      <c r="B30" s="141" t="s">
        <v>1268</v>
      </c>
      <c r="C30" s="16"/>
      <c r="D30" s="47" t="s">
        <v>1269</v>
      </c>
      <c r="E30" s="47" t="s">
        <v>1211</v>
      </c>
      <c r="F30" s="16" t="s">
        <v>1246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6"/>
    </row>
    <row r="31" spans="1:22" x14ac:dyDescent="0.25">
      <c r="A31" s="16">
        <v>23</v>
      </c>
      <c r="B31" s="141" t="s">
        <v>1270</v>
      </c>
      <c r="C31" s="16"/>
      <c r="D31" s="47" t="s">
        <v>1271</v>
      </c>
      <c r="E31" s="47" t="s">
        <v>1211</v>
      </c>
      <c r="F31" s="16" t="s">
        <v>1246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6"/>
    </row>
    <row r="32" spans="1:22" x14ac:dyDescent="0.25">
      <c r="A32" s="16">
        <v>24</v>
      </c>
      <c r="B32" s="141" t="s">
        <v>1272</v>
      </c>
      <c r="C32" s="16"/>
      <c r="D32" s="47" t="s">
        <v>1273</v>
      </c>
      <c r="E32" s="47" t="s">
        <v>1211</v>
      </c>
      <c r="F32" s="16" t="s">
        <v>1246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6"/>
    </row>
    <row r="33" spans="1:22" x14ac:dyDescent="0.25">
      <c r="A33" s="16">
        <v>25</v>
      </c>
      <c r="B33" s="141" t="s">
        <v>1274</v>
      </c>
      <c r="C33" s="16"/>
      <c r="D33" s="47" t="s">
        <v>1275</v>
      </c>
      <c r="E33" s="47" t="s">
        <v>1211</v>
      </c>
      <c r="F33" s="16" t="s">
        <v>1246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6"/>
    </row>
    <row r="34" spans="1:22" x14ac:dyDescent="0.25">
      <c r="A34" s="16">
        <v>26</v>
      </c>
      <c r="B34" s="141" t="s">
        <v>1276</v>
      </c>
      <c r="C34" s="16"/>
      <c r="D34" s="47" t="s">
        <v>1277</v>
      </c>
      <c r="E34" s="47" t="s">
        <v>1211</v>
      </c>
      <c r="F34" s="16" t="s">
        <v>1246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6"/>
    </row>
    <row r="35" spans="1:22" ht="30" x14ac:dyDescent="0.25">
      <c r="A35" s="16">
        <v>27</v>
      </c>
      <c r="B35" s="141" t="s">
        <v>1278</v>
      </c>
      <c r="C35" s="16"/>
      <c r="D35" s="47" t="s">
        <v>1279</v>
      </c>
      <c r="E35" s="47" t="s">
        <v>1211</v>
      </c>
      <c r="F35" s="17" t="s">
        <v>1280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6"/>
    </row>
    <row r="36" spans="1:22" x14ac:dyDescent="0.25">
      <c r="A36" s="16">
        <v>28</v>
      </c>
      <c r="B36" s="141" t="s">
        <v>1281</v>
      </c>
      <c r="C36" s="16"/>
      <c r="D36" s="47" t="s">
        <v>1282</v>
      </c>
      <c r="E36" s="47" t="s">
        <v>1211</v>
      </c>
      <c r="F36" s="16" t="s">
        <v>1246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6"/>
    </row>
    <row r="37" spans="1:22" x14ac:dyDescent="0.25">
      <c r="A37" s="16">
        <v>29</v>
      </c>
      <c r="B37" s="141" t="s">
        <v>1283</v>
      </c>
      <c r="C37" s="16"/>
      <c r="D37" s="47" t="s">
        <v>1284</v>
      </c>
      <c r="E37" s="47" t="s">
        <v>1211</v>
      </c>
      <c r="F37" s="16" t="s">
        <v>1246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6"/>
    </row>
    <row r="38" spans="1:22" x14ac:dyDescent="0.25">
      <c r="A38" s="16">
        <v>30</v>
      </c>
      <c r="B38" s="141" t="s">
        <v>1285</v>
      </c>
      <c r="C38" s="16"/>
      <c r="D38" s="47" t="s">
        <v>1286</v>
      </c>
      <c r="E38" s="47" t="s">
        <v>1237</v>
      </c>
      <c r="F38" s="1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6"/>
    </row>
    <row r="39" spans="1:22" x14ac:dyDescent="0.25">
      <c r="A39" s="16">
        <v>31</v>
      </c>
      <c r="B39" s="141" t="s">
        <v>1287</v>
      </c>
      <c r="C39" s="16"/>
      <c r="D39" s="47" t="s">
        <v>1288</v>
      </c>
      <c r="E39" s="47" t="s">
        <v>1237</v>
      </c>
      <c r="F39" s="1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6"/>
    </row>
    <row r="40" spans="1:22" x14ac:dyDescent="0.25">
      <c r="A40" s="16">
        <v>32</v>
      </c>
      <c r="B40" s="141" t="s">
        <v>1289</v>
      </c>
      <c r="C40" s="16"/>
      <c r="D40" s="47" t="s">
        <v>1290</v>
      </c>
      <c r="E40" s="47" t="s">
        <v>1237</v>
      </c>
      <c r="F40" s="4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6"/>
    </row>
    <row r="41" spans="1:22" x14ac:dyDescent="0.25">
      <c r="A41" s="149">
        <v>33</v>
      </c>
      <c r="B41" s="141" t="s">
        <v>1291</v>
      </c>
      <c r="C41" s="149"/>
      <c r="D41" s="200" t="s">
        <v>1292</v>
      </c>
      <c r="E41" s="200" t="s">
        <v>1237</v>
      </c>
      <c r="F41" s="20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49"/>
    </row>
    <row r="42" spans="1:22" x14ac:dyDescent="0.25">
      <c r="A42" s="16">
        <v>34</v>
      </c>
      <c r="B42" s="133" t="s">
        <v>1293</v>
      </c>
      <c r="C42" s="16"/>
      <c r="D42" s="47" t="s">
        <v>1294</v>
      </c>
      <c r="E42" s="47" t="s">
        <v>1237</v>
      </c>
      <c r="F42" s="1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6"/>
    </row>
    <row r="43" spans="1:22" x14ac:dyDescent="0.25">
      <c r="A43" s="121"/>
      <c r="B43" s="129"/>
      <c r="C43" s="129"/>
      <c r="D43" s="163"/>
      <c r="E43" s="125"/>
      <c r="F43" s="125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5"/>
    </row>
    <row r="44" spans="1:22" x14ac:dyDescent="0.25">
      <c r="A44" s="121"/>
      <c r="B44" s="129"/>
      <c r="C44" s="129"/>
      <c r="D44" s="163"/>
      <c r="E44" s="125"/>
      <c r="F44" s="196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5"/>
    </row>
    <row r="45" spans="1:22" x14ac:dyDescent="0.25">
      <c r="A45" s="121"/>
      <c r="B45" s="129"/>
      <c r="C45" s="129"/>
      <c r="D45" s="163"/>
      <c r="E45" s="125"/>
      <c r="F45" s="125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5"/>
    </row>
    <row r="46" spans="1:22" x14ac:dyDescent="0.25">
      <c r="A46" s="121"/>
      <c r="B46" s="129"/>
      <c r="C46" s="129"/>
      <c r="D46" s="163"/>
      <c r="E46" s="125"/>
      <c r="F46" s="125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5"/>
    </row>
  </sheetData>
  <mergeCells count="4">
    <mergeCell ref="A2:V2"/>
    <mergeCell ref="A3:A6"/>
    <mergeCell ref="B3:B6"/>
    <mergeCell ref="A1:V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85" zoomScaleNormal="85" workbookViewId="0">
      <selection activeCell="D54" sqref="D54"/>
    </sheetView>
  </sheetViews>
  <sheetFormatPr defaultColWidth="9.140625" defaultRowHeight="15" x14ac:dyDescent="0.25"/>
  <cols>
    <col min="1" max="1" width="9.28515625" style="27" bestFit="1" customWidth="1"/>
    <col min="2" max="2" width="12" style="30" bestFit="1" customWidth="1"/>
    <col min="3" max="3" width="12" style="30" customWidth="1"/>
    <col min="4" max="4" width="89.28515625" style="36" bestFit="1" customWidth="1"/>
    <col min="5" max="5" width="12.5703125" style="27" bestFit="1" customWidth="1"/>
    <col min="6" max="6" width="19.28515625" style="27" bestFit="1" customWidth="1"/>
    <col min="7" max="7" width="12.5703125" style="27" bestFit="1" customWidth="1"/>
    <col min="8" max="8" width="19.28515625" style="27" bestFit="1" customWidth="1"/>
    <col min="9" max="9" width="12.5703125" style="27" bestFit="1" customWidth="1"/>
    <col min="10" max="10" width="14.85546875" style="27" bestFit="1" customWidth="1"/>
    <col min="11" max="11" width="20.85546875" style="27" bestFit="1" customWidth="1"/>
    <col min="12" max="17" width="10.7109375" style="27" bestFit="1" customWidth="1"/>
    <col min="18" max="18" width="11" style="27" bestFit="1" customWidth="1"/>
    <col min="19" max="19" width="10.7109375" style="27" bestFit="1" customWidth="1"/>
    <col min="20" max="21" width="11" style="27" bestFit="1" customWidth="1"/>
    <col min="22" max="22" width="2.5703125" style="27" bestFit="1" customWidth="1"/>
    <col min="23" max="16384" width="9.140625" style="27"/>
  </cols>
  <sheetData>
    <row r="1" spans="1:22" x14ac:dyDescent="0.25">
      <c r="A1" s="185" t="s">
        <v>486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</row>
    <row r="2" spans="1:22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x14ac:dyDescent="0.25">
      <c r="A3" s="178" t="s">
        <v>1</v>
      </c>
      <c r="B3" s="179">
        <f>COUNTIF(MRR_PCAN!B9:B300,"*WI-*")</f>
        <v>39</v>
      </c>
      <c r="C3" s="63"/>
      <c r="D3" s="42" t="s">
        <v>2</v>
      </c>
      <c r="E3" s="44">
        <f>COUNTIF(MRR_PCAN!E$9:E$300,(("Pass")))</f>
        <v>16</v>
      </c>
      <c r="F3" s="44">
        <f>COUNTIF(MRR_PCAN!F$9:F$300,(("Pass")))</f>
        <v>0</v>
      </c>
      <c r="G3" s="44">
        <f>COUNTIF(MRR_PCAN!G$9:G$300,(("Pass")))</f>
        <v>0</v>
      </c>
      <c r="H3" s="44">
        <f>COUNTIF(MRR_PCAN!H$9:H$300,(("Pass")))</f>
        <v>0</v>
      </c>
      <c r="I3" s="44">
        <f>COUNTIF(MRR_PCAN!I$9:I$300,(("Pass")))</f>
        <v>0</v>
      </c>
      <c r="J3" s="44">
        <f>COUNTIF(MRR_PCAN!J$9:J$300,(("Pass")))</f>
        <v>0</v>
      </c>
      <c r="K3" s="44">
        <f>COUNTIF(MRR_PCAN!K$9:K$300,(("Pass")))</f>
        <v>0</v>
      </c>
      <c r="L3" s="44">
        <f>COUNTIF(MRR_PCAN!L$9:L$300,(("Pass")))</f>
        <v>0</v>
      </c>
      <c r="M3" s="44">
        <f>COUNTIF(MRR_PCAN!M$9:M$300,(("Pass")))</f>
        <v>0</v>
      </c>
      <c r="N3" s="44">
        <f>COUNTIF(MRR_PCAN!N$9:N$300,(("Pass")))</f>
        <v>0</v>
      </c>
      <c r="O3" s="44">
        <f>COUNTIF(MRR_PCAN!O$9:O$300,(("Pass")))</f>
        <v>0</v>
      </c>
      <c r="P3" s="44">
        <f>COUNTIF(MRR_PCAN!P$9:P$300,(("Pass")))</f>
        <v>0</v>
      </c>
      <c r="Q3" s="44">
        <f>COUNTIF(MRR_PCAN!Q$9:Q$300,(("Pass")))</f>
        <v>0</v>
      </c>
      <c r="R3" s="44">
        <f>COUNTIF(MRR_PCAN!R$9:R$300,(("Pass")))</f>
        <v>0</v>
      </c>
      <c r="S3" s="44">
        <f>COUNTIF(MRR_PCAN!S$9:S$300,(("Pass")))</f>
        <v>0</v>
      </c>
      <c r="T3" s="44">
        <f>COUNTIF(MRR_PCAN!T$9:T$300,(("Pass")))</f>
        <v>0</v>
      </c>
      <c r="U3" s="44">
        <f>COUNTIF(MRR_PCAN!U$9:U$300,(("Pass")))</f>
        <v>0</v>
      </c>
      <c r="V3" s="44">
        <f>COUNTIF(MRR_PCAN!V$9:V$300,(("Pass")))</f>
        <v>0</v>
      </c>
    </row>
    <row r="4" spans="1:22" x14ac:dyDescent="0.25">
      <c r="A4" s="178"/>
      <c r="B4" s="179"/>
      <c r="C4" s="63"/>
      <c r="D4" s="42" t="s">
        <v>3</v>
      </c>
      <c r="E4" s="44">
        <f>COUNTIF(MRR_PCAN!E$9:E$300,(("Fail")))</f>
        <v>23</v>
      </c>
      <c r="F4" s="44">
        <f>COUNTIF(MRR_PCAN!F$9:F$300,(("Fail")))</f>
        <v>0</v>
      </c>
      <c r="G4" s="44">
        <f>COUNTIF(MRR_PCAN!G$9:G$300,(("Fail")))</f>
        <v>0</v>
      </c>
      <c r="H4" s="44">
        <f>COUNTIF(MRR_PCAN!H$9:H$300,(("Fail")))</f>
        <v>0</v>
      </c>
      <c r="I4" s="44">
        <f>COUNTIF(MRR_PCAN!I$9:I$300,(("Fail")))</f>
        <v>0</v>
      </c>
      <c r="J4" s="44">
        <f>COUNTIF(MRR_PCAN!J$9:J$300,(("Fail")))</f>
        <v>0</v>
      </c>
      <c r="K4" s="44">
        <f>COUNTIF(MRR_PCAN!K$9:K$300,(("Fail")))</f>
        <v>0</v>
      </c>
      <c r="L4" s="44">
        <f>COUNTIF(MRR_PCAN!L$9:L$300,(("Fail")))</f>
        <v>0</v>
      </c>
      <c r="M4" s="44">
        <f>COUNTIF(MRR_PCAN!M$9:M$300,(("Fail")))</f>
        <v>0</v>
      </c>
      <c r="N4" s="44">
        <f>COUNTIF(MRR_PCAN!N$9:N$300,(("Fail")))</f>
        <v>0</v>
      </c>
      <c r="O4" s="44">
        <f>COUNTIF(MRR_PCAN!O$9:O$300,(("Fail")))</f>
        <v>0</v>
      </c>
      <c r="P4" s="44">
        <f>COUNTIF(MRR_PCAN!P$9:P$300,(("Fail")))</f>
        <v>0</v>
      </c>
      <c r="Q4" s="44">
        <f>COUNTIF(MRR_PCAN!Q$9:Q$300,(("Fail")))</f>
        <v>0</v>
      </c>
      <c r="R4" s="44">
        <f>COUNTIF(MRR_PCAN!R$9:R$300,(("Fail")))</f>
        <v>0</v>
      </c>
      <c r="S4" s="44">
        <f>COUNTIF(MRR_PCAN!S$9:S$300,(("Fail")))</f>
        <v>0</v>
      </c>
      <c r="T4" s="44">
        <f>COUNTIF(MRR_PCAN!T$9:T$300,(("Fail")))</f>
        <v>0</v>
      </c>
      <c r="U4" s="44">
        <f>COUNTIF(MRR_PCAN!U$9:U$300,(("Fail")))</f>
        <v>0</v>
      </c>
      <c r="V4" s="44">
        <f>COUNTIF(MRR_PCAN!V$9:V$300,(("Fail")))</f>
        <v>0</v>
      </c>
    </row>
    <row r="5" spans="1:22" x14ac:dyDescent="0.25">
      <c r="A5" s="178"/>
      <c r="B5" s="179"/>
      <c r="C5" s="63"/>
      <c r="D5" s="42" t="s">
        <v>4</v>
      </c>
      <c r="E5" s="44">
        <f>COUNTIF(MRR_PCAN!E$9:E$300,(("NA")))</f>
        <v>0</v>
      </c>
      <c r="F5" s="44">
        <f>COUNTIF(MRR_PCAN!F$9:F$300,(("NA")))</f>
        <v>0</v>
      </c>
      <c r="G5" s="44">
        <f>COUNTIF(MRR_PCAN!G$9:G$300,(("NA")))</f>
        <v>0</v>
      </c>
      <c r="H5" s="44">
        <f>COUNTIF(MRR_PCAN!H$9:H$300,(("NA")))</f>
        <v>0</v>
      </c>
      <c r="I5" s="44">
        <f>COUNTIF(MRR_PCAN!I$9:I$300,(("NA")))</f>
        <v>0</v>
      </c>
      <c r="J5" s="44">
        <f>COUNTIF(MRR_PCAN!J$9:J$300,(("NA")))</f>
        <v>0</v>
      </c>
      <c r="K5" s="44">
        <f>COUNTIF(MRR_PCAN!K$9:K$300,(("NA")))</f>
        <v>0</v>
      </c>
      <c r="L5" s="44">
        <f>COUNTIF(MRR_PCAN!L$9:L$300,(("NA")))</f>
        <v>0</v>
      </c>
      <c r="M5" s="44">
        <f>COUNTIF(MRR_PCAN!M$9:M$300,(("NA")))</f>
        <v>0</v>
      </c>
      <c r="N5" s="44">
        <f>COUNTIF(MRR_PCAN!N$9:N$300,(("NA")))</f>
        <v>0</v>
      </c>
      <c r="O5" s="44">
        <f>COUNTIF(MRR_PCAN!O$9:O$300,(("NA")))</f>
        <v>0</v>
      </c>
      <c r="P5" s="44">
        <f>COUNTIF(MRR_PCAN!P$9:P$300,(("NA")))</f>
        <v>0</v>
      </c>
      <c r="Q5" s="44">
        <f>COUNTIF(MRR_PCAN!Q$9:Q$300,(("NA")))</f>
        <v>0</v>
      </c>
      <c r="R5" s="44">
        <f>COUNTIF(MRR_PCAN!R$9:R$300,(("NA")))</f>
        <v>0</v>
      </c>
      <c r="S5" s="44">
        <f>COUNTIF(MRR_PCAN!S$9:S$300,(("NA")))</f>
        <v>0</v>
      </c>
      <c r="T5" s="44">
        <f>COUNTIF(MRR_PCAN!T$9:T$300,(("NA")))</f>
        <v>0</v>
      </c>
      <c r="U5" s="44">
        <f>COUNTIF(MRR_PCAN!U$9:U$300,(("NA")))</f>
        <v>0</v>
      </c>
      <c r="V5" s="44">
        <f>COUNTIF(MRR_PCAN!V$9:V$300,(("NA")))</f>
        <v>0</v>
      </c>
    </row>
    <row r="6" spans="1:22" x14ac:dyDescent="0.25">
      <c r="A6" s="178"/>
      <c r="B6" s="179"/>
      <c r="C6" s="63"/>
      <c r="D6" s="42" t="s">
        <v>5</v>
      </c>
      <c r="E6" s="44">
        <f>COUNTIF(MRR_PCAN!E$9:E$300,(("Not Tested")))</f>
        <v>0</v>
      </c>
      <c r="F6" s="44">
        <f>COUNTIF(MRR_PCAN!F$9:F$300,(("Not Tested")))</f>
        <v>0</v>
      </c>
      <c r="G6" s="44">
        <f>COUNTIF(MRR_PCAN!G$9:G$300,(("Not Tested")))</f>
        <v>0</v>
      </c>
      <c r="H6" s="44">
        <f>COUNTIF(MRR_PCAN!H$9:H$300,(("Not Tested")))</f>
        <v>0</v>
      </c>
      <c r="I6" s="44">
        <f>COUNTIF(MRR_PCAN!I$9:I$300,(("Not Tested")))</f>
        <v>0</v>
      </c>
      <c r="J6" s="44">
        <f>COUNTIF(MRR_PCAN!J$9:J$300,(("Not Tested")))</f>
        <v>0</v>
      </c>
      <c r="K6" s="44">
        <f>COUNTIF(MRR_PCAN!K$9:K$300,(("Not Tested")))</f>
        <v>0</v>
      </c>
      <c r="L6" s="44">
        <f>COUNTIF(MRR_PCAN!L$9:L$300,(("Not Tested")))</f>
        <v>0</v>
      </c>
      <c r="M6" s="44">
        <f>COUNTIF(MRR_PCAN!M$9:M$300,(("Not Tested")))</f>
        <v>0</v>
      </c>
      <c r="N6" s="44">
        <f>COUNTIF(MRR_PCAN!N$9:N$300,(("Not Tested")))</f>
        <v>0</v>
      </c>
      <c r="O6" s="44">
        <f>COUNTIF(MRR_PCAN!O$9:O$300,(("Not Tested")))</f>
        <v>0</v>
      </c>
      <c r="P6" s="44">
        <f>COUNTIF(MRR_PCAN!P$9:P$300,(("Not Tested")))</f>
        <v>0</v>
      </c>
      <c r="Q6" s="44">
        <f>COUNTIF(MRR_PCAN!Q$9:Q$300,(("Not Tested")))</f>
        <v>0</v>
      </c>
      <c r="R6" s="44">
        <f>COUNTIF(MRR_PCAN!R$9:R$300,(("Not Tested")))</f>
        <v>0</v>
      </c>
      <c r="S6" s="44">
        <f>COUNTIF(MRR_PCAN!S$9:S$300,(("Not Tested")))</f>
        <v>0</v>
      </c>
      <c r="T6" s="44">
        <f>COUNTIF(MRR_PCAN!T$9:T$300,(("Not Tested")))</f>
        <v>0</v>
      </c>
      <c r="U6" s="44">
        <f>COUNTIF(MRR_PCAN!U$9:U$300,(("Not Tested")))</f>
        <v>0</v>
      </c>
      <c r="V6" s="44">
        <f>COUNTIF(MRR_PCAN!V$9:V$300,(("Not Tested")))</f>
        <v>0</v>
      </c>
    </row>
    <row r="7" spans="1:22" x14ac:dyDescent="0.25">
      <c r="A7" s="64"/>
      <c r="B7" s="64"/>
      <c r="C7" s="64"/>
      <c r="D7" s="64"/>
      <c r="E7" s="64"/>
      <c r="F7" s="64"/>
      <c r="G7" s="64"/>
      <c r="H7" s="64"/>
      <c r="I7" s="64"/>
      <c r="J7" s="64" t="s">
        <v>6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</row>
    <row r="8" spans="1:22" x14ac:dyDescent="0.25">
      <c r="A8" s="3" t="s">
        <v>7</v>
      </c>
      <c r="B8" s="3" t="s">
        <v>8</v>
      </c>
      <c r="C8" s="3" t="s">
        <v>9</v>
      </c>
      <c r="D8" s="31" t="s">
        <v>10</v>
      </c>
      <c r="E8" s="3" t="s">
        <v>1160</v>
      </c>
      <c r="F8" s="85" t="s">
        <v>1159</v>
      </c>
      <c r="G8" s="3"/>
      <c r="H8" s="3"/>
      <c r="I8" s="3"/>
      <c r="J8" s="3"/>
      <c r="K8" s="46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40">
        <v>1</v>
      </c>
      <c r="B9" s="197" t="s">
        <v>1295</v>
      </c>
      <c r="C9" s="28"/>
      <c r="D9" s="47" t="s">
        <v>1334</v>
      </c>
      <c r="E9" s="47" t="s">
        <v>3</v>
      </c>
      <c r="F9" s="47" t="s">
        <v>1246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40"/>
    </row>
    <row r="10" spans="1:22" x14ac:dyDescent="0.25">
      <c r="A10" s="40">
        <v>2</v>
      </c>
      <c r="B10" s="197" t="s">
        <v>1296</v>
      </c>
      <c r="C10" s="28"/>
      <c r="D10" s="47" t="s">
        <v>1232</v>
      </c>
      <c r="E10" s="47" t="s">
        <v>3</v>
      </c>
      <c r="F10" s="47" t="s">
        <v>1246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40"/>
    </row>
    <row r="11" spans="1:22" x14ac:dyDescent="0.25">
      <c r="A11" s="40">
        <v>3</v>
      </c>
      <c r="B11" s="197" t="s">
        <v>1297</v>
      </c>
      <c r="C11" s="28"/>
      <c r="D11" s="47" t="s">
        <v>1236</v>
      </c>
      <c r="E11" s="47" t="s">
        <v>2</v>
      </c>
      <c r="F11" s="4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40"/>
    </row>
    <row r="12" spans="1:22" x14ac:dyDescent="0.25">
      <c r="A12" s="40">
        <v>4</v>
      </c>
      <c r="B12" s="197" t="s">
        <v>1298</v>
      </c>
      <c r="C12" s="28"/>
      <c r="D12" s="47" t="s">
        <v>1239</v>
      </c>
      <c r="E12" s="47" t="s">
        <v>3</v>
      </c>
      <c r="F12" s="47" t="s">
        <v>1246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40"/>
    </row>
    <row r="13" spans="1:22" x14ac:dyDescent="0.25">
      <c r="A13" s="40">
        <v>5</v>
      </c>
      <c r="B13" s="197" t="s">
        <v>1299</v>
      </c>
      <c r="C13" s="28"/>
      <c r="D13" s="47" t="s">
        <v>1230</v>
      </c>
      <c r="E13" s="47" t="s">
        <v>2</v>
      </c>
      <c r="F13" s="4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40"/>
    </row>
    <row r="14" spans="1:22" x14ac:dyDescent="0.25">
      <c r="A14" s="40">
        <v>6</v>
      </c>
      <c r="B14" s="197" t="s">
        <v>1300</v>
      </c>
      <c r="C14" s="28"/>
      <c r="D14" s="47" t="s">
        <v>1241</v>
      </c>
      <c r="E14" s="47" t="s">
        <v>2</v>
      </c>
      <c r="F14" s="4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40"/>
    </row>
    <row r="15" spans="1:22" x14ac:dyDescent="0.25">
      <c r="A15" s="40">
        <v>7</v>
      </c>
      <c r="B15" s="197" t="s">
        <v>1301</v>
      </c>
      <c r="C15" s="28"/>
      <c r="D15" s="47" t="s">
        <v>1228</v>
      </c>
      <c r="E15" s="47" t="s">
        <v>2</v>
      </c>
      <c r="F15" s="4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0"/>
    </row>
    <row r="16" spans="1:22" x14ac:dyDescent="0.25">
      <c r="A16" s="40">
        <v>8</v>
      </c>
      <c r="B16" s="197" t="s">
        <v>1302</v>
      </c>
      <c r="C16" s="28"/>
      <c r="D16" s="47" t="s">
        <v>1243</v>
      </c>
      <c r="E16" s="47" t="s">
        <v>3</v>
      </c>
      <c r="F16" s="47" t="s">
        <v>1246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40"/>
    </row>
    <row r="17" spans="1:22" x14ac:dyDescent="0.25">
      <c r="A17" s="40">
        <v>9</v>
      </c>
      <c r="B17" s="197" t="s">
        <v>1303</v>
      </c>
      <c r="C17" s="28"/>
      <c r="D17" s="47" t="s">
        <v>1234</v>
      </c>
      <c r="E17" s="47" t="s">
        <v>2</v>
      </c>
      <c r="F17" s="4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40"/>
    </row>
    <row r="18" spans="1:22" x14ac:dyDescent="0.25">
      <c r="A18" s="40">
        <v>10</v>
      </c>
      <c r="B18" s="197" t="s">
        <v>1304</v>
      </c>
      <c r="C18" s="28"/>
      <c r="D18" s="47" t="s">
        <v>1335</v>
      </c>
      <c r="E18" s="47" t="s">
        <v>3</v>
      </c>
      <c r="F18" s="47" t="s">
        <v>1246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40"/>
    </row>
    <row r="19" spans="1:22" x14ac:dyDescent="0.25">
      <c r="A19" s="40">
        <v>11</v>
      </c>
      <c r="B19" s="197" t="s">
        <v>1305</v>
      </c>
      <c r="C19" s="28"/>
      <c r="D19" s="47" t="s">
        <v>1336</v>
      </c>
      <c r="E19" s="47" t="s">
        <v>3</v>
      </c>
      <c r="F19" s="47" t="s">
        <v>1246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40"/>
    </row>
    <row r="20" spans="1:22" x14ac:dyDescent="0.25">
      <c r="A20" s="40">
        <v>12</v>
      </c>
      <c r="B20" s="197" t="s">
        <v>1306</v>
      </c>
      <c r="C20" s="28"/>
      <c r="D20" s="47" t="s">
        <v>1337</v>
      </c>
      <c r="E20" s="47" t="s">
        <v>3</v>
      </c>
      <c r="F20" s="47" t="s">
        <v>1246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40"/>
    </row>
    <row r="21" spans="1:22" x14ac:dyDescent="0.25">
      <c r="A21" s="40">
        <v>13</v>
      </c>
      <c r="B21" s="197" t="s">
        <v>1307</v>
      </c>
      <c r="C21" s="28"/>
      <c r="D21" s="47" t="s">
        <v>1338</v>
      </c>
      <c r="E21" s="47" t="s">
        <v>3</v>
      </c>
      <c r="F21" s="47" t="s">
        <v>1246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0"/>
    </row>
    <row r="22" spans="1:22" x14ac:dyDescent="0.25">
      <c r="A22" s="40">
        <v>14</v>
      </c>
      <c r="B22" s="197" t="s">
        <v>1308</v>
      </c>
      <c r="C22" s="28"/>
      <c r="D22" s="47" t="s">
        <v>1250</v>
      </c>
      <c r="E22" s="47" t="s">
        <v>3</v>
      </c>
      <c r="F22" s="47" t="s">
        <v>1246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0"/>
    </row>
    <row r="23" spans="1:22" x14ac:dyDescent="0.25">
      <c r="A23" s="40">
        <v>15</v>
      </c>
      <c r="B23" s="197" t="s">
        <v>1309</v>
      </c>
      <c r="C23" s="28"/>
      <c r="D23" s="47" t="s">
        <v>1050</v>
      </c>
      <c r="E23" s="47" t="s">
        <v>3</v>
      </c>
      <c r="F23" s="47" t="s">
        <v>1246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0"/>
    </row>
    <row r="24" spans="1:22" x14ac:dyDescent="0.25">
      <c r="A24" s="40">
        <v>16</v>
      </c>
      <c r="B24" s="197" t="s">
        <v>1310</v>
      </c>
      <c r="C24" s="28"/>
      <c r="D24" s="47" t="s">
        <v>1033</v>
      </c>
      <c r="E24" s="47" t="s">
        <v>3</v>
      </c>
      <c r="F24" s="47" t="s">
        <v>1246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40"/>
    </row>
    <row r="25" spans="1:22" x14ac:dyDescent="0.25">
      <c r="A25" s="40">
        <v>17</v>
      </c>
      <c r="B25" s="197" t="s">
        <v>1311</v>
      </c>
      <c r="C25" s="28"/>
      <c r="D25" s="47" t="s">
        <v>1252</v>
      </c>
      <c r="E25" s="47" t="s">
        <v>3</v>
      </c>
      <c r="F25" s="47" t="s">
        <v>1246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40"/>
    </row>
    <row r="26" spans="1:22" x14ac:dyDescent="0.25">
      <c r="A26" s="40">
        <v>18</v>
      </c>
      <c r="B26" s="197" t="s">
        <v>1312</v>
      </c>
      <c r="C26" s="28"/>
      <c r="D26" s="47" t="s">
        <v>1257</v>
      </c>
      <c r="E26" s="47" t="s">
        <v>3</v>
      </c>
      <c r="F26" s="47" t="s">
        <v>1246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40"/>
    </row>
    <row r="27" spans="1:22" x14ac:dyDescent="0.25">
      <c r="A27" s="40">
        <v>19</v>
      </c>
      <c r="B27" s="197" t="s">
        <v>1313</v>
      </c>
      <c r="C27" s="28"/>
      <c r="D27" s="47" t="s">
        <v>1027</v>
      </c>
      <c r="E27" s="47" t="s">
        <v>3</v>
      </c>
      <c r="F27" s="47" t="s">
        <v>1246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40"/>
    </row>
    <row r="28" spans="1:22" x14ac:dyDescent="0.25">
      <c r="A28" s="40">
        <v>20</v>
      </c>
      <c r="B28" s="197" t="s">
        <v>1314</v>
      </c>
      <c r="C28" s="28"/>
      <c r="D28" s="47" t="s">
        <v>1339</v>
      </c>
      <c r="E28" s="47" t="s">
        <v>2</v>
      </c>
      <c r="F28" s="4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40"/>
    </row>
    <row r="29" spans="1:22" x14ac:dyDescent="0.25">
      <c r="A29" s="40">
        <v>21</v>
      </c>
      <c r="B29" s="197" t="s">
        <v>1315</v>
      </c>
      <c r="C29" s="28"/>
      <c r="D29" s="47" t="s">
        <v>1340</v>
      </c>
      <c r="E29" s="47" t="s">
        <v>2</v>
      </c>
      <c r="F29" s="4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40"/>
    </row>
    <row r="30" spans="1:22" x14ac:dyDescent="0.25">
      <c r="A30" s="40">
        <v>22</v>
      </c>
      <c r="B30" s="197" t="s">
        <v>1316</v>
      </c>
      <c r="C30" s="28"/>
      <c r="D30" s="47" t="s">
        <v>1341</v>
      </c>
      <c r="E30" s="47" t="s">
        <v>2</v>
      </c>
      <c r="F30" s="47"/>
      <c r="G30" s="8"/>
      <c r="H30" s="8"/>
      <c r="I30" s="8"/>
      <c r="J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40"/>
    </row>
    <row r="31" spans="1:22" x14ac:dyDescent="0.25">
      <c r="A31" s="40">
        <v>23</v>
      </c>
      <c r="B31" s="197" t="s">
        <v>1317</v>
      </c>
      <c r="C31" s="28"/>
      <c r="D31" s="47" t="s">
        <v>1342</v>
      </c>
      <c r="E31" s="47" t="s">
        <v>2</v>
      </c>
      <c r="F31" s="4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40"/>
    </row>
    <row r="32" spans="1:22" x14ac:dyDescent="0.25">
      <c r="A32" s="40">
        <v>24</v>
      </c>
      <c r="B32" s="197" t="s">
        <v>1318</v>
      </c>
      <c r="C32" s="28"/>
      <c r="D32" s="47" t="s">
        <v>1343</v>
      </c>
      <c r="E32" s="47" t="s">
        <v>2</v>
      </c>
      <c r="F32" s="47"/>
      <c r="G32" s="8"/>
      <c r="H32" s="8"/>
      <c r="I32" s="8"/>
      <c r="J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40"/>
    </row>
    <row r="33" spans="1:22" x14ac:dyDescent="0.25">
      <c r="A33" s="40">
        <v>25</v>
      </c>
      <c r="B33" s="197" t="s">
        <v>1319</v>
      </c>
      <c r="C33" s="28"/>
      <c r="D33" s="47" t="s">
        <v>1344</v>
      </c>
      <c r="E33" s="47" t="s">
        <v>3</v>
      </c>
      <c r="F33" s="47" t="s">
        <v>1246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40"/>
    </row>
    <row r="34" spans="1:22" x14ac:dyDescent="0.25">
      <c r="A34" s="40">
        <v>26</v>
      </c>
      <c r="B34" s="197" t="s">
        <v>1320</v>
      </c>
      <c r="C34" s="28"/>
      <c r="D34" s="47" t="s">
        <v>1345</v>
      </c>
      <c r="E34" s="47" t="s">
        <v>3</v>
      </c>
      <c r="F34" s="47" t="s">
        <v>1246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40"/>
    </row>
    <row r="35" spans="1:22" x14ac:dyDescent="0.25">
      <c r="A35" s="40">
        <v>27</v>
      </c>
      <c r="B35" s="197" t="s">
        <v>1321</v>
      </c>
      <c r="C35" s="28"/>
      <c r="D35" s="47" t="s">
        <v>1346</v>
      </c>
      <c r="E35" s="47" t="s">
        <v>3</v>
      </c>
      <c r="F35" s="47" t="s">
        <v>1246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40"/>
    </row>
    <row r="36" spans="1:22" x14ac:dyDescent="0.25">
      <c r="A36" s="40">
        <v>28</v>
      </c>
      <c r="B36" s="197" t="s">
        <v>1322</v>
      </c>
      <c r="C36" s="28"/>
      <c r="D36" s="47" t="s">
        <v>1347</v>
      </c>
      <c r="E36" s="47" t="s">
        <v>3</v>
      </c>
      <c r="F36" s="47" t="s">
        <v>1246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40"/>
    </row>
    <row r="37" spans="1:22" x14ac:dyDescent="0.25">
      <c r="A37" s="40">
        <v>29</v>
      </c>
      <c r="B37" s="197" t="s">
        <v>1323</v>
      </c>
      <c r="C37" s="28"/>
      <c r="D37" s="47" t="s">
        <v>1348</v>
      </c>
      <c r="E37" s="47" t="s">
        <v>3</v>
      </c>
      <c r="F37" s="47" t="s">
        <v>1246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40"/>
    </row>
    <row r="38" spans="1:22" x14ac:dyDescent="0.25">
      <c r="A38" s="40">
        <v>30</v>
      </c>
      <c r="B38" s="197" t="s">
        <v>1324</v>
      </c>
      <c r="C38" s="28"/>
      <c r="D38" s="47" t="s">
        <v>1349</v>
      </c>
      <c r="E38" s="47" t="s">
        <v>3</v>
      </c>
      <c r="F38" s="47" t="s">
        <v>1246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40"/>
    </row>
    <row r="39" spans="1:22" x14ac:dyDescent="0.25">
      <c r="A39" s="40">
        <v>31</v>
      </c>
      <c r="B39" s="197" t="s">
        <v>1325</v>
      </c>
      <c r="C39" s="28"/>
      <c r="D39" s="47" t="s">
        <v>1350</v>
      </c>
      <c r="E39" s="47" t="s">
        <v>3</v>
      </c>
      <c r="F39" s="47" t="s">
        <v>1246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40"/>
    </row>
    <row r="40" spans="1:22" x14ac:dyDescent="0.25">
      <c r="A40" s="40">
        <v>32</v>
      </c>
      <c r="B40" s="197" t="s">
        <v>1326</v>
      </c>
      <c r="C40" s="28"/>
      <c r="D40" s="47" t="s">
        <v>1351</v>
      </c>
      <c r="E40" s="47" t="s">
        <v>3</v>
      </c>
      <c r="F40" s="47" t="s">
        <v>1246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40"/>
    </row>
    <row r="41" spans="1:22" x14ac:dyDescent="0.25">
      <c r="A41" s="40">
        <v>33</v>
      </c>
      <c r="B41" s="197" t="s">
        <v>1327</v>
      </c>
      <c r="C41" s="28"/>
      <c r="D41" s="47" t="s">
        <v>1352</v>
      </c>
      <c r="E41" s="47" t="s">
        <v>3</v>
      </c>
      <c r="F41" s="47" t="s">
        <v>1246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40"/>
    </row>
    <row r="42" spans="1:22" x14ac:dyDescent="0.25">
      <c r="A42" s="40">
        <v>34</v>
      </c>
      <c r="B42" s="197" t="s">
        <v>1328</v>
      </c>
      <c r="C42" s="28"/>
      <c r="D42" s="47" t="s">
        <v>1353</v>
      </c>
      <c r="E42" s="47" t="s">
        <v>2</v>
      </c>
      <c r="F42" s="4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40"/>
    </row>
    <row r="43" spans="1:22" x14ac:dyDescent="0.25">
      <c r="A43" s="40">
        <v>35</v>
      </c>
      <c r="B43" s="197" t="s">
        <v>1329</v>
      </c>
      <c r="C43" s="28"/>
      <c r="D43" s="47" t="s">
        <v>1354</v>
      </c>
      <c r="E43" s="47" t="s">
        <v>2</v>
      </c>
      <c r="F43" s="47"/>
      <c r="G43" s="8"/>
      <c r="H43" s="8"/>
      <c r="I43" s="8"/>
      <c r="J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40"/>
    </row>
    <row r="44" spans="1:22" x14ac:dyDescent="0.25">
      <c r="A44" s="40">
        <v>36</v>
      </c>
      <c r="B44" s="197" t="s">
        <v>1330</v>
      </c>
      <c r="C44" s="28"/>
      <c r="D44" s="47" t="s">
        <v>1355</v>
      </c>
      <c r="E44" s="47" t="s">
        <v>2</v>
      </c>
      <c r="F44" s="47"/>
      <c r="G44" s="8"/>
      <c r="H44" s="8"/>
      <c r="I44" s="8"/>
      <c r="J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40"/>
    </row>
    <row r="45" spans="1:22" x14ac:dyDescent="0.25">
      <c r="A45" s="40">
        <v>37</v>
      </c>
      <c r="B45" s="197" t="s">
        <v>1331</v>
      </c>
      <c r="C45" s="28"/>
      <c r="D45" s="47" t="s">
        <v>1356</v>
      </c>
      <c r="E45" s="47" t="s">
        <v>2</v>
      </c>
      <c r="F45" s="4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40"/>
    </row>
    <row r="46" spans="1:22" x14ac:dyDescent="0.25">
      <c r="A46" s="40">
        <v>38</v>
      </c>
      <c r="B46" s="197" t="s">
        <v>1332</v>
      </c>
      <c r="C46" s="28"/>
      <c r="D46" s="47" t="s">
        <v>1357</v>
      </c>
      <c r="E46" s="47" t="s">
        <v>2</v>
      </c>
      <c r="F46" s="4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40"/>
    </row>
    <row r="47" spans="1:22" x14ac:dyDescent="0.25">
      <c r="A47" s="55">
        <v>39</v>
      </c>
      <c r="B47" s="198" t="s">
        <v>1333</v>
      </c>
      <c r="C47" s="199"/>
      <c r="D47" s="200" t="s">
        <v>1358</v>
      </c>
      <c r="E47" s="200" t="s">
        <v>2</v>
      </c>
      <c r="F47" s="200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55"/>
    </row>
    <row r="48" spans="1:22" x14ac:dyDescent="0.25">
      <c r="A48" s="153"/>
      <c r="B48" s="201"/>
      <c r="C48" s="201"/>
      <c r="D48" s="163"/>
      <c r="E48" s="202"/>
      <c r="F48" s="153"/>
      <c r="G48" s="153"/>
      <c r="H48" s="153"/>
      <c r="I48" s="153"/>
      <c r="J48" s="153"/>
      <c r="K48" s="30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30"/>
    </row>
    <row r="49" spans="1:22" x14ac:dyDescent="0.25">
      <c r="A49" s="153"/>
      <c r="B49" s="201"/>
      <c r="C49" s="201"/>
      <c r="D49" s="163"/>
      <c r="E49" s="202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30"/>
    </row>
    <row r="50" spans="1:22" x14ac:dyDescent="0.25">
      <c r="A50" s="153"/>
      <c r="B50" s="201"/>
      <c r="C50" s="201"/>
      <c r="D50" s="163"/>
      <c r="E50" s="202"/>
      <c r="F50" s="20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30"/>
    </row>
    <row r="51" spans="1:22" x14ac:dyDescent="0.25">
      <c r="A51" s="153"/>
      <c r="B51" s="201"/>
      <c r="C51" s="201"/>
      <c r="D51" s="163"/>
      <c r="E51" s="202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30"/>
    </row>
  </sheetData>
  <mergeCells count="4">
    <mergeCell ref="A2:V2"/>
    <mergeCell ref="A3:A6"/>
    <mergeCell ref="B3:B6"/>
    <mergeCell ref="A1:V1"/>
  </mergeCells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1" r:id="rId23"/>
    <hyperlink ref="B32" r:id="rId24"/>
    <hyperlink ref="B33" r:id="rId25"/>
    <hyperlink ref="B34" r:id="rId26"/>
    <hyperlink ref="B35" r:id="rId27"/>
    <hyperlink ref="B36" r:id="rId28"/>
    <hyperlink ref="B37" r:id="rId29"/>
    <hyperlink ref="B38" r:id="rId30"/>
    <hyperlink ref="B39" r:id="rId31"/>
    <hyperlink ref="B40" r:id="rId32"/>
    <hyperlink ref="B41" r:id="rId33"/>
    <hyperlink ref="B42" r:id="rId34"/>
    <hyperlink ref="B43" r:id="rId35"/>
    <hyperlink ref="B44" r:id="rId36"/>
    <hyperlink ref="B45" r:id="rId37"/>
    <hyperlink ref="B46" r:id="rId38"/>
    <hyperlink ref="B47" r:id="rId39"/>
  </hyperlinks>
  <pageMargins left="0.7" right="0.7" top="0.75" bottom="0.75" header="0.3" footer="0.3"/>
  <drawing r:id="rId4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opLeftCell="C1" zoomScale="85" zoomScaleNormal="85" workbookViewId="0">
      <selection activeCell="D17" sqref="D17"/>
    </sheetView>
  </sheetViews>
  <sheetFormatPr defaultColWidth="9.140625" defaultRowHeight="15" x14ac:dyDescent="0.25"/>
  <cols>
    <col min="1" max="1" width="10" style="27" bestFit="1" customWidth="1"/>
    <col min="2" max="2" width="12.85546875" style="30" bestFit="1" customWidth="1"/>
    <col min="3" max="3" width="12.85546875" style="30" customWidth="1"/>
    <col min="4" max="4" width="108" style="36" customWidth="1"/>
    <col min="5" max="5" width="12.85546875" style="27" customWidth="1"/>
    <col min="6" max="6" width="20.7109375" style="27" customWidth="1"/>
    <col min="7" max="7" width="11.7109375" style="27" customWidth="1"/>
    <col min="8" max="8" width="18.42578125" style="27" customWidth="1"/>
    <col min="9" max="9" width="11" style="27" customWidth="1"/>
    <col min="10" max="10" width="22.140625" style="27" customWidth="1"/>
    <col min="11" max="11" width="14.5703125" style="27" customWidth="1"/>
    <col min="12" max="12" width="20.42578125" style="27" customWidth="1"/>
    <col min="13" max="13" width="11" style="27" bestFit="1" customWidth="1"/>
    <col min="14" max="14" width="20" style="27" bestFit="1" customWidth="1"/>
    <col min="15" max="15" width="10.7109375" style="27" bestFit="1" customWidth="1"/>
    <col min="16" max="16" width="20" style="27" bestFit="1" customWidth="1"/>
    <col min="17" max="17" width="11" style="27" bestFit="1" customWidth="1"/>
    <col min="18" max="18" width="20" style="27" bestFit="1" customWidth="1"/>
    <col min="19" max="19" width="11" style="27" bestFit="1" customWidth="1"/>
    <col min="20" max="20" width="20" style="27" bestFit="1" customWidth="1"/>
    <col min="21" max="21" width="11" style="27" customWidth="1"/>
    <col min="22" max="22" width="35.28515625" style="27" bestFit="1" customWidth="1"/>
    <col min="23" max="23" width="11" style="27" bestFit="1" customWidth="1"/>
    <col min="24" max="24" width="35.28515625" style="27" bestFit="1" customWidth="1"/>
    <col min="25" max="25" width="11" style="27" bestFit="1" customWidth="1"/>
    <col min="26" max="26" width="32.140625" style="27" bestFit="1" customWidth="1"/>
    <col min="27" max="27" width="11" style="27" bestFit="1" customWidth="1"/>
    <col min="28" max="28" width="32.140625" style="27" bestFit="1" customWidth="1"/>
    <col min="29" max="29" width="11" style="27" bestFit="1" customWidth="1"/>
    <col min="30" max="30" width="34.7109375" style="27" bestFit="1" customWidth="1"/>
    <col min="31" max="31" width="10.7109375" style="27" bestFit="1" customWidth="1"/>
    <col min="32" max="16384" width="9.140625" style="27"/>
  </cols>
  <sheetData>
    <row r="1" spans="1:31" x14ac:dyDescent="0.25">
      <c r="A1" s="171" t="s">
        <v>487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</row>
    <row r="2" spans="1:3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</row>
    <row r="3" spans="1:31" x14ac:dyDescent="0.25">
      <c r="A3" s="178" t="s">
        <v>1</v>
      </c>
      <c r="B3" s="179">
        <f>COUNTIF(CADM_Interface!B9:B299,"*WI-*")</f>
        <v>0</v>
      </c>
      <c r="C3" s="63"/>
      <c r="D3" s="42" t="s">
        <v>2</v>
      </c>
      <c r="E3" s="44">
        <f>COUNTIF(CADM_Interface!E$9:E$299,(("Pass")))</f>
        <v>0</v>
      </c>
      <c r="F3" s="44">
        <f>COUNTIF(CADM_Interface!F$9:F$299,(("Pass")))</f>
        <v>0</v>
      </c>
      <c r="G3" s="44">
        <f>COUNTIF(CADM_Interface!G$9:G$299,(("Pass")))</f>
        <v>0</v>
      </c>
      <c r="H3" s="44">
        <f>COUNTIF(CADM_Interface!H$9:H$299,(("Pass")))</f>
        <v>0</v>
      </c>
      <c r="I3" s="44">
        <f>COUNTIF(CADM_Interface!I$9:I$299,(("Pass")))</f>
        <v>0</v>
      </c>
      <c r="J3" s="44">
        <f>COUNTIF(CADM_Interface!J$9:J$299,(("Pass")))</f>
        <v>0</v>
      </c>
      <c r="K3" s="44">
        <f>COUNTIF(CADM_Interface!K$9:K$299,(("Pass")))</f>
        <v>0</v>
      </c>
      <c r="L3" s="44">
        <f>COUNTIF(CADM_Interface!L$9:L$299,(("Pass")))</f>
        <v>0</v>
      </c>
      <c r="M3" s="44">
        <f>COUNTIF(CADM_Interface!M$9:M$299,(("Pass")))</f>
        <v>0</v>
      </c>
      <c r="N3" s="44">
        <f>COUNTIF(CADM_Interface!N$9:N$299,(("Pass")))</f>
        <v>0</v>
      </c>
      <c r="O3" s="44">
        <f>COUNTIF(CADM_Interface!O$9:O$299,(("Pass")))</f>
        <v>0</v>
      </c>
      <c r="P3" s="44"/>
      <c r="Q3" s="44">
        <f>COUNTIF(CADM_Interface!Q$9:Q$299,(("Pass")))</f>
        <v>0</v>
      </c>
      <c r="R3" s="44"/>
      <c r="S3" s="44">
        <f>COUNTIF(CADM_Interface!S$9:S$299,(("Pass")))</f>
        <v>0</v>
      </c>
      <c r="T3" s="44">
        <f>COUNTIF(CADM_Interface!T$9:T$299,(("Pass")))</f>
        <v>0</v>
      </c>
      <c r="U3" s="44">
        <f>COUNTIF(CADM_Interface!U$9:U$299,(("Pass")))</f>
        <v>0</v>
      </c>
      <c r="V3" s="44">
        <f>COUNTIF(CADM_Interface!V$9:V$299,(("Pass")))</f>
        <v>0</v>
      </c>
      <c r="W3" s="44">
        <f>COUNTIF(CADM_Interface!W$9:W$299,(("Pass")))</f>
        <v>0</v>
      </c>
      <c r="X3" s="44">
        <f>COUNTIF(CADM_Interface!X$9:X$299,(("Pass")))</f>
        <v>0</v>
      </c>
      <c r="Y3" s="44">
        <f>COUNTIF(CADM_Interface!Y$9:Y$299,(("Pass")))</f>
        <v>0</v>
      </c>
      <c r="Z3" s="44">
        <f>COUNTIF(CADM_Interface!Z$9:Z$299,(("Pass")))</f>
        <v>0</v>
      </c>
      <c r="AA3" s="44">
        <f>COUNTIF(CADM_Interface!AA$9:AA$299,(("Pass")))</f>
        <v>0</v>
      </c>
      <c r="AB3" s="44">
        <f>COUNTIF(CADM_Interface!AB$9:AB$299,(("Pass")))</f>
        <v>0</v>
      </c>
      <c r="AC3" s="44">
        <f>COUNTIF(CADM_Interface!AC$9:AC$299,(("Pass")))</f>
        <v>0</v>
      </c>
      <c r="AD3" s="44">
        <f>COUNTIF(CADM_Interface!AD$9:AD$299,(("Pass")))</f>
        <v>0</v>
      </c>
      <c r="AE3" s="44">
        <f>COUNTIF(CADM_Interface!AE$9:AE$299,(("Pass")))</f>
        <v>0</v>
      </c>
    </row>
    <row r="4" spans="1:31" x14ac:dyDescent="0.25">
      <c r="A4" s="178"/>
      <c r="B4" s="179"/>
      <c r="C4" s="63"/>
      <c r="D4" s="42" t="s">
        <v>3</v>
      </c>
      <c r="E4" s="44">
        <f>COUNTIF(CADM_Interface!E$9:E$299,(("Fail")))</f>
        <v>0</v>
      </c>
      <c r="F4" s="44">
        <f>COUNTIF(CADM_Interface!F$9:F$299,(("Fail")))</f>
        <v>0</v>
      </c>
      <c r="G4" s="44">
        <f>COUNTIF(CADM_Interface!G$9:G$299,(("Fail")))</f>
        <v>0</v>
      </c>
      <c r="H4" s="44">
        <f>COUNTIF(CADM_Interface!H$9:H$299,(("Fail")))</f>
        <v>0</v>
      </c>
      <c r="I4" s="44">
        <f>COUNTIF(CADM_Interface!I$9:I$299,(("Fail")))</f>
        <v>0</v>
      </c>
      <c r="J4" s="44">
        <f>COUNTIF(CADM_Interface!J$9:J$299,(("Fail")))</f>
        <v>0</v>
      </c>
      <c r="K4" s="44">
        <f>COUNTIF(CADM_Interface!K$9:K$299,(("Fail")))</f>
        <v>0</v>
      </c>
      <c r="L4" s="44">
        <f>COUNTIF(CADM_Interface!L$9:L$299,(("Fail")))</f>
        <v>0</v>
      </c>
      <c r="M4" s="44">
        <f>COUNTIF(CADM_Interface!M$9:M$299,(("Fail")))</f>
        <v>0</v>
      </c>
      <c r="N4" s="44">
        <f>COUNTIF(CADM_Interface!N$9:N$299,(("Fail")))</f>
        <v>0</v>
      </c>
      <c r="O4" s="44">
        <f>COUNTIF(CADM_Interface!O$9:O$299,(("Fail")))</f>
        <v>0</v>
      </c>
      <c r="P4" s="44"/>
      <c r="Q4" s="44">
        <f>COUNTIF(CADM_Interface!Q$9:Q$299,(("Fail")))</f>
        <v>0</v>
      </c>
      <c r="R4" s="44"/>
      <c r="S4" s="44">
        <f>COUNTIF(CADM_Interface!S$9:S$299,(("Fail")))</f>
        <v>0</v>
      </c>
      <c r="T4" s="44">
        <f>COUNTIF(CADM_Interface!T$9:T$299,(("Fail")))</f>
        <v>0</v>
      </c>
      <c r="U4" s="44">
        <f>COUNTIF(CADM_Interface!U$9:U$299,(("Fail")))</f>
        <v>0</v>
      </c>
      <c r="V4" s="44">
        <f>COUNTIF(CADM_Interface!V$9:V$299,(("Fail")))</f>
        <v>0</v>
      </c>
      <c r="W4" s="44">
        <f>COUNTIF(CADM_Interface!W$9:W$299,(("Fail")))</f>
        <v>0</v>
      </c>
      <c r="X4" s="44">
        <f>COUNTIF(CADM_Interface!X$9:X$299,(("Fail")))</f>
        <v>0</v>
      </c>
      <c r="Y4" s="44">
        <f>COUNTIF(CADM_Interface!Y$9:Y$299,(("Fail")))</f>
        <v>0</v>
      </c>
      <c r="Z4" s="44">
        <f>COUNTIF(CADM_Interface!Z$9:Z$299,(("Fail")))</f>
        <v>0</v>
      </c>
      <c r="AA4" s="44">
        <f>COUNTIF(CADM_Interface!AA$9:AA$299,(("Fail")))</f>
        <v>0</v>
      </c>
      <c r="AB4" s="44">
        <f>COUNTIF(CADM_Interface!AB$9:AB$299,(("Fail")))</f>
        <v>0</v>
      </c>
      <c r="AC4" s="44">
        <f>COUNTIF(CADM_Interface!AC$9:AC$299,(("Fail")))</f>
        <v>0</v>
      </c>
      <c r="AD4" s="44">
        <f>COUNTIF(CADM_Interface!AD$9:AD$299,(("Fail")))</f>
        <v>0</v>
      </c>
      <c r="AE4" s="44">
        <f>COUNTIF(CADM_Interface!AE$9:AE$299,(("Fail")))</f>
        <v>0</v>
      </c>
    </row>
    <row r="5" spans="1:31" x14ac:dyDescent="0.25">
      <c r="A5" s="178"/>
      <c r="B5" s="179"/>
      <c r="C5" s="63"/>
      <c r="D5" s="42" t="s">
        <v>4</v>
      </c>
      <c r="E5" s="44">
        <f>COUNTIF(CADM_Interface!E$9:E$299,(("NA")))</f>
        <v>0</v>
      </c>
      <c r="F5" s="44">
        <f>COUNTIF(CADM_Interface!F$9:F$299,(("NA")))</f>
        <v>0</v>
      </c>
      <c r="G5" s="44">
        <f>COUNTIF(CADM_Interface!G$9:G$299,(("NA")))</f>
        <v>0</v>
      </c>
      <c r="H5" s="44">
        <f>COUNTIF(CADM_Interface!H$9:H$299,(("NA")))</f>
        <v>0</v>
      </c>
      <c r="I5" s="44">
        <f>COUNTIF(CADM_Interface!I$9:I$299,(("NA")))</f>
        <v>0</v>
      </c>
      <c r="J5" s="44">
        <f>COUNTIF(CADM_Interface!J$9:J$299,(("NA")))</f>
        <v>0</v>
      </c>
      <c r="K5" s="44">
        <f>COUNTIF(CADM_Interface!K$9:K$299,(("NA")))</f>
        <v>0</v>
      </c>
      <c r="L5" s="44">
        <f>COUNTIF(CADM_Interface!L$9:L$299,(("NA")))</f>
        <v>0</v>
      </c>
      <c r="M5" s="44">
        <f>COUNTIF(CADM_Interface!M$9:M$299,(("NA")))</f>
        <v>0</v>
      </c>
      <c r="N5" s="44">
        <f>COUNTIF(CADM_Interface!N$9:N$299,(("NA")))</f>
        <v>0</v>
      </c>
      <c r="O5" s="44">
        <f>COUNTIF(CADM_Interface!O$9:O$299,(("NA")))</f>
        <v>0</v>
      </c>
      <c r="P5" s="44"/>
      <c r="Q5" s="44">
        <f>COUNTIF(CADM_Interface!Q$9:Q$299,(("NA")))</f>
        <v>0</v>
      </c>
      <c r="R5" s="44"/>
      <c r="S5" s="44">
        <f>COUNTIF(CADM_Interface!S$9:S$299,(("NA")))</f>
        <v>0</v>
      </c>
      <c r="T5" s="44">
        <f>COUNTIF(CADM_Interface!T$9:T$299,(("NA")))</f>
        <v>0</v>
      </c>
      <c r="U5" s="44">
        <f>COUNTIF(CADM_Interface!U$9:U$299,(("NA")))</f>
        <v>0</v>
      </c>
      <c r="V5" s="44">
        <f>COUNTIF(CADM_Interface!V$9:V$299,(("NA")))</f>
        <v>0</v>
      </c>
      <c r="W5" s="44">
        <f>COUNTIF(CADM_Interface!W$9:W$299,(("NA")))</f>
        <v>0</v>
      </c>
      <c r="X5" s="44">
        <f>COUNTIF(CADM_Interface!X$9:X$299,(("NA")))</f>
        <v>0</v>
      </c>
      <c r="Y5" s="44">
        <f>COUNTIF(CADM_Interface!Y$9:Y$299,(("NA")))</f>
        <v>0</v>
      </c>
      <c r="Z5" s="44">
        <f>COUNTIF(CADM_Interface!Z$9:Z$299,(("NA")))</f>
        <v>0</v>
      </c>
      <c r="AA5" s="44">
        <f>COUNTIF(CADM_Interface!AA$9:AA$299,(("NA")))</f>
        <v>0</v>
      </c>
      <c r="AB5" s="44">
        <f>COUNTIF(CADM_Interface!AB$9:AB$299,(("NA")))</f>
        <v>0</v>
      </c>
      <c r="AC5" s="44">
        <f>COUNTIF(CADM_Interface!AC$9:AC$299,(("NA")))</f>
        <v>0</v>
      </c>
      <c r="AD5" s="44">
        <f>COUNTIF(CADM_Interface!AD$9:AD$299,(("NA")))</f>
        <v>0</v>
      </c>
      <c r="AE5" s="44">
        <f>COUNTIF(CADM_Interface!AE$9:AE$299,(("NA")))</f>
        <v>0</v>
      </c>
    </row>
    <row r="6" spans="1:31" x14ac:dyDescent="0.25">
      <c r="A6" s="178"/>
      <c r="B6" s="179"/>
      <c r="C6" s="63"/>
      <c r="D6" s="42" t="s">
        <v>5</v>
      </c>
      <c r="E6" s="44">
        <f>COUNTIF(CADM_Interface!E$9:E$299,(("Not Tested")))</f>
        <v>0</v>
      </c>
      <c r="F6" s="44">
        <f>COUNTIF(CADM_Interface!F$9:F$299,(("Not Tested")))</f>
        <v>0</v>
      </c>
      <c r="G6" s="44">
        <f>COUNTIF(CADM_Interface!G$9:G$299,(("Not Tested")))</f>
        <v>0</v>
      </c>
      <c r="H6" s="44">
        <f>COUNTIF(CADM_Interface!H$9:H$299,(("Not Tested")))</f>
        <v>0</v>
      </c>
      <c r="I6" s="44">
        <f>COUNTIF(CADM_Interface!I$9:I$299,(("Not Tested")))</f>
        <v>0</v>
      </c>
      <c r="J6" s="44">
        <f>COUNTIF(CADM_Interface!J$9:J$299,(("Not Tested")))</f>
        <v>0</v>
      </c>
      <c r="K6" s="44">
        <f>COUNTIF(CADM_Interface!K$9:K$299,(("Not Tested")))</f>
        <v>0</v>
      </c>
      <c r="L6" s="44">
        <f>COUNTIF(CADM_Interface!L$9:L$299,(("Not Tested")))</f>
        <v>0</v>
      </c>
      <c r="M6" s="44">
        <f>COUNTIF(CADM_Interface!M$9:M$299,(("Not Tested")))</f>
        <v>0</v>
      </c>
      <c r="N6" s="44">
        <f>COUNTIF(CADM_Interface!N$9:N$299,(("Not Tested")))</f>
        <v>0</v>
      </c>
      <c r="O6" s="44">
        <f>COUNTIF(CADM_Interface!O$9:O$299,(("Not Tested")))</f>
        <v>0</v>
      </c>
      <c r="P6" s="44"/>
      <c r="Q6" s="44">
        <f>COUNTIF(CADM_Interface!Q$9:Q$299,(("Not Tested")))</f>
        <v>0</v>
      </c>
      <c r="R6" s="44"/>
      <c r="S6" s="44">
        <f>COUNTIF(CADM_Interface!S$9:S$299,(("Not Tested")))</f>
        <v>0</v>
      </c>
      <c r="T6" s="44">
        <f>COUNTIF(CADM_Interface!T$9:T$299,(("Not Tested")))</f>
        <v>0</v>
      </c>
      <c r="U6" s="44">
        <f>COUNTIF(CADM_Interface!U$9:U$299,(("Not Tested")))</f>
        <v>0</v>
      </c>
      <c r="V6" s="44">
        <f>COUNTIF(CADM_Interface!V$9:V$299,(("Not Tested")))</f>
        <v>0</v>
      </c>
      <c r="W6" s="44">
        <f>COUNTIF(CADM_Interface!W$9:W$299,(("Not Tested")))</f>
        <v>0</v>
      </c>
      <c r="X6" s="44">
        <f>COUNTIF(CADM_Interface!X$9:X$299,(("Not Tested")))</f>
        <v>0</v>
      </c>
      <c r="Y6" s="44">
        <f>COUNTIF(CADM_Interface!Y$9:Y$299,(("Not Tested")))</f>
        <v>0</v>
      </c>
      <c r="Z6" s="44">
        <f>COUNTIF(CADM_Interface!Z$9:Z$299,(("Not Tested")))</f>
        <v>0</v>
      </c>
      <c r="AA6" s="44">
        <f>COUNTIF(CADM_Interface!AA$9:AA$299,(("Not Tested")))</f>
        <v>0</v>
      </c>
      <c r="AB6" s="44">
        <f>COUNTIF(CADM_Interface!AB$9:AB$299,(("Not Tested")))</f>
        <v>0</v>
      </c>
      <c r="AC6" s="44">
        <f>COUNTIF(CADM_Interface!AC$9:AC$299,(("Not Tested")))</f>
        <v>0</v>
      </c>
      <c r="AD6" s="44">
        <f>COUNTIF(CADM_Interface!AD$9:AD$299,(("Not Tested")))</f>
        <v>0</v>
      </c>
      <c r="AE6" s="44">
        <f>COUNTIF(CADM_Interface!AE$9:AE$299,(("Not Tested")))</f>
        <v>0</v>
      </c>
    </row>
    <row r="7" spans="1:31" x14ac:dyDescent="0.25">
      <c r="A7" s="64"/>
      <c r="B7" s="64"/>
      <c r="C7" s="64"/>
      <c r="D7" s="64"/>
      <c r="E7" s="64"/>
      <c r="F7" s="64"/>
      <c r="G7" s="64" t="s">
        <v>6</v>
      </c>
      <c r="H7" s="64" t="s">
        <v>6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spans="1:31" x14ac:dyDescent="0.25">
      <c r="A8" s="3" t="s">
        <v>7</v>
      </c>
      <c r="B8" s="3" t="s">
        <v>8</v>
      </c>
      <c r="C8" s="3" t="s">
        <v>9</v>
      </c>
      <c r="D8" s="31" t="s">
        <v>10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s="8">
        <v>1</v>
      </c>
      <c r="B9" s="28"/>
      <c r="C9" s="28"/>
      <c r="D9" s="32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40"/>
    </row>
    <row r="10" spans="1:31" x14ac:dyDescent="0.25">
      <c r="A10" s="8">
        <v>2</v>
      </c>
      <c r="B10" s="28"/>
      <c r="C10" s="28"/>
      <c r="D10" s="32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40"/>
    </row>
    <row r="11" spans="1:31" x14ac:dyDescent="0.25">
      <c r="A11" s="8">
        <v>3</v>
      </c>
      <c r="B11" s="28"/>
      <c r="C11" s="28"/>
      <c r="D11" s="32"/>
      <c r="E11" s="7"/>
      <c r="F11" s="3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40"/>
    </row>
    <row r="12" spans="1:31" x14ac:dyDescent="0.25">
      <c r="A12" s="8">
        <v>4</v>
      </c>
      <c r="B12" s="28"/>
      <c r="C12" s="28"/>
      <c r="D12" s="32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40"/>
    </row>
    <row r="13" spans="1:31" x14ac:dyDescent="0.25">
      <c r="A13" s="8">
        <v>5</v>
      </c>
      <c r="B13" s="28"/>
      <c r="C13" s="28"/>
      <c r="D13" s="32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40"/>
    </row>
    <row r="14" spans="1:31" x14ac:dyDescent="0.25">
      <c r="A14" s="8">
        <v>6</v>
      </c>
      <c r="B14" s="28"/>
      <c r="C14" s="28"/>
      <c r="D14" s="32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40"/>
    </row>
    <row r="15" spans="1:31" x14ac:dyDescent="0.25">
      <c r="A15" s="8">
        <v>7</v>
      </c>
      <c r="B15" s="28"/>
      <c r="C15" s="28"/>
      <c r="D15" s="32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40"/>
    </row>
    <row r="16" spans="1:31" x14ac:dyDescent="0.25">
      <c r="A16" s="8">
        <v>8</v>
      </c>
      <c r="B16" s="28"/>
      <c r="C16" s="28"/>
      <c r="D16" s="32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40"/>
    </row>
    <row r="17" spans="1:31" x14ac:dyDescent="0.25">
      <c r="A17" s="8">
        <v>9</v>
      </c>
      <c r="B17" s="28"/>
      <c r="C17" s="28"/>
      <c r="D17" s="32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40"/>
    </row>
    <row r="18" spans="1:31" x14ac:dyDescent="0.25">
      <c r="A18" s="8">
        <v>10</v>
      </c>
      <c r="B18" s="28"/>
      <c r="C18" s="28"/>
      <c r="D18" s="32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40"/>
    </row>
    <row r="19" spans="1:31" x14ac:dyDescent="0.25">
      <c r="A19" s="8">
        <v>11</v>
      </c>
      <c r="B19" s="28"/>
      <c r="C19" s="28"/>
      <c r="D19" s="32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40"/>
    </row>
    <row r="20" spans="1:31" x14ac:dyDescent="0.25">
      <c r="A20" s="8">
        <v>12</v>
      </c>
      <c r="B20" s="28"/>
      <c r="C20" s="28"/>
      <c r="D20" s="32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40"/>
    </row>
    <row r="21" spans="1:31" x14ac:dyDescent="0.25">
      <c r="A21" s="8">
        <v>13</v>
      </c>
      <c r="B21" s="28"/>
      <c r="C21" s="28"/>
      <c r="D21" s="32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40"/>
    </row>
    <row r="22" spans="1:31" x14ac:dyDescent="0.25">
      <c r="A22" s="8">
        <v>14</v>
      </c>
      <c r="B22" s="28"/>
      <c r="C22" s="28"/>
      <c r="D22" s="32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40"/>
    </row>
    <row r="23" spans="1:31" x14ac:dyDescent="0.25">
      <c r="A23" s="8">
        <v>15</v>
      </c>
      <c r="B23" s="28"/>
      <c r="C23" s="28"/>
      <c r="D23" s="32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40"/>
    </row>
    <row r="24" spans="1:31" x14ac:dyDescent="0.25">
      <c r="A24" s="8">
        <v>16</v>
      </c>
      <c r="B24" s="28"/>
      <c r="C24" s="28"/>
      <c r="D24" s="32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40"/>
    </row>
    <row r="25" spans="1:31" x14ac:dyDescent="0.25">
      <c r="A25" s="8">
        <v>17</v>
      </c>
      <c r="B25" s="28"/>
      <c r="C25" s="28"/>
      <c r="D25" s="32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40"/>
    </row>
    <row r="26" spans="1:31" x14ac:dyDescent="0.25">
      <c r="A26" s="8">
        <v>18</v>
      </c>
      <c r="B26" s="28"/>
      <c r="C26" s="28"/>
      <c r="D26" s="32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40"/>
    </row>
    <row r="27" spans="1:31" x14ac:dyDescent="0.25">
      <c r="A27" s="8">
        <v>19</v>
      </c>
      <c r="B27" s="28"/>
      <c r="C27" s="28"/>
      <c r="D27" s="32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40"/>
    </row>
    <row r="28" spans="1:31" x14ac:dyDescent="0.25">
      <c r="A28" s="8">
        <v>20</v>
      </c>
      <c r="B28" s="28"/>
      <c r="C28" s="28"/>
      <c r="D28" s="32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40"/>
    </row>
    <row r="29" spans="1:31" x14ac:dyDescent="0.25">
      <c r="A29" s="8">
        <v>21</v>
      </c>
      <c r="B29" s="28"/>
      <c r="C29" s="28"/>
      <c r="D29" s="32"/>
      <c r="E29" s="7"/>
      <c r="F29" s="2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40"/>
    </row>
    <row r="30" spans="1:31" x14ac:dyDescent="0.25">
      <c r="A30" s="8">
        <v>22</v>
      </c>
      <c r="B30" s="28"/>
      <c r="C30" s="28"/>
      <c r="D30" s="32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40"/>
    </row>
    <row r="31" spans="1:31" x14ac:dyDescent="0.25">
      <c r="A31" s="8">
        <v>23</v>
      </c>
      <c r="B31" s="28"/>
      <c r="C31" s="28"/>
      <c r="D31" s="32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40"/>
    </row>
    <row r="32" spans="1:31" x14ac:dyDescent="0.25">
      <c r="A32" s="8">
        <v>24</v>
      </c>
      <c r="B32" s="28"/>
      <c r="C32" s="28"/>
      <c r="D32" s="32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40"/>
    </row>
    <row r="33" spans="1:31" x14ac:dyDescent="0.25">
      <c r="A33" s="8">
        <v>25</v>
      </c>
      <c r="B33" s="28"/>
      <c r="C33" s="28"/>
      <c r="D33" s="32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40"/>
    </row>
    <row r="34" spans="1:31" x14ac:dyDescent="0.25">
      <c r="A34" s="8">
        <v>26</v>
      </c>
      <c r="B34" s="28"/>
      <c r="C34" s="28"/>
      <c r="D34" s="32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40"/>
    </row>
    <row r="35" spans="1:31" x14ac:dyDescent="0.25">
      <c r="A35" s="8">
        <v>27</v>
      </c>
      <c r="B35" s="28"/>
      <c r="C35" s="28"/>
      <c r="D35" s="32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40"/>
    </row>
    <row r="36" spans="1:31" x14ac:dyDescent="0.25">
      <c r="A36" s="8">
        <v>28</v>
      </c>
      <c r="B36" s="28"/>
      <c r="C36" s="28"/>
      <c r="D36" s="32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40"/>
    </row>
    <row r="37" spans="1:31" x14ac:dyDescent="0.25">
      <c r="A37" s="8">
        <v>29</v>
      </c>
      <c r="B37" s="28"/>
      <c r="C37" s="28"/>
      <c r="D37" s="32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40"/>
    </row>
    <row r="38" spans="1:31" x14ac:dyDescent="0.25">
      <c r="A38" s="8">
        <v>30</v>
      </c>
      <c r="B38" s="28"/>
      <c r="C38" s="28"/>
      <c r="D38" s="32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40"/>
    </row>
    <row r="39" spans="1:31" x14ac:dyDescent="0.25">
      <c r="A39" s="8">
        <v>31</v>
      </c>
      <c r="B39" s="28"/>
      <c r="C39" s="28"/>
      <c r="D39" s="32"/>
      <c r="E39" s="7"/>
      <c r="F39" s="2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40"/>
    </row>
    <row r="40" spans="1:31" x14ac:dyDescent="0.25">
      <c r="A40" s="8">
        <v>32</v>
      </c>
      <c r="B40" s="28"/>
      <c r="C40" s="28"/>
      <c r="D40" s="32"/>
      <c r="E40" s="7"/>
      <c r="F40" s="2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40"/>
    </row>
    <row r="41" spans="1:31" x14ac:dyDescent="0.25">
      <c r="A41" s="8">
        <v>33</v>
      </c>
      <c r="B41" s="28"/>
      <c r="C41" s="28"/>
      <c r="D41" s="32"/>
      <c r="E41" s="7"/>
      <c r="F41" s="2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40"/>
    </row>
    <row r="42" spans="1:31" x14ac:dyDescent="0.25">
      <c r="A42" s="8">
        <v>34</v>
      </c>
      <c r="B42" s="28"/>
      <c r="C42" s="28"/>
      <c r="D42" s="32"/>
      <c r="E42" s="7"/>
      <c r="F42" s="2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40"/>
    </row>
    <row r="43" spans="1:31" x14ac:dyDescent="0.25">
      <c r="A43" s="8">
        <v>35</v>
      </c>
      <c r="B43" s="28"/>
      <c r="C43" s="28"/>
      <c r="D43" s="32"/>
      <c r="E43" s="7"/>
      <c r="F43" s="2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40"/>
    </row>
    <row r="44" spans="1:31" x14ac:dyDescent="0.25">
      <c r="A44" s="8">
        <v>36</v>
      </c>
      <c r="B44" s="28"/>
      <c r="C44" s="28"/>
      <c r="D44" s="32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40"/>
    </row>
    <row r="45" spans="1:31" x14ac:dyDescent="0.25">
      <c r="A45" s="8">
        <v>37</v>
      </c>
      <c r="B45" s="28"/>
      <c r="C45" s="28"/>
      <c r="D45" s="32"/>
      <c r="E45" s="7"/>
      <c r="F45" s="2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40"/>
    </row>
    <row r="46" spans="1:31" x14ac:dyDescent="0.25">
      <c r="A46" s="8">
        <v>38</v>
      </c>
      <c r="B46" s="28"/>
      <c r="C46" s="28"/>
      <c r="D46" s="32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40"/>
    </row>
    <row r="47" spans="1:31" x14ac:dyDescent="0.25">
      <c r="A47" s="8">
        <v>39</v>
      </c>
      <c r="B47" s="28"/>
      <c r="C47" s="28"/>
      <c r="D47" s="32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40"/>
    </row>
    <row r="48" spans="1:31" x14ac:dyDescent="0.25">
      <c r="A48" s="8">
        <v>40</v>
      </c>
      <c r="B48" s="28"/>
      <c r="C48" s="28"/>
      <c r="D48" s="32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40"/>
    </row>
    <row r="49" spans="1:31" x14ac:dyDescent="0.25">
      <c r="A49" s="8">
        <v>41</v>
      </c>
      <c r="B49" s="28"/>
      <c r="C49" s="28"/>
      <c r="D49" s="32"/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40"/>
    </row>
    <row r="50" spans="1:31" x14ac:dyDescent="0.25">
      <c r="A50" s="8">
        <v>42</v>
      </c>
      <c r="B50" s="28"/>
      <c r="C50" s="28"/>
      <c r="D50" s="32"/>
      <c r="E50" s="7"/>
      <c r="F50" s="2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40"/>
    </row>
    <row r="51" spans="1:31" x14ac:dyDescent="0.25">
      <c r="A51" s="8">
        <v>43</v>
      </c>
      <c r="B51" s="28"/>
      <c r="C51" s="28"/>
      <c r="D51" s="32"/>
      <c r="E51" s="7"/>
      <c r="F51" s="8"/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40"/>
    </row>
    <row r="52" spans="1:31" x14ac:dyDescent="0.25">
      <c r="A52" s="8">
        <v>44</v>
      </c>
      <c r="B52" s="40"/>
      <c r="C52" s="40"/>
      <c r="D52" s="41"/>
      <c r="E52" s="40"/>
      <c r="F52" s="40"/>
      <c r="G52" s="40"/>
      <c r="H52" s="40"/>
      <c r="I52" s="40"/>
      <c r="J52" s="40"/>
      <c r="K52" s="8"/>
      <c r="L52" s="40"/>
      <c r="M52" s="8"/>
      <c r="N52" s="40"/>
      <c r="O52" s="40"/>
      <c r="P52" s="40"/>
      <c r="Q52" s="40"/>
      <c r="R52" s="40"/>
      <c r="S52" s="40"/>
      <c r="T52" s="40"/>
      <c r="U52" s="8"/>
      <c r="V52" s="40"/>
      <c r="W52" s="8"/>
      <c r="X52" s="40"/>
      <c r="Y52" s="8"/>
      <c r="Z52" s="40"/>
      <c r="AA52" s="8"/>
      <c r="AB52" s="40"/>
      <c r="AC52" s="8"/>
      <c r="AD52" s="8"/>
      <c r="AE52" s="40"/>
    </row>
    <row r="53" spans="1:31" x14ac:dyDescent="0.25">
      <c r="A53" s="8">
        <v>45</v>
      </c>
      <c r="B53" s="40"/>
      <c r="C53" s="40"/>
      <c r="D53" s="41"/>
      <c r="E53" s="40"/>
      <c r="F53" s="40"/>
      <c r="G53" s="40"/>
      <c r="H53" s="40"/>
      <c r="I53" s="40"/>
      <c r="J53" s="40"/>
      <c r="K53" s="8"/>
      <c r="L53" s="40"/>
      <c r="M53" s="8"/>
      <c r="N53" s="40"/>
      <c r="O53" s="40"/>
      <c r="P53" s="40"/>
      <c r="Q53" s="40"/>
      <c r="R53" s="40"/>
      <c r="S53" s="40"/>
      <c r="T53" s="40"/>
      <c r="U53" s="8"/>
      <c r="V53" s="40"/>
      <c r="W53" s="8"/>
      <c r="X53" s="40"/>
      <c r="Y53" s="8"/>
      <c r="Z53" s="40"/>
      <c r="AA53" s="8"/>
      <c r="AB53" s="40"/>
      <c r="AC53" s="8"/>
      <c r="AD53" s="8"/>
      <c r="AE53" s="40"/>
    </row>
    <row r="54" spans="1:31" x14ac:dyDescent="0.25">
      <c r="A54" s="8">
        <v>46</v>
      </c>
      <c r="B54" s="40"/>
      <c r="C54" s="40"/>
      <c r="D54" s="41"/>
      <c r="E54" s="40"/>
      <c r="F54" s="40"/>
      <c r="G54" s="40"/>
      <c r="H54" s="40"/>
      <c r="I54" s="40"/>
      <c r="J54" s="40"/>
      <c r="K54" s="8"/>
      <c r="L54" s="40"/>
      <c r="M54" s="8"/>
      <c r="N54" s="40"/>
      <c r="O54" s="40"/>
      <c r="P54" s="40"/>
      <c r="Q54" s="40"/>
      <c r="R54" s="40"/>
      <c r="S54" s="40"/>
      <c r="T54" s="40"/>
      <c r="U54" s="8"/>
      <c r="V54" s="40"/>
      <c r="W54" s="8"/>
      <c r="X54" s="40"/>
      <c r="Y54" s="8"/>
      <c r="Z54" s="40"/>
      <c r="AA54" s="8"/>
      <c r="AB54" s="40"/>
      <c r="AC54" s="8"/>
      <c r="AD54" s="8"/>
      <c r="AE54" s="40"/>
    </row>
    <row r="55" spans="1:31" x14ac:dyDescent="0.25">
      <c r="A55" s="8">
        <v>47</v>
      </c>
      <c r="B55" s="40"/>
      <c r="C55" s="40"/>
      <c r="D55" s="41"/>
      <c r="E55" s="40"/>
      <c r="F55" s="40"/>
      <c r="G55" s="40"/>
      <c r="H55" s="40"/>
      <c r="I55" s="40"/>
      <c r="J55" s="40"/>
      <c r="K55" s="8"/>
      <c r="L55" s="40"/>
      <c r="M55" s="8"/>
      <c r="N55" s="40"/>
      <c r="O55" s="40"/>
      <c r="P55" s="40"/>
      <c r="Q55" s="40"/>
      <c r="R55" s="40"/>
      <c r="S55" s="40"/>
      <c r="T55" s="40"/>
      <c r="U55" s="8"/>
      <c r="V55" s="40"/>
      <c r="W55" s="8"/>
      <c r="X55" s="40"/>
      <c r="Y55" s="8"/>
      <c r="Z55" s="40"/>
      <c r="AA55" s="8"/>
      <c r="AB55" s="40"/>
      <c r="AC55" s="8"/>
      <c r="AD55" s="8"/>
      <c r="AE55" s="40"/>
    </row>
    <row r="56" spans="1:31" x14ac:dyDescent="0.25">
      <c r="A56" s="8">
        <v>48</v>
      </c>
      <c r="B56" s="40"/>
      <c r="C56" s="40"/>
      <c r="D56" s="41"/>
      <c r="E56" s="40"/>
      <c r="F56" s="40"/>
      <c r="G56" s="40"/>
      <c r="H56" s="40"/>
      <c r="I56" s="40"/>
      <c r="J56" s="40"/>
      <c r="K56" s="8"/>
      <c r="L56" s="40"/>
      <c r="M56" s="8"/>
      <c r="N56" s="40"/>
      <c r="O56" s="40"/>
      <c r="P56" s="40"/>
      <c r="Q56" s="40"/>
      <c r="R56" s="40"/>
      <c r="S56" s="40"/>
      <c r="T56" s="40"/>
      <c r="U56" s="8"/>
      <c r="V56" s="40"/>
      <c r="W56" s="8"/>
      <c r="X56" s="40"/>
      <c r="Y56" s="8"/>
      <c r="Z56" s="40"/>
      <c r="AA56" s="8"/>
      <c r="AB56" s="40"/>
      <c r="AC56" s="8"/>
      <c r="AD56" s="8"/>
      <c r="AE56" s="40"/>
    </row>
    <row r="57" spans="1:31" x14ac:dyDescent="0.25">
      <c r="A57" s="8">
        <v>49</v>
      </c>
      <c r="B57" s="40"/>
      <c r="C57" s="40"/>
      <c r="D57" s="41"/>
      <c r="E57" s="40"/>
      <c r="F57" s="40"/>
      <c r="G57" s="40"/>
      <c r="H57" s="40"/>
      <c r="I57" s="40"/>
      <c r="J57" s="40"/>
      <c r="K57" s="8"/>
      <c r="L57" s="40"/>
      <c r="M57" s="8"/>
      <c r="N57" s="40"/>
      <c r="O57" s="40"/>
      <c r="P57" s="40"/>
      <c r="Q57" s="40"/>
      <c r="R57" s="40"/>
      <c r="S57" s="40"/>
      <c r="T57" s="40"/>
      <c r="U57" s="8"/>
      <c r="V57" s="40"/>
      <c r="W57" s="8"/>
      <c r="X57" s="40"/>
      <c r="Y57" s="8"/>
      <c r="Z57" s="40"/>
      <c r="AA57" s="8"/>
      <c r="AB57" s="40"/>
      <c r="AC57" s="8"/>
      <c r="AD57" s="40"/>
      <c r="AE57" s="40"/>
    </row>
    <row r="58" spans="1:31" x14ac:dyDescent="0.25">
      <c r="A58" s="8">
        <v>50</v>
      </c>
      <c r="B58" s="40"/>
      <c r="C58" s="40"/>
      <c r="D58" s="41"/>
      <c r="E58" s="40"/>
      <c r="F58" s="40"/>
      <c r="G58" s="40"/>
      <c r="H58" s="40"/>
      <c r="I58" s="40"/>
      <c r="J58" s="40"/>
      <c r="K58" s="8"/>
      <c r="L58" s="40"/>
      <c r="M58" s="8"/>
      <c r="N58" s="40"/>
      <c r="O58" s="40"/>
      <c r="P58" s="40"/>
      <c r="Q58" s="40"/>
      <c r="R58" s="40"/>
      <c r="S58" s="40"/>
      <c r="T58" s="40"/>
      <c r="U58" s="8"/>
      <c r="V58" s="40"/>
      <c r="W58" s="8"/>
      <c r="X58" s="40"/>
      <c r="Y58" s="8"/>
      <c r="Z58" s="40"/>
      <c r="AA58" s="8"/>
      <c r="AB58" s="40"/>
      <c r="AC58" s="8"/>
      <c r="AD58" s="8"/>
      <c r="AE58" s="40"/>
    </row>
    <row r="59" spans="1:31" x14ac:dyDescent="0.25">
      <c r="A59" s="8">
        <v>51</v>
      </c>
      <c r="B59" s="40"/>
      <c r="C59" s="40"/>
      <c r="D59" s="41"/>
      <c r="E59" s="40"/>
      <c r="F59" s="40"/>
      <c r="G59" s="40"/>
      <c r="H59" s="40"/>
      <c r="I59" s="40"/>
      <c r="J59" s="40"/>
      <c r="K59" s="8"/>
      <c r="L59" s="40"/>
      <c r="M59" s="8"/>
      <c r="N59" s="40"/>
      <c r="O59" s="40"/>
      <c r="P59" s="40"/>
      <c r="Q59" s="40"/>
      <c r="R59" s="40"/>
      <c r="S59" s="40"/>
      <c r="T59" s="40"/>
      <c r="U59" s="8"/>
      <c r="V59" s="40"/>
      <c r="W59" s="8"/>
      <c r="X59" s="40"/>
      <c r="Y59" s="8"/>
      <c r="Z59" s="40"/>
      <c r="AA59" s="8"/>
      <c r="AB59" s="40"/>
      <c r="AC59" s="8"/>
      <c r="AD59" s="8"/>
      <c r="AE59" s="40"/>
    </row>
    <row r="60" spans="1:31" x14ac:dyDescent="0.25">
      <c r="A60" s="8">
        <v>52</v>
      </c>
      <c r="B60" s="40"/>
      <c r="C60" s="40"/>
      <c r="D60" s="41"/>
      <c r="E60" s="40"/>
      <c r="F60" s="40"/>
      <c r="G60" s="40"/>
      <c r="H60" s="40"/>
      <c r="I60" s="40"/>
      <c r="J60" s="40"/>
      <c r="K60" s="8"/>
      <c r="L60" s="40"/>
      <c r="M60" s="8"/>
      <c r="N60" s="40"/>
      <c r="O60" s="40"/>
      <c r="P60" s="40"/>
      <c r="Q60" s="40"/>
      <c r="R60" s="40"/>
      <c r="S60" s="40"/>
      <c r="T60" s="40"/>
      <c r="U60" s="8"/>
      <c r="V60" s="40"/>
      <c r="W60" s="8"/>
      <c r="X60" s="40"/>
      <c r="Y60" s="8"/>
      <c r="Z60" s="40"/>
      <c r="AA60" s="8"/>
      <c r="AB60" s="40"/>
      <c r="AC60" s="8"/>
      <c r="AD60" s="40"/>
      <c r="AE60" s="40"/>
    </row>
    <row r="61" spans="1:31" x14ac:dyDescent="0.25">
      <c r="A61" s="8">
        <v>53</v>
      </c>
      <c r="B61" s="40"/>
      <c r="C61" s="40"/>
      <c r="D61" s="41"/>
      <c r="E61" s="40"/>
      <c r="F61" s="40"/>
      <c r="G61" s="40"/>
      <c r="H61" s="40"/>
      <c r="I61" s="40"/>
      <c r="J61" s="40"/>
      <c r="K61" s="8"/>
      <c r="L61" s="40"/>
      <c r="M61" s="8"/>
      <c r="N61" s="40"/>
      <c r="O61" s="40"/>
      <c r="P61" s="40"/>
      <c r="Q61" s="40"/>
      <c r="R61" s="40"/>
      <c r="S61" s="40"/>
      <c r="T61" s="40"/>
      <c r="U61" s="8"/>
      <c r="V61" s="40"/>
      <c r="W61" s="8"/>
      <c r="X61" s="40"/>
      <c r="Y61" s="8"/>
      <c r="Z61" s="40"/>
      <c r="AA61" s="8"/>
      <c r="AB61" s="40"/>
      <c r="AC61" s="8"/>
      <c r="AD61" s="40"/>
      <c r="AE61" s="40"/>
    </row>
    <row r="62" spans="1:31" x14ac:dyDescent="0.25">
      <c r="A62" s="8">
        <v>54</v>
      </c>
      <c r="B62" s="40"/>
      <c r="C62" s="40"/>
      <c r="D62" s="41"/>
      <c r="E62" s="40"/>
      <c r="F62" s="40"/>
      <c r="G62" s="40"/>
      <c r="H62" s="40"/>
      <c r="I62" s="40"/>
      <c r="J62" s="40"/>
      <c r="K62" s="8"/>
      <c r="L62" s="40"/>
      <c r="M62" s="8"/>
      <c r="N62" s="40"/>
      <c r="O62" s="40"/>
      <c r="P62" s="40"/>
      <c r="Q62" s="40"/>
      <c r="R62" s="40"/>
      <c r="S62" s="40"/>
      <c r="T62" s="40"/>
      <c r="U62" s="8"/>
      <c r="V62" s="8"/>
      <c r="W62" s="8"/>
      <c r="X62" s="40"/>
      <c r="Y62" s="8"/>
      <c r="Z62" s="40"/>
      <c r="AA62" s="8"/>
      <c r="AB62" s="8"/>
      <c r="AC62" s="8"/>
      <c r="AD62" s="40"/>
      <c r="AE62" s="40"/>
    </row>
    <row r="63" spans="1:31" x14ac:dyDescent="0.25">
      <c r="A63" s="8">
        <v>55</v>
      </c>
      <c r="B63" s="40"/>
      <c r="C63" s="40"/>
      <c r="D63" s="41"/>
      <c r="E63" s="40"/>
      <c r="F63" s="40"/>
      <c r="G63" s="40"/>
      <c r="H63" s="40"/>
      <c r="I63" s="40"/>
      <c r="J63" s="40"/>
      <c r="K63" s="8"/>
      <c r="L63" s="40"/>
      <c r="M63" s="8"/>
      <c r="N63" s="40"/>
      <c r="O63" s="40"/>
      <c r="P63" s="40"/>
      <c r="Q63" s="40"/>
      <c r="R63" s="40"/>
      <c r="S63" s="40"/>
      <c r="T63" s="40"/>
      <c r="U63" s="8"/>
      <c r="V63" s="8"/>
      <c r="W63" s="8"/>
      <c r="X63" s="40"/>
      <c r="Y63" s="8"/>
      <c r="Z63" s="40"/>
      <c r="AA63" s="8"/>
      <c r="AB63" s="8"/>
      <c r="AC63" s="8"/>
      <c r="AD63" s="40"/>
      <c r="AE63" s="40"/>
    </row>
    <row r="64" spans="1:31" x14ac:dyDescent="0.25">
      <c r="A64" s="8">
        <v>56</v>
      </c>
      <c r="B64" s="40"/>
      <c r="C64" s="40"/>
      <c r="D64" s="41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8"/>
      <c r="V64" s="40"/>
      <c r="W64" s="8"/>
      <c r="X64" s="40"/>
      <c r="Y64" s="8"/>
      <c r="Z64" s="40"/>
      <c r="AA64" s="8"/>
      <c r="AB64" s="40"/>
      <c r="AC64" s="8"/>
      <c r="AD64" s="40"/>
      <c r="AE64" s="40"/>
    </row>
    <row r="65" spans="1:31" x14ac:dyDescent="0.25">
      <c r="A65" s="8">
        <v>57</v>
      </c>
      <c r="B65" s="40"/>
      <c r="C65" s="40"/>
      <c r="D65" s="41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8"/>
      <c r="V65" s="40"/>
      <c r="W65" s="8"/>
      <c r="X65" s="40"/>
      <c r="Y65" s="8"/>
      <c r="Z65" s="40"/>
      <c r="AA65" s="8"/>
      <c r="AB65" s="40"/>
      <c r="AC65" s="8"/>
      <c r="AD65" s="40"/>
      <c r="AE65" s="40"/>
    </row>
    <row r="66" spans="1:31" x14ac:dyDescent="0.25">
      <c r="A66" s="8">
        <v>58</v>
      </c>
      <c r="B66" s="40"/>
      <c r="C66" s="40"/>
      <c r="D66" s="41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8"/>
      <c r="V66" s="40"/>
      <c r="W66" s="8"/>
      <c r="X66" s="40"/>
      <c r="Y66" s="8"/>
      <c r="Z66" s="40"/>
      <c r="AA66" s="8"/>
      <c r="AB66" s="40"/>
      <c r="AC66" s="8"/>
      <c r="AD66" s="40"/>
      <c r="AE66" s="40"/>
    </row>
    <row r="67" spans="1:31" x14ac:dyDescent="0.25">
      <c r="A67" s="8">
        <v>59</v>
      </c>
      <c r="B67" s="40"/>
      <c r="C67" s="40"/>
      <c r="D67" s="41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</row>
    <row r="68" spans="1:31" x14ac:dyDescent="0.25">
      <c r="A68" s="8">
        <v>60</v>
      </c>
      <c r="B68" s="40"/>
      <c r="C68" s="40"/>
      <c r="D68" s="41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8"/>
      <c r="V68" s="40"/>
      <c r="W68" s="8"/>
      <c r="X68" s="40"/>
      <c r="Y68" s="8"/>
      <c r="Z68" s="40"/>
      <c r="AA68" s="8"/>
      <c r="AB68" s="40"/>
      <c r="AC68" s="8"/>
      <c r="AD68" s="40"/>
      <c r="AE68" s="40"/>
    </row>
    <row r="69" spans="1:31" x14ac:dyDescent="0.25">
      <c r="A69" s="8">
        <v>61</v>
      </c>
      <c r="B69" s="40"/>
      <c r="C69" s="40"/>
      <c r="D69" s="41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8"/>
      <c r="V69" s="40"/>
      <c r="W69" s="8"/>
      <c r="X69" s="40"/>
      <c r="Y69" s="8"/>
      <c r="Z69" s="40"/>
      <c r="AA69" s="8"/>
      <c r="AB69" s="40"/>
      <c r="AC69" s="8"/>
      <c r="AD69" s="40"/>
      <c r="AE69" s="40"/>
    </row>
    <row r="70" spans="1:31" x14ac:dyDescent="0.25">
      <c r="A70" s="8">
        <v>62</v>
      </c>
      <c r="B70" s="40"/>
      <c r="C70" s="40"/>
      <c r="D70" s="41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</row>
    <row r="71" spans="1:31" x14ac:dyDescent="0.25">
      <c r="A71" s="8">
        <v>63</v>
      </c>
      <c r="B71" s="40"/>
      <c r="C71" s="40"/>
      <c r="D71" s="41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</row>
    <row r="72" spans="1:31" x14ac:dyDescent="0.25">
      <c r="A72" s="8">
        <v>64</v>
      </c>
      <c r="B72" s="40"/>
      <c r="C72" s="40"/>
      <c r="D72" s="41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</row>
    <row r="73" spans="1:31" x14ac:dyDescent="0.25">
      <c r="A73" s="8">
        <v>65</v>
      </c>
      <c r="B73" s="40"/>
      <c r="C73" s="40"/>
      <c r="D73" s="41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</row>
    <row r="74" spans="1:31" x14ac:dyDescent="0.25">
      <c r="A74" s="8">
        <v>66</v>
      </c>
      <c r="B74" s="40"/>
      <c r="C74" s="40"/>
      <c r="D74" s="41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</row>
    <row r="75" spans="1:31" x14ac:dyDescent="0.25">
      <c r="A75" s="8">
        <v>67</v>
      </c>
      <c r="B75" s="40"/>
      <c r="C75" s="40"/>
      <c r="D75" s="41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</row>
    <row r="76" spans="1:31" x14ac:dyDescent="0.25">
      <c r="A76" s="8">
        <v>68</v>
      </c>
      <c r="B76" s="40"/>
      <c r="C76" s="40"/>
      <c r="D76" s="41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</row>
    <row r="77" spans="1:31" x14ac:dyDescent="0.25">
      <c r="A77" s="8">
        <v>69</v>
      </c>
      <c r="B77" s="40"/>
      <c r="C77" s="40"/>
      <c r="D77" s="41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</row>
    <row r="78" spans="1:31" x14ac:dyDescent="0.25">
      <c r="A78" s="8">
        <v>70</v>
      </c>
      <c r="B78" s="40"/>
      <c r="C78" s="40"/>
      <c r="D78" s="41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</row>
    <row r="79" spans="1:31" x14ac:dyDescent="0.25">
      <c r="A79" s="8">
        <v>71</v>
      </c>
      <c r="B79" s="40"/>
      <c r="C79" s="40"/>
      <c r="D79" s="41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</row>
    <row r="80" spans="1:31" x14ac:dyDescent="0.25">
      <c r="A80" s="8">
        <v>72</v>
      </c>
      <c r="B80" s="40"/>
      <c r="C80" s="40"/>
      <c r="D80" s="4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</row>
    <row r="81" spans="1:31" x14ac:dyDescent="0.25">
      <c r="A81" s="8">
        <v>73</v>
      </c>
      <c r="B81" s="40"/>
      <c r="C81" s="40"/>
      <c r="D81" s="4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</row>
    <row r="82" spans="1:31" x14ac:dyDescent="0.25">
      <c r="A82" s="8">
        <v>74</v>
      </c>
      <c r="B82" s="40"/>
      <c r="C82" s="40"/>
      <c r="D82" s="4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</row>
    <row r="83" spans="1:31" x14ac:dyDescent="0.25">
      <c r="A83" s="8">
        <v>75</v>
      </c>
      <c r="B83" s="40"/>
      <c r="C83" s="40"/>
      <c r="D83" s="41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</row>
    <row r="84" spans="1:31" x14ac:dyDescent="0.25">
      <c r="A84" s="8">
        <v>76</v>
      </c>
      <c r="B84" s="40"/>
      <c r="C84" s="40"/>
      <c r="D84" s="4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</row>
    <row r="85" spans="1:31" x14ac:dyDescent="0.25">
      <c r="A85" s="8">
        <v>77</v>
      </c>
      <c r="B85" s="40"/>
      <c r="C85" s="40"/>
      <c r="D85" s="41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</row>
    <row r="86" spans="1:31" x14ac:dyDescent="0.25">
      <c r="A86" s="8">
        <v>78</v>
      </c>
      <c r="B86" s="40"/>
      <c r="C86" s="40"/>
      <c r="D86" s="41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8">
        <v>79</v>
      </c>
      <c r="B87" s="40"/>
      <c r="C87" s="40"/>
      <c r="D87" s="47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55"/>
      <c r="V87" s="55"/>
      <c r="W87" s="55"/>
      <c r="X87" s="55"/>
      <c r="Y87" s="55"/>
      <c r="Z87" s="55"/>
      <c r="AA87" s="55"/>
      <c r="AB87" s="55"/>
      <c r="AC87" s="55"/>
      <c r="AD87" s="40"/>
      <c r="AE87" s="40"/>
    </row>
    <row r="88" spans="1:31" x14ac:dyDescent="0.25">
      <c r="A88" s="8">
        <v>80</v>
      </c>
      <c r="B88" s="40"/>
      <c r="C88" s="40"/>
      <c r="D88" s="47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</row>
  </sheetData>
  <mergeCells count="4">
    <mergeCell ref="A2:Y2"/>
    <mergeCell ref="A3:A6"/>
    <mergeCell ref="B3:B6"/>
    <mergeCell ref="A1:A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8"/>
  <sheetViews>
    <sheetView zoomScale="85" zoomScaleNormal="85" workbookViewId="0">
      <selection activeCell="D22" sqref="D22"/>
    </sheetView>
  </sheetViews>
  <sheetFormatPr defaultColWidth="9.140625" defaultRowHeight="15" x14ac:dyDescent="0.25"/>
  <cols>
    <col min="1" max="1" width="9.28515625" style="26" bestFit="1" customWidth="1"/>
    <col min="2" max="2" width="12" style="26" bestFit="1" customWidth="1"/>
    <col min="3" max="3" width="12" style="26" hidden="1" customWidth="1"/>
    <col min="4" max="4" width="81.85546875" style="35" bestFit="1" customWidth="1"/>
    <col min="5" max="5" width="12" style="26" hidden="1" customWidth="1"/>
    <col min="6" max="6" width="23.5703125" style="26" hidden="1" customWidth="1"/>
    <col min="7" max="7" width="12.5703125" style="26" hidden="1" customWidth="1"/>
    <col min="8" max="8" width="23.5703125" style="26" hidden="1" customWidth="1"/>
    <col min="9" max="9" width="12.5703125" style="26" hidden="1" customWidth="1"/>
    <col min="10" max="10" width="19.28515625" style="26" hidden="1" customWidth="1"/>
    <col min="11" max="11" width="12.5703125" style="26" hidden="1" customWidth="1"/>
    <col min="12" max="12" width="23.140625" style="26" hidden="1" customWidth="1"/>
    <col min="13" max="13" width="11.7109375" style="26" bestFit="1" customWidth="1"/>
    <col min="14" max="14" width="19.42578125" style="26" bestFit="1" customWidth="1"/>
    <col min="15" max="15" width="11" style="26" bestFit="1" customWidth="1"/>
    <col min="16" max="16" width="19.5703125" style="26" bestFit="1" customWidth="1"/>
    <col min="17" max="17" width="10.7109375" style="26" bestFit="1" customWidth="1"/>
    <col min="18" max="18" width="19.5703125" style="26" customWidth="1"/>
    <col min="19" max="19" width="10.7109375" style="26" bestFit="1" customWidth="1"/>
    <col min="20" max="20" width="16.28515625" style="26" bestFit="1" customWidth="1"/>
    <col min="21" max="21" width="11" style="26" bestFit="1" customWidth="1"/>
    <col min="22" max="22" width="25.7109375" style="26" bestFit="1" customWidth="1"/>
    <col min="23" max="23" width="10.7109375" style="26" bestFit="1" customWidth="1"/>
    <col min="24" max="24" width="16.28515625" style="26" bestFit="1" customWidth="1"/>
    <col min="25" max="25" width="11.42578125" style="26" customWidth="1"/>
    <col min="26" max="26" width="20.5703125" style="26" bestFit="1" customWidth="1"/>
    <col min="27" max="27" width="11.5703125" style="26" bestFit="1" customWidth="1"/>
    <col min="28" max="28" width="20.5703125" style="26" bestFit="1" customWidth="1"/>
    <col min="29" max="29" width="11.5703125" style="26" bestFit="1" customWidth="1"/>
    <col min="30" max="30" width="15.85546875" style="26" bestFit="1" customWidth="1"/>
    <col min="31" max="16384" width="9.140625" style="26"/>
  </cols>
  <sheetData>
    <row r="1" spans="1:30" x14ac:dyDescent="0.25">
      <c r="A1" s="182" t="s">
        <v>148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</row>
    <row r="2" spans="1:30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4"/>
    </row>
    <row r="3" spans="1:30" ht="15" customHeight="1" x14ac:dyDescent="0.25">
      <c r="A3" s="178" t="s">
        <v>1</v>
      </c>
      <c r="B3" s="179">
        <f>COUNTIF(Master_Slave!B9:B300,"*WI-*")</f>
        <v>38</v>
      </c>
      <c r="C3" s="118"/>
      <c r="D3" s="42" t="s">
        <v>2</v>
      </c>
      <c r="E3" s="44">
        <f>COUNTIF(Master_Slave!E$9:E$300,(("Pass")))</f>
        <v>0</v>
      </c>
      <c r="F3" s="44">
        <f>COUNTIF(Master_Slave!F$9:F$300,(("Pass")))</f>
        <v>0</v>
      </c>
      <c r="G3" s="44">
        <f>COUNTIF(Master_Slave!G$9:G$300,(("Pass")))</f>
        <v>0</v>
      </c>
      <c r="H3" s="44">
        <f>COUNTIF(Master_Slave!H$9:H$300,(("Pass")))</f>
        <v>0</v>
      </c>
      <c r="I3" s="44">
        <f>COUNTIF(Master_Slave!I$9:I$300,(("Pass")))</f>
        <v>36</v>
      </c>
      <c r="J3" s="44">
        <f>COUNTIF(Master_Slave!J$9:J$300,(("Pass")))</f>
        <v>0</v>
      </c>
      <c r="K3" s="44">
        <f>COUNTIF(Master_Slave!K$9:K$300,(("Pass")))</f>
        <v>36</v>
      </c>
      <c r="L3" s="44">
        <f>COUNTIF(Master_Slave!L$9:L$300,(("Pass")))</f>
        <v>0</v>
      </c>
      <c r="M3" s="44">
        <f>COUNTIF(Master_Slave!M$9:M$300,(("Pass")))</f>
        <v>36</v>
      </c>
      <c r="N3" s="44">
        <f>COUNTIF(Master_Slave!N$9:N$300,(("Pass")))</f>
        <v>0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30" x14ac:dyDescent="0.25">
      <c r="A4" s="178"/>
      <c r="B4" s="179"/>
      <c r="C4" s="118"/>
      <c r="D4" s="42" t="s">
        <v>3</v>
      </c>
      <c r="E4" s="44">
        <f>COUNTIF(Master_Slave!E$9:E$300,(("Fail")))</f>
        <v>0</v>
      </c>
      <c r="F4" s="44">
        <f>COUNTIF(Master_Slave!F$9:F$300,(("Fail")))</f>
        <v>0</v>
      </c>
      <c r="G4" s="44">
        <f>COUNTIF(Master_Slave!G$9:G$300,(("Fail")))</f>
        <v>0</v>
      </c>
      <c r="H4" s="44">
        <f>COUNTIF(Master_Slave!H$9:H$300,(("Fail")))</f>
        <v>0</v>
      </c>
      <c r="I4" s="44">
        <f>COUNTIF(Master_Slave!I$9:I$300,(("Fail")))</f>
        <v>2</v>
      </c>
      <c r="J4" s="44">
        <f>COUNTIF(Master_Slave!J$9:J$300,(("Fail")))</f>
        <v>0</v>
      </c>
      <c r="K4" s="44">
        <f>COUNTIF(Master_Slave!K$9:K$300,(("Fail")))</f>
        <v>2</v>
      </c>
      <c r="L4" s="44">
        <f>COUNTIF(Master_Slave!L$9:L$300,(("Fail")))</f>
        <v>0</v>
      </c>
      <c r="M4" s="44">
        <f>COUNTIF(Master_Slave!M$9:M$300,(("Fail")))</f>
        <v>2</v>
      </c>
      <c r="N4" s="44">
        <f>COUNTIF(Master_Slave!N$9:N$300,(("Fail")))</f>
        <v>0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 spans="1:30" x14ac:dyDescent="0.25">
      <c r="A5" s="178"/>
      <c r="B5" s="179"/>
      <c r="C5" s="118"/>
      <c r="D5" s="42" t="s">
        <v>4</v>
      </c>
      <c r="E5" s="44">
        <f>COUNTIF(Master_Slave!E$9:E$300,(("NA")))</f>
        <v>0</v>
      </c>
      <c r="F5" s="44">
        <f>COUNTIF(Master_Slave!F$9:F$300,(("NA")))</f>
        <v>0</v>
      </c>
      <c r="G5" s="44">
        <f>COUNTIF(Master_Slave!G$9:G$300,(("NA")))</f>
        <v>0</v>
      </c>
      <c r="H5" s="44">
        <f>COUNTIF(Master_Slave!H$9:H$300,(("NA")))</f>
        <v>0</v>
      </c>
      <c r="I5" s="44">
        <f>COUNTIF(Master_Slave!I$9:I$300,(("NA")))</f>
        <v>0</v>
      </c>
      <c r="J5" s="44">
        <f>COUNTIF(Master_Slave!J$9:J$300,(("NA")))</f>
        <v>0</v>
      </c>
      <c r="K5" s="44">
        <f>COUNTIF(Master_Slave!K$9:K$300,(("NA")))</f>
        <v>0</v>
      </c>
      <c r="L5" s="44">
        <f>COUNTIF(Master_Slave!L$9:L$300,(("NA")))</f>
        <v>0</v>
      </c>
      <c r="M5" s="44">
        <f>COUNTIF(Master_Slave!M$9:M$300,(("NA")))</f>
        <v>0</v>
      </c>
      <c r="N5" s="44">
        <f>COUNTIF(Master_Slave!N$9:N$300,(("NA")))</f>
        <v>0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 spans="1:30" x14ac:dyDescent="0.25">
      <c r="A6" s="178"/>
      <c r="B6" s="179"/>
      <c r="C6" s="118"/>
      <c r="D6" s="42" t="s">
        <v>5</v>
      </c>
      <c r="E6" s="44">
        <f>COUNTIF(Master_Slave!E$9:E$300,(("Not Tested")))</f>
        <v>0</v>
      </c>
      <c r="F6" s="44">
        <f>COUNTIF(Master_Slave!F$9:F$300,(("Not Tested")))</f>
        <v>0</v>
      </c>
      <c r="G6" s="44">
        <f>COUNTIF(Master_Slave!G$9:G$300,(("Not Tested")))</f>
        <v>0</v>
      </c>
      <c r="H6" s="44">
        <f>COUNTIF(Master_Slave!H$9:H$300,(("Not Tested")))</f>
        <v>0</v>
      </c>
      <c r="I6" s="44">
        <f>COUNTIF(Master_Slave!I$9:I$300,(("Not Tested")))</f>
        <v>0</v>
      </c>
      <c r="J6" s="44">
        <f>COUNTIF(Master_Slave!J$9:J$300,(("Not Tested")))</f>
        <v>0</v>
      </c>
      <c r="K6" s="44">
        <f>COUNTIF(Master_Slave!K$9:K$300,(("Not Tested")))</f>
        <v>0</v>
      </c>
      <c r="L6" s="44">
        <f>COUNTIF(Master_Slave!L$9:L$300,(("Not Tested")))</f>
        <v>0</v>
      </c>
      <c r="M6" s="44">
        <f>COUNTIF(Master_Slave!M$9:M$300,(("Not Tested")))</f>
        <v>0</v>
      </c>
      <c r="N6" s="44">
        <f>COUNTIF(Master_Slave!N$9:N$300,(("Not Tested")))</f>
        <v>0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 spans="1:30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4"/>
    </row>
    <row r="8" spans="1:30" x14ac:dyDescent="0.25">
      <c r="A8" s="3" t="s">
        <v>7</v>
      </c>
      <c r="B8" s="3" t="s">
        <v>8</v>
      </c>
      <c r="C8" s="3" t="s">
        <v>9</v>
      </c>
      <c r="D8" s="31" t="s">
        <v>10</v>
      </c>
      <c r="E8" s="3" t="s">
        <v>149</v>
      </c>
      <c r="F8" s="3" t="s">
        <v>150</v>
      </c>
      <c r="G8" s="3" t="s">
        <v>151</v>
      </c>
      <c r="H8" s="3" t="s">
        <v>152</v>
      </c>
      <c r="I8" s="3" t="s">
        <v>678</v>
      </c>
      <c r="J8" s="3" t="s">
        <v>729</v>
      </c>
      <c r="K8" s="3" t="s">
        <v>679</v>
      </c>
      <c r="L8" s="3" t="s">
        <v>730</v>
      </c>
      <c r="M8" s="3" t="s">
        <v>1160</v>
      </c>
      <c r="N8" s="3" t="s">
        <v>1159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4">
        <v>1</v>
      </c>
      <c r="B9" s="133" t="s">
        <v>1085</v>
      </c>
      <c r="C9" s="4"/>
      <c r="D9" s="134" t="s">
        <v>1086</v>
      </c>
      <c r="E9" s="25"/>
      <c r="F9" s="1"/>
      <c r="G9" s="25"/>
      <c r="H9" s="1"/>
      <c r="I9" s="4" t="s">
        <v>2</v>
      </c>
      <c r="J9" s="8"/>
      <c r="K9" s="4" t="s">
        <v>2</v>
      </c>
      <c r="L9" s="8"/>
      <c r="M9" s="4" t="s">
        <v>2</v>
      </c>
      <c r="N9" s="4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25">
      <c r="A10" s="4">
        <v>2</v>
      </c>
      <c r="B10" s="133" t="s">
        <v>1087</v>
      </c>
      <c r="C10" s="4"/>
      <c r="D10" s="76" t="s">
        <v>1088</v>
      </c>
      <c r="E10" s="25"/>
      <c r="F10" s="1"/>
      <c r="G10" s="25"/>
      <c r="H10" s="1"/>
      <c r="I10" s="4" t="s">
        <v>2</v>
      </c>
      <c r="J10" s="4"/>
      <c r="K10" s="4" t="s">
        <v>2</v>
      </c>
      <c r="L10" s="4"/>
      <c r="M10" s="4" t="s">
        <v>2</v>
      </c>
      <c r="N10" s="4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25">
      <c r="A11" s="4">
        <v>3</v>
      </c>
      <c r="B11" s="133" t="s">
        <v>1089</v>
      </c>
      <c r="C11" s="4"/>
      <c r="D11" s="76" t="s">
        <v>1090</v>
      </c>
      <c r="E11" s="25"/>
      <c r="F11" s="37"/>
      <c r="G11" s="25"/>
      <c r="H11" s="37"/>
      <c r="I11" s="4" t="s">
        <v>2</v>
      </c>
      <c r="J11" s="4"/>
      <c r="K11" s="4" t="s">
        <v>2</v>
      </c>
      <c r="L11" s="4"/>
      <c r="M11" s="4" t="s">
        <v>2</v>
      </c>
      <c r="N11" s="4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5">
      <c r="A12" s="4">
        <v>4</v>
      </c>
      <c r="B12" s="133" t="s">
        <v>1091</v>
      </c>
      <c r="C12" s="4"/>
      <c r="D12" s="76" t="s">
        <v>1092</v>
      </c>
      <c r="E12" s="25"/>
      <c r="F12" s="1"/>
      <c r="G12" s="25"/>
      <c r="H12" s="1"/>
      <c r="I12" s="4" t="s">
        <v>2</v>
      </c>
      <c r="J12" s="1"/>
      <c r="K12" s="4" t="s">
        <v>2</v>
      </c>
      <c r="L12" s="4"/>
      <c r="M12" s="4" t="s">
        <v>2</v>
      </c>
      <c r="N12" s="4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5">
      <c r="A13" s="4">
        <v>5</v>
      </c>
      <c r="B13" s="133" t="s">
        <v>1093</v>
      </c>
      <c r="C13" s="4"/>
      <c r="D13" s="76" t="s">
        <v>1094</v>
      </c>
      <c r="E13" s="25"/>
      <c r="F13" s="1"/>
      <c r="G13" s="25"/>
      <c r="H13" s="1"/>
      <c r="I13" s="4" t="s">
        <v>2</v>
      </c>
      <c r="J13" s="8"/>
      <c r="K13" s="4" t="s">
        <v>2</v>
      </c>
      <c r="L13" s="8"/>
      <c r="M13" s="4" t="s">
        <v>2</v>
      </c>
      <c r="N13" s="4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5">
      <c r="A14" s="4">
        <v>6</v>
      </c>
      <c r="B14" s="133" t="s">
        <v>1095</v>
      </c>
      <c r="C14" s="4"/>
      <c r="D14" s="76" t="s">
        <v>1096</v>
      </c>
      <c r="E14" s="25"/>
      <c r="F14" s="1"/>
      <c r="G14" s="25"/>
      <c r="H14" s="1"/>
      <c r="I14" s="4" t="s">
        <v>2</v>
      </c>
      <c r="J14" s="1"/>
      <c r="K14" s="4" t="s">
        <v>2</v>
      </c>
      <c r="L14" s="4"/>
      <c r="M14" s="4" t="s">
        <v>2</v>
      </c>
      <c r="N14" s="4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5">
      <c r="A15" s="4">
        <v>7</v>
      </c>
      <c r="B15" s="133" t="s">
        <v>1097</v>
      </c>
      <c r="C15" s="4"/>
      <c r="D15" s="76" t="s">
        <v>1098</v>
      </c>
      <c r="E15" s="25"/>
      <c r="F15" s="1"/>
      <c r="G15" s="25"/>
      <c r="H15" s="1"/>
      <c r="I15" s="4" t="s">
        <v>2</v>
      </c>
      <c r="J15" s="4"/>
      <c r="K15" s="4" t="s">
        <v>2</v>
      </c>
      <c r="L15" s="4"/>
      <c r="M15" s="4" t="s">
        <v>2</v>
      </c>
      <c r="N15" s="4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4">
        <v>8</v>
      </c>
      <c r="B16" s="133" t="s">
        <v>1099</v>
      </c>
      <c r="C16" s="4"/>
      <c r="D16" s="76" t="s">
        <v>1100</v>
      </c>
      <c r="E16" s="25"/>
      <c r="F16" s="1"/>
      <c r="G16" s="25"/>
      <c r="H16" s="1"/>
      <c r="I16" s="4" t="s">
        <v>2</v>
      </c>
      <c r="J16" s="4"/>
      <c r="K16" s="4" t="s">
        <v>2</v>
      </c>
      <c r="L16" s="4"/>
      <c r="M16" s="4" t="s">
        <v>2</v>
      </c>
      <c r="N16" s="4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4">
        <v>9</v>
      </c>
      <c r="B17" s="133" t="s">
        <v>1101</v>
      </c>
      <c r="C17" s="4"/>
      <c r="D17" s="76" t="s">
        <v>1102</v>
      </c>
      <c r="E17" s="25"/>
      <c r="F17" s="1"/>
      <c r="G17" s="25"/>
      <c r="H17" s="1"/>
      <c r="I17" s="4" t="s">
        <v>3</v>
      </c>
      <c r="J17" s="4" t="s">
        <v>1157</v>
      </c>
      <c r="K17" s="4" t="s">
        <v>3</v>
      </c>
      <c r="L17" s="4" t="s">
        <v>1157</v>
      </c>
      <c r="M17" s="4" t="s">
        <v>3</v>
      </c>
      <c r="N17" s="4" t="s">
        <v>1157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5">
      <c r="A18" s="4">
        <v>10</v>
      </c>
      <c r="B18" s="133" t="s">
        <v>1103</v>
      </c>
      <c r="C18" s="4"/>
      <c r="D18" s="76" t="s">
        <v>1096</v>
      </c>
      <c r="E18" s="25"/>
      <c r="F18" s="1"/>
      <c r="G18" s="25"/>
      <c r="H18" s="1"/>
      <c r="I18" s="4" t="s">
        <v>2</v>
      </c>
      <c r="J18" s="4"/>
      <c r="K18" s="4" t="s">
        <v>2</v>
      </c>
      <c r="L18" s="4"/>
      <c r="M18" s="4" t="s">
        <v>2</v>
      </c>
      <c r="N18" s="4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5">
      <c r="A19" s="4">
        <v>11</v>
      </c>
      <c r="B19" s="133" t="s">
        <v>1104</v>
      </c>
      <c r="C19" s="4"/>
      <c r="D19" s="76" t="s">
        <v>1105</v>
      </c>
      <c r="E19" s="25"/>
      <c r="F19" s="1"/>
      <c r="G19" s="25"/>
      <c r="H19" s="1"/>
      <c r="I19" s="4" t="s">
        <v>2</v>
      </c>
      <c r="J19" s="4"/>
      <c r="K19" s="4" t="s">
        <v>2</v>
      </c>
      <c r="L19" s="4"/>
      <c r="M19" s="4" t="s">
        <v>2</v>
      </c>
      <c r="N19" s="4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5">
      <c r="A20" s="4">
        <v>12</v>
      </c>
      <c r="B20" s="133" t="s">
        <v>1106</v>
      </c>
      <c r="C20" s="4"/>
      <c r="D20" s="76" t="s">
        <v>1107</v>
      </c>
      <c r="E20" s="25"/>
      <c r="F20" s="1"/>
      <c r="G20" s="25"/>
      <c r="H20" s="1"/>
      <c r="I20" s="4" t="s">
        <v>2</v>
      </c>
      <c r="J20" s="4"/>
      <c r="K20" s="4" t="s">
        <v>2</v>
      </c>
      <c r="L20" s="4"/>
      <c r="M20" s="4" t="s">
        <v>2</v>
      </c>
      <c r="N20" s="4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4">
        <v>13</v>
      </c>
      <c r="B21" s="133" t="s">
        <v>1108</v>
      </c>
      <c r="C21" s="4"/>
      <c r="D21" s="76" t="s">
        <v>1109</v>
      </c>
      <c r="E21" s="25"/>
      <c r="F21" s="1"/>
      <c r="G21" s="25"/>
      <c r="H21" s="1"/>
      <c r="I21" s="4" t="s">
        <v>2</v>
      </c>
      <c r="J21" s="8"/>
      <c r="K21" s="4" t="s">
        <v>2</v>
      </c>
      <c r="L21" s="8"/>
      <c r="M21" s="4" t="s">
        <v>2</v>
      </c>
      <c r="N21" s="4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4">
        <v>14</v>
      </c>
      <c r="B22" s="133" t="s">
        <v>1110</v>
      </c>
      <c r="C22" s="4"/>
      <c r="D22" s="76" t="s">
        <v>1111</v>
      </c>
      <c r="E22" s="25"/>
      <c r="F22" s="1"/>
      <c r="G22" s="25"/>
      <c r="H22" s="1"/>
      <c r="I22" s="4" t="s">
        <v>2</v>
      </c>
      <c r="J22" s="4"/>
      <c r="K22" s="4" t="s">
        <v>2</v>
      </c>
      <c r="L22" s="4"/>
      <c r="M22" s="4" t="s">
        <v>2</v>
      </c>
      <c r="N22" s="48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4">
        <v>15</v>
      </c>
      <c r="B23" s="133" t="s">
        <v>1112</v>
      </c>
      <c r="C23" s="4"/>
      <c r="D23" s="76" t="s">
        <v>1113</v>
      </c>
      <c r="E23" s="25"/>
      <c r="F23" s="1"/>
      <c r="G23" s="25"/>
      <c r="H23" s="1"/>
      <c r="I23" s="4" t="s">
        <v>2</v>
      </c>
      <c r="J23" s="8"/>
      <c r="K23" s="4" t="s">
        <v>2</v>
      </c>
      <c r="L23" s="8"/>
      <c r="M23" s="4" t="s">
        <v>2</v>
      </c>
      <c r="N23" s="48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4">
        <v>16</v>
      </c>
      <c r="B24" s="133" t="s">
        <v>1114</v>
      </c>
      <c r="C24" s="4"/>
      <c r="D24" s="76" t="s">
        <v>1115</v>
      </c>
      <c r="E24" s="25"/>
      <c r="F24" s="1"/>
      <c r="G24" s="25"/>
      <c r="H24" s="1"/>
      <c r="I24" s="4" t="s">
        <v>2</v>
      </c>
      <c r="J24" s="4"/>
      <c r="K24" s="4" t="s">
        <v>2</v>
      </c>
      <c r="L24" s="4"/>
      <c r="M24" s="4" t="s">
        <v>2</v>
      </c>
      <c r="N24" s="48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5">
      <c r="A25" s="4">
        <v>17</v>
      </c>
      <c r="B25" s="133" t="s">
        <v>1116</v>
      </c>
      <c r="C25" s="4"/>
      <c r="D25" s="76" t="s">
        <v>1117</v>
      </c>
      <c r="E25" s="25"/>
      <c r="F25" s="1"/>
      <c r="G25" s="25"/>
      <c r="H25" s="1"/>
      <c r="I25" s="4" t="s">
        <v>2</v>
      </c>
      <c r="J25" s="4"/>
      <c r="K25" s="4" t="s">
        <v>2</v>
      </c>
      <c r="L25" s="4"/>
      <c r="M25" s="4" t="s">
        <v>2</v>
      </c>
      <c r="N25" s="4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5">
      <c r="A26" s="4">
        <v>18</v>
      </c>
      <c r="B26" s="133" t="s">
        <v>1118</v>
      </c>
      <c r="C26" s="4"/>
      <c r="D26" s="76" t="s">
        <v>1119</v>
      </c>
      <c r="E26" s="25"/>
      <c r="F26" s="1"/>
      <c r="G26" s="25"/>
      <c r="H26" s="1"/>
      <c r="I26" s="4" t="s">
        <v>2</v>
      </c>
      <c r="J26" s="4"/>
      <c r="K26" s="4" t="s">
        <v>2</v>
      </c>
      <c r="L26" s="4"/>
      <c r="M26" s="4" t="s">
        <v>2</v>
      </c>
      <c r="N26" s="4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4">
        <v>19</v>
      </c>
      <c r="B27" s="133" t="s">
        <v>1120</v>
      </c>
      <c r="C27" s="4"/>
      <c r="D27" s="76" t="s">
        <v>1121</v>
      </c>
      <c r="E27" s="25"/>
      <c r="F27" s="1"/>
      <c r="G27" s="25"/>
      <c r="H27" s="1"/>
      <c r="I27" s="4" t="s">
        <v>3</v>
      </c>
      <c r="J27" s="4" t="s">
        <v>1158</v>
      </c>
      <c r="K27" s="4" t="s">
        <v>3</v>
      </c>
      <c r="L27" s="4" t="s">
        <v>1158</v>
      </c>
      <c r="M27" s="4" t="s">
        <v>3</v>
      </c>
      <c r="N27" s="4" t="s">
        <v>1158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4">
        <v>20</v>
      </c>
      <c r="B28" s="133" t="s">
        <v>1122</v>
      </c>
      <c r="C28" s="4"/>
      <c r="D28" s="76" t="s">
        <v>1123</v>
      </c>
      <c r="E28" s="25"/>
      <c r="F28" s="1"/>
      <c r="G28" s="25"/>
      <c r="H28" s="1"/>
      <c r="I28" s="4" t="s">
        <v>2</v>
      </c>
      <c r="J28" s="4"/>
      <c r="K28" s="4" t="s">
        <v>2</v>
      </c>
      <c r="L28" s="4"/>
      <c r="M28" s="4" t="s">
        <v>2</v>
      </c>
      <c r="N28" s="4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5">
      <c r="A29" s="4">
        <v>21</v>
      </c>
      <c r="B29" s="133" t="s">
        <v>1124</v>
      </c>
      <c r="C29" s="4"/>
      <c r="D29" s="76" t="s">
        <v>1111</v>
      </c>
      <c r="E29" s="25"/>
      <c r="F29" s="37"/>
      <c r="G29" s="25"/>
      <c r="H29" s="37"/>
      <c r="I29" s="4" t="s">
        <v>2</v>
      </c>
      <c r="J29" s="8"/>
      <c r="K29" s="4" t="s">
        <v>2</v>
      </c>
      <c r="L29" s="8"/>
      <c r="M29" s="4" t="s">
        <v>2</v>
      </c>
      <c r="N29" s="4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4">
        <v>22</v>
      </c>
      <c r="B30" s="133" t="s">
        <v>1125</v>
      </c>
      <c r="C30" s="4"/>
      <c r="D30" s="76" t="s">
        <v>1113</v>
      </c>
      <c r="E30" s="25"/>
      <c r="F30" s="37"/>
      <c r="G30" s="25"/>
      <c r="H30" s="37"/>
      <c r="I30" s="4" t="s">
        <v>2</v>
      </c>
      <c r="J30" s="4"/>
      <c r="K30" s="4" t="s">
        <v>2</v>
      </c>
      <c r="L30" s="4"/>
      <c r="M30" s="4" t="s">
        <v>2</v>
      </c>
      <c r="N30" s="4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25">
      <c r="A31" s="4">
        <v>23</v>
      </c>
      <c r="B31" s="133" t="s">
        <v>1126</v>
      </c>
      <c r="C31" s="4"/>
      <c r="D31" s="76" t="s">
        <v>1115</v>
      </c>
      <c r="E31" s="25"/>
      <c r="F31" s="1"/>
      <c r="G31" s="25"/>
      <c r="H31" s="1"/>
      <c r="I31" s="4" t="s">
        <v>2</v>
      </c>
      <c r="J31" s="4"/>
      <c r="K31" s="4" t="s">
        <v>2</v>
      </c>
      <c r="L31" s="4"/>
      <c r="M31" s="4" t="s">
        <v>2</v>
      </c>
      <c r="N31" s="4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4">
        <v>24</v>
      </c>
      <c r="B32" s="133" t="s">
        <v>1127</v>
      </c>
      <c r="C32" s="4"/>
      <c r="D32" s="76" t="s">
        <v>1128</v>
      </c>
      <c r="E32" s="25"/>
      <c r="F32" s="1"/>
      <c r="G32" s="25"/>
      <c r="H32" s="1"/>
      <c r="I32" s="4" t="s">
        <v>2</v>
      </c>
      <c r="J32" s="4"/>
      <c r="K32" s="4" t="s">
        <v>2</v>
      </c>
      <c r="L32" s="4"/>
      <c r="M32" s="4" t="s">
        <v>2</v>
      </c>
      <c r="N32" s="48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4">
        <v>25</v>
      </c>
      <c r="B33" s="133" t="s">
        <v>1129</v>
      </c>
      <c r="C33" s="4"/>
      <c r="D33" s="76" t="s">
        <v>1130</v>
      </c>
      <c r="E33" s="25"/>
      <c r="F33" s="1"/>
      <c r="G33" s="25"/>
      <c r="H33" s="1"/>
      <c r="I33" s="4" t="s">
        <v>2</v>
      </c>
      <c r="J33" s="4"/>
      <c r="K33" s="4" t="s">
        <v>2</v>
      </c>
      <c r="L33" s="4"/>
      <c r="M33" s="4" t="s">
        <v>2</v>
      </c>
      <c r="N33" s="48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4">
        <v>26</v>
      </c>
      <c r="B34" s="133" t="s">
        <v>1131</v>
      </c>
      <c r="C34" s="4"/>
      <c r="D34" s="76" t="s">
        <v>1132</v>
      </c>
      <c r="E34" s="25"/>
      <c r="F34" s="1"/>
      <c r="G34" s="25"/>
      <c r="H34" s="1"/>
      <c r="I34" s="4" t="s">
        <v>2</v>
      </c>
      <c r="J34" s="4"/>
      <c r="K34" s="4" t="s">
        <v>2</v>
      </c>
      <c r="L34" s="4"/>
      <c r="M34" s="4" t="s">
        <v>2</v>
      </c>
      <c r="N34" s="48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4">
        <v>27</v>
      </c>
      <c r="B35" s="133" t="s">
        <v>1133</v>
      </c>
      <c r="C35" s="4"/>
      <c r="D35" s="76" t="s">
        <v>1134</v>
      </c>
      <c r="E35" s="25"/>
      <c r="F35" s="1"/>
      <c r="G35" s="25"/>
      <c r="H35" s="1"/>
      <c r="I35" s="4" t="s">
        <v>2</v>
      </c>
      <c r="J35" s="8"/>
      <c r="K35" s="4" t="s">
        <v>2</v>
      </c>
      <c r="L35" s="8"/>
      <c r="M35" s="4" t="s">
        <v>2</v>
      </c>
      <c r="N35" s="48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5">
      <c r="A36" s="4">
        <v>28</v>
      </c>
      <c r="B36" s="133" t="s">
        <v>1135</v>
      </c>
      <c r="C36" s="4"/>
      <c r="D36" s="76" t="s">
        <v>1136</v>
      </c>
      <c r="E36" s="25"/>
      <c r="F36" s="1"/>
      <c r="G36" s="25"/>
      <c r="H36" s="1"/>
      <c r="I36" s="4" t="s">
        <v>2</v>
      </c>
      <c r="J36" s="4"/>
      <c r="K36" s="4" t="s">
        <v>2</v>
      </c>
      <c r="L36" s="4"/>
      <c r="M36" s="4" t="s">
        <v>2</v>
      </c>
      <c r="N36" s="48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5">
      <c r="A37" s="4">
        <v>29</v>
      </c>
      <c r="B37" s="133" t="s">
        <v>1137</v>
      </c>
      <c r="C37" s="4"/>
      <c r="D37" s="76" t="s">
        <v>1138</v>
      </c>
      <c r="E37" s="25"/>
      <c r="F37" s="1"/>
      <c r="G37" s="25"/>
      <c r="H37" s="1"/>
      <c r="I37" s="4" t="s">
        <v>2</v>
      </c>
      <c r="J37" s="4"/>
      <c r="K37" s="4" t="s">
        <v>2</v>
      </c>
      <c r="L37" s="4"/>
      <c r="M37" s="4" t="s">
        <v>2</v>
      </c>
      <c r="N37" s="4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5">
      <c r="A38" s="4">
        <v>30</v>
      </c>
      <c r="B38" s="133" t="s">
        <v>1139</v>
      </c>
      <c r="C38" s="4"/>
      <c r="D38" s="76" t="s">
        <v>1140</v>
      </c>
      <c r="E38" s="25"/>
      <c r="F38" s="1"/>
      <c r="G38" s="25"/>
      <c r="H38" s="1"/>
      <c r="I38" s="4" t="s">
        <v>2</v>
      </c>
      <c r="J38" s="1"/>
      <c r="K38" s="4" t="s">
        <v>2</v>
      </c>
      <c r="L38" s="4"/>
      <c r="M38" s="4" t="s">
        <v>2</v>
      </c>
      <c r="N38" s="48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4">
        <v>31</v>
      </c>
      <c r="B39" s="133" t="s">
        <v>1141</v>
      </c>
      <c r="C39" s="4"/>
      <c r="D39" s="76" t="s">
        <v>1142</v>
      </c>
      <c r="E39" s="25"/>
      <c r="F39" s="37"/>
      <c r="G39" s="25"/>
      <c r="H39" s="37"/>
      <c r="I39" s="4" t="s">
        <v>2</v>
      </c>
      <c r="J39" s="37"/>
      <c r="K39" s="4" t="s">
        <v>2</v>
      </c>
      <c r="L39" s="4"/>
      <c r="M39" s="4" t="s">
        <v>2</v>
      </c>
      <c r="N39" s="48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5">
      <c r="A40" s="4">
        <v>32</v>
      </c>
      <c r="B40" s="133" t="s">
        <v>1143</v>
      </c>
      <c r="C40" s="4"/>
      <c r="D40" s="76" t="s">
        <v>1144</v>
      </c>
      <c r="E40" s="25"/>
      <c r="F40" s="37"/>
      <c r="G40" s="25"/>
      <c r="H40" s="37"/>
      <c r="I40" s="4" t="s">
        <v>2</v>
      </c>
      <c r="J40" s="4"/>
      <c r="K40" s="4" t="s">
        <v>2</v>
      </c>
      <c r="L40" s="4"/>
      <c r="M40" s="4" t="s">
        <v>2</v>
      </c>
      <c r="N40" s="48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25">
      <c r="A41" s="4">
        <v>33</v>
      </c>
      <c r="B41" s="133" t="s">
        <v>1145</v>
      </c>
      <c r="C41" s="4"/>
      <c r="D41" s="76" t="s">
        <v>1146</v>
      </c>
      <c r="E41" s="25"/>
      <c r="F41" s="37"/>
      <c r="G41" s="25"/>
      <c r="H41" s="37"/>
      <c r="I41" s="4" t="s">
        <v>2</v>
      </c>
      <c r="J41" s="4"/>
      <c r="K41" s="4" t="s">
        <v>2</v>
      </c>
      <c r="L41" s="4"/>
      <c r="M41" s="4" t="s">
        <v>2</v>
      </c>
      <c r="N41" s="48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25">
      <c r="A42" s="4">
        <v>34</v>
      </c>
      <c r="B42" s="133" t="s">
        <v>1147</v>
      </c>
      <c r="C42" s="4"/>
      <c r="D42" s="76" t="s">
        <v>1148</v>
      </c>
      <c r="E42" s="25"/>
      <c r="F42" s="37"/>
      <c r="G42" s="25"/>
      <c r="H42" s="37"/>
      <c r="I42" s="4" t="s">
        <v>2</v>
      </c>
      <c r="J42" s="4"/>
      <c r="K42" s="4" t="s">
        <v>2</v>
      </c>
      <c r="L42" s="4"/>
      <c r="M42" s="4" t="s">
        <v>2</v>
      </c>
      <c r="N42" s="48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25">
      <c r="A43" s="4">
        <v>35</v>
      </c>
      <c r="B43" s="133" t="s">
        <v>1149</v>
      </c>
      <c r="C43" s="4"/>
      <c r="D43" s="76" t="s">
        <v>1150</v>
      </c>
      <c r="E43" s="25"/>
      <c r="F43" s="37"/>
      <c r="G43" s="25"/>
      <c r="H43" s="37"/>
      <c r="I43" s="4" t="s">
        <v>2</v>
      </c>
      <c r="J43" s="4"/>
      <c r="K43" s="4" t="s">
        <v>2</v>
      </c>
      <c r="L43" s="4"/>
      <c r="M43" s="4" t="s">
        <v>2</v>
      </c>
      <c r="N43" s="48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5">
      <c r="A44" s="4">
        <v>36</v>
      </c>
      <c r="B44" s="133" t="s">
        <v>1151</v>
      </c>
      <c r="C44" s="4"/>
      <c r="D44" s="76" t="s">
        <v>1152</v>
      </c>
      <c r="E44" s="25"/>
      <c r="F44" s="37"/>
      <c r="G44" s="25"/>
      <c r="H44" s="37"/>
      <c r="I44" s="4" t="s">
        <v>2</v>
      </c>
      <c r="J44" s="4"/>
      <c r="K44" s="4" t="s">
        <v>2</v>
      </c>
      <c r="L44" s="4"/>
      <c r="M44" s="4" t="s">
        <v>2</v>
      </c>
      <c r="N44" s="48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5">
      <c r="A45" s="4">
        <v>37</v>
      </c>
      <c r="B45" s="133" t="s">
        <v>1153</v>
      </c>
      <c r="C45" s="4"/>
      <c r="D45" s="76" t="s">
        <v>1154</v>
      </c>
      <c r="E45" s="25"/>
      <c r="F45" s="37"/>
      <c r="G45" s="25"/>
      <c r="H45" s="37"/>
      <c r="I45" s="4" t="s">
        <v>2</v>
      </c>
      <c r="J45" s="1"/>
      <c r="K45" s="4" t="s">
        <v>2</v>
      </c>
      <c r="L45" s="4"/>
      <c r="M45" s="4" t="s">
        <v>2</v>
      </c>
      <c r="N45" s="48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5">
      <c r="A46" s="4">
        <v>38</v>
      </c>
      <c r="B46" s="133" t="s">
        <v>1155</v>
      </c>
      <c r="C46" s="4"/>
      <c r="D46" s="76" t="s">
        <v>1156</v>
      </c>
      <c r="E46" s="25"/>
      <c r="F46" s="1"/>
      <c r="G46" s="25"/>
      <c r="H46" s="1"/>
      <c r="I46" s="4" t="s">
        <v>2</v>
      </c>
      <c r="J46" s="1"/>
      <c r="K46" s="4" t="s">
        <v>2</v>
      </c>
      <c r="L46" s="4"/>
      <c r="M46" s="4" t="s">
        <v>2</v>
      </c>
      <c r="N46" s="48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5">
      <c r="A47" s="4"/>
      <c r="B47" s="4"/>
      <c r="C47" s="4"/>
      <c r="D47" s="45"/>
      <c r="E47" s="25"/>
      <c r="F47" s="1"/>
      <c r="G47" s="25"/>
      <c r="H47" s="1"/>
      <c r="I47" s="4"/>
      <c r="J47" s="4"/>
      <c r="K47" s="4"/>
      <c r="L47" s="4"/>
      <c r="M47" s="48"/>
      <c r="N47" s="48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5">
      <c r="A48" s="4"/>
      <c r="B48" s="4"/>
      <c r="C48" s="4"/>
      <c r="D48" s="45"/>
      <c r="E48" s="25"/>
      <c r="F48" s="1"/>
      <c r="G48" s="25"/>
      <c r="H48" s="1"/>
      <c r="I48" s="86"/>
      <c r="J48" s="1"/>
      <c r="K48" s="86"/>
      <c r="L48" s="4"/>
      <c r="M48" s="48"/>
      <c r="N48" s="48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5">
      <c r="A49" s="4"/>
      <c r="B49" s="4"/>
      <c r="C49" s="4"/>
      <c r="D49" s="45"/>
      <c r="E49" s="25"/>
      <c r="F49" s="1"/>
      <c r="G49" s="25"/>
      <c r="H49" s="1"/>
      <c r="I49" s="4"/>
      <c r="J49" s="8"/>
      <c r="K49" s="4"/>
      <c r="L49" s="8"/>
      <c r="M49" s="48"/>
      <c r="N49" s="48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25">
      <c r="A50" s="4"/>
      <c r="B50" s="4"/>
      <c r="C50" s="4"/>
      <c r="D50" s="45"/>
      <c r="E50" s="25"/>
      <c r="F50" s="37"/>
      <c r="G50" s="25"/>
      <c r="H50" s="37"/>
      <c r="I50" s="86"/>
      <c r="J50" s="1"/>
      <c r="K50" s="86"/>
      <c r="L50" s="4"/>
      <c r="M50" s="48"/>
      <c r="N50" s="48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5">
      <c r="A51" s="4"/>
      <c r="B51" s="4"/>
      <c r="C51" s="4"/>
      <c r="D51" s="45"/>
      <c r="E51" s="25"/>
      <c r="F51" s="1"/>
      <c r="G51" s="25"/>
      <c r="H51" s="1"/>
      <c r="I51" s="25"/>
      <c r="J51" s="37"/>
      <c r="K51" s="4"/>
      <c r="L51" s="4"/>
      <c r="M51" s="48"/>
      <c r="N51" s="48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5">
      <c r="A52" s="4"/>
      <c r="B52" s="4"/>
      <c r="C52" s="4"/>
      <c r="D52" s="45"/>
      <c r="E52" s="25"/>
      <c r="F52" s="1"/>
      <c r="G52" s="25"/>
      <c r="H52" s="1"/>
      <c r="I52" s="4"/>
      <c r="J52" s="4"/>
      <c r="K52" s="4"/>
      <c r="L52" s="4"/>
      <c r="M52" s="48"/>
      <c r="N52" s="48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5">
      <c r="A53" s="4"/>
      <c r="B53" s="4"/>
      <c r="C53" s="4"/>
      <c r="D53" s="45"/>
      <c r="E53" s="25"/>
      <c r="F53" s="37"/>
      <c r="G53" s="25"/>
      <c r="H53" s="37"/>
      <c r="I53" s="4"/>
      <c r="J53" s="4"/>
      <c r="K53" s="4"/>
      <c r="L53" s="4"/>
      <c r="M53" s="48"/>
      <c r="N53" s="4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5">
      <c r="A54" s="4"/>
      <c r="B54" s="4"/>
      <c r="C54" s="4"/>
      <c r="D54" s="45"/>
      <c r="E54" s="25"/>
      <c r="F54" s="37"/>
      <c r="G54" s="25"/>
      <c r="H54" s="37"/>
      <c r="I54" s="4"/>
      <c r="J54" s="4"/>
      <c r="K54" s="4"/>
      <c r="L54" s="4"/>
      <c r="M54" s="48"/>
      <c r="N54" s="48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25">
      <c r="A55" s="4"/>
      <c r="B55" s="4"/>
      <c r="C55" s="4"/>
      <c r="D55" s="45"/>
      <c r="E55" s="25"/>
      <c r="F55" s="37"/>
      <c r="G55" s="25"/>
      <c r="H55" s="37"/>
      <c r="I55" s="86"/>
      <c r="J55" s="1"/>
      <c r="K55" s="86"/>
      <c r="L55" s="4"/>
      <c r="M55" s="48"/>
      <c r="N55" s="48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5">
      <c r="A56" s="4"/>
      <c r="B56" s="4"/>
      <c r="C56" s="4"/>
      <c r="D56" s="45"/>
      <c r="E56" s="25"/>
      <c r="F56" s="37"/>
      <c r="G56" s="25"/>
      <c r="H56" s="37"/>
      <c r="I56" s="86"/>
      <c r="J56" s="1"/>
      <c r="K56" s="86"/>
      <c r="L56" s="4"/>
      <c r="M56" s="48"/>
      <c r="N56" s="48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25">
      <c r="A57" s="4"/>
      <c r="B57" s="4"/>
      <c r="C57" s="4"/>
      <c r="D57" s="45"/>
      <c r="E57" s="25"/>
      <c r="F57" s="1"/>
      <c r="G57" s="25"/>
      <c r="H57" s="1"/>
      <c r="I57" s="86"/>
      <c r="J57" s="1"/>
      <c r="K57" s="86"/>
      <c r="L57" s="4"/>
      <c r="M57" s="48"/>
      <c r="N57" s="48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5">
      <c r="A58" s="4"/>
      <c r="B58" s="4"/>
      <c r="C58" s="4"/>
      <c r="D58" s="45"/>
      <c r="E58" s="25"/>
      <c r="F58" s="1"/>
      <c r="G58" s="25"/>
      <c r="H58" s="1"/>
      <c r="I58" s="86"/>
      <c r="J58" s="1"/>
      <c r="K58" s="86"/>
      <c r="L58" s="4"/>
      <c r="M58" s="48"/>
      <c r="N58" s="48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5">
      <c r="A59" s="4"/>
      <c r="B59" s="4"/>
      <c r="C59" s="4"/>
      <c r="D59" s="45"/>
      <c r="E59" s="25"/>
      <c r="F59" s="1"/>
      <c r="G59" s="25"/>
      <c r="H59" s="1"/>
      <c r="I59" s="86"/>
      <c r="J59" s="1"/>
      <c r="K59" s="86"/>
      <c r="L59" s="4"/>
      <c r="M59" s="48"/>
      <c r="N59" s="48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25">
      <c r="A60" s="4"/>
      <c r="B60" s="4"/>
      <c r="C60" s="4"/>
      <c r="D60" s="45"/>
      <c r="E60" s="25"/>
      <c r="F60" s="1"/>
      <c r="G60" s="25"/>
      <c r="H60" s="1"/>
      <c r="I60" s="86"/>
      <c r="J60" s="1"/>
      <c r="K60" s="86"/>
      <c r="L60" s="4"/>
      <c r="M60" s="48"/>
      <c r="N60" s="48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25">
      <c r="A61" s="4"/>
      <c r="B61" s="4"/>
      <c r="C61" s="4"/>
      <c r="D61" s="45"/>
      <c r="E61" s="25"/>
      <c r="F61" s="1"/>
      <c r="G61" s="25"/>
      <c r="H61" s="1"/>
      <c r="I61" s="86"/>
      <c r="J61" s="1"/>
      <c r="K61" s="86"/>
      <c r="L61" s="4"/>
      <c r="M61" s="48"/>
      <c r="N61" s="48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5">
      <c r="A62" s="4"/>
      <c r="B62" s="4"/>
      <c r="C62" s="4"/>
      <c r="D62" s="45"/>
      <c r="E62" s="25"/>
      <c r="F62" s="1"/>
      <c r="G62" s="25"/>
      <c r="H62" s="1"/>
      <c r="I62" s="8"/>
      <c r="J62" s="4"/>
      <c r="K62" s="8"/>
      <c r="L62" s="4"/>
      <c r="M62" s="48"/>
      <c r="N62" s="48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25">
      <c r="A63" s="4"/>
      <c r="B63" s="4"/>
      <c r="C63" s="4"/>
      <c r="D63" s="45"/>
      <c r="E63" s="25"/>
      <c r="F63" s="1"/>
      <c r="G63" s="25"/>
      <c r="H63" s="1"/>
      <c r="I63" s="8"/>
      <c r="J63" s="4"/>
      <c r="K63" s="8"/>
      <c r="L63" s="4"/>
      <c r="M63" s="48"/>
      <c r="N63" s="48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25">
      <c r="A64" s="4"/>
      <c r="B64" s="4"/>
      <c r="C64" s="4"/>
      <c r="D64" s="45"/>
      <c r="E64" s="25"/>
      <c r="F64" s="1"/>
      <c r="G64" s="25"/>
      <c r="H64" s="1"/>
      <c r="I64" s="8"/>
      <c r="J64" s="4"/>
      <c r="K64" s="8"/>
      <c r="L64" s="4"/>
      <c r="M64" s="48"/>
      <c r="N64" s="4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25">
      <c r="A65" s="4"/>
      <c r="B65" s="4"/>
      <c r="C65" s="4"/>
      <c r="D65" s="45"/>
      <c r="E65" s="25"/>
      <c r="F65" s="37"/>
      <c r="G65" s="25"/>
      <c r="H65" s="37"/>
      <c r="I65" s="8"/>
      <c r="J65" s="4"/>
      <c r="K65" s="8"/>
      <c r="L65" s="4"/>
      <c r="M65" s="48"/>
      <c r="N65" s="48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25">
      <c r="A66" s="4"/>
      <c r="B66" s="4"/>
      <c r="C66" s="4"/>
      <c r="D66" s="45"/>
      <c r="E66" s="25"/>
      <c r="F66" s="37"/>
      <c r="G66" s="25"/>
      <c r="H66" s="37"/>
      <c r="I66" s="25"/>
      <c r="J66" s="4"/>
      <c r="K66" s="4"/>
      <c r="L66" s="4"/>
      <c r="M66" s="48"/>
      <c r="N66" s="48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25">
      <c r="A67" s="4"/>
      <c r="B67" s="4"/>
      <c r="C67" s="4"/>
      <c r="D67" s="45"/>
      <c r="E67" s="25"/>
      <c r="F67" s="37"/>
      <c r="G67" s="25"/>
      <c r="H67" s="37"/>
      <c r="I67" s="25"/>
      <c r="J67" s="4"/>
      <c r="K67" s="8"/>
      <c r="L67" s="4"/>
      <c r="M67" s="48"/>
      <c r="N67" s="48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25">
      <c r="A68" s="4"/>
      <c r="B68" s="4"/>
      <c r="C68" s="4"/>
      <c r="D68" s="45"/>
      <c r="E68" s="25"/>
      <c r="F68" s="1"/>
      <c r="G68" s="25"/>
      <c r="H68" s="1"/>
      <c r="I68" s="25"/>
      <c r="J68" s="37"/>
      <c r="K68" s="25"/>
      <c r="L68" s="4"/>
      <c r="M68" s="48"/>
      <c r="N68" s="48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25">
      <c r="A69" s="4"/>
      <c r="B69" s="4"/>
      <c r="C69" s="4"/>
      <c r="D69" s="45"/>
      <c r="E69" s="25"/>
      <c r="F69" s="1"/>
      <c r="G69" s="25"/>
      <c r="H69" s="1"/>
      <c r="I69" s="86"/>
      <c r="J69" s="1"/>
      <c r="K69" s="86"/>
      <c r="L69" s="4"/>
      <c r="M69" s="48"/>
      <c r="N69" s="48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5">
      <c r="A70" s="4"/>
      <c r="B70" s="4"/>
      <c r="C70" s="4"/>
      <c r="D70" s="45"/>
      <c r="E70" s="25"/>
      <c r="F70" s="1"/>
      <c r="G70" s="25"/>
      <c r="H70" s="1"/>
      <c r="I70" s="8"/>
      <c r="J70" s="4"/>
      <c r="K70" s="8"/>
      <c r="L70" s="4"/>
      <c r="M70" s="48"/>
      <c r="N70" s="48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25">
      <c r="A71" s="4"/>
      <c r="B71" s="4"/>
      <c r="C71" s="4"/>
      <c r="D71" s="45"/>
      <c r="E71" s="25"/>
      <c r="F71" s="1"/>
      <c r="G71" s="25"/>
      <c r="H71" s="1"/>
      <c r="I71" s="8"/>
      <c r="J71" s="4"/>
      <c r="K71" s="8"/>
      <c r="L71" s="4"/>
      <c r="M71" s="48"/>
      <c r="N71" s="48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5">
      <c r="A72" s="4"/>
      <c r="B72" s="4"/>
      <c r="C72" s="4"/>
      <c r="D72" s="45"/>
      <c r="E72" s="25"/>
      <c r="F72" s="1"/>
      <c r="G72" s="25"/>
      <c r="H72" s="1"/>
      <c r="I72" s="86"/>
      <c r="J72" s="1"/>
      <c r="K72" s="86"/>
      <c r="L72" s="4"/>
      <c r="M72" s="48"/>
      <c r="N72" s="48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25">
      <c r="A73" s="4"/>
      <c r="B73" s="4"/>
      <c r="C73" s="4"/>
      <c r="D73" s="45"/>
      <c r="E73" s="25"/>
      <c r="F73" s="1"/>
      <c r="G73" s="25"/>
      <c r="H73" s="1"/>
      <c r="I73" s="86"/>
      <c r="J73" s="1"/>
      <c r="K73" s="86"/>
      <c r="L73" s="4"/>
      <c r="M73" s="48"/>
      <c r="N73" s="48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5">
      <c r="A74" s="4"/>
      <c r="B74" s="4"/>
      <c r="C74" s="4"/>
      <c r="D74" s="45"/>
      <c r="E74" s="25"/>
      <c r="F74" s="1"/>
      <c r="G74" s="25"/>
      <c r="H74" s="1"/>
      <c r="I74" s="4"/>
      <c r="J74" s="4"/>
      <c r="K74" s="25"/>
      <c r="L74" s="4"/>
      <c r="M74" s="48"/>
      <c r="N74" s="48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25">
      <c r="A75" s="4"/>
      <c r="B75" s="4"/>
      <c r="C75" s="4"/>
      <c r="D75" s="45"/>
      <c r="E75" s="25"/>
      <c r="F75" s="1"/>
      <c r="G75" s="25"/>
      <c r="H75" s="1"/>
      <c r="I75" s="86"/>
      <c r="J75" s="1"/>
      <c r="K75" s="86"/>
      <c r="L75" s="4"/>
      <c r="M75" s="48"/>
      <c r="N75" s="48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5">
      <c r="A76" s="4"/>
      <c r="B76" s="4"/>
      <c r="C76" s="4"/>
      <c r="D76" s="45"/>
      <c r="E76" s="25"/>
      <c r="F76" s="1"/>
      <c r="G76" s="25"/>
      <c r="H76" s="1"/>
      <c r="I76" s="4"/>
      <c r="J76" s="4"/>
      <c r="K76" s="4"/>
      <c r="L76" s="4"/>
      <c r="M76" s="48"/>
      <c r="N76" s="48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25">
      <c r="A77" s="4"/>
      <c r="B77" s="4"/>
      <c r="C77" s="4"/>
      <c r="D77" s="45"/>
      <c r="E77" s="25"/>
      <c r="F77" s="1"/>
      <c r="G77" s="25"/>
      <c r="H77" s="1"/>
      <c r="I77" s="4"/>
      <c r="J77" s="4"/>
      <c r="K77" s="4"/>
      <c r="L77" s="4"/>
      <c r="M77" s="48"/>
      <c r="N77" s="48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5">
      <c r="A78" s="4"/>
      <c r="B78" s="4"/>
      <c r="C78" s="4"/>
      <c r="D78" s="45"/>
      <c r="E78" s="25"/>
      <c r="F78" s="1"/>
      <c r="G78" s="25"/>
      <c r="H78" s="1"/>
      <c r="I78" s="4"/>
      <c r="J78" s="4"/>
      <c r="K78" s="25"/>
      <c r="L78" s="4"/>
      <c r="M78" s="48"/>
      <c r="N78" s="48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25">
      <c r="A79" s="4"/>
      <c r="B79" s="4"/>
      <c r="C79" s="4"/>
      <c r="D79" s="45"/>
      <c r="E79" s="1"/>
      <c r="F79" s="1"/>
      <c r="G79" s="1"/>
      <c r="H79" s="1"/>
      <c r="I79" s="86"/>
      <c r="J79" s="1"/>
      <c r="K79" s="86"/>
      <c r="L79" s="4"/>
      <c r="M79" s="48"/>
      <c r="N79" s="48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5">
      <c r="A80" s="4"/>
      <c r="B80" s="4"/>
      <c r="C80" s="4"/>
      <c r="D80" s="45"/>
      <c r="E80" s="25"/>
      <c r="F80" s="1"/>
      <c r="G80" s="25"/>
      <c r="H80" s="1"/>
      <c r="I80" s="4"/>
      <c r="J80" s="4"/>
      <c r="K80" s="25"/>
      <c r="L80" s="4"/>
      <c r="M80" s="48"/>
      <c r="N80" s="48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25">
      <c r="A81" s="4"/>
      <c r="B81" s="4"/>
      <c r="C81" s="4"/>
      <c r="D81" s="45"/>
      <c r="E81" s="25"/>
      <c r="F81" s="1"/>
      <c r="G81" s="25"/>
      <c r="H81" s="1"/>
      <c r="I81" s="4"/>
      <c r="J81" s="4"/>
      <c r="K81" s="25"/>
      <c r="L81" s="4"/>
      <c r="M81" s="48"/>
      <c r="N81" s="48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25">
      <c r="A82" s="4"/>
      <c r="B82" s="4"/>
      <c r="C82" s="4"/>
      <c r="D82" s="45"/>
      <c r="E82" s="25"/>
      <c r="F82" s="37"/>
      <c r="G82" s="25"/>
      <c r="H82" s="37"/>
      <c r="I82" s="4"/>
      <c r="J82" s="4"/>
      <c r="K82" s="25"/>
      <c r="L82" s="4"/>
      <c r="M82" s="48"/>
      <c r="N82" s="48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25">
      <c r="A83" s="4"/>
      <c r="B83" s="4"/>
      <c r="C83" s="4"/>
      <c r="D83" s="45"/>
      <c r="E83" s="25"/>
      <c r="F83" s="1"/>
      <c r="G83" s="25"/>
      <c r="H83" s="1"/>
      <c r="I83" s="4"/>
      <c r="J83" s="4"/>
      <c r="K83" s="4"/>
      <c r="L83" s="4"/>
      <c r="M83" s="48"/>
      <c r="N83" s="48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25">
      <c r="A84" s="4"/>
      <c r="B84" s="4"/>
      <c r="C84" s="4"/>
      <c r="D84" s="45"/>
      <c r="E84" s="25"/>
      <c r="F84" s="37"/>
      <c r="G84" s="25"/>
      <c r="H84" s="37"/>
      <c r="I84" s="25"/>
      <c r="J84" s="4"/>
      <c r="K84" s="4"/>
      <c r="L84" s="4"/>
      <c r="M84" s="48"/>
      <c r="N84" s="48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25">
      <c r="A85" s="4"/>
      <c r="B85" s="4"/>
      <c r="C85" s="4"/>
      <c r="D85" s="45"/>
      <c r="E85" s="25"/>
      <c r="F85" s="1"/>
      <c r="G85" s="25"/>
      <c r="H85" s="1"/>
      <c r="I85" s="25"/>
      <c r="J85" s="4"/>
      <c r="K85" s="25"/>
      <c r="L85" s="4"/>
      <c r="M85" s="48"/>
      <c r="N85" s="48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25">
      <c r="A86" s="4"/>
      <c r="B86" s="4"/>
      <c r="C86" s="4"/>
      <c r="D86" s="45"/>
      <c r="E86" s="25"/>
      <c r="F86" s="1"/>
      <c r="G86" s="25"/>
      <c r="H86" s="1"/>
      <c r="I86" s="25"/>
      <c r="J86" s="4"/>
      <c r="K86" s="25"/>
      <c r="L86" s="4"/>
      <c r="M86" s="48"/>
      <c r="N86" s="48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25">
      <c r="A87" s="4"/>
      <c r="B87" s="4"/>
      <c r="C87" s="4"/>
      <c r="D87" s="45"/>
      <c r="E87" s="25"/>
      <c r="F87" s="37"/>
      <c r="G87" s="25"/>
      <c r="H87" s="37"/>
      <c r="I87" s="86"/>
      <c r="J87" s="1"/>
      <c r="K87" s="86"/>
      <c r="L87" s="4"/>
      <c r="M87" s="48"/>
      <c r="N87" s="48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25">
      <c r="A88" s="4"/>
      <c r="B88" s="4"/>
      <c r="C88" s="4"/>
      <c r="D88" s="45"/>
      <c r="E88" s="25"/>
      <c r="F88" s="37"/>
      <c r="G88" s="25"/>
      <c r="H88" s="37"/>
      <c r="I88" s="86"/>
      <c r="J88" s="1"/>
      <c r="K88" s="86"/>
      <c r="L88" s="4"/>
      <c r="M88" s="48"/>
      <c r="N88" s="48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25">
      <c r="A89" s="4"/>
      <c r="B89" s="4"/>
      <c r="C89" s="4"/>
      <c r="D89" s="45"/>
      <c r="E89" s="25"/>
      <c r="F89" s="37"/>
      <c r="G89" s="25"/>
      <c r="H89" s="37"/>
      <c r="I89" s="86"/>
      <c r="J89" s="1"/>
      <c r="K89" s="86"/>
      <c r="L89" s="4"/>
      <c r="M89" s="48"/>
      <c r="N89" s="48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25">
      <c r="A90" s="4"/>
      <c r="B90" s="4"/>
      <c r="C90" s="4"/>
      <c r="D90" s="45"/>
      <c r="E90" s="25"/>
      <c r="F90" s="37"/>
      <c r="G90" s="25"/>
      <c r="H90" s="37"/>
      <c r="I90" s="86"/>
      <c r="J90" s="1"/>
      <c r="K90" s="86"/>
      <c r="L90" s="4"/>
      <c r="M90" s="48"/>
      <c r="N90" s="48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25">
      <c r="A91" s="4"/>
      <c r="B91" s="4"/>
      <c r="C91" s="4"/>
      <c r="D91" s="45"/>
      <c r="E91" s="25"/>
      <c r="F91" s="1"/>
      <c r="G91" s="25"/>
      <c r="H91" s="1"/>
      <c r="I91" s="86"/>
      <c r="J91" s="1"/>
      <c r="K91" s="86"/>
      <c r="L91" s="4"/>
      <c r="M91" s="48"/>
      <c r="N91" s="48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25">
      <c r="A92" s="4"/>
      <c r="B92" s="4"/>
      <c r="C92" s="4"/>
      <c r="D92" s="45"/>
      <c r="E92" s="25"/>
      <c r="F92" s="1"/>
      <c r="G92" s="25"/>
      <c r="H92" s="1"/>
      <c r="I92" s="86"/>
      <c r="J92" s="1"/>
      <c r="K92" s="86"/>
      <c r="L92" s="4"/>
      <c r="M92" s="48"/>
      <c r="N92" s="48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25">
      <c r="A93" s="4"/>
      <c r="B93" s="4"/>
      <c r="C93" s="4"/>
      <c r="D93" s="45"/>
      <c r="E93" s="25"/>
      <c r="F93" s="1"/>
      <c r="G93" s="25"/>
      <c r="H93" s="1"/>
      <c r="I93" s="86"/>
      <c r="J93" s="1"/>
      <c r="K93" s="86"/>
      <c r="L93" s="4"/>
      <c r="M93" s="48"/>
      <c r="N93" s="49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25">
      <c r="A94" s="4"/>
      <c r="B94" s="4"/>
      <c r="C94" s="4"/>
      <c r="D94" s="45"/>
      <c r="E94" s="25"/>
      <c r="F94" s="1"/>
      <c r="G94" s="25"/>
      <c r="H94" s="1"/>
      <c r="I94" s="86"/>
      <c r="J94" s="1"/>
      <c r="K94" s="86"/>
      <c r="L94" s="4"/>
      <c r="M94" s="48"/>
      <c r="N94" s="48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25">
      <c r="A95" s="4"/>
      <c r="B95" s="4"/>
      <c r="C95" s="4"/>
      <c r="D95" s="45"/>
      <c r="E95" s="25"/>
      <c r="F95" s="1"/>
      <c r="G95" s="25"/>
      <c r="H95" s="1"/>
      <c r="I95" s="86"/>
      <c r="J95" s="1"/>
      <c r="K95" s="86"/>
      <c r="L95" s="4"/>
      <c r="M95" s="48"/>
      <c r="N95" s="48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25">
      <c r="A96" s="4"/>
      <c r="B96" s="4"/>
      <c r="C96" s="4"/>
      <c r="D96" s="45"/>
      <c r="E96" s="25"/>
      <c r="F96" s="1"/>
      <c r="G96" s="25"/>
      <c r="H96" s="1"/>
      <c r="I96" s="86"/>
      <c r="J96" s="1"/>
      <c r="K96" s="86"/>
      <c r="L96" s="4"/>
      <c r="M96" s="48"/>
      <c r="N96" s="48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25">
      <c r="A97" s="4"/>
      <c r="B97" s="4"/>
      <c r="C97" s="4"/>
      <c r="D97" s="45"/>
      <c r="E97" s="25"/>
      <c r="F97" s="1"/>
      <c r="G97" s="25"/>
      <c r="H97" s="1"/>
      <c r="I97" s="86"/>
      <c r="J97" s="1"/>
      <c r="K97" s="86"/>
      <c r="L97" s="4"/>
      <c r="M97" s="48"/>
      <c r="N97" s="48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25">
      <c r="A98" s="4"/>
      <c r="B98" s="4"/>
      <c r="C98" s="4"/>
      <c r="D98" s="45"/>
      <c r="E98" s="25"/>
      <c r="F98" s="1"/>
      <c r="G98" s="25"/>
      <c r="H98" s="1"/>
      <c r="I98" s="86"/>
      <c r="J98" s="1"/>
      <c r="K98" s="86"/>
      <c r="L98" s="4"/>
      <c r="M98" s="48"/>
      <c r="N98" s="48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25">
      <c r="A99" s="4"/>
      <c r="B99" s="4"/>
      <c r="C99" s="4"/>
      <c r="D99" s="45"/>
      <c r="E99" s="25"/>
      <c r="F99" s="1"/>
      <c r="G99" s="25"/>
      <c r="H99" s="1"/>
      <c r="I99" s="86"/>
      <c r="J99" s="1"/>
      <c r="K99" s="86"/>
      <c r="L99" s="4"/>
      <c r="M99" s="48"/>
      <c r="N99" s="48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25">
      <c r="A100" s="4"/>
      <c r="B100" s="4"/>
      <c r="C100" s="4"/>
      <c r="D100" s="45"/>
      <c r="E100" s="25"/>
      <c r="F100" s="1"/>
      <c r="G100" s="25"/>
      <c r="H100" s="1"/>
      <c r="I100" s="86"/>
      <c r="J100" s="1"/>
      <c r="K100" s="86"/>
      <c r="L100" s="4"/>
      <c r="M100" s="48"/>
      <c r="N100" s="48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25">
      <c r="A101" s="4"/>
      <c r="B101" s="4"/>
      <c r="C101" s="4"/>
      <c r="D101" s="45"/>
      <c r="E101" s="1"/>
      <c r="F101" s="1"/>
      <c r="G101" s="1"/>
      <c r="H101" s="1"/>
      <c r="I101" s="86"/>
      <c r="J101" s="1"/>
      <c r="K101" s="86"/>
      <c r="L101" s="4"/>
      <c r="M101" s="48"/>
      <c r="N101" s="48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25">
      <c r="A102" s="4"/>
      <c r="B102" s="4"/>
      <c r="C102" s="4"/>
      <c r="D102" s="45"/>
      <c r="E102" s="1"/>
      <c r="F102" s="1"/>
      <c r="G102" s="1"/>
      <c r="H102" s="1"/>
      <c r="I102" s="86"/>
      <c r="J102" s="1"/>
      <c r="K102" s="86"/>
      <c r="L102" s="4"/>
      <c r="M102" s="48"/>
      <c r="N102" s="48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25">
      <c r="A103" s="4"/>
      <c r="B103" s="4"/>
      <c r="C103" s="4"/>
      <c r="D103" s="45"/>
      <c r="E103" s="1"/>
      <c r="F103" s="1"/>
      <c r="G103" s="1"/>
      <c r="H103" s="1"/>
      <c r="I103" s="86"/>
      <c r="J103" s="1"/>
      <c r="K103" s="86"/>
      <c r="L103" s="4"/>
      <c r="M103" s="48"/>
      <c r="N103" s="48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25">
      <c r="A104" s="4"/>
      <c r="B104" s="4"/>
      <c r="C104" s="4"/>
      <c r="D104" s="45"/>
      <c r="E104" s="1"/>
      <c r="F104" s="1"/>
      <c r="G104" s="1"/>
      <c r="H104" s="1"/>
      <c r="I104" s="86"/>
      <c r="J104" s="1"/>
      <c r="K104" s="86"/>
      <c r="L104" s="4"/>
      <c r="M104" s="48"/>
      <c r="N104" s="48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25">
      <c r="A105" s="4"/>
      <c r="B105" s="4"/>
      <c r="C105" s="4"/>
      <c r="D105" s="45"/>
      <c r="E105" s="25"/>
      <c r="F105" s="37"/>
      <c r="G105" s="25"/>
      <c r="H105" s="37"/>
      <c r="I105" s="7"/>
      <c r="J105" s="4"/>
      <c r="K105" s="7"/>
      <c r="L105" s="4"/>
      <c r="M105" s="48"/>
      <c r="N105" s="48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25">
      <c r="A106" s="4"/>
      <c r="B106" s="4"/>
      <c r="C106" s="4"/>
      <c r="D106" s="45"/>
      <c r="E106" s="25"/>
      <c r="F106" s="37"/>
      <c r="G106" s="25"/>
      <c r="H106" s="37"/>
      <c r="I106" s="25"/>
      <c r="J106" s="37"/>
      <c r="K106" s="4"/>
      <c r="L106" s="4"/>
      <c r="M106" s="48"/>
      <c r="N106" s="48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25">
      <c r="A107" s="4"/>
      <c r="B107" s="4"/>
      <c r="C107" s="4"/>
      <c r="D107" s="45"/>
      <c r="E107" s="25"/>
      <c r="F107" s="37"/>
      <c r="G107" s="25"/>
      <c r="H107" s="37"/>
      <c r="I107" s="25"/>
      <c r="J107" s="4"/>
      <c r="K107" s="25"/>
      <c r="L107" s="4"/>
      <c r="M107" s="48"/>
      <c r="N107" s="48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5">
      <c r="A108" s="4"/>
      <c r="B108" s="4"/>
      <c r="C108" s="4"/>
      <c r="D108" s="45"/>
      <c r="E108" s="25"/>
      <c r="F108" s="37"/>
      <c r="G108" s="25"/>
      <c r="H108" s="37"/>
      <c r="I108" s="25"/>
      <c r="J108" s="4"/>
      <c r="K108" s="4"/>
      <c r="L108" s="4"/>
      <c r="M108" s="48"/>
      <c r="N108" s="48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25">
      <c r="A109" s="4"/>
      <c r="B109" s="4"/>
      <c r="C109" s="4"/>
      <c r="D109" s="45"/>
      <c r="E109" s="25"/>
      <c r="F109" s="37"/>
      <c r="G109" s="25"/>
      <c r="H109" s="37"/>
      <c r="I109" s="25"/>
      <c r="J109" s="4"/>
      <c r="K109" s="4"/>
      <c r="L109" s="4"/>
      <c r="M109" s="48"/>
      <c r="N109" s="48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5">
      <c r="A110" s="4"/>
      <c r="B110" s="4"/>
      <c r="C110" s="4"/>
      <c r="D110" s="45"/>
      <c r="E110" s="25"/>
      <c r="F110" s="37"/>
      <c r="G110" s="25"/>
      <c r="H110" s="37"/>
      <c r="I110" s="4"/>
      <c r="J110" s="4"/>
      <c r="K110" s="4"/>
      <c r="L110" s="4"/>
      <c r="M110" s="48"/>
      <c r="N110" s="48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25">
      <c r="A111" s="4"/>
      <c r="B111" s="4"/>
      <c r="C111" s="4"/>
      <c r="D111" s="45"/>
      <c r="E111" s="25"/>
      <c r="F111" s="37"/>
      <c r="G111" s="25"/>
      <c r="H111" s="37"/>
      <c r="I111" s="4"/>
      <c r="J111" s="4"/>
      <c r="K111" s="4"/>
      <c r="L111" s="4"/>
      <c r="M111" s="48"/>
      <c r="N111" s="48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5">
      <c r="A112" s="4"/>
      <c r="B112" s="4"/>
      <c r="C112" s="4"/>
      <c r="D112" s="45"/>
      <c r="E112" s="25"/>
      <c r="F112" s="37"/>
      <c r="G112" s="25"/>
      <c r="H112" s="37"/>
      <c r="I112" s="4"/>
      <c r="J112" s="4"/>
      <c r="K112" s="4"/>
      <c r="L112" s="4"/>
      <c r="M112" s="48"/>
      <c r="N112" s="48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25">
      <c r="A113" s="4"/>
      <c r="B113" s="4"/>
      <c r="C113" s="4"/>
      <c r="D113" s="45"/>
      <c r="E113" s="25"/>
      <c r="F113" s="37"/>
      <c r="G113" s="25"/>
      <c r="H113" s="37"/>
      <c r="I113" s="4"/>
      <c r="J113" s="4"/>
      <c r="K113" s="4"/>
      <c r="L113" s="4"/>
      <c r="M113" s="48"/>
      <c r="N113" s="48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25">
      <c r="A114" s="4"/>
      <c r="B114" s="4"/>
      <c r="C114" s="4"/>
      <c r="D114" s="45"/>
      <c r="E114" s="25"/>
      <c r="F114" s="37"/>
      <c r="G114" s="25"/>
      <c r="H114" s="37"/>
      <c r="I114" s="4"/>
      <c r="J114" s="4"/>
      <c r="K114" s="25"/>
      <c r="L114" s="4"/>
      <c r="M114" s="48"/>
      <c r="N114" s="48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25">
      <c r="A115" s="4"/>
      <c r="B115" s="4"/>
      <c r="C115" s="4"/>
      <c r="D115" s="45"/>
      <c r="E115" s="25"/>
      <c r="F115" s="37"/>
      <c r="G115" s="25"/>
      <c r="H115" s="37"/>
      <c r="I115" s="4"/>
      <c r="J115" s="37"/>
      <c r="K115" s="25"/>
      <c r="L115" s="4"/>
      <c r="M115" s="48"/>
      <c r="N115" s="48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25">
      <c r="A116" s="4"/>
      <c r="B116" s="4"/>
      <c r="C116" s="4"/>
      <c r="D116" s="45"/>
      <c r="E116" s="25"/>
      <c r="F116" s="37"/>
      <c r="G116" s="25"/>
      <c r="H116" s="37"/>
      <c r="I116" s="4"/>
      <c r="J116" s="4"/>
      <c r="K116" s="25"/>
      <c r="L116" s="4"/>
      <c r="M116" s="48"/>
      <c r="N116" s="48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5">
      <c r="A117" s="4"/>
      <c r="B117" s="4"/>
      <c r="C117" s="4"/>
      <c r="D117" s="45"/>
      <c r="E117" s="25"/>
      <c r="F117" s="37"/>
      <c r="G117" s="25"/>
      <c r="H117" s="37"/>
      <c r="I117" s="4"/>
      <c r="J117" s="4"/>
      <c r="K117" s="25"/>
      <c r="L117" s="4"/>
      <c r="M117" s="48"/>
      <c r="N117" s="48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5">
      <c r="A118" s="4"/>
      <c r="B118" s="4"/>
      <c r="C118" s="4"/>
      <c r="D118" s="45"/>
      <c r="E118" s="1"/>
      <c r="F118" s="37"/>
      <c r="G118" s="1"/>
      <c r="H118" s="37"/>
      <c r="I118" s="4"/>
      <c r="J118" s="4"/>
      <c r="K118" s="25"/>
      <c r="L118" s="4"/>
      <c r="M118" s="48"/>
      <c r="N118" s="48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25">
      <c r="A119" s="4"/>
      <c r="B119" s="4"/>
      <c r="C119" s="4"/>
      <c r="D119" s="45"/>
      <c r="E119" s="25"/>
      <c r="F119" s="37"/>
      <c r="G119" s="25"/>
      <c r="H119" s="37"/>
      <c r="I119" s="86"/>
      <c r="J119" s="1"/>
      <c r="K119" s="86"/>
      <c r="L119" s="4"/>
      <c r="M119" s="48"/>
      <c r="N119" s="48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25">
      <c r="A120" s="4"/>
      <c r="B120" s="4"/>
      <c r="C120" s="4"/>
      <c r="D120" s="45"/>
      <c r="E120" s="25"/>
      <c r="F120" s="37"/>
      <c r="G120" s="25"/>
      <c r="H120" s="37"/>
      <c r="I120" s="86"/>
      <c r="J120" s="1"/>
      <c r="K120" s="86"/>
      <c r="L120" s="4"/>
      <c r="M120" s="48"/>
      <c r="N120" s="48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25">
      <c r="A121" s="4"/>
      <c r="B121" s="4"/>
      <c r="C121" s="4"/>
      <c r="D121" s="45"/>
      <c r="E121" s="25"/>
      <c r="F121" s="37"/>
      <c r="G121" s="25"/>
      <c r="H121" s="37"/>
      <c r="I121" s="86"/>
      <c r="J121" s="1"/>
      <c r="K121" s="86"/>
      <c r="L121" s="4"/>
      <c r="M121" s="48"/>
      <c r="N121" s="48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25">
      <c r="A122" s="4"/>
      <c r="B122" s="4"/>
      <c r="C122" s="4"/>
      <c r="D122" s="45"/>
      <c r="E122" s="25"/>
      <c r="F122" s="37"/>
      <c r="G122" s="25"/>
      <c r="H122" s="37"/>
      <c r="I122" s="25"/>
      <c r="J122" s="4"/>
      <c r="K122" s="25"/>
      <c r="L122" s="4"/>
      <c r="M122" s="48"/>
      <c r="N122" s="48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25">
      <c r="A123" s="4"/>
      <c r="B123" s="4"/>
      <c r="C123" s="4"/>
      <c r="D123" s="45"/>
      <c r="E123" s="25"/>
      <c r="F123" s="37"/>
      <c r="G123" s="25"/>
      <c r="H123" s="37"/>
      <c r="I123" s="25"/>
      <c r="J123" s="4"/>
      <c r="K123" s="4"/>
      <c r="L123" s="4"/>
      <c r="M123" s="48"/>
      <c r="N123" s="48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25">
      <c r="A124" s="4"/>
      <c r="B124" s="4"/>
      <c r="C124" s="4"/>
      <c r="D124" s="45"/>
      <c r="E124" s="25"/>
      <c r="F124" s="37"/>
      <c r="G124" s="25"/>
      <c r="H124" s="37"/>
      <c r="I124" s="86"/>
      <c r="J124" s="1"/>
      <c r="K124" s="86"/>
      <c r="L124" s="4"/>
      <c r="M124" s="48"/>
      <c r="N124" s="48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25">
      <c r="A125" s="4"/>
      <c r="B125" s="4"/>
      <c r="C125" s="4"/>
      <c r="D125" s="45"/>
      <c r="E125" s="25"/>
      <c r="F125" s="37"/>
      <c r="G125" s="25"/>
      <c r="H125" s="37"/>
      <c r="I125" s="25"/>
      <c r="J125" s="4"/>
      <c r="K125" s="25"/>
      <c r="L125" s="4"/>
      <c r="M125" s="48"/>
      <c r="N125" s="48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25">
      <c r="A126" s="4"/>
      <c r="B126" s="4"/>
      <c r="C126" s="4"/>
      <c r="D126" s="45"/>
      <c r="E126" s="25"/>
      <c r="F126" s="37"/>
      <c r="G126" s="25"/>
      <c r="H126" s="37"/>
      <c r="I126" s="25"/>
      <c r="J126" s="4"/>
      <c r="K126" s="25"/>
      <c r="L126" s="4"/>
      <c r="M126" s="48"/>
      <c r="N126" s="48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s="66" customFormat="1" x14ac:dyDescent="0.25">
      <c r="A127" s="1"/>
      <c r="B127" s="1"/>
      <c r="C127" s="4"/>
      <c r="D127" s="5"/>
      <c r="E127" s="1"/>
      <c r="F127" s="37"/>
      <c r="G127" s="1"/>
      <c r="H127" s="37"/>
      <c r="I127" s="25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25">
      <c r="A128" s="4"/>
      <c r="B128" s="4"/>
      <c r="C128" s="4"/>
      <c r="D128" s="45"/>
      <c r="E128" s="25"/>
      <c r="F128" s="37"/>
      <c r="G128" s="25"/>
      <c r="H128" s="37"/>
      <c r="I128" s="1"/>
      <c r="J128" s="4"/>
      <c r="K128" s="25"/>
      <c r="L128" s="4"/>
      <c r="M128" s="48"/>
      <c r="N128" s="48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25">
      <c r="A129" s="4"/>
      <c r="B129" s="4"/>
      <c r="C129" s="4"/>
      <c r="D129" s="45"/>
      <c r="E129" s="25"/>
      <c r="F129" s="37"/>
      <c r="G129" s="25"/>
      <c r="H129" s="37"/>
      <c r="I129" s="25"/>
      <c r="J129" s="4"/>
      <c r="K129" s="25"/>
      <c r="L129" s="4"/>
      <c r="M129" s="48"/>
      <c r="N129" s="48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25">
      <c r="A130" s="4"/>
      <c r="B130" s="4"/>
      <c r="C130" s="4"/>
      <c r="D130" s="45"/>
      <c r="E130" s="25"/>
      <c r="F130" s="37"/>
      <c r="G130" s="25"/>
      <c r="H130" s="37"/>
      <c r="I130" s="25"/>
      <c r="J130" s="4"/>
      <c r="K130" s="25"/>
      <c r="L130" s="4"/>
      <c r="M130" s="48"/>
      <c r="N130" s="48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25">
      <c r="A131" s="4"/>
      <c r="B131" s="4"/>
      <c r="C131" s="4"/>
      <c r="D131" s="45"/>
      <c r="E131" s="1"/>
      <c r="F131" s="37"/>
      <c r="G131" s="1"/>
      <c r="H131" s="37"/>
      <c r="I131" s="25"/>
      <c r="J131" s="4"/>
      <c r="K131" s="25"/>
      <c r="L131" s="4"/>
      <c r="M131" s="48"/>
      <c r="N131" s="48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25">
      <c r="A132" s="4"/>
      <c r="B132" s="4"/>
      <c r="C132" s="4"/>
      <c r="D132" s="45"/>
      <c r="E132" s="1"/>
      <c r="F132" s="37"/>
      <c r="G132" s="1"/>
      <c r="H132" s="37"/>
      <c r="I132" s="1"/>
      <c r="J132" s="4"/>
      <c r="K132" s="25"/>
      <c r="L132" s="4"/>
      <c r="M132" s="48"/>
      <c r="N132" s="48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25">
      <c r="A133" s="4"/>
      <c r="B133" s="4"/>
      <c r="C133" s="4"/>
      <c r="D133" s="45"/>
      <c r="E133" s="1"/>
      <c r="F133" s="37"/>
      <c r="G133" s="1"/>
      <c r="H133" s="37"/>
      <c r="I133" s="1"/>
      <c r="J133" s="4"/>
      <c r="K133" s="25"/>
      <c r="L133" s="4"/>
      <c r="M133" s="48"/>
      <c r="N133" s="48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25">
      <c r="A134" s="4"/>
      <c r="B134" s="4"/>
      <c r="C134" s="4"/>
      <c r="D134" s="45"/>
      <c r="E134" s="1"/>
      <c r="F134" s="37"/>
      <c r="G134" s="1"/>
      <c r="H134" s="37"/>
      <c r="I134" s="7"/>
      <c r="J134" s="4"/>
      <c r="K134" s="7"/>
      <c r="L134" s="4"/>
      <c r="M134" s="48"/>
      <c r="N134" s="48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25">
      <c r="A135" s="4"/>
      <c r="B135" s="4"/>
      <c r="C135" s="4"/>
      <c r="D135" s="45"/>
      <c r="E135" s="25"/>
      <c r="F135" s="37"/>
      <c r="G135" s="25"/>
      <c r="H135" s="37"/>
      <c r="I135" s="1"/>
      <c r="J135" s="4"/>
      <c r="K135" s="25"/>
      <c r="L135" s="4"/>
      <c r="M135" s="48"/>
      <c r="N135" s="48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25">
      <c r="A136" s="4"/>
      <c r="B136" s="4"/>
      <c r="C136" s="4"/>
      <c r="D136" s="45"/>
      <c r="E136" s="25"/>
      <c r="F136" s="37"/>
      <c r="G136" s="25"/>
      <c r="H136" s="37"/>
      <c r="I136" s="25"/>
      <c r="J136" s="8"/>
      <c r="K136" s="4"/>
      <c r="L136" s="8"/>
      <c r="M136" s="48"/>
      <c r="N136" s="48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25">
      <c r="A137" s="4"/>
      <c r="B137" s="4"/>
      <c r="C137" s="4"/>
      <c r="D137" s="45"/>
      <c r="E137" s="25"/>
      <c r="F137" s="37"/>
      <c r="G137" s="25"/>
      <c r="H137" s="37"/>
      <c r="I137" s="25"/>
      <c r="J137" s="4"/>
      <c r="K137" s="25"/>
      <c r="L137" s="4"/>
      <c r="M137" s="48"/>
      <c r="N137" s="48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25">
      <c r="A138" s="4"/>
      <c r="B138" s="4"/>
      <c r="C138" s="4"/>
      <c r="D138" s="45"/>
      <c r="E138" s="25"/>
      <c r="F138" s="37"/>
      <c r="G138" s="25"/>
      <c r="H138" s="37"/>
      <c r="I138" s="25"/>
      <c r="J138" s="4"/>
      <c r="K138" s="25"/>
      <c r="L138" s="4"/>
      <c r="M138" s="48"/>
      <c r="N138" s="48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25">
      <c r="A139" s="4"/>
      <c r="B139" s="4"/>
      <c r="C139" s="4"/>
      <c r="D139" s="45"/>
      <c r="E139" s="25"/>
      <c r="F139" s="37"/>
      <c r="G139" s="25"/>
      <c r="H139" s="37"/>
      <c r="I139" s="25"/>
      <c r="J139" s="37"/>
      <c r="K139" s="25"/>
      <c r="L139" s="4"/>
      <c r="M139" s="48"/>
      <c r="N139" s="48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25">
      <c r="A140" s="4"/>
      <c r="B140" s="4"/>
      <c r="C140" s="4"/>
      <c r="D140" s="45"/>
      <c r="E140" s="25"/>
      <c r="F140" s="37"/>
      <c r="G140" s="25"/>
      <c r="H140" s="37"/>
      <c r="I140" s="25"/>
      <c r="J140" s="8"/>
      <c r="K140" s="4"/>
      <c r="L140" s="8"/>
      <c r="M140" s="48"/>
      <c r="N140" s="48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25">
      <c r="A141" s="4"/>
      <c r="B141" s="4"/>
      <c r="C141" s="4"/>
      <c r="D141" s="45"/>
      <c r="E141" s="1"/>
      <c r="F141" s="37"/>
      <c r="G141" s="1"/>
      <c r="H141" s="37"/>
      <c r="I141" s="25"/>
      <c r="J141" s="37"/>
      <c r="K141" s="25"/>
      <c r="L141" s="4"/>
      <c r="M141" s="48"/>
      <c r="N141" s="48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25">
      <c r="A142" s="4"/>
      <c r="B142" s="4"/>
      <c r="C142" s="4"/>
      <c r="D142" s="45"/>
      <c r="E142" s="1"/>
      <c r="F142" s="37"/>
      <c r="G142" s="1"/>
      <c r="H142" s="37"/>
      <c r="I142" s="7"/>
      <c r="J142" s="8"/>
      <c r="K142" s="7"/>
      <c r="L142" s="8"/>
      <c r="M142" s="48"/>
      <c r="N142" s="48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25">
      <c r="A143" s="4"/>
      <c r="B143" s="4"/>
      <c r="C143" s="4"/>
      <c r="D143" s="45"/>
      <c r="E143" s="1"/>
      <c r="F143" s="37"/>
      <c r="G143" s="1"/>
      <c r="H143" s="37"/>
      <c r="I143" s="1"/>
      <c r="J143" s="4"/>
      <c r="K143" s="4"/>
      <c r="L143" s="4"/>
      <c r="M143" s="48"/>
      <c r="N143" s="48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25">
      <c r="A144" s="4"/>
      <c r="B144" s="4"/>
      <c r="C144" s="4"/>
      <c r="D144" s="45"/>
      <c r="E144" s="1"/>
      <c r="F144" s="37"/>
      <c r="G144" s="1"/>
      <c r="H144" s="37"/>
      <c r="I144" s="86"/>
      <c r="J144" s="1"/>
      <c r="K144" s="86"/>
      <c r="L144" s="4"/>
      <c r="M144" s="48"/>
      <c r="N144" s="48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25">
      <c r="A145" s="4"/>
      <c r="B145" s="4"/>
      <c r="C145" s="4"/>
      <c r="D145" s="45"/>
      <c r="E145" s="25"/>
      <c r="F145" s="37"/>
      <c r="G145" s="25"/>
      <c r="H145" s="37"/>
      <c r="I145" s="4"/>
      <c r="J145" s="37"/>
      <c r="K145" s="4"/>
      <c r="L145" s="4"/>
      <c r="M145" s="48"/>
      <c r="N145" s="48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25">
      <c r="A146" s="4"/>
      <c r="B146" s="4"/>
      <c r="C146" s="4"/>
      <c r="D146" s="45"/>
      <c r="E146" s="25"/>
      <c r="F146" s="37"/>
      <c r="G146" s="25"/>
      <c r="H146" s="37"/>
      <c r="I146" s="25"/>
      <c r="J146" s="4"/>
      <c r="K146" s="25"/>
      <c r="L146" s="4"/>
      <c r="M146" s="48"/>
      <c r="N146" s="48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25">
      <c r="A147" s="4"/>
      <c r="B147" s="4"/>
      <c r="C147" s="4"/>
      <c r="D147" s="45"/>
      <c r="E147" s="1"/>
      <c r="F147" s="37"/>
      <c r="G147" s="1"/>
      <c r="H147" s="37"/>
      <c r="I147" s="25"/>
      <c r="J147" s="4"/>
      <c r="K147" s="25"/>
      <c r="L147" s="4"/>
      <c r="M147" s="48"/>
      <c r="N147" s="48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25">
      <c r="A148" s="4"/>
      <c r="B148" s="4"/>
      <c r="C148" s="4"/>
      <c r="D148" s="45"/>
      <c r="E148" s="25"/>
      <c r="F148" s="37"/>
      <c r="G148" s="25"/>
      <c r="H148" s="37"/>
      <c r="I148" s="7"/>
      <c r="J148" s="8"/>
      <c r="K148" s="7"/>
      <c r="L148" s="4"/>
      <c r="M148" s="48"/>
      <c r="N148" s="48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25">
      <c r="A149" s="4"/>
      <c r="B149" s="4"/>
      <c r="C149" s="4"/>
      <c r="D149" s="45"/>
      <c r="E149" s="25"/>
      <c r="F149" s="37"/>
      <c r="G149" s="25"/>
      <c r="H149" s="37"/>
      <c r="I149" s="25"/>
      <c r="J149" s="37"/>
      <c r="K149" s="25"/>
      <c r="L149" s="4"/>
      <c r="M149" s="48"/>
      <c r="N149" s="48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25">
      <c r="A150" s="4"/>
      <c r="B150" s="4"/>
      <c r="C150" s="4"/>
      <c r="D150" s="45"/>
      <c r="E150" s="25"/>
      <c r="F150" s="37"/>
      <c r="G150" s="25"/>
      <c r="H150" s="37"/>
      <c r="I150" s="25"/>
      <c r="J150" s="4"/>
      <c r="K150" s="4"/>
      <c r="L150" s="4"/>
      <c r="M150" s="48"/>
      <c r="N150" s="48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25">
      <c r="A151" s="4"/>
      <c r="B151" s="4"/>
      <c r="C151" s="4"/>
      <c r="D151" s="45"/>
      <c r="E151" s="25"/>
      <c r="F151" s="37"/>
      <c r="G151" s="25"/>
      <c r="H151" s="37"/>
      <c r="I151" s="25"/>
      <c r="J151" s="8"/>
      <c r="K151" s="4"/>
      <c r="L151" s="8"/>
      <c r="M151" s="48"/>
      <c r="N151" s="48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25">
      <c r="A152" s="4"/>
      <c r="B152" s="4"/>
      <c r="C152" s="4"/>
      <c r="D152" s="45"/>
      <c r="E152" s="25"/>
      <c r="F152" s="37"/>
      <c r="G152" s="25"/>
      <c r="H152" s="37"/>
      <c r="I152" s="4"/>
      <c r="J152" s="37"/>
      <c r="K152" s="25"/>
      <c r="L152" s="4"/>
      <c r="M152" s="48"/>
      <c r="N152" s="48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25">
      <c r="A153" s="4"/>
      <c r="B153" s="4"/>
      <c r="C153" s="4"/>
      <c r="D153" s="45"/>
      <c r="E153" s="25"/>
      <c r="F153" s="37"/>
      <c r="G153" s="25"/>
      <c r="H153" s="37"/>
      <c r="I153" s="86"/>
      <c r="J153" s="1"/>
      <c r="K153" s="86"/>
      <c r="L153" s="4"/>
      <c r="M153" s="48"/>
      <c r="N153" s="48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25">
      <c r="A154" s="4"/>
      <c r="B154" s="4"/>
      <c r="C154" s="4"/>
      <c r="D154" s="65"/>
      <c r="E154" s="25"/>
      <c r="F154" s="37"/>
      <c r="G154" s="25"/>
      <c r="H154" s="37"/>
      <c r="I154" s="25"/>
      <c r="J154" s="8"/>
      <c r="K154" s="25"/>
      <c r="L154" s="8"/>
      <c r="M154" s="48"/>
      <c r="N154" s="48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25">
      <c r="A155" s="4"/>
      <c r="B155" s="4"/>
      <c r="C155" s="4"/>
      <c r="D155" s="45"/>
      <c r="E155" s="25"/>
      <c r="F155" s="37"/>
      <c r="G155" s="25"/>
      <c r="H155" s="37"/>
      <c r="I155" s="86"/>
      <c r="J155" s="1"/>
      <c r="K155" s="86"/>
      <c r="L155" s="4"/>
      <c r="M155" s="48"/>
      <c r="N155" s="48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25">
      <c r="A156" s="4"/>
      <c r="B156" s="4"/>
      <c r="C156" s="4"/>
      <c r="D156" s="45"/>
      <c r="E156" s="25"/>
      <c r="F156" s="37"/>
      <c r="G156" s="25"/>
      <c r="H156" s="37"/>
      <c r="I156" s="25"/>
      <c r="J156" s="4"/>
      <c r="K156" s="4"/>
      <c r="L156" s="4"/>
      <c r="M156" s="48"/>
      <c r="N156" s="48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25">
      <c r="A157" s="4"/>
      <c r="B157" s="4"/>
      <c r="C157" s="4"/>
      <c r="D157" s="45"/>
      <c r="E157" s="25"/>
      <c r="F157" s="37"/>
      <c r="G157" s="25"/>
      <c r="H157" s="37"/>
      <c r="I157" s="86"/>
      <c r="J157" s="1"/>
      <c r="K157" s="86"/>
      <c r="L157" s="4"/>
      <c r="M157" s="48"/>
      <c r="N157" s="48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25">
      <c r="A158" s="4"/>
      <c r="B158" s="4"/>
      <c r="C158" s="4"/>
      <c r="D158" s="65"/>
      <c r="E158" s="25"/>
      <c r="F158" s="37"/>
      <c r="G158" s="25"/>
      <c r="H158" s="37"/>
      <c r="I158" s="25"/>
      <c r="J158" s="8"/>
      <c r="K158" s="25"/>
      <c r="L158" s="8"/>
      <c r="M158" s="48"/>
      <c r="N158" s="48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25">
      <c r="A159" s="4"/>
      <c r="B159" s="4"/>
      <c r="C159" s="4"/>
      <c r="D159" s="45"/>
      <c r="E159" s="1"/>
      <c r="F159" s="37"/>
      <c r="G159" s="1"/>
      <c r="H159" s="37"/>
      <c r="I159" s="86"/>
      <c r="J159" s="1"/>
      <c r="K159" s="86"/>
      <c r="L159" s="4"/>
      <c r="M159" s="48"/>
      <c r="N159" s="48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25">
      <c r="A160" s="4"/>
      <c r="B160" s="4"/>
      <c r="C160" s="4"/>
      <c r="D160" s="45"/>
      <c r="E160" s="25"/>
      <c r="F160" s="37"/>
      <c r="G160" s="25"/>
      <c r="H160" s="37"/>
      <c r="I160" s="4"/>
      <c r="J160" s="4"/>
      <c r="K160" s="4"/>
      <c r="L160" s="4"/>
      <c r="M160" s="48"/>
      <c r="N160" s="48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25">
      <c r="A161" s="4"/>
      <c r="B161" s="4"/>
      <c r="C161" s="4"/>
      <c r="D161" s="45"/>
      <c r="E161" s="25"/>
      <c r="F161" s="37"/>
      <c r="G161" s="25"/>
      <c r="H161" s="37"/>
      <c r="I161" s="25"/>
      <c r="J161" s="8"/>
      <c r="K161" s="25"/>
      <c r="L161" s="8"/>
      <c r="M161" s="48"/>
      <c r="N161" s="48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25">
      <c r="A162" s="4"/>
      <c r="B162" s="4"/>
      <c r="C162" s="4"/>
      <c r="D162" s="45"/>
      <c r="E162" s="25"/>
      <c r="F162" s="37"/>
      <c r="G162" s="25"/>
      <c r="H162" s="37"/>
      <c r="I162" s="25"/>
      <c r="J162" s="37"/>
      <c r="K162" s="25"/>
      <c r="L162" s="4"/>
      <c r="M162" s="48"/>
      <c r="N162" s="48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25">
      <c r="A163" s="4"/>
      <c r="B163" s="4"/>
      <c r="C163" s="4"/>
      <c r="D163" s="45"/>
      <c r="E163" s="25"/>
      <c r="F163" s="37"/>
      <c r="G163" s="25"/>
      <c r="H163" s="37"/>
      <c r="I163" s="4"/>
      <c r="J163" s="4"/>
      <c r="K163" s="25"/>
      <c r="L163" s="4"/>
      <c r="M163" s="48"/>
      <c r="N163" s="48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25">
      <c r="A164" s="4"/>
      <c r="B164" s="4"/>
      <c r="C164" s="4"/>
      <c r="D164" s="45"/>
      <c r="E164" s="25"/>
      <c r="F164" s="37"/>
      <c r="G164" s="25"/>
      <c r="H164" s="37"/>
      <c r="I164" s="25"/>
      <c r="J164" s="37"/>
      <c r="K164" s="25"/>
      <c r="L164" s="4"/>
      <c r="M164" s="48"/>
      <c r="N164" s="48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25">
      <c r="A165" s="4"/>
      <c r="B165" s="4"/>
      <c r="C165" s="4"/>
      <c r="D165" s="45"/>
      <c r="E165" s="25"/>
      <c r="F165" s="37"/>
      <c r="G165" s="25"/>
      <c r="H165" s="37"/>
      <c r="I165" s="25"/>
      <c r="J165" s="4"/>
      <c r="K165" s="25"/>
      <c r="L165" s="4"/>
      <c r="M165" s="48"/>
      <c r="N165" s="48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25">
      <c r="A166" s="4"/>
      <c r="B166" s="4"/>
      <c r="C166" s="4"/>
      <c r="D166" s="45"/>
      <c r="E166" s="25"/>
      <c r="F166" s="37"/>
      <c r="G166" s="25"/>
      <c r="H166" s="37"/>
      <c r="I166" s="25"/>
      <c r="J166" s="4"/>
      <c r="K166" s="25"/>
      <c r="L166" s="4"/>
      <c r="M166" s="48"/>
      <c r="N166" s="48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25">
      <c r="A167" s="4"/>
      <c r="B167" s="4"/>
      <c r="C167" s="4"/>
      <c r="D167" s="45"/>
      <c r="E167" s="25"/>
      <c r="F167" s="37"/>
      <c r="G167" s="25"/>
      <c r="H167" s="37"/>
      <c r="I167" s="25"/>
      <c r="J167" s="37"/>
      <c r="K167" s="4"/>
      <c r="L167" s="4"/>
      <c r="M167" s="48"/>
      <c r="N167" s="48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25">
      <c r="A168" s="4"/>
      <c r="B168" s="4"/>
      <c r="C168" s="4"/>
      <c r="D168" s="45"/>
      <c r="E168" s="25"/>
      <c r="F168" s="37"/>
      <c r="G168" s="25"/>
      <c r="H168" s="37"/>
      <c r="I168" s="25"/>
      <c r="J168" s="8"/>
      <c r="K168" s="4"/>
      <c r="L168" s="8"/>
      <c r="M168" s="48"/>
      <c r="N168" s="48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25">
      <c r="A169" s="4"/>
      <c r="B169" s="4"/>
      <c r="C169" s="4"/>
      <c r="D169" s="45"/>
      <c r="E169" s="25"/>
      <c r="F169" s="37"/>
      <c r="G169" s="25"/>
      <c r="H169" s="37"/>
      <c r="I169" s="25"/>
      <c r="J169" s="37"/>
      <c r="K169" s="4"/>
      <c r="L169" s="4"/>
      <c r="M169" s="48"/>
      <c r="N169" s="48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25">
      <c r="A170" s="4"/>
      <c r="B170" s="4"/>
      <c r="C170" s="4"/>
      <c r="D170" s="45"/>
      <c r="E170" s="25"/>
      <c r="F170" s="37"/>
      <c r="G170" s="25"/>
      <c r="H170" s="37"/>
      <c r="I170" s="25"/>
      <c r="J170" s="37"/>
      <c r="K170" s="25"/>
      <c r="L170" s="4"/>
      <c r="M170" s="48"/>
      <c r="N170" s="48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25">
      <c r="A171" s="4"/>
      <c r="B171" s="4"/>
      <c r="C171" s="4"/>
      <c r="D171" s="45"/>
      <c r="E171" s="25"/>
      <c r="F171" s="37"/>
      <c r="G171" s="25"/>
      <c r="H171" s="37"/>
      <c r="I171" s="25"/>
      <c r="J171" s="8"/>
      <c r="K171" s="4"/>
      <c r="L171" s="8"/>
      <c r="M171" s="48"/>
      <c r="N171" s="48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25">
      <c r="A172" s="4"/>
      <c r="B172" s="4"/>
      <c r="C172" s="4"/>
      <c r="D172" s="45"/>
      <c r="E172" s="25"/>
      <c r="F172" s="37"/>
      <c r="G172" s="25"/>
      <c r="H172" s="37"/>
      <c r="I172" s="25"/>
      <c r="J172" s="4"/>
      <c r="K172" s="4"/>
      <c r="L172" s="4"/>
      <c r="M172" s="48"/>
      <c r="N172" s="48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25">
      <c r="A173" s="4"/>
      <c r="B173" s="4"/>
      <c r="C173" s="4"/>
      <c r="D173" s="45"/>
      <c r="E173" s="1"/>
      <c r="F173" s="1"/>
      <c r="G173" s="1"/>
      <c r="H173" s="1"/>
      <c r="I173" s="25"/>
      <c r="J173" s="4"/>
      <c r="K173" s="25"/>
      <c r="L173" s="4"/>
      <c r="M173" s="48"/>
      <c r="N173" s="48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25">
      <c r="A174" s="4"/>
      <c r="B174" s="4"/>
      <c r="C174" s="4"/>
      <c r="D174" s="45"/>
      <c r="E174" s="1"/>
      <c r="F174" s="1"/>
      <c r="G174" s="1"/>
      <c r="H174" s="1"/>
      <c r="I174" s="4"/>
      <c r="J174" s="4"/>
      <c r="K174" s="25"/>
      <c r="L174" s="4"/>
      <c r="M174" s="48"/>
      <c r="N174" s="48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25">
      <c r="A175" s="4"/>
      <c r="B175" s="4"/>
      <c r="C175" s="4"/>
      <c r="D175" s="45"/>
      <c r="E175" s="4"/>
      <c r="F175" s="4"/>
      <c r="G175" s="4"/>
      <c r="H175" s="4"/>
      <c r="I175" s="4"/>
      <c r="J175" s="4"/>
      <c r="K175" s="25"/>
      <c r="L175" s="40"/>
      <c r="M175" s="48"/>
      <c r="N175" s="48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25">
      <c r="A176" s="4"/>
      <c r="B176" s="4"/>
      <c r="C176" s="4"/>
      <c r="D176" s="45"/>
      <c r="E176" s="4"/>
      <c r="F176" s="4"/>
      <c r="G176" s="4"/>
      <c r="H176" s="4"/>
      <c r="I176" s="4"/>
      <c r="J176" s="4"/>
      <c r="K176" s="25"/>
      <c r="L176" s="4"/>
      <c r="M176" s="48"/>
      <c r="N176" s="48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25">
      <c r="A177" s="4"/>
      <c r="B177" s="4"/>
      <c r="C177" s="4"/>
      <c r="D177" s="45"/>
      <c r="E177" s="4"/>
      <c r="F177" s="4"/>
      <c r="G177" s="4"/>
      <c r="H177" s="4"/>
      <c r="I177" s="8"/>
      <c r="J177" s="8"/>
      <c r="K177" s="8"/>
      <c r="L177" s="8"/>
      <c r="M177" s="48"/>
      <c r="N177" s="48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25">
      <c r="A178" s="4"/>
      <c r="B178" s="4"/>
      <c r="C178" s="4"/>
      <c r="D178" s="45"/>
      <c r="E178" s="4"/>
      <c r="F178" s="4"/>
      <c r="G178" s="4"/>
      <c r="H178" s="4"/>
      <c r="I178" s="4"/>
      <c r="J178" s="4"/>
      <c r="K178" s="4"/>
      <c r="L178" s="4"/>
      <c r="M178" s="48"/>
      <c r="N178" s="48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25">
      <c r="A179" s="4"/>
      <c r="B179" s="4"/>
      <c r="C179" s="4"/>
      <c r="D179" s="45"/>
      <c r="E179" s="4"/>
      <c r="F179" s="4"/>
      <c r="G179" s="4"/>
      <c r="H179" s="4"/>
      <c r="I179" s="4"/>
      <c r="J179" s="4"/>
      <c r="K179" s="4"/>
      <c r="L179" s="4"/>
      <c r="M179" s="48"/>
      <c r="N179" s="48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25">
      <c r="A180" s="4"/>
      <c r="B180" s="4"/>
      <c r="C180" s="4"/>
      <c r="D180" s="45"/>
      <c r="E180" s="4"/>
      <c r="F180" s="4"/>
      <c r="G180" s="4"/>
      <c r="H180" s="4"/>
      <c r="I180" s="4"/>
      <c r="J180" s="4"/>
      <c r="K180" s="25"/>
      <c r="L180" s="4"/>
      <c r="M180" s="48"/>
      <c r="N180" s="48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25">
      <c r="A181" s="4"/>
      <c r="B181" s="4"/>
      <c r="C181" s="4"/>
      <c r="D181" s="45"/>
      <c r="E181" s="4"/>
      <c r="F181" s="4"/>
      <c r="G181" s="4"/>
      <c r="H181" s="4"/>
      <c r="I181" s="4"/>
      <c r="J181" s="4"/>
      <c r="K181" s="4"/>
      <c r="L181" s="4"/>
      <c r="M181" s="48"/>
      <c r="N181" s="48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25">
      <c r="A182" s="4"/>
      <c r="B182" s="4"/>
      <c r="C182" s="4"/>
      <c r="D182" s="45"/>
      <c r="E182" s="4"/>
      <c r="F182" s="4"/>
      <c r="G182" s="4"/>
      <c r="H182" s="4"/>
      <c r="I182" s="4"/>
      <c r="J182" s="4"/>
      <c r="K182" s="4"/>
      <c r="L182" s="4"/>
      <c r="M182" s="48"/>
      <c r="N182" s="48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25">
      <c r="A183" s="4"/>
      <c r="B183" s="4"/>
      <c r="C183" s="4"/>
      <c r="D183" s="45"/>
      <c r="E183" s="4"/>
      <c r="F183" s="4"/>
      <c r="G183" s="4"/>
      <c r="H183" s="4"/>
      <c r="I183" s="4"/>
      <c r="J183" s="4"/>
      <c r="K183" s="2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25">
      <c r="A184" s="4"/>
      <c r="B184" s="4"/>
      <c r="C184" s="4"/>
      <c r="D184" s="45"/>
      <c r="E184" s="4"/>
      <c r="F184" s="4"/>
      <c r="G184" s="4"/>
      <c r="H184" s="4"/>
      <c r="I184" s="4"/>
      <c r="J184" s="4"/>
      <c r="K184" s="2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25">
      <c r="A185" s="4"/>
      <c r="B185" s="4"/>
      <c r="C185" s="4"/>
      <c r="D185" s="45"/>
      <c r="E185" s="4"/>
      <c r="F185" s="4"/>
      <c r="G185" s="4"/>
      <c r="H185" s="4"/>
      <c r="I185" s="4"/>
      <c r="J185" s="4"/>
      <c r="K185" s="2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25">
      <c r="A186" s="4"/>
      <c r="B186" s="4"/>
      <c r="C186" s="4"/>
      <c r="D186" s="45"/>
      <c r="E186" s="4"/>
      <c r="F186" s="4"/>
      <c r="G186" s="4"/>
      <c r="H186" s="4"/>
      <c r="I186" s="4"/>
      <c r="J186" s="4"/>
      <c r="K186" s="2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25">
      <c r="A187" s="4"/>
      <c r="B187" s="4"/>
      <c r="C187" s="4"/>
      <c r="D187" s="45"/>
      <c r="E187" s="4"/>
      <c r="F187" s="4"/>
      <c r="G187" s="4"/>
      <c r="H187" s="4"/>
      <c r="I187" s="86"/>
      <c r="J187" s="1"/>
      <c r="K187" s="8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25">
      <c r="A188" s="4"/>
      <c r="B188" s="4"/>
      <c r="C188" s="4"/>
      <c r="D188" s="45"/>
      <c r="E188" s="4"/>
      <c r="F188" s="4"/>
      <c r="G188" s="4"/>
      <c r="H188" s="4"/>
      <c r="I188" s="4"/>
      <c r="J188" s="4"/>
      <c r="K188" s="2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25">
      <c r="A189" s="4"/>
      <c r="B189" s="4"/>
      <c r="C189" s="4"/>
      <c r="D189" s="45"/>
      <c r="E189" s="4"/>
      <c r="F189" s="4"/>
      <c r="G189" s="4"/>
      <c r="H189" s="4"/>
      <c r="I189" s="4"/>
      <c r="J189" s="4"/>
      <c r="K189" s="2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25">
      <c r="A190" s="4"/>
      <c r="B190" s="4"/>
      <c r="C190" s="4"/>
      <c r="D190" s="45"/>
      <c r="E190" s="4"/>
      <c r="F190" s="4"/>
      <c r="G190" s="4"/>
      <c r="H190" s="4"/>
      <c r="I190" s="86"/>
      <c r="J190" s="1"/>
      <c r="K190" s="8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25">
      <c r="A191" s="4"/>
      <c r="B191" s="4"/>
      <c r="C191" s="4"/>
      <c r="D191" s="45"/>
      <c r="E191" s="4"/>
      <c r="F191" s="4"/>
      <c r="G191" s="4"/>
      <c r="H191" s="4"/>
      <c r="I191" s="4"/>
      <c r="J191" s="4"/>
      <c r="K191" s="2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25">
      <c r="A192" s="4"/>
      <c r="B192" s="4"/>
      <c r="C192" s="4"/>
      <c r="D192" s="45"/>
      <c r="E192" s="4"/>
      <c r="F192" s="4"/>
      <c r="G192" s="4"/>
      <c r="H192" s="4"/>
      <c r="I192" s="4"/>
      <c r="J192" s="4"/>
      <c r="K192" s="2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25">
      <c r="A193" s="4"/>
      <c r="B193" s="4"/>
      <c r="C193" s="4"/>
      <c r="D193" s="45"/>
      <c r="E193" s="4"/>
      <c r="F193" s="4"/>
      <c r="G193" s="4"/>
      <c r="H193" s="4"/>
      <c r="I193" s="4"/>
      <c r="J193" s="4"/>
      <c r="K193" s="2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25">
      <c r="A194" s="4"/>
      <c r="B194" s="4"/>
      <c r="C194" s="4"/>
      <c r="D194" s="45"/>
      <c r="E194" s="4"/>
      <c r="F194" s="4"/>
      <c r="G194" s="4"/>
      <c r="H194" s="4"/>
      <c r="I194" s="4"/>
      <c r="J194" s="4"/>
      <c r="K194" s="2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25">
      <c r="A195" s="4"/>
      <c r="B195" s="4"/>
      <c r="C195" s="4"/>
      <c r="D195" s="45"/>
      <c r="E195" s="4"/>
      <c r="F195" s="4"/>
      <c r="G195" s="4"/>
      <c r="H195" s="4"/>
      <c r="I195" s="4"/>
      <c r="J195" s="4"/>
      <c r="K195" s="2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25">
      <c r="A196" s="4"/>
      <c r="B196" s="4"/>
      <c r="C196" s="4"/>
      <c r="D196" s="45"/>
      <c r="E196" s="4"/>
      <c r="F196" s="4"/>
      <c r="G196" s="4"/>
      <c r="H196" s="4"/>
      <c r="I196" s="4"/>
      <c r="J196" s="4"/>
      <c r="K196" s="2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25">
      <c r="A197" s="4"/>
      <c r="B197" s="4"/>
      <c r="C197" s="4"/>
      <c r="D197" s="45"/>
      <c r="E197" s="4"/>
      <c r="F197" s="4"/>
      <c r="G197" s="4"/>
      <c r="H197" s="4"/>
      <c r="I197" s="4"/>
      <c r="J197" s="4"/>
      <c r="K197" s="2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25">
      <c r="A198" s="4"/>
      <c r="B198" s="4"/>
      <c r="C198" s="4"/>
      <c r="D198" s="4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25">
      <c r="A199" s="4"/>
      <c r="B199" s="4"/>
      <c r="C199" s="4"/>
      <c r="D199" s="45"/>
      <c r="I199" s="4"/>
      <c r="J199" s="4"/>
      <c r="K199" s="2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25">
      <c r="A200" s="4"/>
      <c r="B200" s="4"/>
      <c r="C200" s="4"/>
      <c r="D200" s="45"/>
      <c r="I200" s="4"/>
      <c r="J200" s="4"/>
      <c r="K200" s="2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25">
      <c r="A201" s="4"/>
      <c r="B201" s="4"/>
      <c r="C201" s="4"/>
      <c r="D201" s="4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25">
      <c r="A202" s="4"/>
      <c r="B202" s="4"/>
      <c r="C202" s="4"/>
      <c r="D202" s="45"/>
      <c r="I202" s="4"/>
      <c r="J202" s="4"/>
      <c r="K202" s="2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25">
      <c r="A203" s="4"/>
      <c r="B203" s="4"/>
      <c r="C203" s="4"/>
      <c r="D203" s="45"/>
      <c r="I203" s="4"/>
      <c r="J203" s="8"/>
      <c r="K203" s="4"/>
      <c r="L203" s="8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25">
      <c r="A204" s="4"/>
      <c r="B204" s="4"/>
      <c r="C204" s="4"/>
      <c r="D204" s="45"/>
      <c r="I204" s="4"/>
      <c r="J204" s="4"/>
      <c r="K204" s="2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25"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25"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25"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25"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</sheetData>
  <mergeCells count="4">
    <mergeCell ref="A3:A6"/>
    <mergeCell ref="B3:B6"/>
    <mergeCell ref="A1:AD1"/>
    <mergeCell ref="A2:Y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861C17E1F724BBD5C6ABCAC36FF60" ma:contentTypeVersion="6" ma:contentTypeDescription="Create a new document." ma:contentTypeScope="" ma:versionID="7b9a383dee04d9ddc332930c75009144">
  <xsd:schema xmlns:xsd="http://www.w3.org/2001/XMLSchema" xmlns:xs="http://www.w3.org/2001/XMLSchema" xmlns:p="http://schemas.microsoft.com/office/2006/metadata/properties" xmlns:ns2="e4f97379-3480-44fa-a836-5bac32de4e5e" xmlns:ns3="e597ea19-d5aa-4c74-ba8a-8770d220c4d4" targetNamespace="http://schemas.microsoft.com/office/2006/metadata/properties" ma:root="true" ma:fieldsID="9bc5be8cf96f8ea1426941f97c07e22b" ns2:_="" ns3:_="">
    <xsd:import namespace="e4f97379-3480-44fa-a836-5bac32de4e5e"/>
    <xsd:import namespace="e597ea19-d5aa-4c74-ba8a-8770d220c4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97379-3480-44fa-a836-5bac32de4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7ea19-d5aa-4c74-ba8a-8770d220c4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04907B-FB69-45F7-94F0-DF740D0591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6A941-E465-4905-90FF-013457743C6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e597ea19-d5aa-4c74-ba8a-8770d220c4d4"/>
    <ds:schemaRef ds:uri="http://schemas.microsoft.com/office/2006/metadata/properties"/>
    <ds:schemaRef ds:uri="e4f97379-3480-44fa-a836-5bac32de4e5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2071C1-7028-45F4-93C7-E40973009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97379-3480-44fa-a836-5bac32de4e5e"/>
    <ds:schemaRef ds:uri="e597ea19-d5aa-4c74-ba8a-8770d220c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VCAN</vt:lpstr>
      <vt:lpstr>DTC</vt:lpstr>
      <vt:lpstr>IFT</vt:lpstr>
      <vt:lpstr>RIF</vt:lpstr>
      <vt:lpstr>DiagComMgr</vt:lpstr>
      <vt:lpstr>LRRF_PCAN</vt:lpstr>
      <vt:lpstr>MRR_PCAN</vt:lpstr>
      <vt:lpstr>CADM_Interface</vt:lpstr>
      <vt:lpstr>Master_Slave</vt:lpstr>
      <vt:lpstr>Radar_TimeSync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2020-11-02T09:24:57Z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0x01010065C861C17E1F724BBD5C6ABCAC36FF60</vt:lpwstr>
  </property>
  <property fmtid="{D5CDD505-2E9C-101B-9397-08002B2CF9AE}" pid="3" name="emm_Function">
    <vt:lpwstr/>
  </property>
  <property fmtid="{D5CDD505-2E9C-101B-9397-08002B2CF9AE}" pid="4" name="emm_Division">
    <vt:lpwstr/>
  </property>
  <property fmtid="{D5CDD505-2E9C-101B-9397-08002B2CF9AE}" pid="5" name="emm_Language">
    <vt:lpwstr/>
  </property>
  <property fmtid="{D5CDD505-2E9C-101B-9397-08002B2CF9AE}" pid="6" name="URL">
    <vt:lpwstr/>
  </property>
</Properties>
</file>