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an\OneDrive\Columbia\sem 3\PPS\pentocity\Pentocity\pentos\RESULTS\"/>
    </mc:Choice>
  </mc:AlternateContent>
  <bookViews>
    <workbookView xWindow="0" yWindow="0" windowWidth="23040" windowHeight="9084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D26" i="1" l="1"/>
  <c r="N15" i="1" l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N26" i="1" s="1"/>
  <c r="O19" i="1"/>
  <c r="O26" i="1" s="1"/>
  <c r="P19" i="1"/>
  <c r="P26" i="1" s="1"/>
  <c r="Q19" i="1"/>
  <c r="Q26" i="1" s="1"/>
  <c r="R19" i="1"/>
  <c r="R26" i="1" s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R14" i="1"/>
  <c r="Q14" i="1"/>
  <c r="P14" i="1"/>
  <c r="O14" i="1"/>
  <c r="N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F26" i="1" s="1"/>
  <c r="G19" i="1"/>
  <c r="G26" i="1" s="1"/>
  <c r="H19" i="1"/>
  <c r="H26" i="1" s="1"/>
  <c r="I19" i="1"/>
  <c r="I26" i="1" s="1"/>
  <c r="J19" i="1"/>
  <c r="J26" i="1" s="1"/>
  <c r="K19" i="1"/>
  <c r="K26" i="1" s="1"/>
  <c r="L19" i="1"/>
  <c r="L26" i="1" s="1"/>
  <c r="M19" i="1"/>
  <c r="M26" i="1" s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M14" i="1"/>
  <c r="L14" i="1"/>
  <c r="K14" i="1"/>
  <c r="J14" i="1"/>
  <c r="I14" i="1"/>
  <c r="H14" i="1"/>
  <c r="G14" i="1"/>
  <c r="F14" i="1"/>
  <c r="E15" i="1"/>
  <c r="E16" i="1"/>
  <c r="E17" i="1"/>
  <c r="E18" i="1"/>
  <c r="E19" i="1"/>
  <c r="E26" i="1" s="1"/>
  <c r="E20" i="1"/>
  <c r="E21" i="1"/>
  <c r="E22" i="1"/>
  <c r="E14" i="1"/>
  <c r="D15" i="1"/>
  <c r="D16" i="1"/>
  <c r="D17" i="1"/>
  <c r="D18" i="1"/>
  <c r="D19" i="1"/>
  <c r="D20" i="1"/>
  <c r="D21" i="1"/>
  <c r="D22" i="1"/>
  <c r="D14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0" i="1"/>
  <c r="D10" i="1"/>
  <c r="E10" i="1"/>
  <c r="F10" i="1"/>
  <c r="G10" i="1"/>
  <c r="B10" i="1"/>
  <c r="H25" i="1" l="1"/>
  <c r="L25" i="1"/>
  <c r="D25" i="1"/>
  <c r="K25" i="1"/>
  <c r="G25" i="1"/>
  <c r="P25" i="1"/>
  <c r="E25" i="1"/>
  <c r="J25" i="1"/>
  <c r="F25" i="1"/>
  <c r="O25" i="1"/>
  <c r="Q25" i="1"/>
  <c r="M25" i="1"/>
  <c r="I25" i="1"/>
  <c r="R25" i="1"/>
  <c r="N25" i="1"/>
  <c r="C19" i="1"/>
  <c r="C16" i="1"/>
  <c r="D23" i="1"/>
  <c r="C20" i="1"/>
  <c r="C17" i="1"/>
  <c r="C21" i="1"/>
  <c r="C14" i="1"/>
  <c r="C18" i="1"/>
  <c r="C22" i="1"/>
  <c r="C15" i="1"/>
  <c r="I23" i="1"/>
  <c r="M23" i="1"/>
  <c r="H23" i="1"/>
  <c r="L23" i="1"/>
  <c r="G23" i="1"/>
  <c r="F23" i="1"/>
  <c r="J23" i="1"/>
  <c r="N23" i="1"/>
  <c r="R23" i="1"/>
  <c r="K23" i="1"/>
  <c r="O23" i="1"/>
  <c r="P23" i="1"/>
  <c r="Q23" i="1"/>
  <c r="E23" i="1"/>
  <c r="T25" i="1" l="1"/>
  <c r="C23" i="1"/>
  <c r="C38" i="1"/>
  <c r="C36" i="1"/>
  <c r="C37" i="1"/>
  <c r="C34" i="1"/>
  <c r="C35" i="1"/>
  <c r="C32" i="1"/>
  <c r="C33" i="1"/>
  <c r="C31" i="1"/>
  <c r="C30" i="1"/>
</calcChain>
</file>

<file path=xl/sharedStrings.xml><?xml version="1.0" encoding="utf-8"?>
<sst xmlns="http://schemas.openxmlformats.org/spreadsheetml/2006/main" count="63" uniqueCount="32">
  <si>
    <t>Wins</t>
  </si>
  <si>
    <t>g1</t>
  </si>
  <si>
    <t>g2</t>
  </si>
  <si>
    <t>g3</t>
  </si>
  <si>
    <t>g4</t>
  </si>
  <si>
    <t>g5</t>
  </si>
  <si>
    <t>g6</t>
  </si>
  <si>
    <t>g8</t>
  </si>
  <si>
    <t>g9</t>
  </si>
  <si>
    <t>g10</t>
  </si>
  <si>
    <t>Group</t>
  </si>
  <si>
    <t>Average</t>
  </si>
  <si>
    <t>random</t>
  </si>
  <si>
    <t>tailheavy</t>
  </si>
  <si>
    <t>starsandblocks</t>
  </si>
  <si>
    <t>industrialization</t>
  </si>
  <si>
    <t>misfits</t>
  </si>
  <si>
    <t>Over Averages</t>
  </si>
  <si>
    <t>Winner</t>
  </si>
  <si>
    <t>Fraction of highest (g6)</t>
  </si>
  <si>
    <t>Distribution</t>
  </si>
  <si>
    <t>#stddev from mean (g6)</t>
  </si>
  <si>
    <t>Plus, line, adversarial factories</t>
  </si>
  <si>
    <t>Residences with varied shapes, 1x1 factory</t>
  </si>
  <si>
    <t>Residences with varied shapes, 1x1 and 5x5 factories</t>
  </si>
  <si>
    <t>&gt;90% plus residences, square factories of all sizes</t>
  </si>
  <si>
    <t>Only line shaped residences</t>
  </si>
  <si>
    <t>F-shape residenceswith 1x1 and 5x5 factories</t>
  </si>
  <si>
    <t>Varied residence shapes and varied factories</t>
  </si>
  <si>
    <t>Line residences and 1x1 factories</t>
  </si>
  <si>
    <t>Plus residences, square factories of all sizes</t>
  </si>
  <si>
    <t>Plus and T-shaped residences, 1x5 factories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</si>
</sst>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41414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results!$B$14</c:f>
              <c:strCache>
                <c:ptCount val="1"/>
                <c:pt idx="0">
                  <c:v>g1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results!$E$14:$R$14</c:f>
              <c:numCache>
                <c:formatCode>General</c:formatCode>
                <c:ptCount val="14"/>
                <c:pt idx="0">
                  <c:v>1853.6</c:v>
                </c:pt>
                <c:pt idx="1">
                  <c:v>2140.1999999999998</c:v>
                </c:pt>
                <c:pt idx="2">
                  <c:v>2109.1999999999998</c:v>
                </c:pt>
                <c:pt idx="3">
                  <c:v>1944.3</c:v>
                </c:pt>
                <c:pt idx="4">
                  <c:v>2025.6</c:v>
                </c:pt>
                <c:pt idx="5">
                  <c:v>1817.6</c:v>
                </c:pt>
                <c:pt idx="6">
                  <c:v>2104.5</c:v>
                </c:pt>
                <c:pt idx="7">
                  <c:v>1983.6</c:v>
                </c:pt>
                <c:pt idx="8">
                  <c:v>2046.9</c:v>
                </c:pt>
                <c:pt idx="9">
                  <c:v>2031.7</c:v>
                </c:pt>
                <c:pt idx="10">
                  <c:v>2078.5</c:v>
                </c:pt>
                <c:pt idx="11">
                  <c:v>1699</c:v>
                </c:pt>
                <c:pt idx="12">
                  <c:v>2064.4</c:v>
                </c:pt>
                <c:pt idx="13">
                  <c:v>1828.6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F-46AA-92D9-EBC3E5D7BEBF}"/>
            </c:ext>
          </c:extLst>
        </c:ser>
        <c:ser>
          <c:idx val="1"/>
          <c:order val="1"/>
          <c:tx>
            <c:strRef>
              <c:f>results!$B$15</c:f>
              <c:strCache>
                <c:ptCount val="1"/>
                <c:pt idx="0">
                  <c:v>g2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results!$E$15:$R$15</c:f>
              <c:numCache>
                <c:formatCode>General</c:formatCode>
                <c:ptCount val="14"/>
                <c:pt idx="0">
                  <c:v>1784.1</c:v>
                </c:pt>
                <c:pt idx="1">
                  <c:v>2005</c:v>
                </c:pt>
                <c:pt idx="2">
                  <c:v>1947.7</c:v>
                </c:pt>
                <c:pt idx="3">
                  <c:v>1872.7</c:v>
                </c:pt>
                <c:pt idx="4">
                  <c:v>1900.3</c:v>
                </c:pt>
                <c:pt idx="5">
                  <c:v>1893.4</c:v>
                </c:pt>
                <c:pt idx="6">
                  <c:v>2030.6</c:v>
                </c:pt>
                <c:pt idx="7">
                  <c:v>1917.3</c:v>
                </c:pt>
                <c:pt idx="8">
                  <c:v>1905.7</c:v>
                </c:pt>
                <c:pt idx="9">
                  <c:v>1983</c:v>
                </c:pt>
                <c:pt idx="10">
                  <c:v>2010.1</c:v>
                </c:pt>
                <c:pt idx="11">
                  <c:v>1672.4</c:v>
                </c:pt>
                <c:pt idx="12">
                  <c:v>2001</c:v>
                </c:pt>
                <c:pt idx="13">
                  <c:v>1822.8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F-46AA-92D9-EBC3E5D7BEBF}"/>
            </c:ext>
          </c:extLst>
        </c:ser>
        <c:ser>
          <c:idx val="2"/>
          <c:order val="2"/>
          <c:tx>
            <c:strRef>
              <c:f>results!$B$16</c:f>
              <c:strCache>
                <c:ptCount val="1"/>
                <c:pt idx="0">
                  <c:v>g3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results!$E$16:$R$16</c:f>
              <c:numCache>
                <c:formatCode>General</c:formatCode>
                <c:ptCount val="14"/>
                <c:pt idx="0">
                  <c:v>1776.5</c:v>
                </c:pt>
                <c:pt idx="1">
                  <c:v>2055.1999999999998</c:v>
                </c:pt>
                <c:pt idx="2">
                  <c:v>1410.5</c:v>
                </c:pt>
                <c:pt idx="3">
                  <c:v>1714.7</c:v>
                </c:pt>
                <c:pt idx="4">
                  <c:v>1661.2</c:v>
                </c:pt>
                <c:pt idx="5">
                  <c:v>1494.1</c:v>
                </c:pt>
                <c:pt idx="6">
                  <c:v>2065.1</c:v>
                </c:pt>
                <c:pt idx="7">
                  <c:v>1713.1</c:v>
                </c:pt>
                <c:pt idx="8">
                  <c:v>1729.1</c:v>
                </c:pt>
                <c:pt idx="9">
                  <c:v>2067.1999999999998</c:v>
                </c:pt>
                <c:pt idx="10">
                  <c:v>2119.9</c:v>
                </c:pt>
                <c:pt idx="11">
                  <c:v>1681.2</c:v>
                </c:pt>
                <c:pt idx="12">
                  <c:v>2089.4</c:v>
                </c:pt>
                <c:pt idx="13">
                  <c:v>1830.1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F-46AA-92D9-EBC3E5D7BEBF}"/>
            </c:ext>
          </c:extLst>
        </c:ser>
        <c:ser>
          <c:idx val="3"/>
          <c:order val="3"/>
          <c:tx>
            <c:strRef>
              <c:f>results!$B$17</c:f>
              <c:strCache>
                <c:ptCount val="1"/>
                <c:pt idx="0">
                  <c:v>g4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results!$E$17:$R$17</c:f>
              <c:numCache>
                <c:formatCode>General</c:formatCode>
                <c:ptCount val="14"/>
                <c:pt idx="0">
                  <c:v>1823.4</c:v>
                </c:pt>
                <c:pt idx="1">
                  <c:v>2043.2</c:v>
                </c:pt>
                <c:pt idx="2">
                  <c:v>2006.2</c:v>
                </c:pt>
                <c:pt idx="3">
                  <c:v>1890</c:v>
                </c:pt>
                <c:pt idx="4">
                  <c:v>1963.2</c:v>
                </c:pt>
                <c:pt idx="5">
                  <c:v>2004.4</c:v>
                </c:pt>
                <c:pt idx="6">
                  <c:v>2018.5</c:v>
                </c:pt>
                <c:pt idx="7">
                  <c:v>1987.1</c:v>
                </c:pt>
                <c:pt idx="8">
                  <c:v>1923.7</c:v>
                </c:pt>
                <c:pt idx="9">
                  <c:v>2046.3</c:v>
                </c:pt>
                <c:pt idx="10">
                  <c:v>2083.9</c:v>
                </c:pt>
                <c:pt idx="11">
                  <c:v>1697</c:v>
                </c:pt>
                <c:pt idx="12">
                  <c:v>2029</c:v>
                </c:pt>
                <c:pt idx="13">
                  <c:v>1899.8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F-46AA-92D9-EBC3E5D7BEBF}"/>
            </c:ext>
          </c:extLst>
        </c:ser>
        <c:ser>
          <c:idx val="4"/>
          <c:order val="4"/>
          <c:tx>
            <c:strRef>
              <c:f>results!$B$18</c:f>
              <c:strCache>
                <c:ptCount val="1"/>
                <c:pt idx="0">
                  <c:v>g5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results!$E$18:$R$18</c:f>
              <c:numCache>
                <c:formatCode>General</c:formatCode>
                <c:ptCount val="14"/>
                <c:pt idx="0">
                  <c:v>1865.8</c:v>
                </c:pt>
                <c:pt idx="1">
                  <c:v>1942</c:v>
                </c:pt>
                <c:pt idx="2">
                  <c:v>2094.4</c:v>
                </c:pt>
                <c:pt idx="3">
                  <c:v>1940.9</c:v>
                </c:pt>
                <c:pt idx="4">
                  <c:v>2120.1999999999998</c:v>
                </c:pt>
                <c:pt idx="5">
                  <c:v>1943</c:v>
                </c:pt>
                <c:pt idx="6">
                  <c:v>2033.4</c:v>
                </c:pt>
                <c:pt idx="7">
                  <c:v>1952.3</c:v>
                </c:pt>
                <c:pt idx="8">
                  <c:v>2042.8</c:v>
                </c:pt>
                <c:pt idx="9">
                  <c:v>2020.1</c:v>
                </c:pt>
                <c:pt idx="10">
                  <c:v>2067</c:v>
                </c:pt>
                <c:pt idx="11">
                  <c:v>1807.2</c:v>
                </c:pt>
                <c:pt idx="12">
                  <c:v>2054</c:v>
                </c:pt>
                <c:pt idx="13">
                  <c:v>1778.9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F-46AA-92D9-EBC3E5D7BEBF}"/>
            </c:ext>
          </c:extLst>
        </c:ser>
        <c:ser>
          <c:idx val="5"/>
          <c:order val="5"/>
          <c:tx>
            <c:strRef>
              <c:f>results!$B$19</c:f>
              <c:strCache>
                <c:ptCount val="1"/>
                <c:pt idx="0">
                  <c:v>g6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results!$E$19:$R$19</c:f>
              <c:numCache>
                <c:formatCode>General</c:formatCode>
                <c:ptCount val="14"/>
                <c:pt idx="0">
                  <c:v>1796</c:v>
                </c:pt>
                <c:pt idx="1">
                  <c:v>1948.2</c:v>
                </c:pt>
                <c:pt idx="2">
                  <c:v>1941.8</c:v>
                </c:pt>
                <c:pt idx="3">
                  <c:v>1826.6</c:v>
                </c:pt>
                <c:pt idx="4">
                  <c:v>1905.6</c:v>
                </c:pt>
                <c:pt idx="5">
                  <c:v>2900</c:v>
                </c:pt>
                <c:pt idx="6">
                  <c:v>2046.3</c:v>
                </c:pt>
                <c:pt idx="7">
                  <c:v>2532.3000000000002</c:v>
                </c:pt>
                <c:pt idx="8">
                  <c:v>1863</c:v>
                </c:pt>
                <c:pt idx="9">
                  <c:v>2069.9</c:v>
                </c:pt>
                <c:pt idx="10">
                  <c:v>2097.3000000000002</c:v>
                </c:pt>
                <c:pt idx="11">
                  <c:v>1584.1</c:v>
                </c:pt>
                <c:pt idx="12">
                  <c:v>2093.1999999999998</c:v>
                </c:pt>
                <c:pt idx="13">
                  <c:v>1881.8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6F-46AA-92D9-EBC3E5D7BEBF}"/>
            </c:ext>
          </c:extLst>
        </c:ser>
        <c:ser>
          <c:idx val="6"/>
          <c:order val="6"/>
          <c:tx>
            <c:strRef>
              <c:f>results!$B$20</c:f>
              <c:strCache>
                <c:ptCount val="1"/>
                <c:pt idx="0">
                  <c:v>g8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results!$E$20:$R$20</c:f>
              <c:numCache>
                <c:formatCode>General</c:formatCode>
                <c:ptCount val="14"/>
                <c:pt idx="0">
                  <c:v>1692.5</c:v>
                </c:pt>
                <c:pt idx="1">
                  <c:v>1999.8</c:v>
                </c:pt>
                <c:pt idx="2">
                  <c:v>1722</c:v>
                </c:pt>
                <c:pt idx="3">
                  <c:v>1781.4</c:v>
                </c:pt>
                <c:pt idx="4">
                  <c:v>1755.2</c:v>
                </c:pt>
                <c:pt idx="5">
                  <c:v>1830.7</c:v>
                </c:pt>
                <c:pt idx="6">
                  <c:v>2140.9</c:v>
                </c:pt>
                <c:pt idx="7">
                  <c:v>1962.5</c:v>
                </c:pt>
                <c:pt idx="8">
                  <c:v>1885.2</c:v>
                </c:pt>
                <c:pt idx="9">
                  <c:v>1615.3</c:v>
                </c:pt>
                <c:pt idx="10">
                  <c:v>615.70000000000005</c:v>
                </c:pt>
                <c:pt idx="11">
                  <c:v>1656.1</c:v>
                </c:pt>
                <c:pt idx="12">
                  <c:v>1811.6</c:v>
                </c:pt>
                <c:pt idx="13">
                  <c:v>1816.2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6F-46AA-92D9-EBC3E5D7BEBF}"/>
            </c:ext>
          </c:extLst>
        </c:ser>
        <c:ser>
          <c:idx val="7"/>
          <c:order val="7"/>
          <c:tx>
            <c:strRef>
              <c:f>results!$B$21</c:f>
              <c:strCache>
                <c:ptCount val="1"/>
                <c:pt idx="0">
                  <c:v>g9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results!$E$21:$R$21</c:f>
              <c:numCache>
                <c:formatCode>General</c:formatCode>
                <c:ptCount val="14"/>
                <c:pt idx="0">
                  <c:v>1762.7</c:v>
                </c:pt>
                <c:pt idx="1">
                  <c:v>2022</c:v>
                </c:pt>
                <c:pt idx="2">
                  <c:v>2023.7</c:v>
                </c:pt>
                <c:pt idx="3">
                  <c:v>1823.4</c:v>
                </c:pt>
                <c:pt idx="4">
                  <c:v>1957.2</c:v>
                </c:pt>
                <c:pt idx="5">
                  <c:v>1788</c:v>
                </c:pt>
                <c:pt idx="6">
                  <c:v>2022.9</c:v>
                </c:pt>
                <c:pt idx="7">
                  <c:v>1809.6</c:v>
                </c:pt>
                <c:pt idx="8">
                  <c:v>1889.4</c:v>
                </c:pt>
                <c:pt idx="9">
                  <c:v>2029.8</c:v>
                </c:pt>
                <c:pt idx="10">
                  <c:v>2057.8000000000002</c:v>
                </c:pt>
                <c:pt idx="11">
                  <c:v>1588.1</c:v>
                </c:pt>
                <c:pt idx="12">
                  <c:v>2032.1</c:v>
                </c:pt>
                <c:pt idx="13">
                  <c:v>1839.9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6F-46AA-92D9-EBC3E5D7BEBF}"/>
            </c:ext>
          </c:extLst>
        </c:ser>
        <c:ser>
          <c:idx val="8"/>
          <c:order val="8"/>
          <c:tx>
            <c:strRef>
              <c:f>results!$B$22</c:f>
              <c:strCache>
                <c:ptCount val="1"/>
                <c:pt idx="0">
                  <c:v>g10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results!$E$13:$R$13</c:f>
              <c:strCache>
                <c:ptCount val="1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  <c:pt idx="9">
                  <c:v>random</c:v>
                </c:pt>
                <c:pt idx="10">
                  <c:v>tailheavy</c:v>
                </c:pt>
                <c:pt idx="11">
                  <c:v>starsandblocks</c:v>
                </c:pt>
                <c:pt idx="12">
                  <c:v>industrialization</c:v>
                </c:pt>
                <c:pt idx="13">
                  <c:v>misfits</c:v>
                </c:pt>
              </c:strCache>
            </c:strRef>
          </c:cat>
          <c:val>
            <c:numRef>
              <c:f>results!$E$22:$R$22</c:f>
              <c:numCache>
                <c:formatCode>General</c:formatCode>
                <c:ptCount val="14"/>
                <c:pt idx="0">
                  <c:v>1621.8</c:v>
                </c:pt>
                <c:pt idx="1">
                  <c:v>1830</c:v>
                </c:pt>
                <c:pt idx="2">
                  <c:v>1961.9</c:v>
                </c:pt>
                <c:pt idx="3">
                  <c:v>1748.7</c:v>
                </c:pt>
                <c:pt idx="4">
                  <c:v>1872.8</c:v>
                </c:pt>
                <c:pt idx="5">
                  <c:v>1849</c:v>
                </c:pt>
                <c:pt idx="6">
                  <c:v>1894.5</c:v>
                </c:pt>
                <c:pt idx="7">
                  <c:v>1801.6</c:v>
                </c:pt>
                <c:pt idx="8">
                  <c:v>1912</c:v>
                </c:pt>
                <c:pt idx="9">
                  <c:v>1939.7</c:v>
                </c:pt>
                <c:pt idx="10">
                  <c:v>1950.3</c:v>
                </c:pt>
                <c:pt idx="11">
                  <c:v>1513.2</c:v>
                </c:pt>
                <c:pt idx="12">
                  <c:v>1915.4</c:v>
                </c:pt>
                <c:pt idx="13">
                  <c:v>1703.1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6F-46AA-92D9-EBC3E5D7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8342088"/>
        <c:axId val="498340120"/>
      </c:lineChart>
      <c:catAx>
        <c:axId val="49834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40120"/>
        <c:crosses val="autoZero"/>
        <c:auto val="1"/>
        <c:lblAlgn val="ctr"/>
        <c:lblOffset val="100"/>
        <c:noMultiLvlLbl val="0"/>
      </c:catAx>
      <c:valAx>
        <c:axId val="498340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420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</a:t>
            </a:r>
            <a:r>
              <a:rPr lang="en-US" baseline="0"/>
              <a:t>Contribution to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results!$E$13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results!$E$14:$E$22</c:f>
              <c:numCache>
                <c:formatCode>General</c:formatCode>
                <c:ptCount val="9"/>
                <c:pt idx="0">
                  <c:v>1853.6</c:v>
                </c:pt>
                <c:pt idx="1">
                  <c:v>1784.1</c:v>
                </c:pt>
                <c:pt idx="2">
                  <c:v>1776.5</c:v>
                </c:pt>
                <c:pt idx="3">
                  <c:v>1823.4</c:v>
                </c:pt>
                <c:pt idx="4">
                  <c:v>1865.8</c:v>
                </c:pt>
                <c:pt idx="5">
                  <c:v>1796</c:v>
                </c:pt>
                <c:pt idx="6">
                  <c:v>1692.5</c:v>
                </c:pt>
                <c:pt idx="7">
                  <c:v>1762.7</c:v>
                </c:pt>
                <c:pt idx="8">
                  <c:v>1621.8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6-4859-A723-9234BD09D745}"/>
            </c:ext>
          </c:extLst>
        </c:ser>
        <c:ser>
          <c:idx val="1"/>
          <c:order val="1"/>
          <c:tx>
            <c:strRef>
              <c:f>results!$F$13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results!$F$14:$F$22</c:f>
              <c:numCache>
                <c:formatCode>General</c:formatCode>
                <c:ptCount val="9"/>
                <c:pt idx="0">
                  <c:v>2140.1999999999998</c:v>
                </c:pt>
                <c:pt idx="1">
                  <c:v>2005</c:v>
                </c:pt>
                <c:pt idx="2">
                  <c:v>2055.1999999999998</c:v>
                </c:pt>
                <c:pt idx="3">
                  <c:v>2043.2</c:v>
                </c:pt>
                <c:pt idx="4">
                  <c:v>1942</c:v>
                </c:pt>
                <c:pt idx="5">
                  <c:v>1948.2</c:v>
                </c:pt>
                <c:pt idx="6">
                  <c:v>1999.8</c:v>
                </c:pt>
                <c:pt idx="7">
                  <c:v>2022</c:v>
                </c:pt>
                <c:pt idx="8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6-4859-A723-9234BD09D745}"/>
            </c:ext>
          </c:extLst>
        </c:ser>
        <c:ser>
          <c:idx val="2"/>
          <c:order val="2"/>
          <c:tx>
            <c:strRef>
              <c:f>results!$G$13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results!$G$14:$G$22</c:f>
              <c:numCache>
                <c:formatCode>General</c:formatCode>
                <c:ptCount val="9"/>
                <c:pt idx="0">
                  <c:v>2109.1999999999998</c:v>
                </c:pt>
                <c:pt idx="1">
                  <c:v>1947.7</c:v>
                </c:pt>
                <c:pt idx="2">
                  <c:v>1410.5</c:v>
                </c:pt>
                <c:pt idx="3">
                  <c:v>2006.2</c:v>
                </c:pt>
                <c:pt idx="4">
                  <c:v>2094.4</c:v>
                </c:pt>
                <c:pt idx="5">
                  <c:v>1941.8</c:v>
                </c:pt>
                <c:pt idx="6">
                  <c:v>1722</c:v>
                </c:pt>
                <c:pt idx="7">
                  <c:v>2023.7</c:v>
                </c:pt>
                <c:pt idx="8">
                  <c:v>1961.9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6-4859-A723-9234BD09D745}"/>
            </c:ext>
          </c:extLst>
        </c:ser>
        <c:ser>
          <c:idx val="3"/>
          <c:order val="3"/>
          <c:tx>
            <c:strRef>
              <c:f>results!$H$13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results!$H$14:$H$22</c:f>
              <c:numCache>
                <c:formatCode>General</c:formatCode>
                <c:ptCount val="9"/>
                <c:pt idx="0">
                  <c:v>1944.3</c:v>
                </c:pt>
                <c:pt idx="1">
                  <c:v>1872.7</c:v>
                </c:pt>
                <c:pt idx="2">
                  <c:v>1714.7</c:v>
                </c:pt>
                <c:pt idx="3">
                  <c:v>1890</c:v>
                </c:pt>
                <c:pt idx="4">
                  <c:v>1940.9</c:v>
                </c:pt>
                <c:pt idx="5">
                  <c:v>1826.6</c:v>
                </c:pt>
                <c:pt idx="6">
                  <c:v>1781.4</c:v>
                </c:pt>
                <c:pt idx="7">
                  <c:v>1823.4</c:v>
                </c:pt>
                <c:pt idx="8">
                  <c:v>1748.7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6-4859-A723-9234BD09D745}"/>
            </c:ext>
          </c:extLst>
        </c:ser>
        <c:ser>
          <c:idx val="4"/>
          <c:order val="4"/>
          <c:tx>
            <c:strRef>
              <c:f>results!$I$13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results!$I$14:$I$22</c:f>
              <c:numCache>
                <c:formatCode>General</c:formatCode>
                <c:ptCount val="9"/>
                <c:pt idx="0">
                  <c:v>2025.6</c:v>
                </c:pt>
                <c:pt idx="1">
                  <c:v>1900.3</c:v>
                </c:pt>
                <c:pt idx="2">
                  <c:v>1661.2</c:v>
                </c:pt>
                <c:pt idx="3">
                  <c:v>1963.2</c:v>
                </c:pt>
                <c:pt idx="4">
                  <c:v>2120.1999999999998</c:v>
                </c:pt>
                <c:pt idx="5">
                  <c:v>1905.6</c:v>
                </c:pt>
                <c:pt idx="6">
                  <c:v>1755.2</c:v>
                </c:pt>
                <c:pt idx="7">
                  <c:v>1957.2</c:v>
                </c:pt>
                <c:pt idx="8">
                  <c:v>1872.8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6-4859-A723-9234BD09D745}"/>
            </c:ext>
          </c:extLst>
        </c:ser>
        <c:ser>
          <c:idx val="5"/>
          <c:order val="5"/>
          <c:tx>
            <c:strRef>
              <c:f>results!$J$13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results!$J$14:$J$22</c:f>
              <c:numCache>
                <c:formatCode>General</c:formatCode>
                <c:ptCount val="9"/>
                <c:pt idx="0">
                  <c:v>1817.6</c:v>
                </c:pt>
                <c:pt idx="1">
                  <c:v>1893.4</c:v>
                </c:pt>
                <c:pt idx="2">
                  <c:v>1494.1</c:v>
                </c:pt>
                <c:pt idx="3">
                  <c:v>2004.4</c:v>
                </c:pt>
                <c:pt idx="4">
                  <c:v>1943</c:v>
                </c:pt>
                <c:pt idx="5">
                  <c:v>2900</c:v>
                </c:pt>
                <c:pt idx="6">
                  <c:v>1830.7</c:v>
                </c:pt>
                <c:pt idx="7">
                  <c:v>1788</c:v>
                </c:pt>
                <c:pt idx="8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76-4859-A723-9234BD09D745}"/>
            </c:ext>
          </c:extLst>
        </c:ser>
        <c:ser>
          <c:idx val="6"/>
          <c:order val="6"/>
          <c:tx>
            <c:strRef>
              <c:f>results!$K$13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results!$K$14:$K$22</c:f>
              <c:numCache>
                <c:formatCode>General</c:formatCode>
                <c:ptCount val="9"/>
                <c:pt idx="0">
                  <c:v>2104.5</c:v>
                </c:pt>
                <c:pt idx="1">
                  <c:v>2030.6</c:v>
                </c:pt>
                <c:pt idx="2">
                  <c:v>2065.1</c:v>
                </c:pt>
                <c:pt idx="3">
                  <c:v>2018.5</c:v>
                </c:pt>
                <c:pt idx="4">
                  <c:v>2033.4</c:v>
                </c:pt>
                <c:pt idx="5">
                  <c:v>2046.3</c:v>
                </c:pt>
                <c:pt idx="6">
                  <c:v>2140.9</c:v>
                </c:pt>
                <c:pt idx="7">
                  <c:v>2022.9</c:v>
                </c:pt>
                <c:pt idx="8">
                  <c:v>1894.5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76-4859-A723-9234BD09D745}"/>
            </c:ext>
          </c:extLst>
        </c:ser>
        <c:ser>
          <c:idx val="7"/>
          <c:order val="7"/>
          <c:tx>
            <c:strRef>
              <c:f>results!$L$13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results!$L$14:$L$22</c:f>
              <c:numCache>
                <c:formatCode>General</c:formatCode>
                <c:ptCount val="9"/>
                <c:pt idx="0">
                  <c:v>1983.6</c:v>
                </c:pt>
                <c:pt idx="1">
                  <c:v>1917.3</c:v>
                </c:pt>
                <c:pt idx="2">
                  <c:v>1713.1</c:v>
                </c:pt>
                <c:pt idx="3">
                  <c:v>1987.1</c:v>
                </c:pt>
                <c:pt idx="4">
                  <c:v>1952.3</c:v>
                </c:pt>
                <c:pt idx="5">
                  <c:v>2532.3000000000002</c:v>
                </c:pt>
                <c:pt idx="6">
                  <c:v>1962.5</c:v>
                </c:pt>
                <c:pt idx="7">
                  <c:v>1809.6</c:v>
                </c:pt>
                <c:pt idx="8">
                  <c:v>1801.6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76-4859-A723-9234BD09D745}"/>
            </c:ext>
          </c:extLst>
        </c:ser>
        <c:ser>
          <c:idx val="8"/>
          <c:order val="8"/>
          <c:tx>
            <c:strRef>
              <c:f>results!$M$13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results!$M$14:$M$22</c:f>
              <c:numCache>
                <c:formatCode>General</c:formatCode>
                <c:ptCount val="9"/>
                <c:pt idx="0">
                  <c:v>2046.9</c:v>
                </c:pt>
                <c:pt idx="1">
                  <c:v>1905.7</c:v>
                </c:pt>
                <c:pt idx="2">
                  <c:v>1729.1</c:v>
                </c:pt>
                <c:pt idx="3">
                  <c:v>1923.7</c:v>
                </c:pt>
                <c:pt idx="4">
                  <c:v>2042.8</c:v>
                </c:pt>
                <c:pt idx="5">
                  <c:v>1863</c:v>
                </c:pt>
                <c:pt idx="6">
                  <c:v>1885.2</c:v>
                </c:pt>
                <c:pt idx="7">
                  <c:v>1889.4</c:v>
                </c:pt>
                <c:pt idx="8">
                  <c:v>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76-4859-A723-9234BD09D745}"/>
            </c:ext>
          </c:extLst>
        </c:ser>
        <c:ser>
          <c:idx val="9"/>
          <c:order val="9"/>
          <c:tx>
            <c:strRef>
              <c:f>results!$N$13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results!$N$14:$N$22</c:f>
              <c:numCache>
                <c:formatCode>General</c:formatCode>
                <c:ptCount val="9"/>
                <c:pt idx="0">
                  <c:v>2031.7</c:v>
                </c:pt>
                <c:pt idx="1">
                  <c:v>1983</c:v>
                </c:pt>
                <c:pt idx="2">
                  <c:v>2067.1999999999998</c:v>
                </c:pt>
                <c:pt idx="3">
                  <c:v>2046.3</c:v>
                </c:pt>
                <c:pt idx="4">
                  <c:v>2020.1</c:v>
                </c:pt>
                <c:pt idx="5">
                  <c:v>2069.9</c:v>
                </c:pt>
                <c:pt idx="6">
                  <c:v>1615.3</c:v>
                </c:pt>
                <c:pt idx="7">
                  <c:v>2029.8</c:v>
                </c:pt>
                <c:pt idx="8">
                  <c:v>1939.7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76-4859-A723-9234BD09D745}"/>
            </c:ext>
          </c:extLst>
        </c:ser>
        <c:ser>
          <c:idx val="10"/>
          <c:order val="10"/>
          <c:tx>
            <c:strRef>
              <c:f>results!$O$13</c:f>
              <c:strCache>
                <c:ptCount val="1"/>
                <c:pt idx="0">
                  <c:v>tailheavy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results!$O$14:$O$22</c:f>
              <c:numCache>
                <c:formatCode>General</c:formatCode>
                <c:ptCount val="9"/>
                <c:pt idx="0">
                  <c:v>2078.5</c:v>
                </c:pt>
                <c:pt idx="1">
                  <c:v>2010.1</c:v>
                </c:pt>
                <c:pt idx="2">
                  <c:v>2119.9</c:v>
                </c:pt>
                <c:pt idx="3">
                  <c:v>2083.9</c:v>
                </c:pt>
                <c:pt idx="4">
                  <c:v>2067</c:v>
                </c:pt>
                <c:pt idx="5">
                  <c:v>2097.3000000000002</c:v>
                </c:pt>
                <c:pt idx="6">
                  <c:v>615.70000000000005</c:v>
                </c:pt>
                <c:pt idx="7">
                  <c:v>2057.8000000000002</c:v>
                </c:pt>
                <c:pt idx="8">
                  <c:v>1950.3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76-4859-A723-9234BD09D745}"/>
            </c:ext>
          </c:extLst>
        </c:ser>
        <c:ser>
          <c:idx val="11"/>
          <c:order val="11"/>
          <c:tx>
            <c:strRef>
              <c:f>results!$P$13</c:f>
              <c:strCache>
                <c:ptCount val="1"/>
                <c:pt idx="0">
                  <c:v>starsandblocks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results!$P$14:$P$22</c:f>
              <c:numCache>
                <c:formatCode>General</c:formatCode>
                <c:ptCount val="9"/>
                <c:pt idx="0">
                  <c:v>1699</c:v>
                </c:pt>
                <c:pt idx="1">
                  <c:v>1672.4</c:v>
                </c:pt>
                <c:pt idx="2">
                  <c:v>1681.2</c:v>
                </c:pt>
                <c:pt idx="3">
                  <c:v>1697</c:v>
                </c:pt>
                <c:pt idx="4">
                  <c:v>1807.2</c:v>
                </c:pt>
                <c:pt idx="5">
                  <c:v>1584.1</c:v>
                </c:pt>
                <c:pt idx="6">
                  <c:v>1656.1</c:v>
                </c:pt>
                <c:pt idx="7">
                  <c:v>1588.1</c:v>
                </c:pt>
                <c:pt idx="8">
                  <c:v>1513.2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76-4859-A723-9234BD09D745}"/>
            </c:ext>
          </c:extLst>
        </c:ser>
        <c:ser>
          <c:idx val="12"/>
          <c:order val="12"/>
          <c:tx>
            <c:strRef>
              <c:f>results!$Q$13</c:f>
              <c:strCache>
                <c:ptCount val="1"/>
                <c:pt idx="0">
                  <c:v>industrialization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results!$Q$14:$Q$22</c:f>
              <c:numCache>
                <c:formatCode>General</c:formatCode>
                <c:ptCount val="9"/>
                <c:pt idx="0">
                  <c:v>2064.4</c:v>
                </c:pt>
                <c:pt idx="1">
                  <c:v>2001</c:v>
                </c:pt>
                <c:pt idx="2">
                  <c:v>2089.4</c:v>
                </c:pt>
                <c:pt idx="3">
                  <c:v>2029</c:v>
                </c:pt>
                <c:pt idx="4">
                  <c:v>2054</c:v>
                </c:pt>
                <c:pt idx="5">
                  <c:v>2093.1999999999998</c:v>
                </c:pt>
                <c:pt idx="6">
                  <c:v>1811.6</c:v>
                </c:pt>
                <c:pt idx="7">
                  <c:v>2032.1</c:v>
                </c:pt>
                <c:pt idx="8">
                  <c:v>1915.4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76-4859-A723-9234BD09D745}"/>
            </c:ext>
          </c:extLst>
        </c:ser>
        <c:ser>
          <c:idx val="13"/>
          <c:order val="13"/>
          <c:tx>
            <c:strRef>
              <c:f>results!$R$13</c:f>
              <c:strCache>
                <c:ptCount val="1"/>
                <c:pt idx="0">
                  <c:v>misfits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results!$B$14:$B$22</c:f>
              <c:strCache>
                <c:ptCount val="9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g8</c:v>
                </c:pt>
                <c:pt idx="7">
                  <c:v>g9</c:v>
                </c:pt>
                <c:pt idx="8">
                  <c:v>g10</c:v>
                </c:pt>
              </c:strCache>
            </c:strRef>
          </c:cat>
          <c:val>
            <c:numRef>
              <c:f>results!$R$14:$R$22</c:f>
              <c:numCache>
                <c:formatCode>General</c:formatCode>
                <c:ptCount val="9"/>
                <c:pt idx="0">
                  <c:v>1828.6</c:v>
                </c:pt>
                <c:pt idx="1">
                  <c:v>1822.8</c:v>
                </c:pt>
                <c:pt idx="2">
                  <c:v>1830.1</c:v>
                </c:pt>
                <c:pt idx="3">
                  <c:v>1899.8</c:v>
                </c:pt>
                <c:pt idx="4">
                  <c:v>1778.9</c:v>
                </c:pt>
                <c:pt idx="5">
                  <c:v>1881.8</c:v>
                </c:pt>
                <c:pt idx="6">
                  <c:v>1816.2</c:v>
                </c:pt>
                <c:pt idx="7">
                  <c:v>1839.9</c:v>
                </c:pt>
                <c:pt idx="8">
                  <c:v>1703.1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76-4859-A723-9234BD09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068864"/>
        <c:axId val="313071160"/>
      </c:barChart>
      <c:catAx>
        <c:axId val="3130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71160"/>
        <c:crosses val="autoZero"/>
        <c:auto val="1"/>
        <c:lblAlgn val="ctr"/>
        <c:lblOffset val="100"/>
        <c:noMultiLvlLbl val="0"/>
      </c:catAx>
      <c:valAx>
        <c:axId val="3130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28</xdr:row>
      <xdr:rowOff>38100</xdr:rowOff>
    </xdr:from>
    <xdr:to>
      <xdr:col>17</xdr:col>
      <xdr:colOff>335280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57</xdr:row>
      <xdr:rowOff>60960</xdr:rowOff>
    </xdr:from>
    <xdr:to>
      <xdr:col>17</xdr:col>
      <xdr:colOff>320040</xdr:colOff>
      <xdr:row>84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8"/>
  <sheetViews>
    <sheetView tabSelected="1" topLeftCell="A10" workbookViewId="0">
      <selection activeCell="R24" sqref="R24"/>
    </sheetView>
  </sheetViews>
  <sheetFormatPr defaultRowHeight="14.4" x14ac:dyDescent="0.3"/>
  <sheetData>
    <row r="1" spans="1:141" x14ac:dyDescent="0.3">
      <c r="A1" s="1" t="s">
        <v>1</v>
      </c>
      <c r="B1">
        <v>1932</v>
      </c>
      <c r="C1">
        <v>1884</v>
      </c>
      <c r="D1">
        <v>1822</v>
      </c>
      <c r="E1">
        <v>1855</v>
      </c>
      <c r="F1">
        <v>1866</v>
      </c>
      <c r="G1">
        <v>1859</v>
      </c>
      <c r="H1">
        <v>1797</v>
      </c>
      <c r="I1">
        <v>1785</v>
      </c>
      <c r="J1">
        <v>1880</v>
      </c>
      <c r="K1">
        <v>1856</v>
      </c>
      <c r="L1">
        <v>2200</v>
      </c>
      <c r="M1">
        <v>2178</v>
      </c>
      <c r="N1">
        <v>2162</v>
      </c>
      <c r="O1">
        <v>2132</v>
      </c>
      <c r="P1">
        <v>2136</v>
      </c>
      <c r="Q1">
        <v>2138</v>
      </c>
      <c r="R1">
        <v>2162</v>
      </c>
      <c r="S1">
        <v>2128</v>
      </c>
      <c r="T1">
        <v>2058</v>
      </c>
      <c r="U1">
        <v>2108</v>
      </c>
      <c r="V1">
        <v>2139</v>
      </c>
      <c r="W1">
        <v>2045</v>
      </c>
      <c r="X1">
        <v>2127</v>
      </c>
      <c r="Y1">
        <v>2076</v>
      </c>
      <c r="Z1">
        <v>2106</v>
      </c>
      <c r="AA1">
        <v>2162</v>
      </c>
      <c r="AB1">
        <v>2145</v>
      </c>
      <c r="AC1">
        <v>2055</v>
      </c>
      <c r="AD1">
        <v>2157</v>
      </c>
      <c r="AE1">
        <v>2080</v>
      </c>
      <c r="AF1">
        <v>1989</v>
      </c>
      <c r="AG1">
        <v>1966</v>
      </c>
      <c r="AH1">
        <v>1899</v>
      </c>
      <c r="AI1">
        <v>1902</v>
      </c>
      <c r="AJ1">
        <v>1882</v>
      </c>
      <c r="AK1">
        <v>1972</v>
      </c>
      <c r="AL1">
        <v>1982</v>
      </c>
      <c r="AM1">
        <v>1950</v>
      </c>
      <c r="AN1">
        <v>1903</v>
      </c>
      <c r="AO1">
        <v>1998</v>
      </c>
      <c r="AP1">
        <v>2047</v>
      </c>
      <c r="AQ1">
        <v>2009</v>
      </c>
      <c r="AR1">
        <v>2018</v>
      </c>
      <c r="AS1">
        <v>2045</v>
      </c>
      <c r="AT1">
        <v>2049</v>
      </c>
      <c r="AU1">
        <v>1937</v>
      </c>
      <c r="AV1">
        <v>2059</v>
      </c>
      <c r="AW1">
        <v>1998</v>
      </c>
      <c r="AX1">
        <v>2017</v>
      </c>
      <c r="AY1">
        <v>2077</v>
      </c>
      <c r="AZ1">
        <v>1805</v>
      </c>
      <c r="BA1">
        <v>1929</v>
      </c>
      <c r="BB1">
        <v>1881</v>
      </c>
      <c r="BC1">
        <v>1713</v>
      </c>
      <c r="BD1">
        <v>1781</v>
      </c>
      <c r="BE1">
        <v>1779</v>
      </c>
      <c r="BF1">
        <v>1859</v>
      </c>
      <c r="BG1">
        <v>1801</v>
      </c>
      <c r="BH1">
        <v>1844</v>
      </c>
      <c r="BI1">
        <v>1784</v>
      </c>
      <c r="BJ1">
        <v>2108</v>
      </c>
      <c r="BK1">
        <v>2056</v>
      </c>
      <c r="BL1">
        <v>2093</v>
      </c>
      <c r="BM1">
        <v>2140</v>
      </c>
      <c r="BN1">
        <v>2075</v>
      </c>
      <c r="BO1">
        <v>2111</v>
      </c>
      <c r="BP1">
        <v>2130</v>
      </c>
      <c r="BQ1">
        <v>2129</v>
      </c>
      <c r="BR1">
        <v>2089</v>
      </c>
      <c r="BS1">
        <v>2114</v>
      </c>
      <c r="BT1">
        <v>2011</v>
      </c>
      <c r="BU1">
        <v>2049</v>
      </c>
      <c r="BV1">
        <v>1964</v>
      </c>
      <c r="BW1">
        <v>2019</v>
      </c>
      <c r="BX1">
        <v>2003</v>
      </c>
      <c r="BY1">
        <v>2027</v>
      </c>
      <c r="BZ1">
        <v>1827</v>
      </c>
      <c r="CA1">
        <v>1973</v>
      </c>
      <c r="CB1">
        <v>1964</v>
      </c>
      <c r="CC1">
        <v>1999</v>
      </c>
      <c r="CD1">
        <v>2083</v>
      </c>
      <c r="CE1">
        <v>2060</v>
      </c>
      <c r="CF1">
        <v>2045</v>
      </c>
      <c r="CG1">
        <v>2034</v>
      </c>
      <c r="CH1">
        <v>2031</v>
      </c>
      <c r="CI1">
        <v>2006</v>
      </c>
      <c r="CJ1">
        <v>2098</v>
      </c>
      <c r="CK1">
        <v>2084</v>
      </c>
      <c r="CL1">
        <v>2030</v>
      </c>
      <c r="CM1">
        <v>1998</v>
      </c>
      <c r="CN1">
        <v>2012</v>
      </c>
      <c r="CO1">
        <v>2028</v>
      </c>
      <c r="CP1">
        <v>2000</v>
      </c>
      <c r="CQ1">
        <v>2069</v>
      </c>
      <c r="CR1">
        <v>2037</v>
      </c>
      <c r="CS1">
        <v>2047</v>
      </c>
      <c r="CT1">
        <v>1967</v>
      </c>
      <c r="CU1">
        <v>2044</v>
      </c>
      <c r="CV1">
        <v>2061</v>
      </c>
      <c r="CW1">
        <v>2052</v>
      </c>
      <c r="CX1">
        <v>2110</v>
      </c>
      <c r="CY1">
        <v>2077</v>
      </c>
      <c r="CZ1">
        <v>2092</v>
      </c>
      <c r="DA1">
        <v>2098</v>
      </c>
      <c r="DB1">
        <v>2053</v>
      </c>
      <c r="DC1">
        <v>2075</v>
      </c>
      <c r="DD1">
        <v>2073</v>
      </c>
      <c r="DE1">
        <v>2095</v>
      </c>
      <c r="DF1">
        <v>2094</v>
      </c>
      <c r="DG1">
        <v>2018</v>
      </c>
      <c r="DH1">
        <v>1724</v>
      </c>
      <c r="DI1">
        <v>1720</v>
      </c>
      <c r="DJ1">
        <v>1684</v>
      </c>
      <c r="DK1">
        <v>1693</v>
      </c>
      <c r="DL1">
        <v>1669</v>
      </c>
      <c r="DM1">
        <v>1682</v>
      </c>
      <c r="DN1">
        <v>1774</v>
      </c>
      <c r="DO1">
        <v>1685</v>
      </c>
      <c r="DP1">
        <v>1714</v>
      </c>
      <c r="DQ1">
        <v>1645</v>
      </c>
      <c r="DR1">
        <v>2068</v>
      </c>
      <c r="DS1">
        <v>2102</v>
      </c>
      <c r="DT1">
        <v>2069</v>
      </c>
      <c r="DU1">
        <v>2081</v>
      </c>
      <c r="DV1">
        <v>2100</v>
      </c>
      <c r="DW1">
        <v>2088</v>
      </c>
      <c r="DX1">
        <v>1974</v>
      </c>
      <c r="DY1">
        <v>2074</v>
      </c>
      <c r="DZ1">
        <v>2041</v>
      </c>
      <c r="EA1">
        <v>2047</v>
      </c>
      <c r="EB1">
        <v>1884</v>
      </c>
      <c r="EC1">
        <v>1826</v>
      </c>
      <c r="ED1">
        <v>1817</v>
      </c>
      <c r="EE1">
        <v>1860</v>
      </c>
      <c r="EF1">
        <v>1858</v>
      </c>
      <c r="EG1">
        <v>1822</v>
      </c>
      <c r="EH1">
        <v>1855</v>
      </c>
      <c r="EI1">
        <v>1822</v>
      </c>
      <c r="EJ1">
        <v>1798</v>
      </c>
      <c r="EK1">
        <v>1744</v>
      </c>
    </row>
    <row r="2" spans="1:141" x14ac:dyDescent="0.3">
      <c r="A2" s="1" t="s">
        <v>2</v>
      </c>
      <c r="B2">
        <v>1829</v>
      </c>
      <c r="C2">
        <v>1770</v>
      </c>
      <c r="D2">
        <v>1812</v>
      </c>
      <c r="E2">
        <v>1778</v>
      </c>
      <c r="F2">
        <v>1832</v>
      </c>
      <c r="G2">
        <v>1809</v>
      </c>
      <c r="H2">
        <v>1795</v>
      </c>
      <c r="I2">
        <v>1785</v>
      </c>
      <c r="J2">
        <v>1658</v>
      </c>
      <c r="K2">
        <v>1773</v>
      </c>
      <c r="L2">
        <v>1996</v>
      </c>
      <c r="M2">
        <v>2014</v>
      </c>
      <c r="N2">
        <v>1988</v>
      </c>
      <c r="O2">
        <v>2038</v>
      </c>
      <c r="P2">
        <v>1982</v>
      </c>
      <c r="Q2">
        <v>2074</v>
      </c>
      <c r="R2">
        <v>1980</v>
      </c>
      <c r="S2">
        <v>2022</v>
      </c>
      <c r="T2">
        <v>1964</v>
      </c>
      <c r="U2">
        <v>1992</v>
      </c>
      <c r="V2">
        <v>2007</v>
      </c>
      <c r="W2">
        <v>1845</v>
      </c>
      <c r="X2">
        <v>2003</v>
      </c>
      <c r="Y2">
        <v>1959</v>
      </c>
      <c r="Z2">
        <v>1908</v>
      </c>
      <c r="AA2">
        <v>1993</v>
      </c>
      <c r="AB2">
        <v>1903</v>
      </c>
      <c r="AC2">
        <v>2009</v>
      </c>
      <c r="AD2">
        <v>1921</v>
      </c>
      <c r="AE2">
        <v>1929</v>
      </c>
      <c r="AF2">
        <v>1897</v>
      </c>
      <c r="AG2">
        <v>1866</v>
      </c>
      <c r="AH2">
        <v>1846</v>
      </c>
      <c r="AI2">
        <v>1848</v>
      </c>
      <c r="AJ2">
        <v>1844</v>
      </c>
      <c r="AK2">
        <v>1892</v>
      </c>
      <c r="AL2">
        <v>1903</v>
      </c>
      <c r="AM2">
        <v>1872</v>
      </c>
      <c r="AN2">
        <v>1886</v>
      </c>
      <c r="AO2">
        <v>1873</v>
      </c>
      <c r="AP2">
        <v>1913</v>
      </c>
      <c r="AQ2">
        <v>1887</v>
      </c>
      <c r="AR2">
        <v>1929</v>
      </c>
      <c r="AS2">
        <v>1833</v>
      </c>
      <c r="AT2">
        <v>1957</v>
      </c>
      <c r="AU2">
        <v>1976</v>
      </c>
      <c r="AV2">
        <v>1871</v>
      </c>
      <c r="AW2">
        <v>1847</v>
      </c>
      <c r="AX2">
        <v>1871</v>
      </c>
      <c r="AY2">
        <v>1919</v>
      </c>
      <c r="AZ2">
        <v>1846</v>
      </c>
      <c r="BA2">
        <v>1950</v>
      </c>
      <c r="BB2">
        <v>1977</v>
      </c>
      <c r="BC2">
        <v>1897</v>
      </c>
      <c r="BD2">
        <v>1940</v>
      </c>
      <c r="BE2">
        <v>1900</v>
      </c>
      <c r="BF2">
        <v>1915</v>
      </c>
      <c r="BG2">
        <v>1835</v>
      </c>
      <c r="BH2">
        <v>1900</v>
      </c>
      <c r="BI2">
        <v>1774</v>
      </c>
      <c r="BJ2">
        <v>2007</v>
      </c>
      <c r="BK2">
        <v>2045</v>
      </c>
      <c r="BL2">
        <v>2051</v>
      </c>
      <c r="BM2">
        <v>2012</v>
      </c>
      <c r="BN2">
        <v>2043</v>
      </c>
      <c r="BO2">
        <v>2051</v>
      </c>
      <c r="BP2">
        <v>2014</v>
      </c>
      <c r="BQ2">
        <v>1993</v>
      </c>
      <c r="BR2">
        <v>2036</v>
      </c>
      <c r="BS2">
        <v>2054</v>
      </c>
      <c r="BT2">
        <v>1939</v>
      </c>
      <c r="BU2">
        <v>1961</v>
      </c>
      <c r="BV2">
        <v>1954</v>
      </c>
      <c r="BW2">
        <v>1949</v>
      </c>
      <c r="BX2">
        <v>1929</v>
      </c>
      <c r="BY2">
        <v>1835</v>
      </c>
      <c r="BZ2">
        <v>1899</v>
      </c>
      <c r="CA2">
        <v>1900</v>
      </c>
      <c r="CB2">
        <v>1883</v>
      </c>
      <c r="CC2">
        <v>1924</v>
      </c>
      <c r="CD2">
        <v>1910</v>
      </c>
      <c r="CE2">
        <v>1904</v>
      </c>
      <c r="CF2">
        <v>1869</v>
      </c>
      <c r="CG2">
        <v>1946</v>
      </c>
      <c r="CH2">
        <v>1898</v>
      </c>
      <c r="CI2">
        <v>1903</v>
      </c>
      <c r="CJ2">
        <v>1917</v>
      </c>
      <c r="CK2">
        <v>1930</v>
      </c>
      <c r="CL2">
        <v>1858</v>
      </c>
      <c r="CM2">
        <v>1922</v>
      </c>
      <c r="CN2">
        <v>1996</v>
      </c>
      <c r="CO2">
        <v>1964</v>
      </c>
      <c r="CP2">
        <v>2033</v>
      </c>
      <c r="CQ2">
        <v>2039</v>
      </c>
      <c r="CR2">
        <v>1925</v>
      </c>
      <c r="CS2">
        <v>2001</v>
      </c>
      <c r="CT2">
        <v>1976</v>
      </c>
      <c r="CU2">
        <v>1978</v>
      </c>
      <c r="CV2">
        <v>1997</v>
      </c>
      <c r="CW2">
        <v>1921</v>
      </c>
      <c r="CX2">
        <v>2040</v>
      </c>
      <c r="CY2">
        <v>1979</v>
      </c>
      <c r="CZ2">
        <v>1993</v>
      </c>
      <c r="DA2">
        <v>2039</v>
      </c>
      <c r="DB2">
        <v>2005</v>
      </c>
      <c r="DC2">
        <v>2046</v>
      </c>
      <c r="DD2">
        <v>1989</v>
      </c>
      <c r="DE2">
        <v>1983</v>
      </c>
      <c r="DF2">
        <v>1987</v>
      </c>
      <c r="DG2">
        <v>2040</v>
      </c>
      <c r="DH2">
        <v>1601</v>
      </c>
      <c r="DI2">
        <v>1729</v>
      </c>
      <c r="DJ2">
        <v>1721</v>
      </c>
      <c r="DK2">
        <v>1688</v>
      </c>
      <c r="DL2">
        <v>1650</v>
      </c>
      <c r="DM2">
        <v>1634</v>
      </c>
      <c r="DN2">
        <v>1669</v>
      </c>
      <c r="DO2">
        <v>1693</v>
      </c>
      <c r="DP2">
        <v>1674</v>
      </c>
      <c r="DQ2">
        <v>1665</v>
      </c>
      <c r="DR2">
        <v>1963</v>
      </c>
      <c r="DS2">
        <v>1970</v>
      </c>
      <c r="DT2">
        <v>1966</v>
      </c>
      <c r="DU2">
        <v>2015</v>
      </c>
      <c r="DV2">
        <v>1989</v>
      </c>
      <c r="DW2">
        <v>1984</v>
      </c>
      <c r="DX2">
        <v>2069</v>
      </c>
      <c r="DY2">
        <v>2065</v>
      </c>
      <c r="DZ2">
        <v>2022</v>
      </c>
      <c r="EA2">
        <v>1967</v>
      </c>
      <c r="EB2">
        <v>1828</v>
      </c>
      <c r="EC2">
        <v>1804</v>
      </c>
      <c r="ED2">
        <v>1856</v>
      </c>
      <c r="EE2">
        <v>1839</v>
      </c>
      <c r="EF2">
        <v>1826</v>
      </c>
      <c r="EG2">
        <v>1869</v>
      </c>
      <c r="EH2">
        <v>1826</v>
      </c>
      <c r="EI2">
        <v>1770</v>
      </c>
      <c r="EJ2">
        <v>1796</v>
      </c>
      <c r="EK2">
        <v>1814</v>
      </c>
    </row>
    <row r="3" spans="1:141" x14ac:dyDescent="0.3">
      <c r="A3" s="1" t="s">
        <v>3</v>
      </c>
      <c r="B3">
        <v>1780</v>
      </c>
      <c r="C3">
        <v>1798</v>
      </c>
      <c r="D3">
        <v>1785</v>
      </c>
      <c r="E3">
        <v>1828</v>
      </c>
      <c r="F3">
        <v>1758</v>
      </c>
      <c r="G3">
        <v>1806</v>
      </c>
      <c r="H3">
        <v>1717</v>
      </c>
      <c r="I3">
        <v>1703</v>
      </c>
      <c r="J3">
        <v>1788</v>
      </c>
      <c r="K3">
        <v>1802</v>
      </c>
      <c r="L3">
        <v>2084</v>
      </c>
      <c r="M3">
        <v>2040</v>
      </c>
      <c r="N3">
        <v>2074</v>
      </c>
      <c r="O3">
        <v>2080</v>
      </c>
      <c r="P3">
        <v>2070</v>
      </c>
      <c r="Q3">
        <v>2076</v>
      </c>
      <c r="R3">
        <v>2056</v>
      </c>
      <c r="S3">
        <v>2002</v>
      </c>
      <c r="T3">
        <v>2022</v>
      </c>
      <c r="U3">
        <v>2048</v>
      </c>
      <c r="V3">
        <v>1957</v>
      </c>
      <c r="W3">
        <v>2012</v>
      </c>
      <c r="X3">
        <v>2010</v>
      </c>
      <c r="Y3">
        <v>2012</v>
      </c>
      <c r="Z3">
        <v>-1</v>
      </c>
      <c r="AA3">
        <v>2078</v>
      </c>
      <c r="AB3">
        <v>-1</v>
      </c>
      <c r="AC3">
        <v>1987</v>
      </c>
      <c r="AD3">
        <v>2052</v>
      </c>
      <c r="AE3">
        <v>-1</v>
      </c>
      <c r="AF3">
        <v>1929</v>
      </c>
      <c r="AG3">
        <v>1857</v>
      </c>
      <c r="AH3">
        <v>1963</v>
      </c>
      <c r="AI3">
        <v>1915</v>
      </c>
      <c r="AJ3">
        <v>1768</v>
      </c>
      <c r="AK3">
        <v>1871</v>
      </c>
      <c r="AL3">
        <v>-1</v>
      </c>
      <c r="AM3">
        <v>1883</v>
      </c>
      <c r="AN3">
        <v>1992</v>
      </c>
      <c r="AO3">
        <v>1970</v>
      </c>
      <c r="AP3">
        <v>2055</v>
      </c>
      <c r="AQ3">
        <v>1939</v>
      </c>
      <c r="AR3">
        <v>2011</v>
      </c>
      <c r="AS3">
        <v>1917</v>
      </c>
      <c r="AT3">
        <v>1955</v>
      </c>
      <c r="AU3">
        <v>1980</v>
      </c>
      <c r="AV3">
        <v>1937</v>
      </c>
      <c r="AW3">
        <v>864</v>
      </c>
      <c r="AX3">
        <v>-1</v>
      </c>
      <c r="AY3">
        <v>1955</v>
      </c>
      <c r="AZ3">
        <v>2013</v>
      </c>
      <c r="BA3">
        <v>2011</v>
      </c>
      <c r="BB3">
        <v>2039</v>
      </c>
      <c r="BC3">
        <v>1980</v>
      </c>
      <c r="BD3">
        <v>1937</v>
      </c>
      <c r="BE3">
        <v>2006</v>
      </c>
      <c r="BF3">
        <v>950</v>
      </c>
      <c r="BG3">
        <v>-1</v>
      </c>
      <c r="BH3">
        <v>2007</v>
      </c>
      <c r="BI3">
        <v>-1</v>
      </c>
      <c r="BJ3">
        <v>2045</v>
      </c>
      <c r="BK3">
        <v>2091</v>
      </c>
      <c r="BL3">
        <v>2095</v>
      </c>
      <c r="BM3">
        <v>2087</v>
      </c>
      <c r="BN3">
        <v>2042</v>
      </c>
      <c r="BO3">
        <v>2038</v>
      </c>
      <c r="BP3">
        <v>2066</v>
      </c>
      <c r="BQ3">
        <v>2064</v>
      </c>
      <c r="BR3">
        <v>2077</v>
      </c>
      <c r="BS3">
        <v>2046</v>
      </c>
      <c r="BT3">
        <v>1869</v>
      </c>
      <c r="BU3">
        <v>1584</v>
      </c>
      <c r="BV3">
        <v>-1</v>
      </c>
      <c r="BW3">
        <v>1873</v>
      </c>
      <c r="BX3">
        <v>1916</v>
      </c>
      <c r="BY3">
        <v>2018</v>
      </c>
      <c r="BZ3">
        <v>1949</v>
      </c>
      <c r="CA3">
        <v>2001</v>
      </c>
      <c r="CB3">
        <v>1924</v>
      </c>
      <c r="CC3">
        <v>1998</v>
      </c>
      <c r="CD3">
        <v>1947</v>
      </c>
      <c r="CE3">
        <v>1983</v>
      </c>
      <c r="CF3">
        <v>1970</v>
      </c>
      <c r="CG3">
        <v>1950</v>
      </c>
      <c r="CH3">
        <v>1633</v>
      </c>
      <c r="CI3">
        <v>-1</v>
      </c>
      <c r="CJ3">
        <v>1942</v>
      </c>
      <c r="CK3">
        <v>1971</v>
      </c>
      <c r="CL3">
        <v>1961</v>
      </c>
      <c r="CM3">
        <v>1935</v>
      </c>
      <c r="CN3">
        <v>2063</v>
      </c>
      <c r="CO3">
        <v>2034</v>
      </c>
      <c r="CP3">
        <v>2045</v>
      </c>
      <c r="CQ3">
        <v>2063</v>
      </c>
      <c r="CR3">
        <v>2074</v>
      </c>
      <c r="CS3">
        <v>2084</v>
      </c>
      <c r="CT3">
        <v>2086</v>
      </c>
      <c r="CU3">
        <v>2082</v>
      </c>
      <c r="CV3">
        <v>2082</v>
      </c>
      <c r="CW3">
        <v>2059</v>
      </c>
      <c r="CX3">
        <v>2111</v>
      </c>
      <c r="CY3">
        <v>2119</v>
      </c>
      <c r="CZ3">
        <v>2135</v>
      </c>
      <c r="DA3">
        <v>2114</v>
      </c>
      <c r="DB3">
        <v>2111</v>
      </c>
      <c r="DC3">
        <v>2141</v>
      </c>
      <c r="DD3">
        <v>2101</v>
      </c>
      <c r="DE3">
        <v>2135</v>
      </c>
      <c r="DF3">
        <v>2166</v>
      </c>
      <c r="DG3">
        <v>2066</v>
      </c>
      <c r="DH3">
        <v>1734</v>
      </c>
      <c r="DI3">
        <v>1695</v>
      </c>
      <c r="DJ3">
        <v>1642</v>
      </c>
      <c r="DK3">
        <v>1707</v>
      </c>
      <c r="DL3">
        <v>1708</v>
      </c>
      <c r="DM3">
        <v>1632</v>
      </c>
      <c r="DN3">
        <v>1660</v>
      </c>
      <c r="DO3">
        <v>1675</v>
      </c>
      <c r="DP3">
        <v>1749</v>
      </c>
      <c r="DQ3">
        <v>1610</v>
      </c>
      <c r="DR3">
        <v>2051</v>
      </c>
      <c r="DS3">
        <v>2057</v>
      </c>
      <c r="DT3">
        <v>2075</v>
      </c>
      <c r="DU3">
        <v>2099</v>
      </c>
      <c r="DV3">
        <v>2100</v>
      </c>
      <c r="DW3">
        <v>2091</v>
      </c>
      <c r="DX3">
        <v>2097</v>
      </c>
      <c r="DY3">
        <v>2141</v>
      </c>
      <c r="DZ3">
        <v>2118</v>
      </c>
      <c r="EA3">
        <v>2065</v>
      </c>
      <c r="EB3">
        <v>1833</v>
      </c>
      <c r="EC3">
        <v>1855</v>
      </c>
      <c r="ED3">
        <v>1792</v>
      </c>
      <c r="EE3">
        <v>1837</v>
      </c>
      <c r="EF3">
        <v>1820</v>
      </c>
      <c r="EG3">
        <v>1832</v>
      </c>
      <c r="EH3">
        <v>1836</v>
      </c>
      <c r="EI3">
        <v>1815</v>
      </c>
      <c r="EJ3">
        <v>1842</v>
      </c>
      <c r="EK3">
        <v>1839</v>
      </c>
    </row>
    <row r="4" spans="1:141" x14ac:dyDescent="0.3">
      <c r="A4" s="1" t="s">
        <v>4</v>
      </c>
      <c r="B4">
        <v>1860</v>
      </c>
      <c r="C4">
        <v>1843</v>
      </c>
      <c r="D4">
        <v>1835</v>
      </c>
      <c r="E4">
        <v>1778</v>
      </c>
      <c r="F4">
        <v>1777</v>
      </c>
      <c r="G4">
        <v>1806</v>
      </c>
      <c r="H4">
        <v>1819</v>
      </c>
      <c r="I4">
        <v>1810</v>
      </c>
      <c r="J4">
        <v>1898</v>
      </c>
      <c r="K4">
        <v>1808</v>
      </c>
      <c r="L4">
        <v>2054</v>
      </c>
      <c r="M4">
        <v>2050</v>
      </c>
      <c r="N4">
        <v>2025</v>
      </c>
      <c r="O4">
        <v>2008</v>
      </c>
      <c r="P4">
        <v>2067</v>
      </c>
      <c r="Q4">
        <v>2103</v>
      </c>
      <c r="R4">
        <v>2044</v>
      </c>
      <c r="S4">
        <v>1985</v>
      </c>
      <c r="T4">
        <v>2072</v>
      </c>
      <c r="U4">
        <v>2024</v>
      </c>
      <c r="V4">
        <v>2076</v>
      </c>
      <c r="W4">
        <v>2022</v>
      </c>
      <c r="X4">
        <v>2005</v>
      </c>
      <c r="Y4">
        <v>1977</v>
      </c>
      <c r="Z4">
        <v>2045</v>
      </c>
      <c r="AA4">
        <v>1969</v>
      </c>
      <c r="AB4">
        <v>1961</v>
      </c>
      <c r="AC4">
        <v>2024</v>
      </c>
      <c r="AD4">
        <v>2054</v>
      </c>
      <c r="AE4">
        <v>1929</v>
      </c>
      <c r="AF4">
        <v>1915</v>
      </c>
      <c r="AG4">
        <v>1878</v>
      </c>
      <c r="AH4">
        <v>1908</v>
      </c>
      <c r="AI4">
        <v>1849</v>
      </c>
      <c r="AJ4">
        <v>1853</v>
      </c>
      <c r="AK4">
        <v>1878</v>
      </c>
      <c r="AL4">
        <v>1940</v>
      </c>
      <c r="AM4">
        <v>1911</v>
      </c>
      <c r="AN4">
        <v>1886</v>
      </c>
      <c r="AO4">
        <v>1882</v>
      </c>
      <c r="AP4">
        <v>1851</v>
      </c>
      <c r="AQ4">
        <v>1985</v>
      </c>
      <c r="AR4">
        <v>1897</v>
      </c>
      <c r="AS4">
        <v>1903</v>
      </c>
      <c r="AT4">
        <v>2079</v>
      </c>
      <c r="AU4">
        <v>2029</v>
      </c>
      <c r="AV4">
        <v>1969</v>
      </c>
      <c r="AW4">
        <v>1971</v>
      </c>
      <c r="AX4">
        <v>1959</v>
      </c>
      <c r="AY4">
        <v>1989</v>
      </c>
      <c r="AZ4">
        <v>1985</v>
      </c>
      <c r="BA4">
        <v>2000</v>
      </c>
      <c r="BB4">
        <v>1997</v>
      </c>
      <c r="BC4">
        <v>2043</v>
      </c>
      <c r="BD4">
        <v>1988</v>
      </c>
      <c r="BE4">
        <v>1981</v>
      </c>
      <c r="BF4">
        <v>2057</v>
      </c>
      <c r="BG4">
        <v>1916</v>
      </c>
      <c r="BH4">
        <v>2011</v>
      </c>
      <c r="BI4">
        <v>2066</v>
      </c>
      <c r="BJ4">
        <v>1998</v>
      </c>
      <c r="BK4">
        <v>2068</v>
      </c>
      <c r="BL4">
        <v>2013</v>
      </c>
      <c r="BM4">
        <v>2028</v>
      </c>
      <c r="BN4">
        <v>1993</v>
      </c>
      <c r="BO4">
        <v>2044</v>
      </c>
      <c r="BP4">
        <v>2003</v>
      </c>
      <c r="BQ4">
        <v>1998</v>
      </c>
      <c r="BR4">
        <v>2028</v>
      </c>
      <c r="BS4">
        <v>2012</v>
      </c>
      <c r="BT4">
        <v>2052</v>
      </c>
      <c r="BU4">
        <v>2013</v>
      </c>
      <c r="BV4">
        <v>2001</v>
      </c>
      <c r="BW4">
        <v>2009</v>
      </c>
      <c r="BX4">
        <v>1961</v>
      </c>
      <c r="BY4">
        <v>1997</v>
      </c>
      <c r="BZ4">
        <v>1910</v>
      </c>
      <c r="CA4">
        <v>1949</v>
      </c>
      <c r="CB4">
        <v>1960</v>
      </c>
      <c r="CC4">
        <v>2019</v>
      </c>
      <c r="CD4">
        <v>1952</v>
      </c>
      <c r="CE4">
        <v>1896</v>
      </c>
      <c r="CF4">
        <v>1949</v>
      </c>
      <c r="CG4">
        <v>1886</v>
      </c>
      <c r="CH4">
        <v>1914</v>
      </c>
      <c r="CI4">
        <v>1926</v>
      </c>
      <c r="CJ4">
        <v>1934</v>
      </c>
      <c r="CK4">
        <v>1947</v>
      </c>
      <c r="CL4">
        <v>1962</v>
      </c>
      <c r="CM4">
        <v>1871</v>
      </c>
      <c r="CN4">
        <v>2029</v>
      </c>
      <c r="CO4">
        <v>2040</v>
      </c>
      <c r="CP4">
        <v>2061</v>
      </c>
      <c r="CQ4">
        <v>2026</v>
      </c>
      <c r="CR4">
        <v>2045</v>
      </c>
      <c r="CS4">
        <v>2047</v>
      </c>
      <c r="CT4">
        <v>2031</v>
      </c>
      <c r="CU4">
        <v>2073</v>
      </c>
      <c r="CV4">
        <v>2068</v>
      </c>
      <c r="CW4">
        <v>2043</v>
      </c>
      <c r="CX4">
        <v>2111</v>
      </c>
      <c r="CY4">
        <v>2121</v>
      </c>
      <c r="CZ4">
        <v>2099</v>
      </c>
      <c r="DA4">
        <v>2073</v>
      </c>
      <c r="DB4">
        <v>2078</v>
      </c>
      <c r="DC4">
        <v>2061</v>
      </c>
      <c r="DD4">
        <v>2048</v>
      </c>
      <c r="DE4">
        <v>2046</v>
      </c>
      <c r="DF4">
        <v>2089</v>
      </c>
      <c r="DG4">
        <v>2113</v>
      </c>
      <c r="DH4">
        <v>1666</v>
      </c>
      <c r="DI4">
        <v>1635</v>
      </c>
      <c r="DJ4">
        <v>1733</v>
      </c>
      <c r="DK4">
        <v>1740</v>
      </c>
      <c r="DL4">
        <v>1702</v>
      </c>
      <c r="DM4">
        <v>1624</v>
      </c>
      <c r="DN4">
        <v>1772</v>
      </c>
      <c r="DO4">
        <v>1685</v>
      </c>
      <c r="DP4">
        <v>1743</v>
      </c>
      <c r="DQ4">
        <v>1670</v>
      </c>
      <c r="DR4">
        <v>1972</v>
      </c>
      <c r="DS4">
        <v>2040</v>
      </c>
      <c r="DT4">
        <v>2006</v>
      </c>
      <c r="DU4">
        <v>2049</v>
      </c>
      <c r="DV4">
        <v>2021</v>
      </c>
      <c r="DW4">
        <v>2040</v>
      </c>
      <c r="DX4">
        <v>2037</v>
      </c>
      <c r="DY4">
        <v>2091</v>
      </c>
      <c r="DZ4">
        <v>1991</v>
      </c>
      <c r="EA4">
        <v>2043</v>
      </c>
      <c r="EB4">
        <v>1958</v>
      </c>
      <c r="EC4">
        <v>1888</v>
      </c>
      <c r="ED4">
        <v>1926</v>
      </c>
      <c r="EE4">
        <v>1985</v>
      </c>
      <c r="EF4">
        <v>1930</v>
      </c>
      <c r="EG4">
        <v>1853</v>
      </c>
      <c r="EH4">
        <v>1858</v>
      </c>
      <c r="EI4">
        <v>1864</v>
      </c>
      <c r="EJ4">
        <v>1893</v>
      </c>
      <c r="EK4">
        <v>1843</v>
      </c>
    </row>
    <row r="5" spans="1:141" x14ac:dyDescent="0.3">
      <c r="A5" s="1" t="s">
        <v>5</v>
      </c>
      <c r="B5">
        <v>1768</v>
      </c>
      <c r="C5">
        <v>1839</v>
      </c>
      <c r="D5">
        <v>1861</v>
      </c>
      <c r="E5">
        <v>1885</v>
      </c>
      <c r="F5">
        <v>1898</v>
      </c>
      <c r="G5">
        <v>1920</v>
      </c>
      <c r="H5">
        <v>1919</v>
      </c>
      <c r="I5">
        <v>1846</v>
      </c>
      <c r="J5">
        <v>1880</v>
      </c>
      <c r="K5">
        <v>1842</v>
      </c>
      <c r="L5">
        <v>1942</v>
      </c>
      <c r="M5">
        <v>1942</v>
      </c>
      <c r="N5">
        <v>1942</v>
      </c>
      <c r="O5">
        <v>1942</v>
      </c>
      <c r="P5">
        <v>1942</v>
      </c>
      <c r="Q5">
        <v>1942</v>
      </c>
      <c r="R5">
        <v>1942</v>
      </c>
      <c r="S5">
        <v>1942</v>
      </c>
      <c r="T5">
        <v>1942</v>
      </c>
      <c r="U5">
        <v>1942</v>
      </c>
      <c r="V5">
        <v>2079</v>
      </c>
      <c r="W5">
        <v>2086</v>
      </c>
      <c r="X5">
        <v>2112</v>
      </c>
      <c r="Y5">
        <v>2125</v>
      </c>
      <c r="Z5">
        <v>2088</v>
      </c>
      <c r="AA5">
        <v>2117</v>
      </c>
      <c r="AB5">
        <v>2091</v>
      </c>
      <c r="AC5">
        <v>2103</v>
      </c>
      <c r="AD5">
        <v>2064</v>
      </c>
      <c r="AE5">
        <v>2079</v>
      </c>
      <c r="AF5">
        <v>1998</v>
      </c>
      <c r="AG5">
        <v>1941</v>
      </c>
      <c r="AH5">
        <v>1977</v>
      </c>
      <c r="AI5">
        <v>1884</v>
      </c>
      <c r="AJ5">
        <v>1870</v>
      </c>
      <c r="AK5">
        <v>1971</v>
      </c>
      <c r="AL5">
        <v>1989</v>
      </c>
      <c r="AM5">
        <v>1922</v>
      </c>
      <c r="AN5">
        <v>1950</v>
      </c>
      <c r="AO5">
        <v>1907</v>
      </c>
      <c r="AP5">
        <v>2089</v>
      </c>
      <c r="AQ5">
        <v>2185</v>
      </c>
      <c r="AR5">
        <v>2153</v>
      </c>
      <c r="AS5">
        <v>2103</v>
      </c>
      <c r="AT5">
        <v>2145</v>
      </c>
      <c r="AU5">
        <v>2081</v>
      </c>
      <c r="AV5">
        <v>2055</v>
      </c>
      <c r="AW5">
        <v>2142</v>
      </c>
      <c r="AX5">
        <v>2107</v>
      </c>
      <c r="AY5">
        <v>2142</v>
      </c>
      <c r="AZ5">
        <v>1943</v>
      </c>
      <c r="BA5">
        <v>1943</v>
      </c>
      <c r="BB5">
        <v>1943</v>
      </c>
      <c r="BC5">
        <v>1943</v>
      </c>
      <c r="BD5">
        <v>1943</v>
      </c>
      <c r="BE5">
        <v>1943</v>
      </c>
      <c r="BF5">
        <v>1943</v>
      </c>
      <c r="BG5">
        <v>1943</v>
      </c>
      <c r="BH5">
        <v>1943</v>
      </c>
      <c r="BI5">
        <v>1943</v>
      </c>
      <c r="BJ5">
        <v>2046</v>
      </c>
      <c r="BK5">
        <v>2038</v>
      </c>
      <c r="BL5">
        <v>2038</v>
      </c>
      <c r="BM5">
        <v>2043</v>
      </c>
      <c r="BN5">
        <v>2022</v>
      </c>
      <c r="BO5">
        <v>2017</v>
      </c>
      <c r="BP5">
        <v>2049</v>
      </c>
      <c r="BQ5">
        <v>2021</v>
      </c>
      <c r="BR5">
        <v>2043</v>
      </c>
      <c r="BS5">
        <v>2017</v>
      </c>
      <c r="BT5">
        <v>2083</v>
      </c>
      <c r="BU5">
        <v>1965</v>
      </c>
      <c r="BV5">
        <v>1987</v>
      </c>
      <c r="BW5">
        <v>1918</v>
      </c>
      <c r="BX5">
        <v>1728</v>
      </c>
      <c r="BY5">
        <v>1970</v>
      </c>
      <c r="BZ5">
        <v>1955</v>
      </c>
      <c r="CA5">
        <v>1947</v>
      </c>
      <c r="CB5">
        <v>1974</v>
      </c>
      <c r="CC5">
        <v>1996</v>
      </c>
      <c r="CD5">
        <v>1895</v>
      </c>
      <c r="CE5">
        <v>2047</v>
      </c>
      <c r="CF5">
        <v>2086</v>
      </c>
      <c r="CG5">
        <v>2069</v>
      </c>
      <c r="CH5">
        <v>2069</v>
      </c>
      <c r="CI5">
        <v>2045</v>
      </c>
      <c r="CJ5">
        <v>2059</v>
      </c>
      <c r="CK5">
        <v>2068</v>
      </c>
      <c r="CL5">
        <v>2025</v>
      </c>
      <c r="CM5">
        <v>2065</v>
      </c>
      <c r="CN5">
        <v>1978</v>
      </c>
      <c r="CO5">
        <v>2034</v>
      </c>
      <c r="CP5">
        <v>2012</v>
      </c>
      <c r="CQ5">
        <v>2022</v>
      </c>
      <c r="CR5">
        <v>2041</v>
      </c>
      <c r="CS5">
        <v>2034</v>
      </c>
      <c r="CT5">
        <v>2020</v>
      </c>
      <c r="CU5">
        <v>1990</v>
      </c>
      <c r="CV5">
        <v>2009</v>
      </c>
      <c r="CW5">
        <v>2061</v>
      </c>
      <c r="CX5">
        <v>2034</v>
      </c>
      <c r="CY5">
        <v>2039</v>
      </c>
      <c r="CZ5">
        <v>2029</v>
      </c>
      <c r="DA5">
        <v>2089</v>
      </c>
      <c r="DB5">
        <v>2117</v>
      </c>
      <c r="DC5">
        <v>2066</v>
      </c>
      <c r="DD5">
        <v>2061</v>
      </c>
      <c r="DE5">
        <v>2100</v>
      </c>
      <c r="DF5">
        <v>2084</v>
      </c>
      <c r="DG5">
        <v>2051</v>
      </c>
      <c r="DH5">
        <v>1804</v>
      </c>
      <c r="DI5">
        <v>1811</v>
      </c>
      <c r="DJ5">
        <v>1815</v>
      </c>
      <c r="DK5">
        <v>1817</v>
      </c>
      <c r="DL5">
        <v>1793</v>
      </c>
      <c r="DM5">
        <v>1788</v>
      </c>
      <c r="DN5">
        <v>1845</v>
      </c>
      <c r="DO5">
        <v>1793</v>
      </c>
      <c r="DP5">
        <v>1788</v>
      </c>
      <c r="DQ5">
        <v>1818</v>
      </c>
      <c r="DR5">
        <v>2035</v>
      </c>
      <c r="DS5">
        <v>2100</v>
      </c>
      <c r="DT5">
        <v>2018</v>
      </c>
      <c r="DU5">
        <v>2043</v>
      </c>
      <c r="DV5">
        <v>2048</v>
      </c>
      <c r="DW5">
        <v>2063</v>
      </c>
      <c r="DX5">
        <v>2050</v>
      </c>
      <c r="DY5">
        <v>2063</v>
      </c>
      <c r="DZ5">
        <v>2079</v>
      </c>
      <c r="EA5">
        <v>2041</v>
      </c>
      <c r="EB5">
        <v>1753</v>
      </c>
      <c r="EC5">
        <v>1790</v>
      </c>
      <c r="ED5">
        <v>1827</v>
      </c>
      <c r="EE5">
        <v>1777</v>
      </c>
      <c r="EF5">
        <v>1744</v>
      </c>
      <c r="EG5">
        <v>1788</v>
      </c>
      <c r="EH5">
        <v>1799</v>
      </c>
      <c r="EI5">
        <v>1779</v>
      </c>
      <c r="EJ5">
        <v>1783</v>
      </c>
      <c r="EK5">
        <v>1749</v>
      </c>
    </row>
    <row r="6" spans="1:141" x14ac:dyDescent="0.3">
      <c r="A6" s="1" t="s">
        <v>6</v>
      </c>
      <c r="B6">
        <v>1839</v>
      </c>
      <c r="C6">
        <v>1719</v>
      </c>
      <c r="D6">
        <v>1806</v>
      </c>
      <c r="E6">
        <v>1753</v>
      </c>
      <c r="F6">
        <v>1794</v>
      </c>
      <c r="G6">
        <v>1838</v>
      </c>
      <c r="H6">
        <v>1820</v>
      </c>
      <c r="I6">
        <v>1795</v>
      </c>
      <c r="J6">
        <v>1806</v>
      </c>
      <c r="K6">
        <v>1790</v>
      </c>
      <c r="L6">
        <v>1940</v>
      </c>
      <c r="M6">
        <v>1956</v>
      </c>
      <c r="N6">
        <v>1940</v>
      </c>
      <c r="O6">
        <v>1958</v>
      </c>
      <c r="P6">
        <v>1956</v>
      </c>
      <c r="Q6">
        <v>1956</v>
      </c>
      <c r="R6">
        <v>1940</v>
      </c>
      <c r="S6">
        <v>1940</v>
      </c>
      <c r="T6">
        <v>1956</v>
      </c>
      <c r="U6">
        <v>1940</v>
      </c>
      <c r="V6">
        <v>1853</v>
      </c>
      <c r="W6">
        <v>1956</v>
      </c>
      <c r="X6">
        <v>1874</v>
      </c>
      <c r="Y6">
        <v>1991</v>
      </c>
      <c r="Z6">
        <v>2026</v>
      </c>
      <c r="AA6">
        <v>1959</v>
      </c>
      <c r="AB6">
        <v>1942</v>
      </c>
      <c r="AC6">
        <v>1928</v>
      </c>
      <c r="AD6">
        <v>1956</v>
      </c>
      <c r="AE6">
        <v>1933</v>
      </c>
      <c r="AF6">
        <v>1806</v>
      </c>
      <c r="AG6">
        <v>1866</v>
      </c>
      <c r="AH6">
        <v>1868</v>
      </c>
      <c r="AI6">
        <v>1772</v>
      </c>
      <c r="AJ6">
        <v>1775</v>
      </c>
      <c r="AK6">
        <v>1709</v>
      </c>
      <c r="AL6">
        <v>1881</v>
      </c>
      <c r="AM6">
        <v>1860</v>
      </c>
      <c r="AN6">
        <v>1881</v>
      </c>
      <c r="AO6">
        <v>1848</v>
      </c>
      <c r="AP6">
        <v>1945</v>
      </c>
      <c r="AQ6">
        <v>1957</v>
      </c>
      <c r="AR6">
        <v>1867</v>
      </c>
      <c r="AS6">
        <v>1893</v>
      </c>
      <c r="AT6">
        <v>1871</v>
      </c>
      <c r="AU6">
        <v>1913</v>
      </c>
      <c r="AV6">
        <v>1895</v>
      </c>
      <c r="AW6">
        <v>1929</v>
      </c>
      <c r="AX6">
        <v>1903</v>
      </c>
      <c r="AY6">
        <v>1883</v>
      </c>
      <c r="AZ6">
        <v>2900</v>
      </c>
      <c r="BA6">
        <v>2900</v>
      </c>
      <c r="BB6">
        <v>2900</v>
      </c>
      <c r="BC6">
        <v>2900</v>
      </c>
      <c r="BD6">
        <v>2900</v>
      </c>
      <c r="BE6">
        <v>2900</v>
      </c>
      <c r="BF6">
        <v>2900</v>
      </c>
      <c r="BG6">
        <v>2900</v>
      </c>
      <c r="BH6">
        <v>2900</v>
      </c>
      <c r="BI6">
        <v>2900</v>
      </c>
      <c r="BJ6">
        <v>2059</v>
      </c>
      <c r="BK6">
        <v>2042</v>
      </c>
      <c r="BL6">
        <v>2076</v>
      </c>
      <c r="BM6">
        <v>2045</v>
      </c>
      <c r="BN6">
        <v>2018</v>
      </c>
      <c r="BO6">
        <v>2001</v>
      </c>
      <c r="BP6">
        <v>2047</v>
      </c>
      <c r="BQ6">
        <v>2027</v>
      </c>
      <c r="BR6">
        <v>2097</v>
      </c>
      <c r="BS6">
        <v>2051</v>
      </c>
      <c r="BT6">
        <v>1963</v>
      </c>
      <c r="BU6">
        <v>2645</v>
      </c>
      <c r="BV6">
        <v>2563</v>
      </c>
      <c r="BW6">
        <v>2582</v>
      </c>
      <c r="BX6">
        <v>2612</v>
      </c>
      <c r="BY6">
        <v>2589</v>
      </c>
      <c r="BZ6">
        <v>2604</v>
      </c>
      <c r="CA6">
        <v>2617</v>
      </c>
      <c r="CB6">
        <v>2579</v>
      </c>
      <c r="CC6">
        <v>2569</v>
      </c>
      <c r="CD6">
        <v>2055</v>
      </c>
      <c r="CE6">
        <v>1807</v>
      </c>
      <c r="CF6">
        <v>1905</v>
      </c>
      <c r="CG6">
        <v>1787</v>
      </c>
      <c r="CH6">
        <v>1819</v>
      </c>
      <c r="CI6">
        <v>1875</v>
      </c>
      <c r="CJ6">
        <v>1885</v>
      </c>
      <c r="CK6">
        <v>1838</v>
      </c>
      <c r="CL6">
        <v>1811</v>
      </c>
      <c r="CM6">
        <v>1848</v>
      </c>
      <c r="CN6">
        <v>2112</v>
      </c>
      <c r="CO6">
        <v>2098</v>
      </c>
      <c r="CP6">
        <v>2068</v>
      </c>
      <c r="CQ6">
        <v>2052</v>
      </c>
      <c r="CR6">
        <v>2040</v>
      </c>
      <c r="CS6">
        <v>2087</v>
      </c>
      <c r="CT6">
        <v>2082</v>
      </c>
      <c r="CU6">
        <v>2074</v>
      </c>
      <c r="CV6">
        <v>2058</v>
      </c>
      <c r="CW6">
        <v>2028</v>
      </c>
      <c r="CX6">
        <v>2136</v>
      </c>
      <c r="CY6">
        <v>2014</v>
      </c>
      <c r="CZ6">
        <v>2025</v>
      </c>
      <c r="DA6">
        <v>2112</v>
      </c>
      <c r="DB6">
        <v>2121</v>
      </c>
      <c r="DC6">
        <v>2117</v>
      </c>
      <c r="DD6">
        <v>2127</v>
      </c>
      <c r="DE6">
        <v>2131</v>
      </c>
      <c r="DF6">
        <v>2046</v>
      </c>
      <c r="DG6">
        <v>2144</v>
      </c>
      <c r="DH6">
        <v>1567</v>
      </c>
      <c r="DI6">
        <v>1595</v>
      </c>
      <c r="DJ6">
        <v>1597</v>
      </c>
      <c r="DK6">
        <v>1575</v>
      </c>
      <c r="DL6">
        <v>1554</v>
      </c>
      <c r="DM6">
        <v>1549</v>
      </c>
      <c r="DN6">
        <v>1624</v>
      </c>
      <c r="DO6">
        <v>1599</v>
      </c>
      <c r="DP6">
        <v>1581</v>
      </c>
      <c r="DQ6">
        <v>1600</v>
      </c>
      <c r="DR6">
        <v>2062</v>
      </c>
      <c r="DS6">
        <v>2063</v>
      </c>
      <c r="DT6">
        <v>2102</v>
      </c>
      <c r="DU6">
        <v>2053</v>
      </c>
      <c r="DV6">
        <v>2116</v>
      </c>
      <c r="DW6">
        <v>2133</v>
      </c>
      <c r="DX6">
        <v>2102</v>
      </c>
      <c r="DY6">
        <v>2082</v>
      </c>
      <c r="DZ6">
        <v>2110</v>
      </c>
      <c r="EA6">
        <v>2109</v>
      </c>
      <c r="EB6">
        <v>1886</v>
      </c>
      <c r="EC6">
        <v>1849</v>
      </c>
      <c r="ED6">
        <v>1865</v>
      </c>
      <c r="EE6">
        <v>1921</v>
      </c>
      <c r="EF6">
        <v>1892</v>
      </c>
      <c r="EG6">
        <v>1871</v>
      </c>
      <c r="EH6">
        <v>1872</v>
      </c>
      <c r="EI6">
        <v>1883</v>
      </c>
      <c r="EJ6">
        <v>1880</v>
      </c>
      <c r="EK6">
        <v>1899</v>
      </c>
    </row>
    <row r="7" spans="1:141" x14ac:dyDescent="0.3">
      <c r="A7" s="1" t="s">
        <v>7</v>
      </c>
      <c r="B7">
        <v>1688</v>
      </c>
      <c r="C7">
        <v>1723</v>
      </c>
      <c r="D7">
        <v>1703</v>
      </c>
      <c r="E7">
        <v>1724</v>
      </c>
      <c r="F7">
        <v>1731</v>
      </c>
      <c r="G7">
        <v>1595</v>
      </c>
      <c r="H7">
        <v>1728</v>
      </c>
      <c r="I7">
        <v>1653</v>
      </c>
      <c r="J7">
        <v>1726</v>
      </c>
      <c r="K7">
        <v>1654</v>
      </c>
      <c r="L7">
        <v>1988</v>
      </c>
      <c r="M7">
        <v>2004</v>
      </c>
      <c r="N7">
        <v>1986</v>
      </c>
      <c r="O7">
        <v>1998</v>
      </c>
      <c r="P7">
        <v>2018</v>
      </c>
      <c r="Q7">
        <v>1948</v>
      </c>
      <c r="R7">
        <v>1994</v>
      </c>
      <c r="S7">
        <v>2010</v>
      </c>
      <c r="T7">
        <v>2018</v>
      </c>
      <c r="U7">
        <v>2034</v>
      </c>
      <c r="V7">
        <v>1722</v>
      </c>
      <c r="W7">
        <v>1757</v>
      </c>
      <c r="X7">
        <v>1762</v>
      </c>
      <c r="Y7">
        <v>1731</v>
      </c>
      <c r="Z7">
        <v>1699</v>
      </c>
      <c r="AA7">
        <v>1711</v>
      </c>
      <c r="AB7">
        <v>1656</v>
      </c>
      <c r="AC7">
        <v>1656</v>
      </c>
      <c r="AD7">
        <v>1798</v>
      </c>
      <c r="AE7">
        <v>1728</v>
      </c>
      <c r="AF7">
        <v>1747</v>
      </c>
      <c r="AG7">
        <v>1723</v>
      </c>
      <c r="AH7">
        <v>1838</v>
      </c>
      <c r="AI7">
        <v>1822</v>
      </c>
      <c r="AJ7">
        <v>1794</v>
      </c>
      <c r="AK7">
        <v>1667</v>
      </c>
      <c r="AL7">
        <v>1801</v>
      </c>
      <c r="AM7">
        <v>1804</v>
      </c>
      <c r="AN7">
        <v>1821</v>
      </c>
      <c r="AO7">
        <v>1797</v>
      </c>
      <c r="AP7">
        <v>1913</v>
      </c>
      <c r="AQ7">
        <v>1969</v>
      </c>
      <c r="AR7">
        <v>1971</v>
      </c>
      <c r="AS7">
        <v>2017</v>
      </c>
      <c r="AT7">
        <v>1969</v>
      </c>
      <c r="AU7">
        <v>1937</v>
      </c>
      <c r="AV7">
        <v>1899</v>
      </c>
      <c r="AW7">
        <v>-1</v>
      </c>
      <c r="AX7">
        <v>1905</v>
      </c>
      <c r="AY7">
        <v>1973</v>
      </c>
      <c r="AZ7">
        <v>1782</v>
      </c>
      <c r="BA7">
        <v>1804</v>
      </c>
      <c r="BB7">
        <v>1806</v>
      </c>
      <c r="BC7">
        <v>1819</v>
      </c>
      <c r="BD7">
        <v>1884</v>
      </c>
      <c r="BE7">
        <v>1973</v>
      </c>
      <c r="BF7">
        <v>1796</v>
      </c>
      <c r="BG7">
        <v>1876</v>
      </c>
      <c r="BH7">
        <v>1733</v>
      </c>
      <c r="BI7">
        <v>1834</v>
      </c>
      <c r="BJ7">
        <v>2172</v>
      </c>
      <c r="BK7">
        <v>2143</v>
      </c>
      <c r="BL7">
        <v>2123</v>
      </c>
      <c r="BM7">
        <v>2156</v>
      </c>
      <c r="BN7">
        <v>2152</v>
      </c>
      <c r="BO7">
        <v>2124</v>
      </c>
      <c r="BP7">
        <v>2126</v>
      </c>
      <c r="BQ7">
        <v>2168</v>
      </c>
      <c r="BR7">
        <v>2119</v>
      </c>
      <c r="BS7">
        <v>2126</v>
      </c>
      <c r="BT7">
        <v>2574</v>
      </c>
      <c r="BU7">
        <v>1907</v>
      </c>
      <c r="BV7">
        <v>1831</v>
      </c>
      <c r="BW7">
        <v>1929</v>
      </c>
      <c r="BX7">
        <v>1970</v>
      </c>
      <c r="BY7">
        <v>1916</v>
      </c>
      <c r="BZ7">
        <v>1953</v>
      </c>
      <c r="CA7">
        <v>1894</v>
      </c>
      <c r="CB7">
        <v>1866</v>
      </c>
      <c r="CC7">
        <v>1785</v>
      </c>
      <c r="CD7">
        <v>1891</v>
      </c>
      <c r="CE7">
        <v>1834</v>
      </c>
      <c r="CF7">
        <v>1868</v>
      </c>
      <c r="CG7">
        <v>1844</v>
      </c>
      <c r="CH7">
        <v>1880</v>
      </c>
      <c r="CI7">
        <v>1892</v>
      </c>
      <c r="CJ7">
        <v>1885</v>
      </c>
      <c r="CK7">
        <v>1916</v>
      </c>
      <c r="CL7">
        <v>1940</v>
      </c>
      <c r="CM7">
        <v>1902</v>
      </c>
      <c r="CN7">
        <v>1994</v>
      </c>
      <c r="CO7">
        <v>2039</v>
      </c>
      <c r="CP7">
        <v>2031</v>
      </c>
      <c r="CQ7">
        <v>-2</v>
      </c>
      <c r="CR7">
        <v>2040</v>
      </c>
      <c r="CS7">
        <v>1994</v>
      </c>
      <c r="CT7">
        <v>-2</v>
      </c>
      <c r="CU7">
        <v>2030</v>
      </c>
      <c r="CV7">
        <v>2018</v>
      </c>
      <c r="CW7">
        <v>2011</v>
      </c>
      <c r="CX7">
        <v>-2</v>
      </c>
      <c r="CY7">
        <v>2004</v>
      </c>
      <c r="CZ7">
        <v>-2</v>
      </c>
      <c r="DA7">
        <v>2087</v>
      </c>
      <c r="DB7">
        <v>-2</v>
      </c>
      <c r="DC7">
        <v>-2</v>
      </c>
      <c r="DD7">
        <v>-2</v>
      </c>
      <c r="DE7">
        <v>2080</v>
      </c>
      <c r="DF7">
        <v>-2</v>
      </c>
      <c r="DG7">
        <v>-2</v>
      </c>
      <c r="DH7">
        <v>1634</v>
      </c>
      <c r="DI7">
        <v>1686</v>
      </c>
      <c r="DJ7">
        <v>1689</v>
      </c>
      <c r="DK7">
        <v>1684</v>
      </c>
      <c r="DL7">
        <v>1628</v>
      </c>
      <c r="DM7">
        <v>1597</v>
      </c>
      <c r="DN7">
        <v>1665</v>
      </c>
      <c r="DO7">
        <v>1641</v>
      </c>
      <c r="DP7">
        <v>1654</v>
      </c>
      <c r="DQ7">
        <v>1683</v>
      </c>
      <c r="DR7">
        <v>2009</v>
      </c>
      <c r="DS7">
        <v>1980</v>
      </c>
      <c r="DT7">
        <v>2034</v>
      </c>
      <c r="DU7">
        <v>2057</v>
      </c>
      <c r="DV7">
        <v>1978</v>
      </c>
      <c r="DW7">
        <v>2009</v>
      </c>
      <c r="DX7">
        <v>2044</v>
      </c>
      <c r="DY7">
        <v>2010</v>
      </c>
      <c r="DZ7">
        <v>-2</v>
      </c>
      <c r="EA7">
        <v>1997</v>
      </c>
      <c r="EB7">
        <v>1862</v>
      </c>
      <c r="EC7">
        <v>1859</v>
      </c>
      <c r="ED7">
        <v>1828</v>
      </c>
      <c r="EE7">
        <v>1809</v>
      </c>
      <c r="EF7">
        <v>1751</v>
      </c>
      <c r="EG7">
        <v>1736</v>
      </c>
      <c r="EH7">
        <v>1796</v>
      </c>
      <c r="EI7">
        <v>1884</v>
      </c>
      <c r="EJ7">
        <v>1829</v>
      </c>
      <c r="EK7">
        <v>1808</v>
      </c>
    </row>
    <row r="8" spans="1:141" x14ac:dyDescent="0.3">
      <c r="A8" s="1" t="s">
        <v>8</v>
      </c>
      <c r="B8">
        <v>1758</v>
      </c>
      <c r="C8">
        <v>1722</v>
      </c>
      <c r="D8">
        <v>1788</v>
      </c>
      <c r="E8">
        <v>1777</v>
      </c>
      <c r="F8">
        <v>1688</v>
      </c>
      <c r="G8">
        <v>1747</v>
      </c>
      <c r="H8">
        <v>1794</v>
      </c>
      <c r="I8">
        <v>1794</v>
      </c>
      <c r="J8">
        <v>1764</v>
      </c>
      <c r="K8">
        <v>1795</v>
      </c>
      <c r="L8">
        <v>2022</v>
      </c>
      <c r="M8">
        <v>2022</v>
      </c>
      <c r="N8">
        <v>2022</v>
      </c>
      <c r="O8">
        <v>2022</v>
      </c>
      <c r="P8">
        <v>2022</v>
      </c>
      <c r="Q8">
        <v>2022</v>
      </c>
      <c r="R8">
        <v>2022</v>
      </c>
      <c r="S8">
        <v>2022</v>
      </c>
      <c r="T8">
        <v>2022</v>
      </c>
      <c r="U8">
        <v>2022</v>
      </c>
      <c r="V8">
        <v>1989</v>
      </c>
      <c r="W8">
        <v>2016</v>
      </c>
      <c r="X8">
        <v>2011</v>
      </c>
      <c r="Y8">
        <v>2006</v>
      </c>
      <c r="Z8">
        <v>2057</v>
      </c>
      <c r="AA8">
        <v>2034</v>
      </c>
      <c r="AB8">
        <v>1989</v>
      </c>
      <c r="AC8">
        <v>2034</v>
      </c>
      <c r="AD8">
        <v>2061</v>
      </c>
      <c r="AE8">
        <v>2040</v>
      </c>
      <c r="AF8">
        <v>1820</v>
      </c>
      <c r="AG8">
        <v>1782</v>
      </c>
      <c r="AH8">
        <v>1835</v>
      </c>
      <c r="AI8">
        <v>1824</v>
      </c>
      <c r="AJ8">
        <v>1775</v>
      </c>
      <c r="AK8">
        <v>1793</v>
      </c>
      <c r="AL8">
        <v>1869</v>
      </c>
      <c r="AM8">
        <v>1867</v>
      </c>
      <c r="AN8">
        <v>1864</v>
      </c>
      <c r="AO8">
        <v>1805</v>
      </c>
      <c r="AP8">
        <v>2028</v>
      </c>
      <c r="AQ8">
        <v>1949</v>
      </c>
      <c r="AR8">
        <v>1909</v>
      </c>
      <c r="AS8">
        <v>2031</v>
      </c>
      <c r="AT8">
        <v>2002</v>
      </c>
      <c r="AU8">
        <v>1953</v>
      </c>
      <c r="AV8">
        <v>1941</v>
      </c>
      <c r="AW8">
        <v>1865</v>
      </c>
      <c r="AX8">
        <v>1913</v>
      </c>
      <c r="AY8">
        <v>1981</v>
      </c>
      <c r="AZ8">
        <v>1788</v>
      </c>
      <c r="BA8">
        <v>1788</v>
      </c>
      <c r="BB8">
        <v>1788</v>
      </c>
      <c r="BC8">
        <v>1788</v>
      </c>
      <c r="BD8">
        <v>1788</v>
      </c>
      <c r="BE8">
        <v>1788</v>
      </c>
      <c r="BF8">
        <v>1788</v>
      </c>
      <c r="BG8">
        <v>1788</v>
      </c>
      <c r="BH8">
        <v>1788</v>
      </c>
      <c r="BI8">
        <v>1788</v>
      </c>
      <c r="BJ8">
        <v>2068</v>
      </c>
      <c r="BK8">
        <v>2006</v>
      </c>
      <c r="BL8">
        <v>2037</v>
      </c>
      <c r="BM8">
        <v>2025</v>
      </c>
      <c r="BN8">
        <v>2029</v>
      </c>
      <c r="BO8">
        <v>1963</v>
      </c>
      <c r="BP8">
        <v>2025</v>
      </c>
      <c r="BQ8">
        <v>2024</v>
      </c>
      <c r="BR8">
        <v>2052</v>
      </c>
      <c r="BS8">
        <v>2000</v>
      </c>
      <c r="BT8">
        <v>1948</v>
      </c>
      <c r="BU8">
        <v>1788</v>
      </c>
      <c r="BV8">
        <v>1787</v>
      </c>
      <c r="BW8">
        <v>1796</v>
      </c>
      <c r="BX8">
        <v>1798</v>
      </c>
      <c r="BY8">
        <v>1794</v>
      </c>
      <c r="BZ8">
        <v>1812</v>
      </c>
      <c r="CA8">
        <v>1778</v>
      </c>
      <c r="CB8">
        <v>1795</v>
      </c>
      <c r="CC8">
        <v>1800</v>
      </c>
      <c r="CD8">
        <v>1870</v>
      </c>
      <c r="CE8">
        <v>1880</v>
      </c>
      <c r="CF8">
        <v>1876</v>
      </c>
      <c r="CG8">
        <v>1886</v>
      </c>
      <c r="CH8">
        <v>1897</v>
      </c>
      <c r="CI8">
        <v>1853</v>
      </c>
      <c r="CJ8">
        <v>1893</v>
      </c>
      <c r="CK8">
        <v>1948</v>
      </c>
      <c r="CL8">
        <v>1911</v>
      </c>
      <c r="CM8">
        <v>1880</v>
      </c>
      <c r="CN8">
        <v>2052</v>
      </c>
      <c r="CO8">
        <v>1994</v>
      </c>
      <c r="CP8">
        <v>2052</v>
      </c>
      <c r="CQ8">
        <v>2064</v>
      </c>
      <c r="CR8">
        <v>1980</v>
      </c>
      <c r="CS8">
        <v>2039</v>
      </c>
      <c r="CT8">
        <v>2048</v>
      </c>
      <c r="CU8">
        <v>2067</v>
      </c>
      <c r="CV8">
        <v>1989</v>
      </c>
      <c r="CW8">
        <v>2013</v>
      </c>
      <c r="CX8">
        <v>2046</v>
      </c>
      <c r="CY8">
        <v>2038</v>
      </c>
      <c r="CZ8">
        <v>2019</v>
      </c>
      <c r="DA8">
        <v>2104</v>
      </c>
      <c r="DB8">
        <v>2027</v>
      </c>
      <c r="DC8">
        <v>2077</v>
      </c>
      <c r="DD8">
        <v>2083</v>
      </c>
      <c r="DE8">
        <v>2080</v>
      </c>
      <c r="DF8">
        <v>2062</v>
      </c>
      <c r="DG8">
        <v>2042</v>
      </c>
      <c r="DH8">
        <v>1538</v>
      </c>
      <c r="DI8">
        <v>1618</v>
      </c>
      <c r="DJ8">
        <v>1588</v>
      </c>
      <c r="DK8">
        <v>1621</v>
      </c>
      <c r="DL8">
        <v>1527</v>
      </c>
      <c r="DM8">
        <v>1524</v>
      </c>
      <c r="DN8">
        <v>1632</v>
      </c>
      <c r="DO8">
        <v>1575</v>
      </c>
      <c r="DP8">
        <v>1609</v>
      </c>
      <c r="DQ8">
        <v>1649</v>
      </c>
      <c r="DR8">
        <v>2004</v>
      </c>
      <c r="DS8">
        <v>2045</v>
      </c>
      <c r="DT8">
        <v>2009</v>
      </c>
      <c r="DU8">
        <v>2030</v>
      </c>
      <c r="DV8">
        <v>2041</v>
      </c>
      <c r="DW8">
        <v>2040</v>
      </c>
      <c r="DX8">
        <v>2050</v>
      </c>
      <c r="DY8">
        <v>2050</v>
      </c>
      <c r="DZ8">
        <v>2093</v>
      </c>
      <c r="EA8">
        <v>1959</v>
      </c>
      <c r="EB8">
        <v>1791</v>
      </c>
      <c r="EC8">
        <v>1861</v>
      </c>
      <c r="ED8">
        <v>1783</v>
      </c>
      <c r="EE8">
        <v>1868</v>
      </c>
      <c r="EF8">
        <v>1859</v>
      </c>
      <c r="EG8">
        <v>1876</v>
      </c>
      <c r="EH8">
        <v>1809</v>
      </c>
      <c r="EI8">
        <v>1857</v>
      </c>
      <c r="EJ8">
        <v>1876</v>
      </c>
      <c r="EK8">
        <v>1819</v>
      </c>
    </row>
    <row r="9" spans="1:141" x14ac:dyDescent="0.3">
      <c r="A9" s="1" t="s">
        <v>9</v>
      </c>
      <c r="B9">
        <v>1584</v>
      </c>
      <c r="C9">
        <v>1599</v>
      </c>
      <c r="D9">
        <v>1568</v>
      </c>
      <c r="E9">
        <v>1633</v>
      </c>
      <c r="F9">
        <v>1677</v>
      </c>
      <c r="G9">
        <v>1621</v>
      </c>
      <c r="H9">
        <v>1636</v>
      </c>
      <c r="I9">
        <v>1638</v>
      </c>
      <c r="J9">
        <v>1533</v>
      </c>
      <c r="K9">
        <v>1729</v>
      </c>
      <c r="L9">
        <v>1830</v>
      </c>
      <c r="M9">
        <v>1830</v>
      </c>
      <c r="N9">
        <v>1830</v>
      </c>
      <c r="O9">
        <v>1830</v>
      </c>
      <c r="P9">
        <v>1830</v>
      </c>
      <c r="Q9">
        <v>1830</v>
      </c>
      <c r="R9">
        <v>1830</v>
      </c>
      <c r="S9">
        <v>1830</v>
      </c>
      <c r="T9">
        <v>1830</v>
      </c>
      <c r="U9">
        <v>1830</v>
      </c>
      <c r="V9">
        <v>1995</v>
      </c>
      <c r="W9">
        <v>1930</v>
      </c>
      <c r="X9">
        <v>1941</v>
      </c>
      <c r="Y9">
        <v>1942</v>
      </c>
      <c r="Z9">
        <v>1963</v>
      </c>
      <c r="AA9">
        <v>1937</v>
      </c>
      <c r="AB9">
        <v>1954</v>
      </c>
      <c r="AC9">
        <v>1998</v>
      </c>
      <c r="AD9">
        <v>2009</v>
      </c>
      <c r="AE9">
        <v>1950</v>
      </c>
      <c r="AF9">
        <v>1769</v>
      </c>
      <c r="AG9">
        <v>1803</v>
      </c>
      <c r="AH9">
        <v>1761</v>
      </c>
      <c r="AI9">
        <v>1697</v>
      </c>
      <c r="AJ9">
        <v>1749</v>
      </c>
      <c r="AK9">
        <v>1661</v>
      </c>
      <c r="AL9">
        <v>1753</v>
      </c>
      <c r="AM9">
        <v>1806</v>
      </c>
      <c r="AN9">
        <v>1755</v>
      </c>
      <c r="AO9">
        <v>1733</v>
      </c>
      <c r="AP9">
        <v>1819</v>
      </c>
      <c r="AQ9">
        <v>1887</v>
      </c>
      <c r="AR9">
        <v>1763</v>
      </c>
      <c r="AS9">
        <v>1897</v>
      </c>
      <c r="AT9">
        <v>1909</v>
      </c>
      <c r="AU9">
        <v>1909</v>
      </c>
      <c r="AV9">
        <v>1811</v>
      </c>
      <c r="AW9">
        <v>1909</v>
      </c>
      <c r="AX9">
        <v>1885</v>
      </c>
      <c r="AY9">
        <v>1939</v>
      </c>
      <c r="AZ9">
        <v>1849</v>
      </c>
      <c r="BA9">
        <v>1849</v>
      </c>
      <c r="BB9">
        <v>1849</v>
      </c>
      <c r="BC9">
        <v>1849</v>
      </c>
      <c r="BD9">
        <v>1849</v>
      </c>
      <c r="BE9">
        <v>1849</v>
      </c>
      <c r="BF9">
        <v>1849</v>
      </c>
      <c r="BG9">
        <v>1849</v>
      </c>
      <c r="BH9">
        <v>1849</v>
      </c>
      <c r="BI9">
        <v>1849</v>
      </c>
      <c r="BJ9">
        <v>1886</v>
      </c>
      <c r="BK9">
        <v>1855</v>
      </c>
      <c r="BL9">
        <v>1905</v>
      </c>
      <c r="BM9">
        <v>1913</v>
      </c>
      <c r="BN9">
        <v>1885</v>
      </c>
      <c r="BO9">
        <v>1933</v>
      </c>
      <c r="BP9">
        <v>1864</v>
      </c>
      <c r="BQ9">
        <v>1883</v>
      </c>
      <c r="BR9">
        <v>1917</v>
      </c>
      <c r="BS9">
        <v>1904</v>
      </c>
      <c r="BT9">
        <v>1778</v>
      </c>
      <c r="BU9">
        <v>1812</v>
      </c>
      <c r="BV9">
        <v>1791</v>
      </c>
      <c r="BW9">
        <v>1798</v>
      </c>
      <c r="BX9">
        <v>1808</v>
      </c>
      <c r="BY9">
        <v>1800</v>
      </c>
      <c r="BZ9">
        <v>1817</v>
      </c>
      <c r="CA9">
        <v>1800</v>
      </c>
      <c r="CB9">
        <v>1823</v>
      </c>
      <c r="CC9">
        <v>1789</v>
      </c>
      <c r="CD9">
        <v>1945</v>
      </c>
      <c r="CE9">
        <v>1943</v>
      </c>
      <c r="CF9">
        <v>1918</v>
      </c>
      <c r="CG9">
        <v>1881</v>
      </c>
      <c r="CH9">
        <v>1907</v>
      </c>
      <c r="CI9">
        <v>1888</v>
      </c>
      <c r="CJ9">
        <v>1901</v>
      </c>
      <c r="CK9">
        <v>1932</v>
      </c>
      <c r="CL9">
        <v>1894</v>
      </c>
      <c r="CM9">
        <v>1911</v>
      </c>
      <c r="CN9">
        <v>1940</v>
      </c>
      <c r="CO9">
        <v>1871</v>
      </c>
      <c r="CP9">
        <v>1944</v>
      </c>
      <c r="CQ9">
        <v>1985</v>
      </c>
      <c r="CR9">
        <v>1935</v>
      </c>
      <c r="CS9">
        <v>1906</v>
      </c>
      <c r="CT9">
        <v>1962</v>
      </c>
      <c r="CU9">
        <v>1980</v>
      </c>
      <c r="CV9">
        <v>1940</v>
      </c>
      <c r="CW9">
        <v>1934</v>
      </c>
      <c r="CX9">
        <v>1952</v>
      </c>
      <c r="CY9">
        <v>1961</v>
      </c>
      <c r="CZ9">
        <v>1909</v>
      </c>
      <c r="DA9">
        <v>2051</v>
      </c>
      <c r="DB9">
        <v>1993</v>
      </c>
      <c r="DC9">
        <v>1946</v>
      </c>
      <c r="DD9">
        <v>1910</v>
      </c>
      <c r="DE9">
        <v>1908</v>
      </c>
      <c r="DF9">
        <v>1920</v>
      </c>
      <c r="DG9">
        <v>1953</v>
      </c>
      <c r="DH9">
        <v>1459</v>
      </c>
      <c r="DI9">
        <v>1521</v>
      </c>
      <c r="DJ9">
        <v>1526</v>
      </c>
      <c r="DK9">
        <v>1540</v>
      </c>
      <c r="DL9">
        <v>1459</v>
      </c>
      <c r="DM9">
        <v>1462</v>
      </c>
      <c r="DN9">
        <v>1566</v>
      </c>
      <c r="DO9">
        <v>1545</v>
      </c>
      <c r="DP9">
        <v>1520</v>
      </c>
      <c r="DQ9">
        <v>1534</v>
      </c>
      <c r="DR9">
        <v>1836</v>
      </c>
      <c r="DS9">
        <v>1884</v>
      </c>
      <c r="DT9">
        <v>1938</v>
      </c>
      <c r="DU9">
        <v>1975</v>
      </c>
      <c r="DV9">
        <v>1856</v>
      </c>
      <c r="DW9">
        <v>1942</v>
      </c>
      <c r="DX9">
        <v>1882</v>
      </c>
      <c r="DY9">
        <v>1988</v>
      </c>
      <c r="DZ9">
        <v>1915</v>
      </c>
      <c r="EA9">
        <v>1938</v>
      </c>
      <c r="EB9">
        <v>1653</v>
      </c>
      <c r="EC9">
        <v>1656</v>
      </c>
      <c r="ED9">
        <v>1738</v>
      </c>
      <c r="EE9">
        <v>1712</v>
      </c>
      <c r="EF9">
        <v>1645</v>
      </c>
      <c r="EG9">
        <v>1756</v>
      </c>
      <c r="EH9">
        <v>1773</v>
      </c>
      <c r="EI9">
        <v>1731</v>
      </c>
      <c r="EJ9">
        <v>1723</v>
      </c>
      <c r="EK9">
        <v>1644</v>
      </c>
    </row>
    <row r="10" spans="1:141" x14ac:dyDescent="0.3">
      <c r="A10" s="1" t="s">
        <v>18</v>
      </c>
      <c r="B10">
        <f>MATCH(MAX(B1:B9),B1:B9,0)</f>
        <v>1</v>
      </c>
      <c r="C10">
        <f t="shared" ref="C10:H10" si="0">MATCH(MAX(C1:C9),C1:C9,0)</f>
        <v>1</v>
      </c>
      <c r="D10">
        <f t="shared" si="0"/>
        <v>5</v>
      </c>
      <c r="E10">
        <f t="shared" si="0"/>
        <v>5</v>
      </c>
      <c r="F10">
        <f t="shared" si="0"/>
        <v>5</v>
      </c>
      <c r="G10">
        <f t="shared" si="0"/>
        <v>5</v>
      </c>
      <c r="H10">
        <f t="shared" si="0"/>
        <v>5</v>
      </c>
      <c r="I10">
        <f t="shared" ref="I10" si="1">MATCH(MAX(I1:I9),I1:I9,0)</f>
        <v>5</v>
      </c>
      <c r="J10">
        <f t="shared" ref="J10" si="2">MATCH(MAX(J1:J9),J1:J9,0)</f>
        <v>4</v>
      </c>
      <c r="K10">
        <f t="shared" ref="K10" si="3">MATCH(MAX(K1:K9),K1:K9,0)</f>
        <v>1</v>
      </c>
      <c r="L10">
        <f t="shared" ref="L10" si="4">MATCH(MAX(L1:L9),L1:L9,0)</f>
        <v>1</v>
      </c>
      <c r="M10">
        <f t="shared" ref="M10:N10" si="5">MATCH(MAX(M1:M9),M1:M9,0)</f>
        <v>1</v>
      </c>
      <c r="N10">
        <f t="shared" si="5"/>
        <v>1</v>
      </c>
      <c r="O10">
        <f t="shared" ref="O10" si="6">MATCH(MAX(O1:O9),O1:O9,0)</f>
        <v>1</v>
      </c>
      <c r="P10">
        <f t="shared" ref="P10" si="7">MATCH(MAX(P1:P9),P1:P9,0)</f>
        <v>1</v>
      </c>
      <c r="Q10">
        <f t="shared" ref="Q10" si="8">MATCH(MAX(Q1:Q9),Q1:Q9,0)</f>
        <v>1</v>
      </c>
      <c r="R10">
        <f t="shared" ref="R10" si="9">MATCH(MAX(R1:R9),R1:R9,0)</f>
        <v>1</v>
      </c>
      <c r="S10">
        <f t="shared" ref="S10:T10" si="10">MATCH(MAX(S1:S9),S1:S9,0)</f>
        <v>1</v>
      </c>
      <c r="T10">
        <f t="shared" si="10"/>
        <v>4</v>
      </c>
      <c r="U10">
        <f t="shared" ref="U10" si="11">MATCH(MAX(U1:U9),U1:U9,0)</f>
        <v>1</v>
      </c>
      <c r="V10">
        <f t="shared" ref="V10" si="12">MATCH(MAX(V1:V9),V1:V9,0)</f>
        <v>1</v>
      </c>
      <c r="W10">
        <f t="shared" ref="W10" si="13">MATCH(MAX(W1:W9),W1:W9,0)</f>
        <v>5</v>
      </c>
      <c r="X10">
        <f t="shared" ref="X10" si="14">MATCH(MAX(X1:X9),X1:X9,0)</f>
        <v>1</v>
      </c>
      <c r="Y10">
        <f t="shared" ref="Y10" si="15">MATCH(MAX(Y1:Y9),Y1:Y9,0)</f>
        <v>5</v>
      </c>
      <c r="Z10">
        <f t="shared" ref="Z10" si="16">MATCH(MAX(Z1:Z9),Z1:Z9,0)</f>
        <v>1</v>
      </c>
      <c r="AA10">
        <f t="shared" ref="AA10" si="17">MATCH(MAX(AA1:AA9),AA1:AA9,0)</f>
        <v>1</v>
      </c>
      <c r="AB10">
        <f t="shared" ref="AB10" si="18">MATCH(MAX(AB1:AB9),AB1:AB9,0)</f>
        <v>1</v>
      </c>
      <c r="AC10">
        <f t="shared" ref="AC10" si="19">MATCH(MAX(AC1:AC9),AC1:AC9,0)</f>
        <v>5</v>
      </c>
      <c r="AD10">
        <f t="shared" ref="AD10" si="20">MATCH(MAX(AD1:AD9),AD1:AD9,0)</f>
        <v>1</v>
      </c>
      <c r="AE10">
        <f t="shared" ref="AE10" si="21">MATCH(MAX(AE1:AE9),AE1:AE9,0)</f>
        <v>1</v>
      </c>
      <c r="AF10">
        <f t="shared" ref="AF10" si="22">MATCH(MAX(AF1:AF9),AF1:AF9,0)</f>
        <v>5</v>
      </c>
      <c r="AG10">
        <f t="shared" ref="AG10" si="23">MATCH(MAX(AG1:AG9),AG1:AG9,0)</f>
        <v>1</v>
      </c>
      <c r="AH10">
        <f t="shared" ref="AH10" si="24">MATCH(MAX(AH1:AH9),AH1:AH9,0)</f>
        <v>5</v>
      </c>
      <c r="AI10">
        <f t="shared" ref="AI10" si="25">MATCH(MAX(AI1:AI9),AI1:AI9,0)</f>
        <v>3</v>
      </c>
      <c r="AJ10">
        <f t="shared" ref="AJ10" si="26">MATCH(MAX(AJ1:AJ9),AJ1:AJ9,0)</f>
        <v>1</v>
      </c>
      <c r="AK10">
        <f t="shared" ref="AK10" si="27">MATCH(MAX(AK1:AK9),AK1:AK9,0)</f>
        <v>1</v>
      </c>
      <c r="AL10">
        <f t="shared" ref="AL10" si="28">MATCH(MAX(AL1:AL9),AL1:AL9,0)</f>
        <v>5</v>
      </c>
      <c r="AM10">
        <f t="shared" ref="AM10" si="29">MATCH(MAX(AM1:AM9),AM1:AM9,0)</f>
        <v>1</v>
      </c>
      <c r="AN10">
        <f t="shared" ref="AN10" si="30">MATCH(MAX(AN1:AN9),AN1:AN9,0)</f>
        <v>3</v>
      </c>
      <c r="AO10">
        <f t="shared" ref="AO10" si="31">MATCH(MAX(AO1:AO9),AO1:AO9,0)</f>
        <v>1</v>
      </c>
      <c r="AP10">
        <f t="shared" ref="AP10" si="32">MATCH(MAX(AP1:AP9),AP1:AP9,0)</f>
        <v>5</v>
      </c>
      <c r="AQ10">
        <f t="shared" ref="AQ10" si="33">MATCH(MAX(AQ1:AQ9),AQ1:AQ9,0)</f>
        <v>5</v>
      </c>
      <c r="AR10">
        <f t="shared" ref="AR10" si="34">MATCH(MAX(AR1:AR9),AR1:AR9,0)</f>
        <v>5</v>
      </c>
      <c r="AS10">
        <f t="shared" ref="AS10" si="35">MATCH(MAX(AS1:AS9),AS1:AS9,0)</f>
        <v>5</v>
      </c>
      <c r="AT10">
        <f t="shared" ref="AT10" si="36">MATCH(MAX(AT1:AT9),AT1:AT9,0)</f>
        <v>5</v>
      </c>
      <c r="AU10">
        <f t="shared" ref="AU10" si="37">MATCH(MAX(AU1:AU9),AU1:AU9,0)</f>
        <v>5</v>
      </c>
      <c r="AV10">
        <f t="shared" ref="AV10" si="38">MATCH(MAX(AV1:AV9),AV1:AV9,0)</f>
        <v>1</v>
      </c>
      <c r="AW10">
        <f t="shared" ref="AW10" si="39">MATCH(MAX(AW1:AW9),AW1:AW9,0)</f>
        <v>5</v>
      </c>
      <c r="AX10">
        <f t="shared" ref="AX10" si="40">MATCH(MAX(AX1:AX9),AX1:AX9,0)</f>
        <v>5</v>
      </c>
      <c r="AY10">
        <f t="shared" ref="AY10" si="41">MATCH(MAX(AY1:AY9),AY1:AY9,0)</f>
        <v>5</v>
      </c>
      <c r="AZ10">
        <f t="shared" ref="AZ10" si="42">MATCH(MAX(AZ1:AZ9),AZ1:AZ9,0)</f>
        <v>6</v>
      </c>
      <c r="BA10">
        <f t="shared" ref="BA10" si="43">MATCH(MAX(BA1:BA9),BA1:BA9,0)</f>
        <v>6</v>
      </c>
      <c r="BB10">
        <f t="shared" ref="BB10" si="44">MATCH(MAX(BB1:BB9),BB1:BB9,0)</f>
        <v>6</v>
      </c>
      <c r="BC10">
        <f t="shared" ref="BC10" si="45">MATCH(MAX(BC1:BC9),BC1:BC9,0)</f>
        <v>6</v>
      </c>
      <c r="BD10">
        <f t="shared" ref="BD10" si="46">MATCH(MAX(BD1:BD9),BD1:BD9,0)</f>
        <v>6</v>
      </c>
      <c r="BE10">
        <f t="shared" ref="BE10" si="47">MATCH(MAX(BE1:BE9),BE1:BE9,0)</f>
        <v>6</v>
      </c>
      <c r="BF10">
        <f t="shared" ref="BF10" si="48">MATCH(MAX(BF1:BF9),BF1:BF9,0)</f>
        <v>6</v>
      </c>
      <c r="BG10">
        <f t="shared" ref="BG10" si="49">MATCH(MAX(BG1:BG9),BG1:BG9,0)</f>
        <v>6</v>
      </c>
      <c r="BH10">
        <f t="shared" ref="BH10" si="50">MATCH(MAX(BH1:BH9),BH1:BH9,0)</f>
        <v>6</v>
      </c>
      <c r="BI10">
        <f t="shared" ref="BI10" si="51">MATCH(MAX(BI1:BI9),BI1:BI9,0)</f>
        <v>6</v>
      </c>
      <c r="BJ10">
        <f t="shared" ref="BJ10" si="52">MATCH(MAX(BJ1:BJ9),BJ1:BJ9,0)</f>
        <v>7</v>
      </c>
      <c r="BK10">
        <f t="shared" ref="BK10" si="53">MATCH(MAX(BK1:BK9),BK1:BK9,0)</f>
        <v>7</v>
      </c>
      <c r="BL10">
        <f t="shared" ref="BL10" si="54">MATCH(MAX(BL1:BL9),BL1:BL9,0)</f>
        <v>7</v>
      </c>
      <c r="BM10">
        <f t="shared" ref="BM10" si="55">MATCH(MAX(BM1:BM9),BM1:BM9,0)</f>
        <v>7</v>
      </c>
      <c r="BN10">
        <f t="shared" ref="BN10" si="56">MATCH(MAX(BN1:BN9),BN1:BN9,0)</f>
        <v>7</v>
      </c>
      <c r="BO10">
        <f t="shared" ref="BO10" si="57">MATCH(MAX(BO1:BO9),BO1:BO9,0)</f>
        <v>7</v>
      </c>
      <c r="BP10">
        <f t="shared" ref="BP10" si="58">MATCH(MAX(BP1:BP9),BP1:BP9,0)</f>
        <v>1</v>
      </c>
      <c r="BQ10">
        <f t="shared" ref="BQ10" si="59">MATCH(MAX(BQ1:BQ9),BQ1:BQ9,0)</f>
        <v>7</v>
      </c>
      <c r="BR10">
        <f t="shared" ref="BR10" si="60">MATCH(MAX(BR1:BR9),BR1:BR9,0)</f>
        <v>7</v>
      </c>
      <c r="BS10">
        <f t="shared" ref="BS10" si="61">MATCH(MAX(BS1:BS9),BS1:BS9,0)</f>
        <v>7</v>
      </c>
      <c r="BT10">
        <f t="shared" ref="BT10" si="62">MATCH(MAX(BT1:BT9),BT1:BT9,0)</f>
        <v>7</v>
      </c>
      <c r="BU10">
        <f t="shared" ref="BU10" si="63">MATCH(MAX(BU1:BU9),BU1:BU9,0)</f>
        <v>6</v>
      </c>
      <c r="BV10">
        <f t="shared" ref="BV10" si="64">MATCH(MAX(BV1:BV9),BV1:BV9,0)</f>
        <v>6</v>
      </c>
      <c r="BW10">
        <f t="shared" ref="BW10" si="65">MATCH(MAX(BW1:BW9),BW1:BW9,0)</f>
        <v>6</v>
      </c>
      <c r="BX10">
        <f t="shared" ref="BX10" si="66">MATCH(MAX(BX1:BX9),BX1:BX9,0)</f>
        <v>6</v>
      </c>
      <c r="BY10">
        <f t="shared" ref="BY10" si="67">MATCH(MAX(BY1:BY9),BY1:BY9,0)</f>
        <v>6</v>
      </c>
      <c r="BZ10">
        <f t="shared" ref="BZ10" si="68">MATCH(MAX(BZ1:BZ9),BZ1:BZ9,0)</f>
        <v>6</v>
      </c>
      <c r="CA10">
        <f t="shared" ref="CA10" si="69">MATCH(MAX(CA1:CA9),CA1:CA9,0)</f>
        <v>6</v>
      </c>
      <c r="CB10">
        <f t="shared" ref="CB10" si="70">MATCH(MAX(CB1:CB9),CB1:CB9,0)</f>
        <v>6</v>
      </c>
      <c r="CC10">
        <f t="shared" ref="CC10" si="71">MATCH(MAX(CC1:CC9),CC1:CC9,0)</f>
        <v>6</v>
      </c>
      <c r="CD10">
        <f t="shared" ref="CD10" si="72">MATCH(MAX(CD1:CD9),CD1:CD9,0)</f>
        <v>1</v>
      </c>
      <c r="CE10">
        <f t="shared" ref="CE10" si="73">MATCH(MAX(CE1:CE9),CE1:CE9,0)</f>
        <v>1</v>
      </c>
      <c r="CF10">
        <f t="shared" ref="CF10" si="74">MATCH(MAX(CF1:CF9),CF1:CF9,0)</f>
        <v>5</v>
      </c>
      <c r="CG10">
        <f t="shared" ref="CG10" si="75">MATCH(MAX(CG1:CG9),CG1:CG9,0)</f>
        <v>5</v>
      </c>
      <c r="CH10">
        <f t="shared" ref="CH10" si="76">MATCH(MAX(CH1:CH9),CH1:CH9,0)</f>
        <v>5</v>
      </c>
      <c r="CI10">
        <f t="shared" ref="CI10" si="77">MATCH(MAX(CI1:CI9),CI1:CI9,0)</f>
        <v>5</v>
      </c>
      <c r="CJ10">
        <f t="shared" ref="CJ10" si="78">MATCH(MAX(CJ1:CJ9),CJ1:CJ9,0)</f>
        <v>1</v>
      </c>
      <c r="CK10">
        <f t="shared" ref="CK10" si="79">MATCH(MAX(CK1:CK9),CK1:CK9,0)</f>
        <v>1</v>
      </c>
      <c r="CL10">
        <f t="shared" ref="CL10" si="80">MATCH(MAX(CL1:CL9),CL1:CL9,0)</f>
        <v>1</v>
      </c>
      <c r="CM10">
        <f t="shared" ref="CM10" si="81">MATCH(MAX(CM1:CM9),CM1:CM9,0)</f>
        <v>5</v>
      </c>
      <c r="CN10">
        <f t="shared" ref="CN10" si="82">MATCH(MAX(CN1:CN9),CN1:CN9,0)</f>
        <v>6</v>
      </c>
      <c r="CO10">
        <f t="shared" ref="CO10" si="83">MATCH(MAX(CO1:CO9),CO1:CO9,0)</f>
        <v>6</v>
      </c>
      <c r="CP10">
        <f t="shared" ref="CP10" si="84">MATCH(MAX(CP1:CP9),CP1:CP9,0)</f>
        <v>6</v>
      </c>
      <c r="CQ10">
        <f t="shared" ref="CQ10" si="85">MATCH(MAX(CQ1:CQ9),CQ1:CQ9,0)</f>
        <v>1</v>
      </c>
      <c r="CR10">
        <f t="shared" ref="CR10" si="86">MATCH(MAX(CR1:CR9),CR1:CR9,0)</f>
        <v>3</v>
      </c>
      <c r="CS10">
        <f t="shared" ref="CS10" si="87">MATCH(MAX(CS1:CS9),CS1:CS9,0)</f>
        <v>6</v>
      </c>
      <c r="CT10">
        <f t="shared" ref="CT10" si="88">MATCH(MAX(CT1:CT9),CT1:CT9,0)</f>
        <v>3</v>
      </c>
      <c r="CU10">
        <f t="shared" ref="CU10" si="89">MATCH(MAX(CU1:CU9),CU1:CU9,0)</f>
        <v>3</v>
      </c>
      <c r="CV10">
        <f t="shared" ref="CV10" si="90">MATCH(MAX(CV1:CV9),CV1:CV9,0)</f>
        <v>3</v>
      </c>
      <c r="CW10">
        <f t="shared" ref="CW10" si="91">MATCH(MAX(CW1:CW9),CW1:CW9,0)</f>
        <v>5</v>
      </c>
      <c r="CX10">
        <f t="shared" ref="CX10" si="92">MATCH(MAX(CX1:CX9),CX1:CX9,0)</f>
        <v>6</v>
      </c>
      <c r="CY10">
        <f t="shared" ref="CY10" si="93">MATCH(MAX(CY1:CY9),CY1:CY9,0)</f>
        <v>4</v>
      </c>
      <c r="CZ10">
        <f t="shared" ref="CZ10" si="94">MATCH(MAX(CZ1:CZ9),CZ1:CZ9,0)</f>
        <v>3</v>
      </c>
      <c r="DA10">
        <f t="shared" ref="DA10" si="95">MATCH(MAX(DA1:DA9),DA1:DA9,0)</f>
        <v>3</v>
      </c>
      <c r="DB10">
        <f t="shared" ref="DB10" si="96">MATCH(MAX(DB1:DB9),DB1:DB9,0)</f>
        <v>6</v>
      </c>
      <c r="DC10">
        <f t="shared" ref="DC10" si="97">MATCH(MAX(DC1:DC9),DC1:DC9,0)</f>
        <v>3</v>
      </c>
      <c r="DD10">
        <f t="shared" ref="DD10" si="98">MATCH(MAX(DD1:DD9),DD1:DD9,0)</f>
        <v>6</v>
      </c>
      <c r="DE10">
        <f t="shared" ref="DE10" si="99">MATCH(MAX(DE1:DE9),DE1:DE9,0)</f>
        <v>3</v>
      </c>
      <c r="DF10">
        <f t="shared" ref="DF10" si="100">MATCH(MAX(DF1:DF9),DF1:DF9,0)</f>
        <v>3</v>
      </c>
      <c r="DG10">
        <f t="shared" ref="DG10" si="101">MATCH(MAX(DG1:DG9),DG1:DG9,0)</f>
        <v>6</v>
      </c>
      <c r="DH10">
        <f t="shared" ref="DH10" si="102">MATCH(MAX(DH1:DH9),DH1:DH9,0)</f>
        <v>5</v>
      </c>
      <c r="DI10">
        <f t="shared" ref="DI10" si="103">MATCH(MAX(DI1:DI9),DI1:DI9,0)</f>
        <v>5</v>
      </c>
      <c r="DJ10">
        <f t="shared" ref="DJ10" si="104">MATCH(MAX(DJ1:DJ9),DJ1:DJ9,0)</f>
        <v>5</v>
      </c>
      <c r="DK10">
        <f t="shared" ref="DK10" si="105">MATCH(MAX(DK1:DK9),DK1:DK9,0)</f>
        <v>5</v>
      </c>
      <c r="DL10">
        <f t="shared" ref="DL10" si="106">MATCH(MAX(DL1:DL9),DL1:DL9,0)</f>
        <v>5</v>
      </c>
      <c r="DM10">
        <f t="shared" ref="DM10" si="107">MATCH(MAX(DM1:DM9),DM1:DM9,0)</f>
        <v>5</v>
      </c>
      <c r="DN10">
        <f t="shared" ref="DN10" si="108">MATCH(MAX(DN1:DN9),DN1:DN9,0)</f>
        <v>5</v>
      </c>
      <c r="DO10">
        <f t="shared" ref="DO10" si="109">MATCH(MAX(DO1:DO9),DO1:DO9,0)</f>
        <v>5</v>
      </c>
      <c r="DP10">
        <f t="shared" ref="DP10" si="110">MATCH(MAX(DP1:DP9),DP1:DP9,0)</f>
        <v>5</v>
      </c>
      <c r="DQ10">
        <f t="shared" ref="DQ10" si="111">MATCH(MAX(DQ1:DQ9),DQ1:DQ9,0)</f>
        <v>5</v>
      </c>
      <c r="DR10">
        <f t="shared" ref="DR10" si="112">MATCH(MAX(DR1:DR9),DR1:DR9,0)</f>
        <v>1</v>
      </c>
      <c r="DS10">
        <f t="shared" ref="DS10" si="113">MATCH(MAX(DS1:DS9),DS1:DS9,0)</f>
        <v>1</v>
      </c>
      <c r="DT10">
        <f t="shared" ref="DT10" si="114">MATCH(MAX(DT1:DT9),DT1:DT9,0)</f>
        <v>6</v>
      </c>
      <c r="DU10">
        <f t="shared" ref="DU10" si="115">MATCH(MAX(DU1:DU9),DU1:DU9,0)</f>
        <v>3</v>
      </c>
      <c r="DV10">
        <f t="shared" ref="DV10" si="116">MATCH(MAX(DV1:DV9),DV1:DV9,0)</f>
        <v>6</v>
      </c>
      <c r="DW10">
        <f t="shared" ref="DW10" si="117">MATCH(MAX(DW1:DW9),DW1:DW9,0)</f>
        <v>6</v>
      </c>
      <c r="DX10">
        <f t="shared" ref="DX10" si="118">MATCH(MAX(DX1:DX9),DX1:DX9,0)</f>
        <v>6</v>
      </c>
      <c r="DY10">
        <f t="shared" ref="DY10" si="119">MATCH(MAX(DY1:DY9),DY1:DY9,0)</f>
        <v>3</v>
      </c>
      <c r="DZ10">
        <f t="shared" ref="DZ10" si="120">MATCH(MAX(DZ1:DZ9),DZ1:DZ9,0)</f>
        <v>3</v>
      </c>
      <c r="EA10">
        <f t="shared" ref="EA10" si="121">MATCH(MAX(EA1:EA9),EA1:EA9,0)</f>
        <v>6</v>
      </c>
      <c r="EB10">
        <f t="shared" ref="EB10" si="122">MATCH(MAX(EB1:EB9),EB1:EB9,0)</f>
        <v>4</v>
      </c>
      <c r="EC10">
        <f t="shared" ref="EC10" si="123">MATCH(MAX(EC1:EC9),EC1:EC9,0)</f>
        <v>4</v>
      </c>
      <c r="ED10">
        <f t="shared" ref="ED10" si="124">MATCH(MAX(ED1:ED9),ED1:ED9,0)</f>
        <v>4</v>
      </c>
      <c r="EE10">
        <f t="shared" ref="EE10" si="125">MATCH(MAX(EE1:EE9),EE1:EE9,0)</f>
        <v>4</v>
      </c>
      <c r="EF10">
        <f t="shared" ref="EF10" si="126">MATCH(MAX(EF1:EF9),EF1:EF9,0)</f>
        <v>4</v>
      </c>
      <c r="EG10">
        <f t="shared" ref="EG10" si="127">MATCH(MAX(EG1:EG9),EG1:EG9,0)</f>
        <v>8</v>
      </c>
      <c r="EH10">
        <f t="shared" ref="EH10" si="128">MATCH(MAX(EH1:EH9),EH1:EH9,0)</f>
        <v>6</v>
      </c>
      <c r="EI10">
        <f t="shared" ref="EI10" si="129">MATCH(MAX(EI1:EI9),EI1:EI9,0)</f>
        <v>7</v>
      </c>
      <c r="EJ10">
        <f t="shared" ref="EJ10" si="130">MATCH(MAX(EJ1:EJ9),EJ1:EJ9,0)</f>
        <v>4</v>
      </c>
      <c r="EK10">
        <f t="shared" ref="EK10" si="131">MATCH(MAX(EK1:EK9),EK1:EK9,0)</f>
        <v>6</v>
      </c>
    </row>
    <row r="13" spans="1:141" x14ac:dyDescent="0.3">
      <c r="B13" s="1" t="s">
        <v>10</v>
      </c>
      <c r="C13" s="1" t="s">
        <v>0</v>
      </c>
      <c r="D13" s="1" t="s">
        <v>11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  <c r="K13" s="1" t="s">
        <v>7</v>
      </c>
      <c r="L13" s="1" t="s">
        <v>8</v>
      </c>
      <c r="M13" s="1" t="s">
        <v>9</v>
      </c>
      <c r="N13" s="1" t="s">
        <v>12</v>
      </c>
      <c r="O13" s="1" t="s">
        <v>13</v>
      </c>
      <c r="P13" s="1" t="s">
        <v>14</v>
      </c>
      <c r="Q13" s="1" t="s">
        <v>15</v>
      </c>
      <c r="R13" s="1" t="s">
        <v>16</v>
      </c>
    </row>
    <row r="14" spans="1:141" x14ac:dyDescent="0.3">
      <c r="B14" s="1" t="s">
        <v>1</v>
      </c>
      <c r="C14">
        <f>COUNTIF(B10:EK10,1)</f>
        <v>34</v>
      </c>
      <c r="D14">
        <f>AVERAGE(B1:EK1)</f>
        <v>1980.55</v>
      </c>
      <c r="E14">
        <f ca="1">AVERAGE(OFFSET(B1,0,0,1,10))</f>
        <v>1853.6</v>
      </c>
      <c r="F14">
        <f ca="1">AVERAGE(OFFSET(B1,0,10,1,10))</f>
        <v>2140.1999999999998</v>
      </c>
      <c r="G14">
        <f ca="1">AVERAGE(OFFSET(B1,0,20,1,10))</f>
        <v>2109.1999999999998</v>
      </c>
      <c r="H14">
        <f ca="1">AVERAGE(OFFSET(B1,0,30,1,10))</f>
        <v>1944.3</v>
      </c>
      <c r="I14">
        <f ca="1">AVERAGE(OFFSET(B1,0,40,1,10))</f>
        <v>2025.6</v>
      </c>
      <c r="J14">
        <f ca="1">AVERAGE(OFFSET(B1,0,50,1,10))</f>
        <v>1817.6</v>
      </c>
      <c r="K14">
        <f ca="1">AVERAGE(OFFSET(B1,0,60,1,10))</f>
        <v>2104.5</v>
      </c>
      <c r="L14">
        <f ca="1">AVERAGE(OFFSET(B1,0,70,1,10))</f>
        <v>1983.6</v>
      </c>
      <c r="M14">
        <f ca="1">AVERAGE(OFFSET(B1,0,80,1,10))</f>
        <v>2046.9</v>
      </c>
      <c r="N14">
        <f ca="1">AVERAGE(OFFSET(B1,0,90,1,10))</f>
        <v>2031.7</v>
      </c>
      <c r="O14">
        <f ca="1">AVERAGE(OFFSET(B1,0,100,1,10))</f>
        <v>2078.5</v>
      </c>
      <c r="P14">
        <f ca="1">AVERAGE(OFFSET(B1,0,110,1,10))</f>
        <v>1699</v>
      </c>
      <c r="Q14">
        <f ca="1">AVERAGE(OFFSET(B1,0,120,1,10))</f>
        <v>2064.4</v>
      </c>
      <c r="R14">
        <f ca="1">AVERAGE(OFFSET(B1,0,130,1,10))</f>
        <v>1828.6</v>
      </c>
    </row>
    <row r="15" spans="1:141" x14ac:dyDescent="0.3">
      <c r="B15" s="1" t="s">
        <v>2</v>
      </c>
      <c r="C15">
        <f>COUNTIF(B10:EK10,2)</f>
        <v>0</v>
      </c>
      <c r="D15">
        <f>AVERAGE(B2:EK2)</f>
        <v>1910.4357142857143</v>
      </c>
      <c r="E15">
        <f ca="1">AVERAGE(OFFSET(B2,0,0,1,10))</f>
        <v>1784.1</v>
      </c>
      <c r="F15">
        <f ca="1">AVERAGE(OFFSET(B2,0,10,1,10))</f>
        <v>2005</v>
      </c>
      <c r="G15">
        <f ca="1">AVERAGE(OFFSET(B2,0,20,1,10))</f>
        <v>1947.7</v>
      </c>
      <c r="H15">
        <f ca="1">AVERAGE(OFFSET(B2,0,30,1,10))</f>
        <v>1872.7</v>
      </c>
      <c r="I15">
        <f ca="1">AVERAGE(OFFSET(B2,0,40,1,10))</f>
        <v>1900.3</v>
      </c>
      <c r="J15">
        <f ca="1">AVERAGE(OFFSET(B2,0,50,1,10))</f>
        <v>1893.4</v>
      </c>
      <c r="K15">
        <f ca="1">AVERAGE(OFFSET(B2,0,60,1,10))</f>
        <v>2030.6</v>
      </c>
      <c r="L15">
        <f ca="1">AVERAGE(OFFSET(B2,0,70,1,10))</f>
        <v>1917.3</v>
      </c>
      <c r="M15">
        <f ca="1">AVERAGE(OFFSET(B2,0,80,1,10))</f>
        <v>1905.7</v>
      </c>
      <c r="N15">
        <f ca="1">AVERAGE(OFFSET(B2,0,90,1,10))</f>
        <v>1983</v>
      </c>
      <c r="O15">
        <f ca="1">AVERAGE(OFFSET(B2,0,100,1,10))</f>
        <v>2010.1</v>
      </c>
      <c r="P15">
        <f ca="1">AVERAGE(OFFSET(B2,0,110,1,10))</f>
        <v>1672.4</v>
      </c>
      <c r="Q15">
        <f ca="1">AVERAGE(OFFSET(B2,0,120,1,10))</f>
        <v>2001</v>
      </c>
      <c r="R15">
        <f ca="1">AVERAGE(OFFSET(B2,0,130,1,10))</f>
        <v>1822.8</v>
      </c>
    </row>
    <row r="16" spans="1:141" x14ac:dyDescent="0.3">
      <c r="B16" s="1" t="s">
        <v>3</v>
      </c>
      <c r="C16">
        <f>COUNTIF(B10:EK10,3)</f>
        <v>14</v>
      </c>
      <c r="D16">
        <f>AVERAGE(B3:EK3)</f>
        <v>1814.8071428571429</v>
      </c>
      <c r="E16">
        <f ca="1">AVERAGE(OFFSET(B3,0,0,1,10))</f>
        <v>1776.5</v>
      </c>
      <c r="F16">
        <f ca="1">AVERAGE(OFFSET(B3,0,10,1,10))</f>
        <v>2055.1999999999998</v>
      </c>
      <c r="G16">
        <f ca="1">AVERAGE(OFFSET(B3,0,20,1,10))</f>
        <v>1410.5</v>
      </c>
      <c r="H16">
        <f ca="1">AVERAGE(OFFSET(B3,0,30,1,10))</f>
        <v>1714.7</v>
      </c>
      <c r="I16">
        <f ca="1">AVERAGE(OFFSET(B3,0,40,1,10))</f>
        <v>1661.2</v>
      </c>
      <c r="J16">
        <f ca="1">AVERAGE(OFFSET(B3,0,50,1,10))</f>
        <v>1494.1</v>
      </c>
      <c r="K16">
        <f ca="1">AVERAGE(OFFSET(B3,0,60,1,10))</f>
        <v>2065.1</v>
      </c>
      <c r="L16">
        <f ca="1">AVERAGE(OFFSET(B3,0,70,1,10))</f>
        <v>1713.1</v>
      </c>
      <c r="M16">
        <f ca="1">AVERAGE(OFFSET(B3,0,80,1,10))</f>
        <v>1729.1</v>
      </c>
      <c r="N16">
        <f ca="1">AVERAGE(OFFSET(B3,0,90,1,10))</f>
        <v>2067.1999999999998</v>
      </c>
      <c r="O16">
        <f ca="1">AVERAGE(OFFSET(B3,0,100,1,10))</f>
        <v>2119.9</v>
      </c>
      <c r="P16">
        <f ca="1">AVERAGE(OFFSET(B3,0,110,1,10))</f>
        <v>1681.2</v>
      </c>
      <c r="Q16">
        <f ca="1">AVERAGE(OFFSET(B3,0,120,1,10))</f>
        <v>2089.4</v>
      </c>
      <c r="R16">
        <f ca="1">AVERAGE(OFFSET(B3,0,130,1,10))</f>
        <v>1830.1</v>
      </c>
    </row>
    <row r="17" spans="1:20" x14ac:dyDescent="0.3">
      <c r="B17" s="1" t="s">
        <v>4</v>
      </c>
      <c r="C17">
        <f>COUNTIF(B10:EK10,4)</f>
        <v>9</v>
      </c>
      <c r="D17">
        <f>AVERAGE(B4:EK4)</f>
        <v>1958.2642857142857</v>
      </c>
      <c r="E17">
        <f ca="1">AVERAGE(OFFSET(B4,0,0,1,10))</f>
        <v>1823.4</v>
      </c>
      <c r="F17">
        <f ca="1">AVERAGE(OFFSET(B4,0,10,1,10))</f>
        <v>2043.2</v>
      </c>
      <c r="G17">
        <f ca="1">AVERAGE(OFFSET(B4,0,20,1,10))</f>
        <v>2006.2</v>
      </c>
      <c r="H17">
        <f ca="1">AVERAGE(OFFSET(B4,0,30,1,10))</f>
        <v>1890</v>
      </c>
      <c r="I17">
        <f ca="1">AVERAGE(OFFSET(B4,0,40,1,10))</f>
        <v>1963.2</v>
      </c>
      <c r="J17">
        <f ca="1">AVERAGE(OFFSET(B4,0,50,1,10))</f>
        <v>2004.4</v>
      </c>
      <c r="K17">
        <f ca="1">AVERAGE(OFFSET(B4,0,60,1,10))</f>
        <v>2018.5</v>
      </c>
      <c r="L17">
        <f ca="1">AVERAGE(OFFSET(B4,0,70,1,10))</f>
        <v>1987.1</v>
      </c>
      <c r="M17">
        <f ca="1">AVERAGE(OFFSET(B4,0,80,1,10))</f>
        <v>1923.7</v>
      </c>
      <c r="N17">
        <f ca="1">AVERAGE(OFFSET(B4,0,90,1,10))</f>
        <v>2046.3</v>
      </c>
      <c r="O17">
        <f ca="1">AVERAGE(OFFSET(B4,0,100,1,10))</f>
        <v>2083.9</v>
      </c>
      <c r="P17">
        <f ca="1">AVERAGE(OFFSET(B4,0,110,1,10))</f>
        <v>1697</v>
      </c>
      <c r="Q17">
        <f ca="1">AVERAGE(OFFSET(B4,0,120,1,10))</f>
        <v>2029</v>
      </c>
      <c r="R17">
        <f ca="1">AVERAGE(OFFSET(B4,0,130,1,10))</f>
        <v>1899.8</v>
      </c>
    </row>
    <row r="18" spans="1:20" x14ac:dyDescent="0.3">
      <c r="B18" s="1" t="s">
        <v>5</v>
      </c>
      <c r="C18">
        <f>COUNTIF(B10:EK10,5)</f>
        <v>37</v>
      </c>
      <c r="D18">
        <f>AVERAGE(B5:EK5)</f>
        <v>1975.8571428571429</v>
      </c>
      <c r="E18">
        <f ca="1">AVERAGE(OFFSET(B5,0,0,1,10))</f>
        <v>1865.8</v>
      </c>
      <c r="F18">
        <f ca="1">AVERAGE(OFFSET(B5,0,10,1,10))</f>
        <v>1942</v>
      </c>
      <c r="G18">
        <f ca="1">AVERAGE(OFFSET(B5,0,20,1,10))</f>
        <v>2094.4</v>
      </c>
      <c r="H18">
        <f ca="1">AVERAGE(OFFSET(B5,0,30,1,10))</f>
        <v>1940.9</v>
      </c>
      <c r="I18">
        <f ca="1">AVERAGE(OFFSET(B5,0,40,1,10))</f>
        <v>2120.1999999999998</v>
      </c>
      <c r="J18">
        <f ca="1">AVERAGE(OFFSET(B5,0,50,1,10))</f>
        <v>1943</v>
      </c>
      <c r="K18">
        <f ca="1">AVERAGE(OFFSET(B5,0,60,1,10))</f>
        <v>2033.4</v>
      </c>
      <c r="L18">
        <f ca="1">AVERAGE(OFFSET(B5,0,70,1,10))</f>
        <v>1952.3</v>
      </c>
      <c r="M18">
        <f ca="1">AVERAGE(OFFSET(B5,0,80,1,10))</f>
        <v>2042.8</v>
      </c>
      <c r="N18">
        <f ca="1">AVERAGE(OFFSET(B5,0,90,1,10))</f>
        <v>2020.1</v>
      </c>
      <c r="O18">
        <f ca="1">AVERAGE(OFFSET(B5,0,100,1,10))</f>
        <v>2067</v>
      </c>
      <c r="P18">
        <f ca="1">AVERAGE(OFFSET(B5,0,110,1,10))</f>
        <v>1807.2</v>
      </c>
      <c r="Q18">
        <f ca="1">AVERAGE(OFFSET(B5,0,120,1,10))</f>
        <v>2054</v>
      </c>
      <c r="R18">
        <f ca="1">AVERAGE(OFFSET(B5,0,130,1,10))</f>
        <v>1778.9</v>
      </c>
    </row>
    <row r="19" spans="1:20" x14ac:dyDescent="0.3">
      <c r="B19" s="1" t="s">
        <v>6</v>
      </c>
      <c r="C19">
        <f>COUNTIF(B10:EK10,6)</f>
        <v>34</v>
      </c>
      <c r="D19">
        <f>AVERAGE(B6:EK6)</f>
        <v>2034.7214285714285</v>
      </c>
      <c r="E19">
        <f ca="1">AVERAGE(OFFSET(B6,0,0,1,10))</f>
        <v>1796</v>
      </c>
      <c r="F19">
        <f ca="1">AVERAGE(OFFSET(B6,0,10,1,10))</f>
        <v>1948.2</v>
      </c>
      <c r="G19">
        <f ca="1">AVERAGE(OFFSET(B6,0,20,1,10))</f>
        <v>1941.8</v>
      </c>
      <c r="H19">
        <f ca="1">AVERAGE(OFFSET(B6,0,30,1,10))</f>
        <v>1826.6</v>
      </c>
      <c r="I19">
        <f ca="1">AVERAGE(OFFSET(B6,0,40,1,10))</f>
        <v>1905.6</v>
      </c>
      <c r="J19">
        <f ca="1">AVERAGE(OFFSET(B6,0,50,1,10))</f>
        <v>2900</v>
      </c>
      <c r="K19">
        <f ca="1">AVERAGE(OFFSET(B6,0,60,1,10))</f>
        <v>2046.3</v>
      </c>
      <c r="L19">
        <f ca="1">AVERAGE(OFFSET(B6,0,70,1,10))</f>
        <v>2532.3000000000002</v>
      </c>
      <c r="M19">
        <f ca="1">AVERAGE(OFFSET(B6,0,80,1,10))</f>
        <v>1863</v>
      </c>
      <c r="N19">
        <f ca="1">AVERAGE(OFFSET(B6,0,90,1,10))</f>
        <v>2069.9</v>
      </c>
      <c r="O19">
        <f ca="1">AVERAGE(OFFSET(B6,0,100,1,10))</f>
        <v>2097.3000000000002</v>
      </c>
      <c r="P19">
        <f ca="1">AVERAGE(OFFSET(B6,0,110,1,10))</f>
        <v>1584.1</v>
      </c>
      <c r="Q19">
        <f ca="1">AVERAGE(OFFSET(B6,0,120,1,10))</f>
        <v>2093.1999999999998</v>
      </c>
      <c r="R19">
        <f ca="1">AVERAGE(OFFSET(B6,0,130,1,10))</f>
        <v>1881.8</v>
      </c>
    </row>
    <row r="20" spans="1:20" x14ac:dyDescent="0.3">
      <c r="B20" s="1" t="s">
        <v>7</v>
      </c>
      <c r="C20">
        <f>COUNTIF(B10:EK10,7)</f>
        <v>11</v>
      </c>
      <c r="D20">
        <f>AVERAGE(B7:EK7)</f>
        <v>1734.65</v>
      </c>
      <c r="E20">
        <f ca="1">AVERAGE(OFFSET(B7,0,0,1,10))</f>
        <v>1692.5</v>
      </c>
      <c r="F20">
        <f ca="1">AVERAGE(OFFSET(B7,0,10,1,10))</f>
        <v>1999.8</v>
      </c>
      <c r="G20">
        <f ca="1">AVERAGE(OFFSET(B7,0,20,1,10))</f>
        <v>1722</v>
      </c>
      <c r="H20">
        <f ca="1">AVERAGE(OFFSET(B7,0,30,1,10))</f>
        <v>1781.4</v>
      </c>
      <c r="I20">
        <f ca="1">AVERAGE(OFFSET(B7,0,40,1,10))</f>
        <v>1755.2</v>
      </c>
      <c r="J20">
        <f ca="1">AVERAGE(OFFSET(B7,0,50,1,10))</f>
        <v>1830.7</v>
      </c>
      <c r="K20">
        <f ca="1">AVERAGE(OFFSET(B7,0,60,1,10))</f>
        <v>2140.9</v>
      </c>
      <c r="L20">
        <f ca="1">AVERAGE(OFFSET(B7,0,70,1,10))</f>
        <v>1962.5</v>
      </c>
      <c r="M20">
        <f ca="1">AVERAGE(OFFSET(B7,0,80,1,10))</f>
        <v>1885.2</v>
      </c>
      <c r="N20">
        <f ca="1">AVERAGE(OFFSET(B7,0,90,1,10))</f>
        <v>1615.3</v>
      </c>
      <c r="O20">
        <f ca="1">AVERAGE(OFFSET(B7,0,100,1,10))</f>
        <v>615.70000000000005</v>
      </c>
      <c r="P20">
        <f ca="1">AVERAGE(OFFSET(B7,0,110,1,10))</f>
        <v>1656.1</v>
      </c>
      <c r="Q20">
        <f ca="1">AVERAGE(OFFSET(B7,0,120,1,10))</f>
        <v>1811.6</v>
      </c>
      <c r="R20">
        <f ca="1">AVERAGE(OFFSET(B7,0,130,1,10))</f>
        <v>1816.2</v>
      </c>
    </row>
    <row r="21" spans="1:20" x14ac:dyDescent="0.3">
      <c r="B21" s="1" t="s">
        <v>8</v>
      </c>
      <c r="C21">
        <f>COUNTIF(B10:EK10,8)</f>
        <v>1</v>
      </c>
      <c r="D21">
        <f>AVERAGE(B8:EK8)</f>
        <v>1903.3285714285714</v>
      </c>
      <c r="E21">
        <f ca="1">AVERAGE(OFFSET(B8,0,0,1,10))</f>
        <v>1762.7</v>
      </c>
      <c r="F21">
        <f ca="1">AVERAGE(OFFSET(B8,0,10,1,10))</f>
        <v>2022</v>
      </c>
      <c r="G21">
        <f ca="1">AVERAGE(OFFSET(B8,0,20,1,10))</f>
        <v>2023.7</v>
      </c>
      <c r="H21">
        <f ca="1">AVERAGE(OFFSET(B8,0,30,1,10))</f>
        <v>1823.4</v>
      </c>
      <c r="I21">
        <f ca="1">AVERAGE(OFFSET(B8,0,40,1,10))</f>
        <v>1957.2</v>
      </c>
      <c r="J21">
        <f ca="1">AVERAGE(OFFSET(B8,0,50,1,10))</f>
        <v>1788</v>
      </c>
      <c r="K21">
        <f ca="1">AVERAGE(OFFSET(B8,0,60,1,10))</f>
        <v>2022.9</v>
      </c>
      <c r="L21">
        <f ca="1">AVERAGE(OFFSET(B8,0,70,1,10))</f>
        <v>1809.6</v>
      </c>
      <c r="M21">
        <f ca="1">AVERAGE(OFFSET(B8,0,80,1,10))</f>
        <v>1889.4</v>
      </c>
      <c r="N21">
        <f ca="1">AVERAGE(OFFSET(B8,0,90,1,10))</f>
        <v>2029.8</v>
      </c>
      <c r="O21">
        <f ca="1">AVERAGE(OFFSET(B8,0,100,1,10))</f>
        <v>2057.8000000000002</v>
      </c>
      <c r="P21">
        <f ca="1">AVERAGE(OFFSET(B8,0,110,1,10))</f>
        <v>1588.1</v>
      </c>
      <c r="Q21">
        <f ca="1">AVERAGE(OFFSET(B8,0,120,1,10))</f>
        <v>2032.1</v>
      </c>
      <c r="R21">
        <f ca="1">AVERAGE(OFFSET(B8,0,130,1,10))</f>
        <v>1839.9</v>
      </c>
    </row>
    <row r="22" spans="1:20" x14ac:dyDescent="0.3">
      <c r="B22" s="1" t="s">
        <v>9</v>
      </c>
      <c r="C22">
        <f>COUNTIF(B10:EK10,9)</f>
        <v>0</v>
      </c>
      <c r="D22">
        <f>AVERAGE(B9:EK9)</f>
        <v>1822.4285714285713</v>
      </c>
      <c r="E22">
        <f ca="1">AVERAGE(OFFSET(B9,0,0,1,10))</f>
        <v>1621.8</v>
      </c>
      <c r="F22">
        <f ca="1">AVERAGE(OFFSET(B9,0,10,1,10))</f>
        <v>1830</v>
      </c>
      <c r="G22">
        <f ca="1">AVERAGE(OFFSET(B9,0,20,1,10))</f>
        <v>1961.9</v>
      </c>
      <c r="H22">
        <f ca="1">AVERAGE(OFFSET(B9,0,30,1,10))</f>
        <v>1748.7</v>
      </c>
      <c r="I22">
        <f ca="1">AVERAGE(OFFSET(B9,0,40,1,10))</f>
        <v>1872.8</v>
      </c>
      <c r="J22">
        <f ca="1">AVERAGE(OFFSET(B9,0,50,1,10))</f>
        <v>1849</v>
      </c>
      <c r="K22">
        <f ca="1">AVERAGE(OFFSET(B9,0,60,1,10))</f>
        <v>1894.5</v>
      </c>
      <c r="L22">
        <f ca="1">AVERAGE(OFFSET(B9,0,70,1,10))</f>
        <v>1801.6</v>
      </c>
      <c r="M22">
        <f ca="1">AVERAGE(OFFSET(B9,0,80,1,10))</f>
        <v>1912</v>
      </c>
      <c r="N22">
        <f ca="1">AVERAGE(OFFSET(B9,0,90,1,10))</f>
        <v>1939.7</v>
      </c>
      <c r="O22">
        <f ca="1">AVERAGE(OFFSET(B9,0,100,1,10))</f>
        <v>1950.3</v>
      </c>
      <c r="P22">
        <f ca="1">AVERAGE(OFFSET(B9,0,110,1,10))</f>
        <v>1513.2</v>
      </c>
      <c r="Q22">
        <f ca="1">AVERAGE(OFFSET(B9,0,120,1,10))</f>
        <v>1915.4</v>
      </c>
      <c r="R22">
        <f ca="1">AVERAGE(OFFSET(B9,0,130,1,10))</f>
        <v>1703.1</v>
      </c>
    </row>
    <row r="23" spans="1:20" x14ac:dyDescent="0.3">
      <c r="B23" s="1" t="s">
        <v>18</v>
      </c>
      <c r="C23">
        <f>MATCH(MAX(C14:C22),C14:C22,0)</f>
        <v>5</v>
      </c>
      <c r="D23">
        <f>MATCH(MAX(D14:D22),D14:D22,0)</f>
        <v>6</v>
      </c>
      <c r="E23">
        <f ca="1">MATCH(MAX(E14:E22),E14:E22,0)</f>
        <v>5</v>
      </c>
      <c r="F23">
        <f t="shared" ref="F23:R23" ca="1" si="132">MATCH(MAX(F14:F22),F14:F22,0)</f>
        <v>1</v>
      </c>
      <c r="G23">
        <f t="shared" ca="1" si="132"/>
        <v>1</v>
      </c>
      <c r="H23">
        <f t="shared" ca="1" si="132"/>
        <v>1</v>
      </c>
      <c r="I23">
        <f t="shared" ca="1" si="132"/>
        <v>5</v>
      </c>
      <c r="J23">
        <f t="shared" ca="1" si="132"/>
        <v>6</v>
      </c>
      <c r="K23">
        <f t="shared" ca="1" si="132"/>
        <v>7</v>
      </c>
      <c r="L23">
        <f t="shared" ca="1" si="132"/>
        <v>6</v>
      </c>
      <c r="M23">
        <f t="shared" ca="1" si="132"/>
        <v>1</v>
      </c>
      <c r="N23">
        <f t="shared" ca="1" si="132"/>
        <v>6</v>
      </c>
      <c r="O23">
        <f t="shared" ca="1" si="132"/>
        <v>3</v>
      </c>
      <c r="P23">
        <f t="shared" ca="1" si="132"/>
        <v>5</v>
      </c>
      <c r="Q23">
        <f t="shared" ca="1" si="132"/>
        <v>6</v>
      </c>
      <c r="R23">
        <f t="shared" ca="1" si="132"/>
        <v>4</v>
      </c>
    </row>
    <row r="24" spans="1:20" ht="66.599999999999994" customHeight="1" x14ac:dyDescent="0.3">
      <c r="A24" s="2" t="s">
        <v>20</v>
      </c>
      <c r="B24" s="2"/>
      <c r="C24" s="2"/>
      <c r="E24" s="4" t="s">
        <v>22</v>
      </c>
      <c r="F24" s="4" t="s">
        <v>23</v>
      </c>
      <c r="G24" s="4" t="s">
        <v>24</v>
      </c>
      <c r="H24" s="4" t="s">
        <v>25</v>
      </c>
      <c r="I24" s="4" t="s">
        <v>27</v>
      </c>
      <c r="J24" s="4" t="s">
        <v>26</v>
      </c>
      <c r="K24" s="4" t="s">
        <v>28</v>
      </c>
      <c r="L24" s="4" t="s">
        <v>29</v>
      </c>
      <c r="M24" s="4" t="s">
        <v>30</v>
      </c>
      <c r="N24" s="4"/>
      <c r="O24" s="4"/>
      <c r="P24" s="4"/>
      <c r="Q24" s="4"/>
      <c r="R24" s="4" t="s">
        <v>31</v>
      </c>
    </row>
    <row r="25" spans="1:20" x14ac:dyDescent="0.3">
      <c r="A25" s="2" t="s">
        <v>19</v>
      </c>
      <c r="B25" s="2"/>
      <c r="C25" s="2"/>
      <c r="D25">
        <f>D19/MAX(D14:D22)</f>
        <v>1</v>
      </c>
      <c r="E25">
        <f t="shared" ref="E25:R25" ca="1" si="133">E19/MAX(E14:E22)</f>
        <v>0.96258977382356092</v>
      </c>
      <c r="F25">
        <f t="shared" ca="1" si="133"/>
        <v>0.91028875805999454</v>
      </c>
      <c r="G25">
        <f t="shared" ca="1" si="133"/>
        <v>0.92063341551299072</v>
      </c>
      <c r="H25">
        <f t="shared" ca="1" si="133"/>
        <v>0.93946407447410374</v>
      </c>
      <c r="I25">
        <f t="shared" ca="1" si="133"/>
        <v>0.8987831336666352</v>
      </c>
      <c r="J25">
        <f t="shared" ca="1" si="133"/>
        <v>1</v>
      </c>
      <c r="K25">
        <f t="shared" ca="1" si="133"/>
        <v>0.95581297585127745</v>
      </c>
      <c r="L25">
        <f t="shared" ca="1" si="133"/>
        <v>1</v>
      </c>
      <c r="M25">
        <f t="shared" ca="1" si="133"/>
        <v>0.9101568225120914</v>
      </c>
      <c r="N25">
        <f t="shared" ca="1" si="133"/>
        <v>1</v>
      </c>
      <c r="O25">
        <f t="shared" ca="1" si="133"/>
        <v>0.98933911976980049</v>
      </c>
      <c r="P25">
        <f t="shared" ca="1" si="133"/>
        <v>0.87654935812306323</v>
      </c>
      <c r="Q25">
        <f t="shared" ca="1" si="133"/>
        <v>1</v>
      </c>
      <c r="R25">
        <f t="shared" ca="1" si="133"/>
        <v>0.99052531845457414</v>
      </c>
      <c r="S25" s="1" t="s">
        <v>11</v>
      </c>
      <c r="T25">
        <f ca="1">AVERAGE(E25:R25)</f>
        <v>0.95386733930343504</v>
      </c>
    </row>
    <row r="26" spans="1:20" x14ac:dyDescent="0.3">
      <c r="A26" s="2" t="s">
        <v>21</v>
      </c>
      <c r="B26" s="2"/>
      <c r="C26" s="2"/>
      <c r="D26" s="3">
        <f>(D19-AVERAGE($D$14:$D$22))/STDEV($D$19:$D$22)</f>
        <v>1.0260935103198479</v>
      </c>
      <c r="E26" s="3">
        <f t="shared" ref="E26:R26" ca="1" si="134">(E19-AVERAGE($D$14:$D$22))/STDEV($D$19:$D$22)</f>
        <v>-0.84621918039553978</v>
      </c>
      <c r="F26" s="3">
        <f t="shared" ca="1" si="134"/>
        <v>0.34749850650082764</v>
      </c>
      <c r="G26" s="3">
        <f t="shared" ca="1" si="134"/>
        <v>0.29730275619769458</v>
      </c>
      <c r="H26" s="3">
        <f t="shared" ca="1" si="134"/>
        <v>-0.60622074925868874</v>
      </c>
      <c r="I26" s="3">
        <f t="shared" ca="1" si="134"/>
        <v>1.3383043545601644E-2</v>
      </c>
      <c r="J26" s="3">
        <f t="shared" ca="1" si="134"/>
        <v>7.812547746894797</v>
      </c>
      <c r="K26" s="3">
        <f t="shared" ca="1" si="134"/>
        <v>1.1169052416160281</v>
      </c>
      <c r="L26" s="3">
        <f t="shared" ca="1" si="134"/>
        <v>4.928645030260145</v>
      </c>
      <c r="M26" s="3">
        <f t="shared" ca="1" si="134"/>
        <v>-0.3207324194096226</v>
      </c>
      <c r="N26" s="3">
        <f t="shared" ca="1" si="134"/>
        <v>1.3020020708588298</v>
      </c>
      <c r="O26" s="3">
        <f t="shared" ca="1" si="134"/>
        <v>1.5169026268441161</v>
      </c>
      <c r="P26" s="3">
        <f t="shared" ca="1" si="134"/>
        <v>-2.5081691005883142</v>
      </c>
      <c r="Q26" s="3">
        <f t="shared" ca="1" si="134"/>
        <v>1.4847459743061691</v>
      </c>
      <c r="R26" s="3">
        <f t="shared" ca="1" si="134"/>
        <v>-0.17328240289417157</v>
      </c>
      <c r="S26" s="1"/>
    </row>
    <row r="28" spans="1:20" x14ac:dyDescent="0.3">
      <c r="B28" s="1" t="s">
        <v>17</v>
      </c>
    </row>
    <row r="29" spans="1:20" x14ac:dyDescent="0.3">
      <c r="B29" s="1" t="s">
        <v>10</v>
      </c>
      <c r="C29" s="1" t="s">
        <v>0</v>
      </c>
    </row>
    <row r="30" spans="1:20" x14ac:dyDescent="0.3">
      <c r="B30" s="1" t="s">
        <v>1</v>
      </c>
      <c r="C30">
        <f ca="1">COUNTIF(E23:R23,1)</f>
        <v>4</v>
      </c>
    </row>
    <row r="31" spans="1:20" x14ac:dyDescent="0.3">
      <c r="B31" s="1" t="s">
        <v>2</v>
      </c>
      <c r="C31">
        <f ca="1">COUNTIF(E23:R23,2)</f>
        <v>0</v>
      </c>
    </row>
    <row r="32" spans="1:20" x14ac:dyDescent="0.3">
      <c r="B32" s="1" t="s">
        <v>3</v>
      </c>
      <c r="C32">
        <f ca="1">COUNTIF(E23:R23,3)</f>
        <v>1</v>
      </c>
    </row>
    <row r="33" spans="2:3" x14ac:dyDescent="0.3">
      <c r="B33" s="1" t="s">
        <v>4</v>
      </c>
      <c r="C33">
        <f ca="1">COUNTIF(E23:R23,4)</f>
        <v>1</v>
      </c>
    </row>
    <row r="34" spans="2:3" x14ac:dyDescent="0.3">
      <c r="B34" s="1" t="s">
        <v>5</v>
      </c>
      <c r="C34">
        <f ca="1">COUNTIF(E23:R23,5)</f>
        <v>3</v>
      </c>
    </row>
    <row r="35" spans="2:3" x14ac:dyDescent="0.3">
      <c r="B35" s="1" t="s">
        <v>6</v>
      </c>
      <c r="C35">
        <f ca="1">COUNTIF(E23:R23,6)</f>
        <v>4</v>
      </c>
    </row>
    <row r="36" spans="2:3" x14ac:dyDescent="0.3">
      <c r="B36" s="1" t="s">
        <v>7</v>
      </c>
      <c r="C36">
        <f ca="1">COUNTIF(E23:R23,7)</f>
        <v>1</v>
      </c>
    </row>
    <row r="37" spans="2:3" x14ac:dyDescent="0.3">
      <c r="B37" s="1" t="s">
        <v>8</v>
      </c>
      <c r="C37">
        <f ca="1">COUNTIF(E23:R23,8)</f>
        <v>0</v>
      </c>
    </row>
    <row r="38" spans="2:3" x14ac:dyDescent="0.3">
      <c r="B38" s="1" t="s">
        <v>9</v>
      </c>
      <c r="C38">
        <f ca="1">COUNTIF(E23:R23,9)</f>
        <v>0</v>
      </c>
    </row>
  </sheetData>
  <mergeCells count="3">
    <mergeCell ref="A25:C25"/>
    <mergeCell ref="A24:C24"/>
    <mergeCell ref="A26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Rajan Bhargava</cp:lastModifiedBy>
  <dcterms:created xsi:type="dcterms:W3CDTF">2016-10-14T21:49:51Z</dcterms:created>
  <dcterms:modified xsi:type="dcterms:W3CDTF">2016-10-16T18:03:10Z</dcterms:modified>
</cp:coreProperties>
</file>