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 DEV Noturno\Documents\DenerRicardoCastravechi\SOP\Excel\"/>
    </mc:Choice>
  </mc:AlternateContent>
  <xr:revisionPtr revIDLastSave="0" documentId="13_ncr:1_{4A4E1624-4E81-4072-8695-8AE3D2EF69AC}" xr6:coauthVersionLast="36" xr6:coauthVersionMax="36" xr10:uidLastSave="{00000000-0000-0000-0000-000000000000}"/>
  <bookViews>
    <workbookView xWindow="0" yWindow="0" windowWidth="17256" windowHeight="5640" activeTab="2" xr2:uid="{00000000-000D-0000-FFFF-FFFF00000000}"/>
  </bookViews>
  <sheets>
    <sheet name="Exercício 1" sheetId="1" r:id="rId1"/>
    <sheet name="Exercício 2" sheetId="2" r:id="rId2"/>
    <sheet name="Exercício 3" sheetId="3" r:id="rId3"/>
    <sheet name="Exercício 4" sheetId="4" r:id="rId4"/>
    <sheet name="Exercício 5" sheetId="5" r:id="rId5"/>
  </sheets>
  <calcPr calcId="191029"/>
  <extLst>
    <ext uri="GoogleSheetsCustomDataVersion1">
      <go:sheetsCustomData xmlns:go="http://customooxmlschemas.google.com/" r:id="rId9" roundtripDataSignature="AMtx7mgPsLXBREMXHa6NIpeGId2LzXR2oQ=="/>
    </ext>
  </extLst>
</workbook>
</file>

<file path=xl/calcChain.xml><?xml version="1.0" encoding="utf-8"?>
<calcChain xmlns="http://schemas.openxmlformats.org/spreadsheetml/2006/main">
  <c r="D27" i="4" l="1"/>
  <c r="E27" i="4"/>
  <c r="F27" i="4"/>
  <c r="G27" i="4"/>
  <c r="H27" i="4"/>
  <c r="I27" i="4"/>
  <c r="J27" i="4"/>
  <c r="K27" i="4"/>
  <c r="L27" i="4"/>
  <c r="M27" i="4"/>
  <c r="C26" i="4"/>
  <c r="C27" i="4"/>
  <c r="D26" i="4"/>
  <c r="E26" i="4"/>
  <c r="F26" i="4"/>
  <c r="G26" i="4"/>
  <c r="H26" i="4"/>
  <c r="I26" i="4"/>
  <c r="J26" i="4"/>
  <c r="K26" i="4"/>
  <c r="L26" i="4"/>
  <c r="M26" i="4"/>
  <c r="D25" i="4"/>
  <c r="E25" i="4"/>
  <c r="F25" i="4"/>
  <c r="G25" i="4"/>
  <c r="H25" i="4"/>
  <c r="I25" i="4"/>
  <c r="J25" i="4"/>
  <c r="K25" i="4"/>
  <c r="L25" i="4"/>
  <c r="M25" i="4"/>
  <c r="C25" i="4"/>
  <c r="F6" i="5"/>
  <c r="F7" i="5"/>
  <c r="F8" i="5"/>
  <c r="F9" i="5"/>
  <c r="F10" i="5"/>
  <c r="F5" i="5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4" i="4"/>
  <c r="C16" i="1"/>
  <c r="C17" i="1"/>
  <c r="C15" i="1"/>
  <c r="E2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C23" i="2"/>
  <c r="C24" i="2"/>
  <c r="C22" i="2"/>
  <c r="C21" i="2"/>
  <c r="C20" i="2"/>
  <c r="C19" i="2"/>
  <c r="G5" i="2"/>
  <c r="F14" i="2"/>
  <c r="F13" i="2"/>
  <c r="G13" i="2" s="1"/>
  <c r="F12" i="2"/>
  <c r="G12" i="2" s="1"/>
  <c r="F11" i="2"/>
  <c r="F10" i="2"/>
  <c r="F9" i="2"/>
  <c r="G9" i="2" s="1"/>
  <c r="F8" i="2"/>
  <c r="F7" i="2"/>
  <c r="F6" i="2"/>
  <c r="G7" i="2"/>
  <c r="G11" i="2"/>
  <c r="G14" i="2"/>
  <c r="G6" i="2"/>
  <c r="G8" i="2"/>
  <c r="G10" i="2"/>
  <c r="J15" i="2"/>
  <c r="L15" i="2"/>
  <c r="L6" i="2"/>
  <c r="L7" i="2"/>
  <c r="L8" i="2"/>
  <c r="L9" i="2"/>
  <c r="L10" i="2"/>
  <c r="L11" i="2"/>
  <c r="L12" i="2"/>
  <c r="L13" i="2"/>
  <c r="L14" i="2"/>
  <c r="L5" i="2"/>
  <c r="C15" i="2"/>
  <c r="F5" i="2"/>
  <c r="D6" i="2"/>
  <c r="D7" i="2"/>
  <c r="D8" i="2"/>
  <c r="D9" i="2"/>
  <c r="D10" i="2"/>
  <c r="D11" i="2"/>
  <c r="D12" i="2"/>
  <c r="D13" i="2"/>
  <c r="D14" i="2"/>
  <c r="D5" i="2"/>
  <c r="D15" i="2" s="1"/>
  <c r="G5" i="1"/>
  <c r="G6" i="1"/>
  <c r="G7" i="1"/>
  <c r="G8" i="1"/>
  <c r="G9" i="1"/>
  <c r="G4" i="1"/>
  <c r="G15" i="2" l="1"/>
  <c r="G16" i="2" s="1"/>
</calcChain>
</file>

<file path=xl/sharedStrings.xml><?xml version="1.0" encoding="utf-8"?>
<sst xmlns="http://schemas.openxmlformats.org/spreadsheetml/2006/main" count="184" uniqueCount="138">
  <si>
    <t>Loja de Calçados Veste Bem</t>
  </si>
  <si>
    <t>Cód</t>
  </si>
  <si>
    <t>Produto</t>
  </si>
  <si>
    <t>Cor</t>
  </si>
  <si>
    <t>Marca</t>
  </si>
  <si>
    <t>Valor</t>
  </si>
  <si>
    <t>Desconto</t>
  </si>
  <si>
    <t>Valor Total</t>
  </si>
  <si>
    <t>Oxer OXX 14 Grid - Masculino</t>
  </si>
  <si>
    <t>Preto</t>
  </si>
  <si>
    <t>Oxer</t>
  </si>
  <si>
    <t>Everlast Nave - Masculino</t>
  </si>
  <si>
    <t>Azul</t>
  </si>
  <si>
    <t>Everlast</t>
  </si>
  <si>
    <t>Bota Nord Outdoor Citrino - Masculina</t>
  </si>
  <si>
    <t>Nord</t>
  </si>
  <si>
    <t>Oxer OXX 14 Candy - Feminino</t>
  </si>
  <si>
    <t>Everlast Nave - Feminino</t>
  </si>
  <si>
    <t>Rosa</t>
  </si>
  <si>
    <t>Nord Outdoor Jaspe - Feminino</t>
  </si>
  <si>
    <t xml:space="preserve">Calcular valor total e incluir desconto </t>
  </si>
  <si>
    <t>Somar valor total de produtos</t>
  </si>
  <si>
    <t>Loja de Games Profº Bruno</t>
  </si>
  <si>
    <t>Lista de Produtos para vendas</t>
  </si>
  <si>
    <t>Estoque de produtos</t>
  </si>
  <si>
    <t>N</t>
  </si>
  <si>
    <t>Qtde Vendas</t>
  </si>
  <si>
    <t>Qtde Estoque</t>
  </si>
  <si>
    <t>Acréscimo</t>
  </si>
  <si>
    <t>Qtde Compra</t>
  </si>
  <si>
    <t>God of War</t>
  </si>
  <si>
    <t>Call of Duty</t>
  </si>
  <si>
    <t>Assassins Creed</t>
  </si>
  <si>
    <t>Resident Evil</t>
  </si>
  <si>
    <t>Batman - Arkham Asylum</t>
  </si>
  <si>
    <t>Battlefield 3</t>
  </si>
  <si>
    <t>Mortal Kombat</t>
  </si>
  <si>
    <t>Max Payne</t>
  </si>
  <si>
    <t>PES 2013</t>
  </si>
  <si>
    <t>Fifa Street</t>
  </si>
  <si>
    <t>Total</t>
  </si>
  <si>
    <t>Lucro</t>
  </si>
  <si>
    <t>Relatório de Vendas</t>
  </si>
  <si>
    <t>Máxima Qtde de Vendas</t>
  </si>
  <si>
    <t>Qtde Estoque: Subtrair Qtde de Compra por Qtde de Vendas</t>
  </si>
  <si>
    <t>Máxima Qtde Vl. De Vendas</t>
  </si>
  <si>
    <t>Somar totais de Qtde de Vendas, Qtde de Estoque, Vl Venda, Qtde de Compra, Vl Compra</t>
  </si>
  <si>
    <t>Mínima Qtde de Vendas</t>
  </si>
  <si>
    <t>Lucro: Vl Venda - Vl Compra</t>
  </si>
  <si>
    <t>Mínima Qtde Vl . De Vendas</t>
  </si>
  <si>
    <t>Calcular valor máximos, mínimos e média dos respectivos campos</t>
  </si>
  <si>
    <t>Média de Vendas</t>
  </si>
  <si>
    <t>Valor de Venda: Valor da Compra pelo acréscimo acresentando o valor da compra</t>
  </si>
  <si>
    <t>Média de Qtde de Vendas</t>
  </si>
  <si>
    <t>PRODUTOS</t>
  </si>
  <si>
    <t>VALOR</t>
  </si>
  <si>
    <t>QTDE</t>
  </si>
  <si>
    <t>ESTABELECIMENTO</t>
  </si>
  <si>
    <t>VALOR TOTAL</t>
  </si>
  <si>
    <t>Leite</t>
  </si>
  <si>
    <t>EXTRA</t>
  </si>
  <si>
    <t>Arroz</t>
  </si>
  <si>
    <t>CARREFOUR</t>
  </si>
  <si>
    <t>Margarina</t>
  </si>
  <si>
    <t>PÃO DE AÇÚCAR</t>
  </si>
  <si>
    <t>Refrigerante</t>
  </si>
  <si>
    <t>Biscoito</t>
  </si>
  <si>
    <t>Sorvete</t>
  </si>
  <si>
    <t>Verduras</t>
  </si>
  <si>
    <t>Frutas</t>
  </si>
  <si>
    <t>Suco</t>
  </si>
  <si>
    <t>Energético</t>
  </si>
  <si>
    <t>Carne</t>
  </si>
  <si>
    <t>Pão</t>
  </si>
  <si>
    <t>Salgadinho</t>
  </si>
  <si>
    <t>Bisnaguinha</t>
  </si>
  <si>
    <t>Chocolate</t>
  </si>
  <si>
    <t>Ervilha</t>
  </si>
  <si>
    <t>Milho</t>
  </si>
  <si>
    <t>Molho tomate</t>
  </si>
  <si>
    <t>Óleo</t>
  </si>
  <si>
    <t>Azeite</t>
  </si>
  <si>
    <t>Total:</t>
  </si>
  <si>
    <t>ESCOLA DO 2º GRAU - ANTÔNIO CARLOS BATISTA MAGALHÂES</t>
  </si>
  <si>
    <t>Nº</t>
  </si>
  <si>
    <t>NOME DO ALUNO</t>
  </si>
  <si>
    <t>PORTUGUÊS</t>
  </si>
  <si>
    <t>MATEMÁTICA</t>
  </si>
  <si>
    <t>HISTÓRIA</t>
  </si>
  <si>
    <t>GEOGRAFIA</t>
  </si>
  <si>
    <t>BIOLOGIA</t>
  </si>
  <si>
    <t>FÍSICA</t>
  </si>
  <si>
    <t>QUÍMICA</t>
  </si>
  <si>
    <t>FILOSOFIA</t>
  </si>
  <si>
    <t>ARTES</t>
  </si>
  <si>
    <t>INGLÊS</t>
  </si>
  <si>
    <t>ESPANHOL</t>
  </si>
  <si>
    <t>MÉDIA</t>
  </si>
  <si>
    <t>Antonio Carlos de Arruda</t>
  </si>
  <si>
    <t>Bianca Cristina Omar</t>
  </si>
  <si>
    <t>Bruno Cesar Guimarães</t>
  </si>
  <si>
    <t>Claudenice da Silva</t>
  </si>
  <si>
    <t>Daniel Martins</t>
  </si>
  <si>
    <t>Débora C. do Nascimento</t>
  </si>
  <si>
    <t>Gustavo Henrique Jr</t>
  </si>
  <si>
    <t>Helena Cristina Mellinger</t>
  </si>
  <si>
    <t>Juliana Camila dos Santos</t>
  </si>
  <si>
    <t>Juliana Moreira</t>
  </si>
  <si>
    <t>Kate Maria de Jesus</t>
  </si>
  <si>
    <t>Lilian Pinhal</t>
  </si>
  <si>
    <t>Lindomar Ferreira</t>
  </si>
  <si>
    <t>Luiz Carlos Mier</t>
  </si>
  <si>
    <t>Marcos Antonio Boiadeiro</t>
  </si>
  <si>
    <t>Maria do Carmo</t>
  </si>
  <si>
    <t>Mario Eduardo da Cunha</t>
  </si>
  <si>
    <t>Otávio Carlos Macedo</t>
  </si>
  <si>
    <t>Patrícia L. Marcondes</t>
  </si>
  <si>
    <t>Pedro Henrique da Fonseca</t>
  </si>
  <si>
    <t>MÉDIA POR MATÉRIA</t>
  </si>
  <si>
    <t>MAIOR NOTA POR MATÉRIA</t>
  </si>
  <si>
    <t>MENOR NOTA POR MATÉRIA</t>
  </si>
  <si>
    <t>Funções:</t>
  </si>
  <si>
    <t>média</t>
  </si>
  <si>
    <t>mínimo</t>
  </si>
  <si>
    <t>máximo</t>
  </si>
  <si>
    <t>Oficina do José</t>
  </si>
  <si>
    <t>Óleo de motor</t>
  </si>
  <si>
    <t>Freios</t>
  </si>
  <si>
    <t>Amortecedor</t>
  </si>
  <si>
    <t>Roda liga leve</t>
  </si>
  <si>
    <t>Baterias</t>
  </si>
  <si>
    <t>Fluído de freio</t>
  </si>
  <si>
    <t>Multiplicar o valor pelo desconto e subtrair com o valor</t>
  </si>
  <si>
    <t>Vl. Venda Unid</t>
  </si>
  <si>
    <t>Vl. Compra Unid</t>
  </si>
  <si>
    <t>Vl. Compra Total</t>
  </si>
  <si>
    <t>Vl. Venda Total</t>
  </si>
  <si>
    <t>Relatório de Marcas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</si>
</sst>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  <numFmt numFmtId="165" formatCode="_-&quot;R$&quot;\ * #,##0.00_-;\-&quot;R$&quot;\ * #,##0.00_-;_-&quot;R$&quot;\ * &quot;-&quot;??_-;_-@"/>
    <numFmt numFmtId="167" formatCode="_-* #,##0.0_-;\-* #,##0.0_-;_-* &quot;-&quot;??_-;_-@_-"/>
  </numFmts>
  <fonts count="12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FF0000"/>
      <name val="Calibri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0" tint="-0.249977111117893"/>
      <name val="Calibri"/>
      <family val="2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3" borderId="2" applyFont="0" applyFill="0" applyAlignment="0">
      <alignment horizontal="center" vertical="center"/>
    </xf>
  </cellStyleXfs>
  <cellXfs count="73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0" fillId="0" borderId="1" xfId="0" applyFont="1" applyBorder="1" applyAlignme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/>
    <xf numFmtId="0" fontId="2" fillId="0" borderId="1" xfId="0" applyFont="1" applyBorder="1"/>
    <xf numFmtId="0" fontId="0" fillId="0" borderId="2" xfId="0" applyFont="1" applyBorder="1" applyAlignment="1"/>
    <xf numFmtId="0" fontId="1" fillId="0" borderId="2" xfId="0" applyFont="1" applyBorder="1"/>
    <xf numFmtId="164" fontId="1" fillId="0" borderId="2" xfId="0" applyNumberFormat="1" applyFont="1" applyBorder="1"/>
    <xf numFmtId="9" fontId="1" fillId="0" borderId="2" xfId="0" applyNumberFormat="1" applyFont="1" applyBorder="1"/>
    <xf numFmtId="165" fontId="1" fillId="0" borderId="2" xfId="0" applyNumberFormat="1" applyFont="1" applyBorder="1"/>
    <xf numFmtId="0" fontId="3" fillId="3" borderId="2" xfId="0" applyFont="1" applyFill="1" applyBorder="1"/>
    <xf numFmtId="0" fontId="0" fillId="0" borderId="0" xfId="0" applyFont="1" applyAlignment="1">
      <alignment horizontal="center"/>
    </xf>
    <xf numFmtId="0" fontId="3" fillId="0" borderId="0" xfId="0" applyFont="1" applyAlignment="1"/>
    <xf numFmtId="0" fontId="3" fillId="4" borderId="2" xfId="0" applyFont="1" applyFill="1" applyBorder="1"/>
    <xf numFmtId="0" fontId="1" fillId="0" borderId="2" xfId="0" applyFont="1" applyBorder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6" fillId="5" borderId="2" xfId="0" applyFont="1" applyFill="1" applyBorder="1"/>
    <xf numFmtId="0" fontId="8" fillId="6" borderId="2" xfId="0" applyFont="1" applyFill="1" applyBorder="1" applyAlignment="1">
      <alignment horizontal="center" vertical="center"/>
    </xf>
    <xf numFmtId="0" fontId="3" fillId="7" borderId="2" xfId="0" applyFont="1" applyFill="1" applyBorder="1"/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left"/>
    </xf>
    <xf numFmtId="0" fontId="9" fillId="4" borderId="8" xfId="0" applyFont="1" applyFill="1" applyBorder="1" applyAlignment="1">
      <alignment horizontal="left"/>
    </xf>
    <xf numFmtId="0" fontId="9" fillId="4" borderId="9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4" fontId="1" fillId="0" borderId="2" xfId="2" applyFont="1" applyBorder="1"/>
    <xf numFmtId="0" fontId="0" fillId="0" borderId="1" xfId="0" applyFont="1" applyBorder="1" applyAlignment="1">
      <alignment horizontal="center"/>
    </xf>
    <xf numFmtId="44" fontId="1" fillId="0" borderId="2" xfId="2" applyFont="1" applyBorder="1" applyAlignment="1">
      <alignment horizontal="center"/>
    </xf>
    <xf numFmtId="9" fontId="1" fillId="0" borderId="2" xfId="0" applyNumberFormat="1" applyFont="1" applyBorder="1" applyAlignment="1">
      <alignment horizontal="center"/>
    </xf>
    <xf numFmtId="0" fontId="5" fillId="4" borderId="2" xfId="0" applyFont="1" applyFill="1" applyBorder="1"/>
    <xf numFmtId="0" fontId="5" fillId="5" borderId="2" xfId="0" applyFont="1" applyFill="1" applyBorder="1"/>
    <xf numFmtId="0" fontId="9" fillId="4" borderId="8" xfId="0" applyFont="1" applyFill="1" applyBorder="1" applyAlignment="1">
      <alignment horizontal="left"/>
    </xf>
    <xf numFmtId="165" fontId="5" fillId="4" borderId="2" xfId="0" applyNumberFormat="1" applyFont="1" applyFill="1" applyBorder="1"/>
    <xf numFmtId="164" fontId="11" fillId="5" borderId="2" xfId="0" applyNumberFormat="1" applyFont="1" applyFill="1" applyBorder="1"/>
    <xf numFmtId="0" fontId="11" fillId="0" borderId="2" xfId="0" applyFont="1" applyBorder="1" applyAlignment="1">
      <alignment horizontal="center" vertical="center"/>
    </xf>
    <xf numFmtId="165" fontId="5" fillId="5" borderId="2" xfId="0" applyNumberFormat="1" applyFont="1" applyFill="1" applyBorder="1"/>
    <xf numFmtId="0" fontId="11" fillId="0" borderId="0" xfId="0" applyFont="1" applyAlignment="1"/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/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5" fontId="3" fillId="7" borderId="2" xfId="0" applyNumberFormat="1" applyFont="1" applyFill="1" applyBorder="1"/>
    <xf numFmtId="164" fontId="3" fillId="4" borderId="2" xfId="0" applyNumberFormat="1" applyFont="1" applyFill="1" applyBorder="1"/>
    <xf numFmtId="44" fontId="3" fillId="7" borderId="2" xfId="2" applyFont="1" applyFill="1" applyBorder="1"/>
    <xf numFmtId="167" fontId="3" fillId="7" borderId="2" xfId="1" applyNumberFormat="1" applyFont="1" applyFill="1" applyBorder="1"/>
    <xf numFmtId="44" fontId="3" fillId="4" borderId="2" xfId="2" applyFont="1" applyFill="1" applyBorder="1"/>
    <xf numFmtId="0" fontId="4" fillId="4" borderId="2" xfId="0" applyFont="1" applyFill="1" applyBorder="1" applyAlignment="1">
      <alignment horizontal="center" vertical="center"/>
    </xf>
    <xf numFmtId="0" fontId="3" fillId="4" borderId="2" xfId="3" applyFont="1" applyFill="1" applyAlignment="1"/>
    <xf numFmtId="0" fontId="3" fillId="0" borderId="2" xfId="3" applyFont="1" applyFill="1" applyAlignment="1"/>
    <xf numFmtId="44" fontId="0" fillId="0" borderId="2" xfId="2" applyFont="1" applyFill="1" applyBorder="1" applyAlignment="1"/>
    <xf numFmtId="44" fontId="3" fillId="0" borderId="2" xfId="0" applyNumberFormat="1" applyFont="1" applyBorder="1" applyAlignment="1">
      <alignment horizontal="center"/>
    </xf>
    <xf numFmtId="0" fontId="11" fillId="8" borderId="2" xfId="0" applyFont="1" applyFill="1" applyBorder="1"/>
    <xf numFmtId="165" fontId="11" fillId="8" borderId="2" xfId="0" applyNumberFormat="1" applyFont="1" applyFill="1" applyBorder="1"/>
    <xf numFmtId="44" fontId="1" fillId="0" borderId="2" xfId="0" applyNumberFormat="1" applyFont="1" applyBorder="1"/>
    <xf numFmtId="0" fontId="3" fillId="3" borderId="7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</cellXfs>
  <cellStyles count="4">
    <cellStyle name="Estilo 1" xfId="3" xr:uid="{ABF1169D-EB9E-4C5F-A48E-754F0F320F89}"/>
    <cellStyle name="Moeda" xfId="2" builtinId="4"/>
    <cellStyle name="Normal" xfId="0" builtinId="0"/>
    <cellStyle name="Vírgula" xfId="1" builtinId="3"/>
  </cellStyles>
  <dxfs count="3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952500</xdr:colOff>
      <xdr:row>0</xdr:row>
      <xdr:rowOff>0</xdr:rowOff>
    </xdr:from>
    <xdr:ext cx="666750" cy="6286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58240" y="0"/>
          <a:ext cx="666750" cy="62865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217170</xdr:colOff>
      <xdr:row>0</xdr:row>
      <xdr:rowOff>0</xdr:rowOff>
    </xdr:from>
    <xdr:ext cx="704850" cy="7239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2910" y="0"/>
          <a:ext cx="704850" cy="7239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161925</xdr:colOff>
      <xdr:row>0</xdr:row>
      <xdr:rowOff>7620</xdr:rowOff>
    </xdr:from>
    <xdr:ext cx="552450" cy="45720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67865" y="7620"/>
          <a:ext cx="552450" cy="457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G4" sqref="G4"/>
    </sheetView>
  </sheetViews>
  <sheetFormatPr defaultColWidth="14.44140625" defaultRowHeight="15" customHeight="1" x14ac:dyDescent="0.3"/>
  <cols>
    <col min="1" max="1" width="8.6640625" style="14" customWidth="1"/>
    <col min="2" max="2" width="27.109375" customWidth="1"/>
    <col min="3" max="3" width="11.109375" customWidth="1"/>
    <col min="4" max="4" width="8.6640625" customWidth="1"/>
    <col min="5" max="5" width="12.44140625" customWidth="1"/>
    <col min="6" max="6" width="8.6640625" customWidth="1"/>
    <col min="7" max="7" width="13.21875" customWidth="1"/>
    <col min="8" max="26" width="8.6640625" customWidth="1"/>
  </cols>
  <sheetData>
    <row r="1" spans="1:7" ht="15.6" thickTop="1" thickBot="1" x14ac:dyDescent="0.35">
      <c r="A1" s="61" t="s">
        <v>0</v>
      </c>
      <c r="B1" s="61"/>
      <c r="C1" s="61"/>
      <c r="D1" s="61"/>
      <c r="E1" s="61"/>
      <c r="F1" s="61"/>
      <c r="G1" s="61"/>
    </row>
    <row r="2" spans="1:7" ht="15" customHeight="1" thickTop="1" thickBot="1" x14ac:dyDescent="0.35">
      <c r="A2" s="61"/>
      <c r="B2" s="61"/>
      <c r="C2" s="61"/>
      <c r="D2" s="61"/>
      <c r="E2" s="61"/>
      <c r="F2" s="61"/>
      <c r="G2" s="61"/>
    </row>
    <row r="3" spans="1:7" ht="15.6" thickTop="1" thickBot="1" x14ac:dyDescent="0.35">
      <c r="A3" s="36" t="s">
        <v>1</v>
      </c>
      <c r="B3" s="36" t="s">
        <v>2</v>
      </c>
      <c r="C3" s="36" t="s">
        <v>3</v>
      </c>
      <c r="D3" s="36" t="s">
        <v>4</v>
      </c>
      <c r="E3" s="36" t="s">
        <v>5</v>
      </c>
      <c r="F3" s="36" t="s">
        <v>6</v>
      </c>
      <c r="G3" s="36" t="s">
        <v>7</v>
      </c>
    </row>
    <row r="4" spans="1:7" ht="15.6" thickTop="1" thickBot="1" x14ac:dyDescent="0.35">
      <c r="A4" s="17">
        <v>1</v>
      </c>
      <c r="B4" s="17" t="s">
        <v>8</v>
      </c>
      <c r="C4" s="17" t="s">
        <v>9</v>
      </c>
      <c r="D4" s="17" t="s">
        <v>10</v>
      </c>
      <c r="E4" s="41">
        <v>199.99</v>
      </c>
      <c r="F4" s="42">
        <v>0.62</v>
      </c>
      <c r="G4" s="65">
        <f>E4-(E4*F4)</f>
        <v>75.996200000000002</v>
      </c>
    </row>
    <row r="5" spans="1:7" ht="15.6" thickTop="1" thickBot="1" x14ac:dyDescent="0.35">
      <c r="A5" s="17">
        <v>2</v>
      </c>
      <c r="B5" s="17" t="s">
        <v>11</v>
      </c>
      <c r="C5" s="17" t="s">
        <v>12</v>
      </c>
      <c r="D5" s="17" t="s">
        <v>13</v>
      </c>
      <c r="E5" s="41">
        <v>139.99</v>
      </c>
      <c r="F5" s="42">
        <v>0.35</v>
      </c>
      <c r="G5" s="65">
        <f t="shared" ref="G5:G9" si="0">E5-(E5*F5)</f>
        <v>90.993500000000012</v>
      </c>
    </row>
    <row r="6" spans="1:7" ht="15.6" thickTop="1" thickBot="1" x14ac:dyDescent="0.35">
      <c r="A6" s="17">
        <v>3</v>
      </c>
      <c r="B6" s="17" t="s">
        <v>14</v>
      </c>
      <c r="C6" s="17" t="s">
        <v>9</v>
      </c>
      <c r="D6" s="17" t="s">
        <v>15</v>
      </c>
      <c r="E6" s="41">
        <v>229.99</v>
      </c>
      <c r="F6" s="42">
        <v>0.52</v>
      </c>
      <c r="G6" s="65">
        <f t="shared" si="0"/>
        <v>110.3952</v>
      </c>
    </row>
    <row r="7" spans="1:7" ht="15.6" thickTop="1" thickBot="1" x14ac:dyDescent="0.35">
      <c r="A7" s="17">
        <v>4</v>
      </c>
      <c r="B7" s="17" t="s">
        <v>16</v>
      </c>
      <c r="C7" s="17" t="s">
        <v>12</v>
      </c>
      <c r="D7" s="17" t="s">
        <v>10</v>
      </c>
      <c r="E7" s="41">
        <v>199.99</v>
      </c>
      <c r="F7" s="42">
        <v>0.7</v>
      </c>
      <c r="G7" s="65">
        <f t="shared" si="0"/>
        <v>59.997000000000014</v>
      </c>
    </row>
    <row r="8" spans="1:7" ht="15.6" thickTop="1" thickBot="1" x14ac:dyDescent="0.35">
      <c r="A8" s="17">
        <v>5</v>
      </c>
      <c r="B8" s="17" t="s">
        <v>17</v>
      </c>
      <c r="C8" s="17" t="s">
        <v>18</v>
      </c>
      <c r="D8" s="17" t="s">
        <v>13</v>
      </c>
      <c r="E8" s="41">
        <v>139.99</v>
      </c>
      <c r="F8" s="42">
        <v>0.42</v>
      </c>
      <c r="G8" s="65">
        <f t="shared" si="0"/>
        <v>81.194200000000009</v>
      </c>
    </row>
    <row r="9" spans="1:7" ht="15.6" thickTop="1" thickBot="1" x14ac:dyDescent="0.35">
      <c r="A9" s="17">
        <v>6</v>
      </c>
      <c r="B9" s="17" t="s">
        <v>19</v>
      </c>
      <c r="C9" s="17" t="s">
        <v>9</v>
      </c>
      <c r="D9" s="17" t="s">
        <v>15</v>
      </c>
      <c r="E9" s="41">
        <v>199.99</v>
      </c>
      <c r="F9" s="42">
        <v>0.69</v>
      </c>
      <c r="G9" s="65">
        <f t="shared" si="0"/>
        <v>61.996900000000011</v>
      </c>
    </row>
    <row r="10" spans="1:7" ht="15" customHeight="1" thickTop="1" x14ac:dyDescent="0.3">
      <c r="A10" s="40"/>
      <c r="B10" s="3"/>
      <c r="C10" s="3"/>
      <c r="D10" s="3"/>
      <c r="E10" s="3"/>
      <c r="F10" s="3"/>
      <c r="G10" s="3"/>
    </row>
    <row r="11" spans="1:7" ht="14.4" x14ac:dyDescent="0.3">
      <c r="A11" s="40"/>
      <c r="B11" s="4" t="s">
        <v>20</v>
      </c>
      <c r="C11" s="3"/>
      <c r="D11" s="5"/>
      <c r="E11" s="6"/>
      <c r="F11" s="6"/>
      <c r="G11" s="7"/>
    </row>
    <row r="12" spans="1:7" ht="14.4" x14ac:dyDescent="0.3">
      <c r="A12" s="40"/>
      <c r="B12" s="4" t="s">
        <v>21</v>
      </c>
      <c r="C12" s="3"/>
      <c r="D12" s="3"/>
      <c r="E12" s="3"/>
      <c r="F12" s="3"/>
      <c r="G12" s="3"/>
    </row>
    <row r="13" spans="1:7" ht="15" customHeight="1" thickBot="1" x14ac:dyDescent="0.35"/>
    <row r="14" spans="1:7" ht="15" customHeight="1" thickTop="1" thickBot="1" x14ac:dyDescent="0.35">
      <c r="B14" s="62" t="s">
        <v>137</v>
      </c>
      <c r="C14" s="62" t="s">
        <v>5</v>
      </c>
    </row>
    <row r="15" spans="1:7" ht="15" customHeight="1" thickTop="1" thickBot="1" x14ac:dyDescent="0.35">
      <c r="B15" s="63" t="s">
        <v>10</v>
      </c>
      <c r="C15" s="64">
        <f>SUMIF($D4:$D9,B15,$E4:$E9)</f>
        <v>399.98</v>
      </c>
    </row>
    <row r="16" spans="1:7" ht="15" customHeight="1" thickTop="1" thickBot="1" x14ac:dyDescent="0.35">
      <c r="B16" s="63" t="s">
        <v>13</v>
      </c>
      <c r="C16" s="64">
        <f t="shared" ref="C16:C17" si="1">SUMIF($D5:$D10,B16,$E5:$E10)</f>
        <v>279.98</v>
      </c>
    </row>
    <row r="17" spans="2:3" ht="15" customHeight="1" thickTop="1" thickBot="1" x14ac:dyDescent="0.35">
      <c r="B17" s="63" t="s">
        <v>15</v>
      </c>
      <c r="C17" s="64">
        <f t="shared" si="1"/>
        <v>429.98</v>
      </c>
    </row>
    <row r="18" spans="2:3" ht="15" customHeight="1" thickTop="1" x14ac:dyDescent="0.3"/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D11:F11"/>
    <mergeCell ref="A1:G2"/>
  </mergeCells>
  <pageMargins left="0.511811024" right="0.511811024" top="0.78740157499999996" bottom="0.78740157499999996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opLeftCell="A13" workbookViewId="0">
      <selection activeCell="J24" sqref="J24"/>
    </sheetView>
  </sheetViews>
  <sheetFormatPr defaultColWidth="14.44140625" defaultRowHeight="15" customHeight="1" x14ac:dyDescent="0.3"/>
  <cols>
    <col min="1" max="1" width="4.33203125" style="38" customWidth="1"/>
    <col min="2" max="2" width="26.44140625" customWidth="1"/>
    <col min="3" max="3" width="14.5546875" customWidth="1"/>
    <col min="4" max="4" width="16.21875" customWidth="1"/>
    <col min="5" max="5" width="12.5546875" customWidth="1"/>
    <col min="6" max="6" width="17.88671875" customWidth="1"/>
    <col min="7" max="7" width="19" customWidth="1"/>
    <col min="8" max="8" width="5.21875" style="38" customWidth="1"/>
    <col min="9" max="9" width="20.88671875" customWidth="1"/>
    <col min="10" max="10" width="15.77734375" customWidth="1"/>
    <col min="11" max="11" width="18.44140625" customWidth="1"/>
    <col min="12" max="12" width="22" customWidth="1"/>
    <col min="13" max="27" width="8.6640625" customWidth="1"/>
  </cols>
  <sheetData>
    <row r="1" spans="1:12" ht="27" customHeight="1" thickTop="1" x14ac:dyDescent="0.3">
      <c r="A1" s="27" t="s">
        <v>22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 ht="15" customHeight="1" thickBot="1" x14ac:dyDescent="0.3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2"/>
    </row>
    <row r="3" spans="1:12" ht="19.2" thickTop="1" thickBot="1" x14ac:dyDescent="0.4">
      <c r="A3" s="33" t="s">
        <v>23</v>
      </c>
      <c r="B3" s="34"/>
      <c r="C3" s="34"/>
      <c r="D3" s="34"/>
      <c r="E3" s="34"/>
      <c r="F3" s="34"/>
      <c r="G3" s="45"/>
      <c r="H3" s="33" t="s">
        <v>24</v>
      </c>
      <c r="I3" s="34"/>
      <c r="J3" s="34"/>
      <c r="K3" s="34"/>
      <c r="L3" s="35"/>
    </row>
    <row r="4" spans="1:12" s="50" customFormat="1" ht="19.2" thickTop="1" thickBot="1" x14ac:dyDescent="0.4">
      <c r="A4" s="51" t="s">
        <v>25</v>
      </c>
      <c r="B4" s="52" t="s">
        <v>2</v>
      </c>
      <c r="C4" s="52" t="s">
        <v>26</v>
      </c>
      <c r="D4" s="52" t="s">
        <v>27</v>
      </c>
      <c r="E4" s="52" t="s">
        <v>28</v>
      </c>
      <c r="F4" s="52" t="s">
        <v>133</v>
      </c>
      <c r="G4" s="52" t="s">
        <v>136</v>
      </c>
      <c r="H4" s="51" t="s">
        <v>25</v>
      </c>
      <c r="I4" s="52" t="s">
        <v>2</v>
      </c>
      <c r="J4" s="52" t="s">
        <v>29</v>
      </c>
      <c r="K4" s="52" t="s">
        <v>134</v>
      </c>
      <c r="L4" s="52" t="s">
        <v>135</v>
      </c>
    </row>
    <row r="5" spans="1:12" ht="15.6" thickTop="1" thickBot="1" x14ac:dyDescent="0.35">
      <c r="A5" s="37">
        <v>1</v>
      </c>
      <c r="B5" s="9" t="s">
        <v>30</v>
      </c>
      <c r="C5" s="10">
        <v>8</v>
      </c>
      <c r="D5" s="10">
        <f>J5-C5</f>
        <v>2</v>
      </c>
      <c r="E5" s="11">
        <v>0.4</v>
      </c>
      <c r="F5" s="12">
        <f>K5*E5+K5</f>
        <v>166.6</v>
      </c>
      <c r="G5" s="12">
        <f t="shared" ref="G5:G14" si="0">F5*C5</f>
        <v>1332.8</v>
      </c>
      <c r="H5" s="37">
        <v>1</v>
      </c>
      <c r="I5" s="9" t="s">
        <v>30</v>
      </c>
      <c r="J5" s="10">
        <v>10</v>
      </c>
      <c r="K5" s="12">
        <v>119</v>
      </c>
      <c r="L5" s="12">
        <f>K5*J5</f>
        <v>1190</v>
      </c>
    </row>
    <row r="6" spans="1:12" ht="15.6" thickTop="1" thickBot="1" x14ac:dyDescent="0.35">
      <c r="A6" s="37">
        <v>2</v>
      </c>
      <c r="B6" s="9" t="s">
        <v>31</v>
      </c>
      <c r="C6" s="10">
        <v>8</v>
      </c>
      <c r="D6" s="10">
        <f>J6-C6</f>
        <v>0</v>
      </c>
      <c r="E6" s="11">
        <v>0.35</v>
      </c>
      <c r="F6" s="12">
        <f t="shared" ref="F6:F14" si="1">K6*E6+K6</f>
        <v>269.86500000000001</v>
      </c>
      <c r="G6" s="12">
        <f t="shared" si="0"/>
        <v>2158.92</v>
      </c>
      <c r="H6" s="37">
        <v>2</v>
      </c>
      <c r="I6" s="9" t="s">
        <v>31</v>
      </c>
      <c r="J6" s="10">
        <v>8</v>
      </c>
      <c r="K6" s="12">
        <v>199.9</v>
      </c>
      <c r="L6" s="12">
        <f t="shared" ref="L6:L14" si="2">K6*J6</f>
        <v>1599.2</v>
      </c>
    </row>
    <row r="7" spans="1:12" ht="15.6" thickTop="1" thickBot="1" x14ac:dyDescent="0.35">
      <c r="A7" s="37">
        <v>3</v>
      </c>
      <c r="B7" s="9" t="s">
        <v>32</v>
      </c>
      <c r="C7" s="10">
        <v>9</v>
      </c>
      <c r="D7" s="10">
        <f>J7-C7</f>
        <v>1</v>
      </c>
      <c r="E7" s="11">
        <v>0.4</v>
      </c>
      <c r="F7" s="12">
        <f t="shared" si="1"/>
        <v>170.66000000000003</v>
      </c>
      <c r="G7" s="12">
        <f t="shared" si="0"/>
        <v>1535.9400000000003</v>
      </c>
      <c r="H7" s="37">
        <v>3</v>
      </c>
      <c r="I7" s="9" t="s">
        <v>32</v>
      </c>
      <c r="J7" s="10">
        <v>10</v>
      </c>
      <c r="K7" s="12">
        <v>121.9</v>
      </c>
      <c r="L7" s="12">
        <f t="shared" si="2"/>
        <v>1219</v>
      </c>
    </row>
    <row r="8" spans="1:12" ht="15.6" thickTop="1" thickBot="1" x14ac:dyDescent="0.35">
      <c r="A8" s="37">
        <v>4</v>
      </c>
      <c r="B8" s="9" t="s">
        <v>33</v>
      </c>
      <c r="C8" s="10">
        <v>5</v>
      </c>
      <c r="D8" s="10">
        <f>J8-C8</f>
        <v>1</v>
      </c>
      <c r="E8" s="11">
        <v>0.4</v>
      </c>
      <c r="F8" s="12">
        <f t="shared" si="1"/>
        <v>181.86</v>
      </c>
      <c r="G8" s="12">
        <f t="shared" si="0"/>
        <v>909.30000000000007</v>
      </c>
      <c r="H8" s="37">
        <v>4</v>
      </c>
      <c r="I8" s="9" t="s">
        <v>33</v>
      </c>
      <c r="J8" s="10">
        <v>6</v>
      </c>
      <c r="K8" s="12">
        <v>129.9</v>
      </c>
      <c r="L8" s="12">
        <f t="shared" si="2"/>
        <v>779.40000000000009</v>
      </c>
    </row>
    <row r="9" spans="1:12" ht="15.6" thickTop="1" thickBot="1" x14ac:dyDescent="0.35">
      <c r="A9" s="37">
        <v>5</v>
      </c>
      <c r="B9" s="9" t="s">
        <v>34</v>
      </c>
      <c r="C9" s="10">
        <v>7</v>
      </c>
      <c r="D9" s="10">
        <f>J9-C9</f>
        <v>2</v>
      </c>
      <c r="E9" s="11">
        <v>0.35</v>
      </c>
      <c r="F9" s="12">
        <f t="shared" si="1"/>
        <v>80.864999999999995</v>
      </c>
      <c r="G9" s="12">
        <f t="shared" si="0"/>
        <v>566.05499999999995</v>
      </c>
      <c r="H9" s="37">
        <v>5</v>
      </c>
      <c r="I9" s="9" t="s">
        <v>34</v>
      </c>
      <c r="J9" s="10">
        <v>9</v>
      </c>
      <c r="K9" s="12">
        <v>59.9</v>
      </c>
      <c r="L9" s="12">
        <f t="shared" si="2"/>
        <v>539.1</v>
      </c>
    </row>
    <row r="10" spans="1:12" ht="15.6" thickTop="1" thickBot="1" x14ac:dyDescent="0.35">
      <c r="A10" s="37">
        <v>6</v>
      </c>
      <c r="B10" s="9" t="s">
        <v>35</v>
      </c>
      <c r="C10" s="10">
        <v>6</v>
      </c>
      <c r="D10" s="10">
        <f>J10-C10</f>
        <v>0</v>
      </c>
      <c r="E10" s="11">
        <v>0.41</v>
      </c>
      <c r="F10" s="12">
        <f t="shared" si="1"/>
        <v>140.85900000000001</v>
      </c>
      <c r="G10" s="12">
        <f t="shared" si="0"/>
        <v>845.154</v>
      </c>
      <c r="H10" s="37">
        <v>6</v>
      </c>
      <c r="I10" s="9" t="s">
        <v>35</v>
      </c>
      <c r="J10" s="10">
        <v>6</v>
      </c>
      <c r="K10" s="12">
        <v>99.9</v>
      </c>
      <c r="L10" s="12">
        <f t="shared" si="2"/>
        <v>599.40000000000009</v>
      </c>
    </row>
    <row r="11" spans="1:12" ht="15.6" thickTop="1" thickBot="1" x14ac:dyDescent="0.35">
      <c r="A11" s="37">
        <v>7</v>
      </c>
      <c r="B11" s="9" t="s">
        <v>36</v>
      </c>
      <c r="C11" s="10">
        <v>7</v>
      </c>
      <c r="D11" s="10">
        <f>J11-C11</f>
        <v>1</v>
      </c>
      <c r="E11" s="11">
        <v>0.42</v>
      </c>
      <c r="F11" s="12">
        <f t="shared" si="1"/>
        <v>134.75800000000001</v>
      </c>
      <c r="G11" s="12">
        <f t="shared" si="0"/>
        <v>943.30600000000004</v>
      </c>
      <c r="H11" s="37">
        <v>7</v>
      </c>
      <c r="I11" s="9" t="s">
        <v>36</v>
      </c>
      <c r="J11" s="10">
        <v>8</v>
      </c>
      <c r="K11" s="12">
        <v>94.9</v>
      </c>
      <c r="L11" s="12">
        <f t="shared" si="2"/>
        <v>759.2</v>
      </c>
    </row>
    <row r="12" spans="1:12" ht="15.6" thickTop="1" thickBot="1" x14ac:dyDescent="0.35">
      <c r="A12" s="37">
        <v>8</v>
      </c>
      <c r="B12" s="9" t="s">
        <v>37</v>
      </c>
      <c r="C12" s="10">
        <v>5</v>
      </c>
      <c r="D12" s="10">
        <f>J12-C12</f>
        <v>0</v>
      </c>
      <c r="E12" s="11">
        <v>0.43</v>
      </c>
      <c r="F12" s="12">
        <f t="shared" si="1"/>
        <v>142.857</v>
      </c>
      <c r="G12" s="12">
        <f t="shared" si="0"/>
        <v>714.28499999999997</v>
      </c>
      <c r="H12" s="37">
        <v>8</v>
      </c>
      <c r="I12" s="9" t="s">
        <v>37</v>
      </c>
      <c r="J12" s="10">
        <v>5</v>
      </c>
      <c r="K12" s="12">
        <v>99.9</v>
      </c>
      <c r="L12" s="12">
        <f t="shared" si="2"/>
        <v>499.5</v>
      </c>
    </row>
    <row r="13" spans="1:12" ht="15.6" thickTop="1" thickBot="1" x14ac:dyDescent="0.35">
      <c r="A13" s="37">
        <v>9</v>
      </c>
      <c r="B13" s="9" t="s">
        <v>38</v>
      </c>
      <c r="C13" s="10">
        <v>7</v>
      </c>
      <c r="D13" s="10">
        <f>J13-C13</f>
        <v>3</v>
      </c>
      <c r="E13" s="11">
        <v>0.5</v>
      </c>
      <c r="F13" s="12">
        <f t="shared" si="1"/>
        <v>149.85000000000002</v>
      </c>
      <c r="G13" s="12">
        <f t="shared" si="0"/>
        <v>1048.9500000000003</v>
      </c>
      <c r="H13" s="37">
        <v>9</v>
      </c>
      <c r="I13" s="9" t="s">
        <v>38</v>
      </c>
      <c r="J13" s="10">
        <v>10</v>
      </c>
      <c r="K13" s="12">
        <v>99.9</v>
      </c>
      <c r="L13" s="12">
        <f t="shared" si="2"/>
        <v>999</v>
      </c>
    </row>
    <row r="14" spans="1:12" ht="15.6" thickTop="1" thickBot="1" x14ac:dyDescent="0.35">
      <c r="A14" s="37">
        <v>10</v>
      </c>
      <c r="B14" s="9" t="s">
        <v>39</v>
      </c>
      <c r="C14" s="10">
        <v>8</v>
      </c>
      <c r="D14" s="10">
        <f>J14-C14</f>
        <v>2</v>
      </c>
      <c r="E14" s="11">
        <v>0.25</v>
      </c>
      <c r="F14" s="12">
        <f t="shared" si="1"/>
        <v>124.875</v>
      </c>
      <c r="G14" s="12">
        <f t="shared" si="0"/>
        <v>999</v>
      </c>
      <c r="H14" s="37">
        <v>10</v>
      </c>
      <c r="I14" s="9" t="s">
        <v>39</v>
      </c>
      <c r="J14" s="10">
        <v>10</v>
      </c>
      <c r="K14" s="12">
        <v>99.9</v>
      </c>
      <c r="L14" s="12">
        <f t="shared" si="2"/>
        <v>999</v>
      </c>
    </row>
    <row r="15" spans="1:12" s="50" customFormat="1" ht="19.2" thickTop="1" thickBot="1" x14ac:dyDescent="0.4">
      <c r="A15" s="48"/>
      <c r="B15" s="44" t="s">
        <v>40</v>
      </c>
      <c r="C15" s="47">
        <f>SUM(C5:C14)</f>
        <v>70</v>
      </c>
      <c r="D15" s="47">
        <f>SUM(D5:D14)</f>
        <v>12</v>
      </c>
      <c r="E15" s="66"/>
      <c r="F15" s="67"/>
      <c r="G15" s="49">
        <f>SUM(G5:G14)</f>
        <v>11053.710000000003</v>
      </c>
      <c r="H15" s="48"/>
      <c r="I15" s="44" t="s">
        <v>40</v>
      </c>
      <c r="J15" s="47">
        <f>SUM(J5:J14)</f>
        <v>82</v>
      </c>
      <c r="K15" s="67"/>
      <c r="L15" s="49">
        <f>SUM(L5:L14)</f>
        <v>9182.7999999999993</v>
      </c>
    </row>
    <row r="16" spans="1:12" ht="19.2" thickTop="1" thickBot="1" x14ac:dyDescent="0.4">
      <c r="A16" s="37"/>
      <c r="B16" s="43" t="s">
        <v>41</v>
      </c>
      <c r="C16" s="53"/>
      <c r="D16" s="54"/>
      <c r="E16" s="54"/>
      <c r="F16" s="55"/>
      <c r="G16" s="46">
        <f>G15-L15</f>
        <v>1870.9100000000035</v>
      </c>
      <c r="H16" s="37"/>
      <c r="I16" s="9"/>
      <c r="J16" s="9"/>
      <c r="K16" s="9"/>
      <c r="L16" s="9"/>
    </row>
    <row r="17" spans="2:5" ht="15" customHeight="1" thickTop="1" thickBot="1" x14ac:dyDescent="0.35"/>
    <row r="18" spans="2:5" ht="19.2" thickTop="1" thickBot="1" x14ac:dyDescent="0.4">
      <c r="B18" s="71" t="s">
        <v>42</v>
      </c>
      <c r="C18" s="72"/>
    </row>
    <row r="19" spans="2:5" ht="15.6" thickTop="1" thickBot="1" x14ac:dyDescent="0.35">
      <c r="B19" s="26" t="s">
        <v>43</v>
      </c>
      <c r="C19" s="57">
        <f>MAX(C5:C14)</f>
        <v>9</v>
      </c>
      <c r="E19" s="2" t="s">
        <v>44</v>
      </c>
    </row>
    <row r="20" spans="2:5" ht="15.6" thickTop="1" thickBot="1" x14ac:dyDescent="0.35">
      <c r="B20" s="16" t="s">
        <v>45</v>
      </c>
      <c r="C20" s="58">
        <f>MAX(G5:G14)</f>
        <v>2158.92</v>
      </c>
      <c r="E20" s="2" t="s">
        <v>46</v>
      </c>
    </row>
    <row r="21" spans="2:5" ht="15.75" customHeight="1" thickTop="1" thickBot="1" x14ac:dyDescent="0.35">
      <c r="B21" s="26" t="s">
        <v>47</v>
      </c>
      <c r="C21" s="57">
        <f>MIN(C5:C14)</f>
        <v>5</v>
      </c>
      <c r="E21" s="2" t="s">
        <v>48</v>
      </c>
    </row>
    <row r="22" spans="2:5" ht="15.75" customHeight="1" thickTop="1" thickBot="1" x14ac:dyDescent="0.35">
      <c r="B22" s="16" t="s">
        <v>49</v>
      </c>
      <c r="C22" s="56">
        <f>MIN(G5:G14)</f>
        <v>566.05499999999995</v>
      </c>
      <c r="E22" s="2" t="s">
        <v>50</v>
      </c>
    </row>
    <row r="23" spans="2:5" ht="15.75" customHeight="1" thickTop="1" thickBot="1" x14ac:dyDescent="0.35">
      <c r="B23" s="26" t="s">
        <v>51</v>
      </c>
      <c r="C23" s="60">
        <f>AVERAGE(G5:G14)</f>
        <v>1105.3710000000003</v>
      </c>
      <c r="E23" s="2" t="s">
        <v>52</v>
      </c>
    </row>
    <row r="24" spans="2:5" ht="15.75" customHeight="1" thickTop="1" thickBot="1" x14ac:dyDescent="0.35">
      <c r="B24" s="16" t="s">
        <v>53</v>
      </c>
      <c r="C24" s="59">
        <f>AVERAGE(C5:C14)</f>
        <v>7</v>
      </c>
    </row>
    <row r="25" spans="2:5" ht="15.75" customHeight="1" thickTop="1" x14ac:dyDescent="0.3"/>
    <row r="26" spans="2:5" ht="15.75" customHeight="1" x14ac:dyDescent="0.3"/>
    <row r="27" spans="2:5" ht="15.75" customHeight="1" x14ac:dyDescent="0.3"/>
    <row r="28" spans="2:5" ht="15.75" customHeight="1" x14ac:dyDescent="0.3"/>
    <row r="29" spans="2:5" ht="15.75" customHeight="1" x14ac:dyDescent="0.3"/>
    <row r="30" spans="2:5" ht="15.75" customHeight="1" x14ac:dyDescent="0.3"/>
    <row r="31" spans="2:5" ht="15.75" customHeight="1" x14ac:dyDescent="0.3"/>
    <row r="32" spans="2: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5">
    <mergeCell ref="C16:F16"/>
    <mergeCell ref="B18:C18"/>
    <mergeCell ref="A3:F3"/>
    <mergeCell ref="A1:L2"/>
    <mergeCell ref="H3:L3"/>
  </mergeCells>
  <pageMargins left="0.511811024" right="0.511811024" top="0.78740157499999996" bottom="0.78740157499999996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abSelected="1" workbookViewId="0">
      <selection activeCell="B3" sqref="B3"/>
    </sheetView>
  </sheetViews>
  <sheetFormatPr defaultColWidth="14.44140625" defaultRowHeight="15" customHeight="1" x14ac:dyDescent="0.3"/>
  <cols>
    <col min="1" max="1" width="13.6640625" customWidth="1"/>
    <col min="2" max="2" width="10.109375" customWidth="1"/>
    <col min="3" max="3" width="5.6640625" customWidth="1"/>
    <col min="4" max="4" width="18" customWidth="1"/>
    <col min="5" max="5" width="13.109375" customWidth="1"/>
    <col min="6" max="26" width="8.6640625" customWidth="1"/>
  </cols>
  <sheetData>
    <row r="1" spans="1:5" ht="15.6" thickTop="1" thickBot="1" x14ac:dyDescent="0.35">
      <c r="A1" s="13" t="s">
        <v>54</v>
      </c>
      <c r="B1" s="13" t="s">
        <v>55</v>
      </c>
      <c r="C1" s="13" t="s">
        <v>56</v>
      </c>
      <c r="D1" s="13" t="s">
        <v>57</v>
      </c>
      <c r="E1" s="13" t="s">
        <v>58</v>
      </c>
    </row>
    <row r="2" spans="1:5" ht="15.6" thickTop="1" thickBot="1" x14ac:dyDescent="0.35">
      <c r="A2" s="9" t="s">
        <v>59</v>
      </c>
      <c r="B2" s="39">
        <v>2.4500000000000002</v>
      </c>
      <c r="C2" s="9">
        <v>4</v>
      </c>
      <c r="D2" s="9" t="s">
        <v>60</v>
      </c>
      <c r="E2" s="39">
        <f>B2*C2</f>
        <v>9.8000000000000007</v>
      </c>
    </row>
    <row r="3" spans="1:5" ht="15.6" thickTop="1" thickBot="1" x14ac:dyDescent="0.35">
      <c r="A3" s="9" t="s">
        <v>61</v>
      </c>
      <c r="B3" s="39">
        <v>5.78</v>
      </c>
      <c r="C3" s="9">
        <v>2</v>
      </c>
      <c r="D3" s="9" t="s">
        <v>62</v>
      </c>
      <c r="E3" s="39">
        <f t="shared" ref="E3:E21" si="0">B3*C3</f>
        <v>11.56</v>
      </c>
    </row>
    <row r="4" spans="1:5" ht="15.6" thickTop="1" thickBot="1" x14ac:dyDescent="0.35">
      <c r="A4" s="9" t="s">
        <v>63</v>
      </c>
      <c r="B4" s="39">
        <v>3.8</v>
      </c>
      <c r="C4" s="9">
        <v>1</v>
      </c>
      <c r="D4" s="9" t="s">
        <v>64</v>
      </c>
      <c r="E4" s="39">
        <f t="shared" si="0"/>
        <v>3.8</v>
      </c>
    </row>
    <row r="5" spans="1:5" ht="15.6" thickTop="1" thickBot="1" x14ac:dyDescent="0.35">
      <c r="A5" s="9" t="s">
        <v>65</v>
      </c>
      <c r="B5" s="39">
        <v>5.4</v>
      </c>
      <c r="C5" s="9">
        <v>6</v>
      </c>
      <c r="D5" s="9" t="s">
        <v>60</v>
      </c>
      <c r="E5" s="39">
        <f t="shared" si="0"/>
        <v>32.400000000000006</v>
      </c>
    </row>
    <row r="6" spans="1:5" ht="15.6" thickTop="1" thickBot="1" x14ac:dyDescent="0.35">
      <c r="A6" s="9" t="s">
        <v>66</v>
      </c>
      <c r="B6" s="39">
        <v>1.9</v>
      </c>
      <c r="C6" s="9">
        <v>4</v>
      </c>
      <c r="D6" s="9" t="s">
        <v>60</v>
      </c>
      <c r="E6" s="39">
        <f t="shared" si="0"/>
        <v>7.6</v>
      </c>
    </row>
    <row r="7" spans="1:5" ht="15.6" thickTop="1" thickBot="1" x14ac:dyDescent="0.35">
      <c r="A7" s="9" t="s">
        <v>67</v>
      </c>
      <c r="B7" s="39">
        <v>12.45</v>
      </c>
      <c r="C7" s="9">
        <v>2</v>
      </c>
      <c r="D7" s="9" t="s">
        <v>62</v>
      </c>
      <c r="E7" s="39">
        <f t="shared" si="0"/>
        <v>24.9</v>
      </c>
    </row>
    <row r="8" spans="1:5" ht="15.6" thickTop="1" thickBot="1" x14ac:dyDescent="0.35">
      <c r="A8" s="9" t="s">
        <v>68</v>
      </c>
      <c r="B8" s="39">
        <v>4.5</v>
      </c>
      <c r="C8" s="9">
        <v>7</v>
      </c>
      <c r="D8" s="9" t="s">
        <v>64</v>
      </c>
      <c r="E8" s="39">
        <f t="shared" si="0"/>
        <v>31.5</v>
      </c>
    </row>
    <row r="9" spans="1:5" ht="15.6" thickTop="1" thickBot="1" x14ac:dyDescent="0.35">
      <c r="A9" s="9" t="s">
        <v>69</v>
      </c>
      <c r="B9" s="39">
        <v>4.78</v>
      </c>
      <c r="C9" s="9">
        <v>6</v>
      </c>
      <c r="D9" s="9" t="s">
        <v>64</v>
      </c>
      <c r="E9" s="39">
        <f t="shared" si="0"/>
        <v>28.68</v>
      </c>
    </row>
    <row r="10" spans="1:5" ht="15.6" thickTop="1" thickBot="1" x14ac:dyDescent="0.35">
      <c r="A10" s="9" t="s">
        <v>70</v>
      </c>
      <c r="B10" s="39">
        <v>3.8</v>
      </c>
      <c r="C10" s="9">
        <v>8</v>
      </c>
      <c r="D10" s="9" t="s">
        <v>60</v>
      </c>
      <c r="E10" s="39">
        <f t="shared" si="0"/>
        <v>30.4</v>
      </c>
    </row>
    <row r="11" spans="1:5" ht="15.6" thickTop="1" thickBot="1" x14ac:dyDescent="0.35">
      <c r="A11" s="9" t="s">
        <v>71</v>
      </c>
      <c r="B11" s="39">
        <v>9.9</v>
      </c>
      <c r="C11" s="9">
        <v>6</v>
      </c>
      <c r="D11" s="9" t="s">
        <v>64</v>
      </c>
      <c r="E11" s="39">
        <f t="shared" si="0"/>
        <v>59.400000000000006</v>
      </c>
    </row>
    <row r="12" spans="1:5" ht="15.6" thickTop="1" thickBot="1" x14ac:dyDescent="0.35">
      <c r="A12" s="9" t="s">
        <v>72</v>
      </c>
      <c r="B12" s="39">
        <v>34.32</v>
      </c>
      <c r="C12" s="9">
        <v>2</v>
      </c>
      <c r="D12" s="9" t="s">
        <v>60</v>
      </c>
      <c r="E12" s="39">
        <f t="shared" si="0"/>
        <v>68.64</v>
      </c>
    </row>
    <row r="13" spans="1:5" ht="15.6" thickTop="1" thickBot="1" x14ac:dyDescent="0.35">
      <c r="A13" s="9" t="s">
        <v>73</v>
      </c>
      <c r="B13" s="39">
        <v>7.4</v>
      </c>
      <c r="C13" s="9">
        <v>1</v>
      </c>
      <c r="D13" s="9" t="s">
        <v>62</v>
      </c>
      <c r="E13" s="39">
        <f t="shared" si="0"/>
        <v>7.4</v>
      </c>
    </row>
    <row r="14" spans="1:5" ht="15.6" thickTop="1" thickBot="1" x14ac:dyDescent="0.35">
      <c r="A14" s="9" t="s">
        <v>74</v>
      </c>
      <c r="B14" s="39">
        <v>2.4</v>
      </c>
      <c r="C14" s="9">
        <v>3</v>
      </c>
      <c r="D14" s="9" t="s">
        <v>62</v>
      </c>
      <c r="E14" s="39">
        <f t="shared" si="0"/>
        <v>7.1999999999999993</v>
      </c>
    </row>
    <row r="15" spans="1:5" ht="15.6" thickTop="1" thickBot="1" x14ac:dyDescent="0.35">
      <c r="A15" s="9" t="s">
        <v>75</v>
      </c>
      <c r="B15" s="39">
        <v>3.89</v>
      </c>
      <c r="C15" s="9">
        <v>4</v>
      </c>
      <c r="D15" s="9" t="s">
        <v>62</v>
      </c>
      <c r="E15" s="39">
        <f t="shared" si="0"/>
        <v>15.56</v>
      </c>
    </row>
    <row r="16" spans="1:5" ht="15.6" thickTop="1" thickBot="1" x14ac:dyDescent="0.35">
      <c r="A16" s="9" t="s">
        <v>76</v>
      </c>
      <c r="B16" s="39">
        <v>5.66</v>
      </c>
      <c r="C16" s="9">
        <v>2</v>
      </c>
      <c r="D16" s="9" t="s">
        <v>60</v>
      </c>
      <c r="E16" s="39">
        <f t="shared" si="0"/>
        <v>11.32</v>
      </c>
    </row>
    <row r="17" spans="1:5" ht="15.6" thickTop="1" thickBot="1" x14ac:dyDescent="0.35">
      <c r="A17" s="9" t="s">
        <v>77</v>
      </c>
      <c r="B17" s="39">
        <v>4.6500000000000004</v>
      </c>
      <c r="C17" s="9">
        <v>3</v>
      </c>
      <c r="D17" s="9" t="s">
        <v>60</v>
      </c>
      <c r="E17" s="39">
        <f t="shared" si="0"/>
        <v>13.950000000000001</v>
      </c>
    </row>
    <row r="18" spans="1:5" ht="15.6" thickTop="1" thickBot="1" x14ac:dyDescent="0.35">
      <c r="A18" s="9" t="s">
        <v>78</v>
      </c>
      <c r="B18" s="39">
        <v>4.9800000000000004</v>
      </c>
      <c r="C18" s="9">
        <v>3</v>
      </c>
      <c r="D18" s="9" t="s">
        <v>62</v>
      </c>
      <c r="E18" s="39">
        <f t="shared" si="0"/>
        <v>14.940000000000001</v>
      </c>
    </row>
    <row r="19" spans="1:5" ht="15.6" thickTop="1" thickBot="1" x14ac:dyDescent="0.35">
      <c r="A19" s="9" t="s">
        <v>79</v>
      </c>
      <c r="B19" s="39">
        <v>2.33</v>
      </c>
      <c r="C19" s="9">
        <v>5</v>
      </c>
      <c r="D19" s="9" t="s">
        <v>64</v>
      </c>
      <c r="E19" s="39">
        <f t="shared" si="0"/>
        <v>11.65</v>
      </c>
    </row>
    <row r="20" spans="1:5" ht="15.6" thickTop="1" thickBot="1" x14ac:dyDescent="0.35">
      <c r="A20" s="9" t="s">
        <v>80</v>
      </c>
      <c r="B20" s="39">
        <v>2.89</v>
      </c>
      <c r="C20" s="9">
        <v>3</v>
      </c>
      <c r="D20" s="9" t="s">
        <v>62</v>
      </c>
      <c r="E20" s="39">
        <f t="shared" si="0"/>
        <v>8.67</v>
      </c>
    </row>
    <row r="21" spans="1:5" ht="15.75" customHeight="1" thickTop="1" thickBot="1" x14ac:dyDescent="0.35">
      <c r="A21" s="9" t="s">
        <v>81</v>
      </c>
      <c r="B21" s="39">
        <v>7.6</v>
      </c>
      <c r="C21" s="9">
        <v>1</v>
      </c>
      <c r="D21" s="9" t="s">
        <v>64</v>
      </c>
      <c r="E21" s="39">
        <f t="shared" si="0"/>
        <v>7.6</v>
      </c>
    </row>
    <row r="22" spans="1:5" ht="15.75" customHeight="1" thickTop="1" thickBot="1" x14ac:dyDescent="0.35">
      <c r="A22" s="8"/>
      <c r="B22" s="8"/>
      <c r="C22" s="8"/>
      <c r="D22" s="9" t="s">
        <v>82</v>
      </c>
      <c r="E22" s="68">
        <f>SUM(E2:E21)</f>
        <v>406.96999999999997</v>
      </c>
    </row>
    <row r="23" spans="1:5" ht="15.75" customHeight="1" thickTop="1" x14ac:dyDescent="0.3"/>
    <row r="24" spans="1:5" ht="15.75" customHeight="1" x14ac:dyDescent="0.3"/>
    <row r="25" spans="1:5" ht="15.75" customHeight="1" x14ac:dyDescent="0.3"/>
    <row r="26" spans="1:5" ht="15.75" customHeight="1" x14ac:dyDescent="0.3"/>
    <row r="27" spans="1:5" ht="15.75" customHeight="1" x14ac:dyDescent="0.3"/>
    <row r="28" spans="1:5" ht="15.75" customHeight="1" x14ac:dyDescent="0.3"/>
    <row r="29" spans="1:5" ht="15.75" customHeight="1" x14ac:dyDescent="0.3"/>
    <row r="30" spans="1:5" ht="15.75" customHeight="1" x14ac:dyDescent="0.3"/>
    <row r="31" spans="1:5" ht="15.75" customHeight="1" x14ac:dyDescent="0.3"/>
    <row r="32" spans="1: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topLeftCell="A4" workbookViewId="0">
      <selection activeCell="Q10" sqref="Q10"/>
    </sheetView>
  </sheetViews>
  <sheetFormatPr defaultColWidth="14.44140625" defaultRowHeight="15" customHeight="1" x14ac:dyDescent="0.3"/>
  <cols>
    <col min="1" max="1" width="6.44140625" customWidth="1"/>
    <col min="2" max="2" width="25.88671875" customWidth="1"/>
    <col min="3" max="3" width="16.5546875" customWidth="1"/>
    <col min="4" max="4" width="13.44140625" customWidth="1"/>
    <col min="5" max="5" width="17.88671875" customWidth="1"/>
    <col min="6" max="6" width="11.5546875" customWidth="1"/>
    <col min="7" max="7" width="9.6640625" customWidth="1"/>
    <col min="8" max="8" width="6.5546875" customWidth="1"/>
    <col min="9" max="9" width="9.33203125" customWidth="1"/>
    <col min="10" max="10" width="10.109375" customWidth="1"/>
    <col min="11" max="11" width="8.6640625" customWidth="1"/>
    <col min="12" max="12" width="7.6640625" customWidth="1"/>
    <col min="13" max="13" width="10.88671875" customWidth="1"/>
    <col min="14" max="26" width="8.6640625" customWidth="1"/>
  </cols>
  <sheetData>
    <row r="1" spans="1:14" ht="15.6" thickTop="1" thickBot="1" x14ac:dyDescent="0.35">
      <c r="A1" s="25" t="s">
        <v>83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ht="15" customHeight="1" thickTop="1" thickBot="1" x14ac:dyDescent="0.3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 s="15" customFormat="1" ht="15.6" thickTop="1" thickBot="1" x14ac:dyDescent="0.35">
      <c r="A3" s="13" t="s">
        <v>84</v>
      </c>
      <c r="B3" s="16" t="s">
        <v>85</v>
      </c>
      <c r="C3" s="13" t="s">
        <v>86</v>
      </c>
      <c r="D3" s="16" t="s">
        <v>87</v>
      </c>
      <c r="E3" s="13" t="s">
        <v>88</v>
      </c>
      <c r="F3" s="16" t="s">
        <v>89</v>
      </c>
      <c r="G3" s="13" t="s">
        <v>90</v>
      </c>
      <c r="H3" s="16" t="s">
        <v>91</v>
      </c>
      <c r="I3" s="13" t="s">
        <v>92</v>
      </c>
      <c r="J3" s="16" t="s">
        <v>93</v>
      </c>
      <c r="K3" s="13" t="s">
        <v>94</v>
      </c>
      <c r="L3" s="16" t="s">
        <v>95</v>
      </c>
      <c r="M3" s="13" t="s">
        <v>96</v>
      </c>
      <c r="N3" s="16" t="s">
        <v>97</v>
      </c>
    </row>
    <row r="4" spans="1:14" ht="15.6" thickTop="1" thickBot="1" x14ac:dyDescent="0.35">
      <c r="A4" s="9">
        <v>1</v>
      </c>
      <c r="B4" s="9" t="s">
        <v>98</v>
      </c>
      <c r="C4" s="10">
        <v>8</v>
      </c>
      <c r="D4" s="10">
        <v>2</v>
      </c>
      <c r="E4" s="10">
        <v>2</v>
      </c>
      <c r="F4" s="10">
        <v>8</v>
      </c>
      <c r="G4" s="10">
        <v>7</v>
      </c>
      <c r="H4" s="10">
        <v>5</v>
      </c>
      <c r="I4" s="10">
        <v>10</v>
      </c>
      <c r="J4" s="10">
        <v>8</v>
      </c>
      <c r="K4" s="10">
        <v>7</v>
      </c>
      <c r="L4" s="10">
        <v>9</v>
      </c>
      <c r="M4" s="10">
        <v>8</v>
      </c>
      <c r="N4" s="10">
        <f>AVERAGE(C4:M4)</f>
        <v>6.7272727272727275</v>
      </c>
    </row>
    <row r="5" spans="1:14" ht="15.6" thickTop="1" thickBot="1" x14ac:dyDescent="0.35">
      <c r="A5" s="9">
        <v>2</v>
      </c>
      <c r="B5" s="9" t="s">
        <v>99</v>
      </c>
      <c r="C5" s="10">
        <v>8</v>
      </c>
      <c r="D5" s="10">
        <v>10</v>
      </c>
      <c r="E5" s="10">
        <v>5</v>
      </c>
      <c r="F5" s="10">
        <v>3</v>
      </c>
      <c r="G5" s="10">
        <v>3</v>
      </c>
      <c r="H5" s="10">
        <v>3</v>
      </c>
      <c r="I5" s="10">
        <v>4</v>
      </c>
      <c r="J5" s="10">
        <v>8</v>
      </c>
      <c r="K5" s="10">
        <v>3</v>
      </c>
      <c r="L5" s="10">
        <v>8</v>
      </c>
      <c r="M5" s="10">
        <v>8</v>
      </c>
      <c r="N5" s="10">
        <f t="shared" ref="N5:N23" si="0">AVERAGE(C5:M5)</f>
        <v>5.7272727272727275</v>
      </c>
    </row>
    <row r="6" spans="1:14" ht="15.6" thickTop="1" thickBot="1" x14ac:dyDescent="0.35">
      <c r="A6" s="9">
        <v>3</v>
      </c>
      <c r="B6" s="9" t="s">
        <v>100</v>
      </c>
      <c r="C6" s="10">
        <v>9</v>
      </c>
      <c r="D6" s="10">
        <v>5</v>
      </c>
      <c r="E6" s="10">
        <v>8</v>
      </c>
      <c r="F6" s="10">
        <v>7</v>
      </c>
      <c r="G6" s="10">
        <v>8</v>
      </c>
      <c r="H6" s="10">
        <v>2</v>
      </c>
      <c r="I6" s="10">
        <v>10</v>
      </c>
      <c r="J6" s="10">
        <v>8</v>
      </c>
      <c r="K6" s="10">
        <v>2</v>
      </c>
      <c r="L6" s="10">
        <v>2</v>
      </c>
      <c r="M6" s="10">
        <v>5</v>
      </c>
      <c r="N6" s="10">
        <f t="shared" si="0"/>
        <v>6</v>
      </c>
    </row>
    <row r="7" spans="1:14" ht="15.6" thickTop="1" thickBot="1" x14ac:dyDescent="0.35">
      <c r="A7" s="9">
        <v>4</v>
      </c>
      <c r="B7" s="9" t="s">
        <v>101</v>
      </c>
      <c r="C7" s="10">
        <v>7</v>
      </c>
      <c r="D7" s="10">
        <v>6</v>
      </c>
      <c r="E7" s="10">
        <v>6</v>
      </c>
      <c r="F7" s="10">
        <v>4</v>
      </c>
      <c r="G7" s="10">
        <v>2</v>
      </c>
      <c r="H7" s="10">
        <v>9</v>
      </c>
      <c r="I7" s="10">
        <v>4</v>
      </c>
      <c r="J7" s="10">
        <v>10</v>
      </c>
      <c r="K7" s="10">
        <v>2</v>
      </c>
      <c r="L7" s="10">
        <v>7</v>
      </c>
      <c r="M7" s="10">
        <v>8</v>
      </c>
      <c r="N7" s="10">
        <f t="shared" si="0"/>
        <v>5.9090909090909092</v>
      </c>
    </row>
    <row r="8" spans="1:14" ht="15.6" thickTop="1" thickBot="1" x14ac:dyDescent="0.35">
      <c r="A8" s="9">
        <v>5</v>
      </c>
      <c r="B8" s="9" t="s">
        <v>102</v>
      </c>
      <c r="C8" s="10">
        <v>4</v>
      </c>
      <c r="D8" s="10">
        <v>6</v>
      </c>
      <c r="E8" s="10">
        <v>10</v>
      </c>
      <c r="F8" s="10">
        <v>4</v>
      </c>
      <c r="G8" s="10">
        <v>7</v>
      </c>
      <c r="H8" s="10">
        <v>3</v>
      </c>
      <c r="I8" s="10">
        <v>6</v>
      </c>
      <c r="J8" s="10">
        <v>4</v>
      </c>
      <c r="K8" s="10">
        <v>2</v>
      </c>
      <c r="L8" s="10">
        <v>6</v>
      </c>
      <c r="M8" s="10">
        <v>6</v>
      </c>
      <c r="N8" s="10">
        <f t="shared" si="0"/>
        <v>5.2727272727272725</v>
      </c>
    </row>
    <row r="9" spans="1:14" ht="15.6" thickTop="1" thickBot="1" x14ac:dyDescent="0.35">
      <c r="A9" s="9">
        <v>6</v>
      </c>
      <c r="B9" s="9" t="s">
        <v>103</v>
      </c>
      <c r="C9" s="10">
        <v>8</v>
      </c>
      <c r="D9" s="10">
        <v>3</v>
      </c>
      <c r="E9" s="10">
        <v>7</v>
      </c>
      <c r="F9" s="10">
        <v>9</v>
      </c>
      <c r="G9" s="10">
        <v>4</v>
      </c>
      <c r="H9" s="10">
        <v>5</v>
      </c>
      <c r="I9" s="10">
        <v>4</v>
      </c>
      <c r="J9" s="10">
        <v>9</v>
      </c>
      <c r="K9" s="10">
        <v>8</v>
      </c>
      <c r="L9" s="10">
        <v>3</v>
      </c>
      <c r="M9" s="10">
        <v>6</v>
      </c>
      <c r="N9" s="10">
        <f t="shared" si="0"/>
        <v>6</v>
      </c>
    </row>
    <row r="10" spans="1:14" ht="15.6" thickTop="1" thickBot="1" x14ac:dyDescent="0.35">
      <c r="A10" s="9">
        <v>7</v>
      </c>
      <c r="B10" s="9" t="s">
        <v>104</v>
      </c>
      <c r="C10" s="10">
        <v>3</v>
      </c>
      <c r="D10" s="10">
        <v>3</v>
      </c>
      <c r="E10" s="10">
        <v>7</v>
      </c>
      <c r="F10" s="10">
        <v>3</v>
      </c>
      <c r="G10" s="10">
        <v>5</v>
      </c>
      <c r="H10" s="10">
        <v>3</v>
      </c>
      <c r="I10" s="10">
        <v>6</v>
      </c>
      <c r="J10" s="10">
        <v>8</v>
      </c>
      <c r="K10" s="10">
        <v>5</v>
      </c>
      <c r="L10" s="10">
        <v>3</v>
      </c>
      <c r="M10" s="10">
        <v>7</v>
      </c>
      <c r="N10" s="10">
        <f t="shared" si="0"/>
        <v>4.8181818181818183</v>
      </c>
    </row>
    <row r="11" spans="1:14" ht="15.6" thickTop="1" thickBot="1" x14ac:dyDescent="0.35">
      <c r="A11" s="9">
        <v>8</v>
      </c>
      <c r="B11" s="9" t="s">
        <v>105</v>
      </c>
      <c r="C11" s="10">
        <v>8</v>
      </c>
      <c r="D11" s="10">
        <v>3</v>
      </c>
      <c r="E11" s="10">
        <v>4</v>
      </c>
      <c r="F11" s="10">
        <v>4</v>
      </c>
      <c r="G11" s="10">
        <v>9</v>
      </c>
      <c r="H11" s="10">
        <v>3</v>
      </c>
      <c r="I11" s="10">
        <v>10</v>
      </c>
      <c r="J11" s="10">
        <v>2</v>
      </c>
      <c r="K11" s="10">
        <v>9</v>
      </c>
      <c r="L11" s="10">
        <v>8</v>
      </c>
      <c r="M11" s="10">
        <v>8</v>
      </c>
      <c r="N11" s="10">
        <f t="shared" si="0"/>
        <v>6.1818181818181817</v>
      </c>
    </row>
    <row r="12" spans="1:14" ht="15.6" thickTop="1" thickBot="1" x14ac:dyDescent="0.35">
      <c r="A12" s="9">
        <v>9</v>
      </c>
      <c r="B12" s="9" t="s">
        <v>106</v>
      </c>
      <c r="C12" s="10">
        <v>8</v>
      </c>
      <c r="D12" s="10">
        <v>6</v>
      </c>
      <c r="E12" s="10">
        <v>2</v>
      </c>
      <c r="F12" s="10">
        <v>4</v>
      </c>
      <c r="G12" s="10">
        <v>3</v>
      </c>
      <c r="H12" s="10">
        <v>10</v>
      </c>
      <c r="I12" s="10">
        <v>4</v>
      </c>
      <c r="J12" s="10">
        <v>8</v>
      </c>
      <c r="K12" s="10">
        <v>5</v>
      </c>
      <c r="L12" s="10">
        <v>3</v>
      </c>
      <c r="M12" s="10">
        <v>6</v>
      </c>
      <c r="N12" s="10">
        <f t="shared" si="0"/>
        <v>5.3636363636363633</v>
      </c>
    </row>
    <row r="13" spans="1:14" ht="15.6" thickTop="1" thickBot="1" x14ac:dyDescent="0.35">
      <c r="A13" s="9">
        <v>10</v>
      </c>
      <c r="B13" s="9" t="s">
        <v>107</v>
      </c>
      <c r="C13" s="10">
        <v>8</v>
      </c>
      <c r="D13" s="10">
        <v>8</v>
      </c>
      <c r="E13" s="10">
        <v>5</v>
      </c>
      <c r="F13" s="10">
        <v>10</v>
      </c>
      <c r="G13" s="10">
        <v>10</v>
      </c>
      <c r="H13" s="10">
        <v>8</v>
      </c>
      <c r="I13" s="10">
        <v>3</v>
      </c>
      <c r="J13" s="10">
        <v>8</v>
      </c>
      <c r="K13" s="10">
        <v>9</v>
      </c>
      <c r="L13" s="10">
        <v>7</v>
      </c>
      <c r="M13" s="10">
        <v>6</v>
      </c>
      <c r="N13" s="10">
        <f t="shared" si="0"/>
        <v>7.4545454545454541</v>
      </c>
    </row>
    <row r="14" spans="1:14" ht="15.6" thickTop="1" thickBot="1" x14ac:dyDescent="0.35">
      <c r="A14" s="9">
        <v>11</v>
      </c>
      <c r="B14" s="9" t="s">
        <v>108</v>
      </c>
      <c r="C14" s="10">
        <v>9</v>
      </c>
      <c r="D14" s="10">
        <v>4</v>
      </c>
      <c r="E14" s="10">
        <v>10</v>
      </c>
      <c r="F14" s="10">
        <v>2</v>
      </c>
      <c r="G14" s="10">
        <v>3</v>
      </c>
      <c r="H14" s="10">
        <v>9</v>
      </c>
      <c r="I14" s="10">
        <v>5</v>
      </c>
      <c r="J14" s="10">
        <v>3</v>
      </c>
      <c r="K14" s="10">
        <v>8</v>
      </c>
      <c r="L14" s="10">
        <v>9</v>
      </c>
      <c r="M14" s="10">
        <v>6</v>
      </c>
      <c r="N14" s="10">
        <f t="shared" si="0"/>
        <v>6.1818181818181817</v>
      </c>
    </row>
    <row r="15" spans="1:14" ht="15.6" thickTop="1" thickBot="1" x14ac:dyDescent="0.35">
      <c r="A15" s="9">
        <v>12</v>
      </c>
      <c r="B15" s="9" t="s">
        <v>109</v>
      </c>
      <c r="C15" s="10">
        <v>10</v>
      </c>
      <c r="D15" s="10">
        <v>3</v>
      </c>
      <c r="E15" s="10">
        <v>10</v>
      </c>
      <c r="F15" s="10">
        <v>6</v>
      </c>
      <c r="G15" s="10">
        <v>7</v>
      </c>
      <c r="H15" s="10">
        <v>8</v>
      </c>
      <c r="I15" s="10">
        <v>7</v>
      </c>
      <c r="J15" s="10">
        <v>9</v>
      </c>
      <c r="K15" s="10">
        <v>2</v>
      </c>
      <c r="L15" s="10">
        <v>8</v>
      </c>
      <c r="M15" s="10">
        <v>9</v>
      </c>
      <c r="N15" s="10">
        <f t="shared" si="0"/>
        <v>7.1818181818181817</v>
      </c>
    </row>
    <row r="16" spans="1:14" ht="15.6" thickTop="1" thickBot="1" x14ac:dyDescent="0.35">
      <c r="A16" s="9">
        <v>13</v>
      </c>
      <c r="B16" s="9" t="s">
        <v>110</v>
      </c>
      <c r="C16" s="10">
        <v>10</v>
      </c>
      <c r="D16" s="10">
        <v>6</v>
      </c>
      <c r="E16" s="10">
        <v>7</v>
      </c>
      <c r="F16" s="10">
        <v>10</v>
      </c>
      <c r="G16" s="10">
        <v>6</v>
      </c>
      <c r="H16" s="10">
        <v>7</v>
      </c>
      <c r="I16" s="10">
        <v>9</v>
      </c>
      <c r="J16" s="10">
        <v>4</v>
      </c>
      <c r="K16" s="10">
        <v>5</v>
      </c>
      <c r="L16" s="10">
        <v>10</v>
      </c>
      <c r="M16" s="10">
        <v>9</v>
      </c>
      <c r="N16" s="10">
        <f t="shared" si="0"/>
        <v>7.5454545454545459</v>
      </c>
    </row>
    <row r="17" spans="1:14" ht="15.6" thickTop="1" thickBot="1" x14ac:dyDescent="0.35">
      <c r="A17" s="9">
        <v>14</v>
      </c>
      <c r="B17" s="9" t="s">
        <v>111</v>
      </c>
      <c r="C17" s="10">
        <v>10</v>
      </c>
      <c r="D17" s="10">
        <v>2</v>
      </c>
      <c r="E17" s="10">
        <v>9</v>
      </c>
      <c r="F17" s="10">
        <v>8</v>
      </c>
      <c r="G17" s="10">
        <v>7</v>
      </c>
      <c r="H17" s="10">
        <v>10</v>
      </c>
      <c r="I17" s="10">
        <v>5</v>
      </c>
      <c r="J17" s="10">
        <v>10</v>
      </c>
      <c r="K17" s="10">
        <v>9</v>
      </c>
      <c r="L17" s="10">
        <v>3</v>
      </c>
      <c r="M17" s="10">
        <v>3</v>
      </c>
      <c r="N17" s="10">
        <f t="shared" si="0"/>
        <v>6.9090909090909092</v>
      </c>
    </row>
    <row r="18" spans="1:14" ht="15.6" thickTop="1" thickBot="1" x14ac:dyDescent="0.35">
      <c r="A18" s="9">
        <v>15</v>
      </c>
      <c r="B18" s="9" t="s">
        <v>112</v>
      </c>
      <c r="C18" s="10">
        <v>5</v>
      </c>
      <c r="D18" s="10">
        <v>5</v>
      </c>
      <c r="E18" s="10">
        <v>7</v>
      </c>
      <c r="F18" s="10">
        <v>3</v>
      </c>
      <c r="G18" s="10">
        <v>3</v>
      </c>
      <c r="H18" s="10">
        <v>7</v>
      </c>
      <c r="I18" s="10">
        <v>6</v>
      </c>
      <c r="J18" s="10">
        <v>2</v>
      </c>
      <c r="K18" s="10">
        <v>2</v>
      </c>
      <c r="L18" s="10">
        <v>3</v>
      </c>
      <c r="M18" s="10">
        <v>2</v>
      </c>
      <c r="N18" s="10">
        <f t="shared" si="0"/>
        <v>4.0909090909090908</v>
      </c>
    </row>
    <row r="19" spans="1:14" ht="15.6" thickTop="1" thickBot="1" x14ac:dyDescent="0.35">
      <c r="A19" s="9">
        <v>16</v>
      </c>
      <c r="B19" s="9" t="s">
        <v>113</v>
      </c>
      <c r="C19" s="10">
        <v>9</v>
      </c>
      <c r="D19" s="10">
        <v>9</v>
      </c>
      <c r="E19" s="10">
        <v>5</v>
      </c>
      <c r="F19" s="10">
        <v>7</v>
      </c>
      <c r="G19" s="10">
        <v>9</v>
      </c>
      <c r="H19" s="10">
        <v>8</v>
      </c>
      <c r="I19" s="10">
        <v>7</v>
      </c>
      <c r="J19" s="10">
        <v>10</v>
      </c>
      <c r="K19" s="10">
        <v>7</v>
      </c>
      <c r="L19" s="10">
        <v>10</v>
      </c>
      <c r="M19" s="10">
        <v>10</v>
      </c>
      <c r="N19" s="10">
        <f t="shared" si="0"/>
        <v>8.2727272727272734</v>
      </c>
    </row>
    <row r="20" spans="1:14" ht="15.6" thickTop="1" thickBot="1" x14ac:dyDescent="0.35">
      <c r="A20" s="9">
        <v>17</v>
      </c>
      <c r="B20" s="9" t="s">
        <v>114</v>
      </c>
      <c r="C20" s="10">
        <v>8</v>
      </c>
      <c r="D20" s="10">
        <v>3</v>
      </c>
      <c r="E20" s="10">
        <v>5</v>
      </c>
      <c r="F20" s="10">
        <v>6</v>
      </c>
      <c r="G20" s="10">
        <v>10</v>
      </c>
      <c r="H20" s="10">
        <v>5</v>
      </c>
      <c r="I20" s="10">
        <v>2</v>
      </c>
      <c r="J20" s="10">
        <v>2</v>
      </c>
      <c r="K20" s="10">
        <v>10</v>
      </c>
      <c r="L20" s="10">
        <v>8</v>
      </c>
      <c r="M20" s="10">
        <v>2</v>
      </c>
      <c r="N20" s="10">
        <f t="shared" si="0"/>
        <v>5.5454545454545459</v>
      </c>
    </row>
    <row r="21" spans="1:14" ht="15.75" customHeight="1" thickTop="1" thickBot="1" x14ac:dyDescent="0.35">
      <c r="A21" s="9">
        <v>18</v>
      </c>
      <c r="B21" s="9" t="s">
        <v>115</v>
      </c>
      <c r="C21" s="10">
        <v>7</v>
      </c>
      <c r="D21" s="10">
        <v>8</v>
      </c>
      <c r="E21" s="10">
        <v>8</v>
      </c>
      <c r="F21" s="10">
        <v>3</v>
      </c>
      <c r="G21" s="10">
        <v>3</v>
      </c>
      <c r="H21" s="10">
        <v>7</v>
      </c>
      <c r="I21" s="10">
        <v>9</v>
      </c>
      <c r="J21" s="10">
        <v>10</v>
      </c>
      <c r="K21" s="10">
        <v>2</v>
      </c>
      <c r="L21" s="10">
        <v>5</v>
      </c>
      <c r="M21" s="10">
        <v>4</v>
      </c>
      <c r="N21" s="10">
        <f t="shared" si="0"/>
        <v>6</v>
      </c>
    </row>
    <row r="22" spans="1:14" ht="15.75" customHeight="1" thickTop="1" thickBot="1" x14ac:dyDescent="0.35">
      <c r="A22" s="9">
        <v>19</v>
      </c>
      <c r="B22" s="9" t="s">
        <v>116</v>
      </c>
      <c r="C22" s="10">
        <v>8</v>
      </c>
      <c r="D22" s="10">
        <v>2</v>
      </c>
      <c r="E22" s="10">
        <v>9</v>
      </c>
      <c r="F22" s="10">
        <v>6</v>
      </c>
      <c r="G22" s="10">
        <v>6</v>
      </c>
      <c r="H22" s="10">
        <v>10</v>
      </c>
      <c r="I22" s="10">
        <v>5</v>
      </c>
      <c r="J22" s="10">
        <v>10</v>
      </c>
      <c r="K22" s="10">
        <v>2</v>
      </c>
      <c r="L22" s="10">
        <v>4</v>
      </c>
      <c r="M22" s="10">
        <v>5</v>
      </c>
      <c r="N22" s="10">
        <f t="shared" si="0"/>
        <v>6.0909090909090908</v>
      </c>
    </row>
    <row r="23" spans="1:14" ht="15.75" customHeight="1" thickTop="1" thickBot="1" x14ac:dyDescent="0.35">
      <c r="A23" s="9">
        <v>20</v>
      </c>
      <c r="B23" s="9" t="s">
        <v>117</v>
      </c>
      <c r="C23" s="10">
        <v>7</v>
      </c>
      <c r="D23" s="10">
        <v>8</v>
      </c>
      <c r="E23" s="10">
        <v>10</v>
      </c>
      <c r="F23" s="10">
        <v>8</v>
      </c>
      <c r="G23" s="10">
        <v>4</v>
      </c>
      <c r="H23" s="10">
        <v>2</v>
      </c>
      <c r="I23" s="10">
        <v>4</v>
      </c>
      <c r="J23" s="10">
        <v>2</v>
      </c>
      <c r="K23" s="10">
        <v>8</v>
      </c>
      <c r="L23" s="10">
        <v>8</v>
      </c>
      <c r="M23" s="10">
        <v>7</v>
      </c>
      <c r="N23" s="10">
        <f t="shared" si="0"/>
        <v>6.1818181818181817</v>
      </c>
    </row>
    <row r="24" spans="1:14" ht="15.75" customHeight="1" thickTop="1" thickBot="1" x14ac:dyDescent="0.35"/>
    <row r="25" spans="1:14" ht="15.75" customHeight="1" thickTop="1" thickBot="1" x14ac:dyDescent="0.35">
      <c r="A25" s="69" t="s">
        <v>118</v>
      </c>
      <c r="B25" s="70"/>
      <c r="C25" s="10">
        <f>AVERAGE(C4:C24)</f>
        <v>7.7</v>
      </c>
      <c r="D25" s="10">
        <f t="shared" ref="D25:M25" si="1">AVERAGE(D4:D24)</f>
        <v>5.0999999999999996</v>
      </c>
      <c r="E25" s="10">
        <f t="shared" si="1"/>
        <v>6.8</v>
      </c>
      <c r="F25" s="10">
        <f t="shared" si="1"/>
        <v>5.75</v>
      </c>
      <c r="G25" s="10">
        <f t="shared" si="1"/>
        <v>5.8</v>
      </c>
      <c r="H25" s="10">
        <f t="shared" si="1"/>
        <v>6.2</v>
      </c>
      <c r="I25" s="10">
        <f t="shared" si="1"/>
        <v>6</v>
      </c>
      <c r="J25" s="10">
        <f t="shared" si="1"/>
        <v>6.75</v>
      </c>
      <c r="K25" s="10">
        <f t="shared" si="1"/>
        <v>5.35</v>
      </c>
      <c r="L25" s="10">
        <f t="shared" si="1"/>
        <v>6.2</v>
      </c>
      <c r="M25" s="10">
        <f t="shared" si="1"/>
        <v>6.25</v>
      </c>
      <c r="N25" s="1"/>
    </row>
    <row r="26" spans="1:14" ht="15.75" customHeight="1" thickTop="1" thickBot="1" x14ac:dyDescent="0.35">
      <c r="A26" s="69" t="s">
        <v>119</v>
      </c>
      <c r="B26" s="70"/>
      <c r="C26" s="10">
        <f>MAX(C4:C23)</f>
        <v>10</v>
      </c>
      <c r="D26" s="10">
        <f t="shared" ref="D26:M26" si="2">MAX(D4:D23)</f>
        <v>10</v>
      </c>
      <c r="E26" s="10">
        <f t="shared" si="2"/>
        <v>10</v>
      </c>
      <c r="F26" s="10">
        <f t="shared" si="2"/>
        <v>10</v>
      </c>
      <c r="G26" s="10">
        <f t="shared" si="2"/>
        <v>10</v>
      </c>
      <c r="H26" s="10">
        <f t="shared" si="2"/>
        <v>10</v>
      </c>
      <c r="I26" s="10">
        <f t="shared" si="2"/>
        <v>10</v>
      </c>
      <c r="J26" s="10">
        <f t="shared" si="2"/>
        <v>10</v>
      </c>
      <c r="K26" s="10">
        <f t="shared" si="2"/>
        <v>10</v>
      </c>
      <c r="L26" s="10">
        <f t="shared" si="2"/>
        <v>10</v>
      </c>
      <c r="M26" s="10">
        <f t="shared" si="2"/>
        <v>10</v>
      </c>
      <c r="N26" s="1"/>
    </row>
    <row r="27" spans="1:14" ht="15.75" customHeight="1" thickTop="1" thickBot="1" x14ac:dyDescent="0.35">
      <c r="A27" s="69" t="s">
        <v>120</v>
      </c>
      <c r="B27" s="70"/>
      <c r="C27" s="10">
        <f>MIN(C4:C23)</f>
        <v>3</v>
      </c>
      <c r="D27" s="10">
        <f t="shared" ref="D27:M27" si="3">MIN(D4:D23)</f>
        <v>2</v>
      </c>
      <c r="E27" s="10">
        <f t="shared" si="3"/>
        <v>2</v>
      </c>
      <c r="F27" s="10">
        <f t="shared" si="3"/>
        <v>2</v>
      </c>
      <c r="G27" s="10">
        <f t="shared" si="3"/>
        <v>2</v>
      </c>
      <c r="H27" s="10">
        <f t="shared" si="3"/>
        <v>2</v>
      </c>
      <c r="I27" s="10">
        <f t="shared" si="3"/>
        <v>2</v>
      </c>
      <c r="J27" s="10">
        <f t="shared" si="3"/>
        <v>2</v>
      </c>
      <c r="K27" s="10">
        <f t="shared" si="3"/>
        <v>2</v>
      </c>
      <c r="L27" s="10">
        <f t="shared" si="3"/>
        <v>2</v>
      </c>
      <c r="M27" s="10">
        <f t="shared" si="3"/>
        <v>2</v>
      </c>
      <c r="N27" s="1"/>
    </row>
    <row r="28" spans="1:14" ht="15.75" customHeight="1" thickTop="1" x14ac:dyDescent="0.3"/>
    <row r="29" spans="1:14" ht="15.75" customHeight="1" x14ac:dyDescent="0.3">
      <c r="A29" s="2" t="s">
        <v>121</v>
      </c>
      <c r="B29" s="2" t="s">
        <v>122</v>
      </c>
    </row>
    <row r="30" spans="1:14" ht="15.75" customHeight="1" x14ac:dyDescent="0.3">
      <c r="B30" s="2" t="s">
        <v>123</v>
      </c>
    </row>
    <row r="31" spans="1:14" ht="15.75" customHeight="1" x14ac:dyDescent="0.3">
      <c r="B31" s="2" t="s">
        <v>124</v>
      </c>
    </row>
    <row r="32" spans="1:1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A1:N2"/>
    <mergeCell ref="A25:B25"/>
    <mergeCell ref="A26:B26"/>
    <mergeCell ref="A27:B27"/>
  </mergeCells>
  <conditionalFormatting sqref="C25:M27">
    <cfRule type="cellIs" dxfId="7" priority="3" stopIfTrue="1" operator="greaterThanOrEqual">
      <formula>6</formula>
    </cfRule>
    <cfRule type="cellIs" dxfId="6" priority="4" stopIfTrue="1" operator="lessThan">
      <formula>6</formula>
    </cfRule>
  </conditionalFormatting>
  <conditionalFormatting sqref="C4:N23">
    <cfRule type="cellIs" dxfId="4" priority="2" operator="greaterThanOrEqual">
      <formula>6</formula>
    </cfRule>
    <cfRule type="cellIs" dxfId="5" priority="1" operator="lessThan">
      <formula>6</formula>
    </cfRule>
  </conditionalFormatting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1000"/>
  <sheetViews>
    <sheetView workbookViewId="0">
      <selection activeCell="J12" sqref="J12"/>
    </sheetView>
  </sheetViews>
  <sheetFormatPr defaultColWidth="14.44140625" defaultRowHeight="15" customHeight="1" x14ac:dyDescent="0.3"/>
  <cols>
    <col min="1" max="1" width="8.6640625" customWidth="1"/>
    <col min="2" max="2" width="6.88671875" customWidth="1"/>
    <col min="3" max="3" width="22.109375" customWidth="1"/>
    <col min="4" max="4" width="19.88671875" customWidth="1"/>
    <col min="5" max="5" width="14.6640625" customWidth="1"/>
    <col min="6" max="6" width="17" customWidth="1"/>
    <col min="7" max="26" width="8.6640625" customWidth="1"/>
  </cols>
  <sheetData>
    <row r="1" spans="2:6" ht="15" customHeight="1" thickBot="1" x14ac:dyDescent="0.35"/>
    <row r="2" spans="2:6" ht="16.8" customHeight="1" thickTop="1" x14ac:dyDescent="0.3">
      <c r="B2" s="18" t="s">
        <v>125</v>
      </c>
      <c r="C2" s="19"/>
      <c r="D2" s="19"/>
      <c r="E2" s="19"/>
      <c r="F2" s="20"/>
    </row>
    <row r="3" spans="2:6" thickBot="1" x14ac:dyDescent="0.35">
      <c r="B3" s="21"/>
      <c r="C3" s="22"/>
      <c r="D3" s="22"/>
      <c r="E3" s="22"/>
      <c r="F3" s="23"/>
    </row>
    <row r="4" spans="2:6" ht="16.8" thickTop="1" thickBot="1" x14ac:dyDescent="0.35">
      <c r="B4" s="24" t="s">
        <v>1</v>
      </c>
      <c r="C4" s="24" t="s">
        <v>2</v>
      </c>
      <c r="D4" s="24" t="s">
        <v>5</v>
      </c>
      <c r="E4" s="24" t="s">
        <v>6</v>
      </c>
      <c r="F4" s="24" t="s">
        <v>7</v>
      </c>
    </row>
    <row r="5" spans="2:6" ht="15.6" thickTop="1" thickBot="1" x14ac:dyDescent="0.35">
      <c r="B5" s="9">
        <v>1</v>
      </c>
      <c r="C5" s="9" t="s">
        <v>126</v>
      </c>
      <c r="D5" s="12">
        <v>150</v>
      </c>
      <c r="E5" s="11">
        <v>0.15</v>
      </c>
      <c r="F5" s="68">
        <f>D5-(D5*E5)</f>
        <v>127.5</v>
      </c>
    </row>
    <row r="6" spans="2:6" ht="15.6" thickTop="1" thickBot="1" x14ac:dyDescent="0.35">
      <c r="B6" s="9">
        <v>2</v>
      </c>
      <c r="C6" s="9" t="s">
        <v>127</v>
      </c>
      <c r="D6" s="12">
        <v>500</v>
      </c>
      <c r="E6" s="11">
        <v>0.2</v>
      </c>
      <c r="F6" s="68">
        <f t="shared" ref="F6:F10" si="0">D6-(D6*E6)</f>
        <v>400</v>
      </c>
    </row>
    <row r="7" spans="2:6" ht="15.6" thickTop="1" thickBot="1" x14ac:dyDescent="0.35">
      <c r="B7" s="9">
        <v>3</v>
      </c>
      <c r="C7" s="9" t="s">
        <v>128</v>
      </c>
      <c r="D7" s="12">
        <v>350</v>
      </c>
      <c r="E7" s="11">
        <v>0.2</v>
      </c>
      <c r="F7" s="68">
        <f t="shared" si="0"/>
        <v>280</v>
      </c>
    </row>
    <row r="8" spans="2:6" ht="15.6" thickTop="1" thickBot="1" x14ac:dyDescent="0.35">
      <c r="B8" s="9">
        <v>4</v>
      </c>
      <c r="C8" s="9" t="s">
        <v>129</v>
      </c>
      <c r="D8" s="12">
        <v>1200</v>
      </c>
      <c r="E8" s="11">
        <v>0.12</v>
      </c>
      <c r="F8" s="68">
        <f t="shared" si="0"/>
        <v>1056</v>
      </c>
    </row>
    <row r="9" spans="2:6" ht="15.6" thickTop="1" thickBot="1" x14ac:dyDescent="0.35">
      <c r="B9" s="9">
        <v>5</v>
      </c>
      <c r="C9" s="9" t="s">
        <v>130</v>
      </c>
      <c r="D9" s="12">
        <v>280</v>
      </c>
      <c r="E9" s="11">
        <v>0.15</v>
      </c>
      <c r="F9" s="68">
        <f t="shared" si="0"/>
        <v>238</v>
      </c>
    </row>
    <row r="10" spans="2:6" ht="15.6" thickTop="1" thickBot="1" x14ac:dyDescent="0.35">
      <c r="B10" s="9">
        <v>6</v>
      </c>
      <c r="C10" s="9" t="s">
        <v>131</v>
      </c>
      <c r="D10" s="12">
        <v>199.99</v>
      </c>
      <c r="E10" s="11">
        <v>0.3</v>
      </c>
      <c r="F10" s="68">
        <f t="shared" si="0"/>
        <v>139.99299999999999</v>
      </c>
    </row>
    <row r="11" spans="2:6" ht="12.75" customHeight="1" thickTop="1" x14ac:dyDescent="0.3"/>
    <row r="12" spans="2:6" ht="14.4" x14ac:dyDescent="0.3">
      <c r="B12" s="1" t="s">
        <v>132</v>
      </c>
      <c r="C12" s="1"/>
      <c r="D12" s="1"/>
      <c r="E12" s="1"/>
      <c r="F12" s="1"/>
    </row>
    <row r="13" spans="2:6" ht="12.75" customHeight="1" x14ac:dyDescent="0.3"/>
    <row r="14" spans="2:6" ht="12.75" customHeight="1" x14ac:dyDescent="0.3"/>
    <row r="15" spans="2:6" ht="12.75" customHeight="1" x14ac:dyDescent="0.3"/>
    <row r="16" spans="2:6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2:F3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Exercício 1</vt:lpstr>
      <vt:lpstr>Exercício 2</vt:lpstr>
      <vt:lpstr>Exercício 3</vt:lpstr>
      <vt:lpstr>Exercício 4</vt:lpstr>
      <vt:lpstr>Exercício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A. de Moraes</dc:creator>
  <cp:lastModifiedBy>Aluno DEV Noturno</cp:lastModifiedBy>
  <dcterms:created xsi:type="dcterms:W3CDTF">2015-04-21T17:33:05Z</dcterms:created>
  <dcterms:modified xsi:type="dcterms:W3CDTF">2023-05-04T00:43:04Z</dcterms:modified>
</cp:coreProperties>
</file>