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Grupo41-ISEP365Group/Shared Documents/General/LAPR3/ProjetoIntegrador/"/>
    </mc:Choice>
  </mc:AlternateContent>
  <xr:revisionPtr revIDLastSave="242" documentId="8_{56D5EE1B-97E1-4A11-82D3-3794993600FC}" xr6:coauthVersionLast="47" xr6:coauthVersionMax="47" xr10:uidLastSave="{E0617FD5-5A5A-4A54-9E25-94AD5CC25938}"/>
  <bookViews>
    <workbookView xWindow="-120" yWindow="-120" windowWidth="29040" windowHeight="15840" tabRatio="500" firstSheet="1" activeTab="3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3" l="1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G9" i="3" s="1"/>
  <c r="G10" i="3" s="1"/>
  <c r="F4" i="3"/>
  <c r="F10" i="3" s="1"/>
  <c r="E4" i="3"/>
  <c r="E9" i="3" s="1"/>
  <c r="E10" i="3" s="1"/>
  <c r="D4" i="3"/>
  <c r="D9" i="3" s="1"/>
  <c r="D10" i="3" s="1"/>
  <c r="C4" i="3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3" l="1"/>
  <c r="C10" i="3" s="1"/>
  <c r="R4" i="3"/>
</calcChain>
</file>

<file path=xl/sharedStrings.xml><?xml version="1.0" encoding="utf-8"?>
<sst xmlns="http://schemas.openxmlformats.org/spreadsheetml/2006/main" count="334" uniqueCount="141">
  <si>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</si>
  <si>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</si>
  <si>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</si>
  <si>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</si>
  <si>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</si>
  <si>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</si>
  <si>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</si>
  <si>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</si>
  <si>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</si>
  <si>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</si>
  <si>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</si>
  <si>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</si>
  <si>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</si>
  <si>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</si>
  <si>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</si>
  <si>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</si>
  <si>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</si>
  <si>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</si>
  <si>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</si>
  <si>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</si>
  <si>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</si>
  <si>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</si>
  <si>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</si>
  <si>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</si>
  <si>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</si>
  <si>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</si>
  <si>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</si>
  <si>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</si>
  <si>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</si>
  <si>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</si>
  <si>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</si>
  <si>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</si>
  <si>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</si>
  <si>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</si>
  <si>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</si>
  <si>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</si>
  <si>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</si>
  <si>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</si>
  <si>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</si>
  <si>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</si>
  <si>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</si>
  <si>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</si>
  <si>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</si>
  <si>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</si>
  <si>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</si>
  <si>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</si>
  <si>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Both students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</si>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</sst>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9" xfId="1" applyNumberFormat="1" applyFon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92025</xdr:colOff>
      <xdr:row>8</xdr:row>
      <xdr:rowOff>278115</xdr:rowOff>
    </xdr:from>
    <xdr:to>
      <xdr:col>3</xdr:col>
      <xdr:colOff>64665</xdr:colOff>
      <xdr:row>8</xdr:row>
      <xdr:rowOff>1239675</xdr:rowOff>
    </xdr:to>
    <xdr:pic>
      <xdr:nvPicPr>
        <xdr:cNvPr id="4" name="Ink 13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58850" y="1944990"/>
          <a:ext cx="73464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opLeftCell="A5" zoomScaleNormal="100" workbookViewId="0">
      <selection activeCell="G16" sqref="G16"/>
    </sheetView>
  </sheetViews>
  <sheetFormatPr defaultColWidth="11" defaultRowHeight="15.75"/>
  <cols>
    <col min="2" max="2" width="5.625" customWidth="1"/>
    <col min="3" max="3" width="10" customWidth="1"/>
    <col min="4" max="19" width="7.875" customWidth="1"/>
    <col min="20" max="20" width="8" customWidth="1"/>
  </cols>
  <sheetData>
    <row r="1" spans="1:20" ht="21">
      <c r="A1" s="5" t="s">
        <v>0</v>
      </c>
      <c r="B1" s="6"/>
      <c r="C1" s="6"/>
    </row>
    <row r="2" spans="1:20">
      <c r="A2" s="7" t="s">
        <v>1</v>
      </c>
      <c r="B2" s="6"/>
      <c r="C2" s="6"/>
    </row>
    <row r="3" spans="1:20">
      <c r="B3" s="6"/>
      <c r="C3" s="6"/>
    </row>
    <row r="4" spans="1:20">
      <c r="A4" s="8" t="s">
        <v>2</v>
      </c>
      <c r="B4" s="9">
        <v>81</v>
      </c>
      <c r="C4" s="6" t="s">
        <v>3</v>
      </c>
    </row>
    <row r="6" spans="1:20">
      <c r="A6" s="10" t="s">
        <v>4</v>
      </c>
    </row>
    <row r="8" spans="1:20" ht="15.95" customHeight="1">
      <c r="B8" s="6"/>
      <c r="C8" s="6"/>
      <c r="E8" s="61" t="s">
        <v>5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5.95" customHeight="1">
      <c r="B9" s="6"/>
      <c r="C9" s="6"/>
      <c r="D9" s="11">
        <f>C10</f>
        <v>1211299</v>
      </c>
      <c r="E9" s="12">
        <f>C11</f>
        <v>1211277</v>
      </c>
      <c r="F9" s="12">
        <f>C12</f>
        <v>1211285</v>
      </c>
      <c r="G9" s="12">
        <f>C13</f>
        <v>1211289</v>
      </c>
      <c r="H9" s="12">
        <f>C14</f>
        <v>1211288</v>
      </c>
      <c r="I9" s="12" t="str">
        <f>C15</f>
        <v>Student 6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>
      <c r="B10" s="62" t="s">
        <v>7</v>
      </c>
      <c r="C10" s="14">
        <v>1211299</v>
      </c>
      <c r="D10" s="15">
        <v>5</v>
      </c>
      <c r="E10" s="16">
        <v>5</v>
      </c>
      <c r="F10" s="17">
        <v>5</v>
      </c>
      <c r="G10" s="17">
        <v>5</v>
      </c>
      <c r="H10" s="17">
        <v>5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5</v>
      </c>
    </row>
    <row r="11" spans="1:20">
      <c r="B11" s="62"/>
      <c r="C11" s="19">
        <v>1211277</v>
      </c>
      <c r="D11" s="20">
        <v>5</v>
      </c>
      <c r="E11" s="15">
        <v>5</v>
      </c>
      <c r="F11" s="21">
        <v>5</v>
      </c>
      <c r="G11" s="19">
        <v>5</v>
      </c>
      <c r="H11" s="19">
        <v>5</v>
      </c>
      <c r="I11" s="19"/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5</v>
      </c>
    </row>
    <row r="12" spans="1:20">
      <c r="B12" s="62"/>
      <c r="C12" s="19">
        <v>1211285</v>
      </c>
      <c r="D12" s="19">
        <v>5</v>
      </c>
      <c r="E12" s="20">
        <v>5</v>
      </c>
      <c r="F12" s="15">
        <v>5</v>
      </c>
      <c r="G12" s="21">
        <v>5</v>
      </c>
      <c r="H12" s="19">
        <v>5</v>
      </c>
      <c r="I12" s="19"/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5</v>
      </c>
    </row>
    <row r="13" spans="1:20">
      <c r="B13" s="62"/>
      <c r="C13" s="19">
        <v>1211289</v>
      </c>
      <c r="D13" s="19">
        <v>5</v>
      </c>
      <c r="E13" s="19">
        <v>5</v>
      </c>
      <c r="F13" s="20">
        <v>5</v>
      </c>
      <c r="G13" s="15">
        <v>5</v>
      </c>
      <c r="H13" s="21">
        <v>5</v>
      </c>
      <c r="I13" s="19"/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5</v>
      </c>
    </row>
    <row r="14" spans="1:20">
      <c r="B14" s="62"/>
      <c r="C14" s="19">
        <v>1211288</v>
      </c>
      <c r="D14" s="19">
        <v>5</v>
      </c>
      <c r="E14" s="19">
        <v>5</v>
      </c>
      <c r="F14" s="19">
        <v>5</v>
      </c>
      <c r="G14" s="20">
        <v>5</v>
      </c>
      <c r="H14" s="15">
        <v>5</v>
      </c>
      <c r="I14" s="21"/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5</v>
      </c>
    </row>
    <row r="15" spans="1:20">
      <c r="B15" s="62"/>
      <c r="C15" s="19" t="s">
        <v>8</v>
      </c>
      <c r="D15" s="19"/>
      <c r="E15" s="19"/>
      <c r="F15" s="19"/>
      <c r="G15" s="19"/>
      <c r="H15" s="20"/>
      <c r="I15" s="15"/>
      <c r="J15" s="21"/>
      <c r="K15" s="19"/>
      <c r="L15" s="19"/>
      <c r="M15" s="19"/>
      <c r="N15" s="19"/>
      <c r="O15" s="19"/>
      <c r="P15" s="19"/>
      <c r="Q15" s="19"/>
      <c r="R15" s="22"/>
      <c r="S15" s="23" t="e">
        <f t="shared" si="0"/>
        <v>#DIV/0!</v>
      </c>
    </row>
    <row r="16" spans="1:20">
      <c r="B16" s="62"/>
      <c r="C16" s="19" t="s">
        <v>9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>
      <c r="B17" s="62"/>
      <c r="C17" s="19" t="s">
        <v>10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>
      <c r="B18" s="62"/>
      <c r="C18" s="19" t="s">
        <v>11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>
      <c r="B19" s="62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>
      <c r="B20" s="62"/>
      <c r="C20" s="19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>
      <c r="B21" s="62"/>
      <c r="C21" s="19" t="s">
        <v>14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>
      <c r="B22" s="62"/>
      <c r="C22" s="19" t="s">
        <v>15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>
      <c r="B23" s="62"/>
      <c r="C23" s="19" t="s">
        <v>16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>
      <c r="B24" s="62"/>
      <c r="C24" s="25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>
      <c r="B25" s="6"/>
      <c r="C25" s="4" t="s">
        <v>6</v>
      </c>
      <c r="D25" s="29">
        <f t="shared" ref="D25:R25" si="1">AVERAGE(D10:D24)</f>
        <v>5</v>
      </c>
      <c r="E25" s="29">
        <f t="shared" si="1"/>
        <v>5</v>
      </c>
      <c r="F25" s="29">
        <f t="shared" si="1"/>
        <v>5</v>
      </c>
      <c r="G25" s="29">
        <f t="shared" si="1"/>
        <v>5</v>
      </c>
      <c r="H25" s="29">
        <f t="shared" si="1"/>
        <v>5</v>
      </c>
      <c r="I25" s="29" t="e">
        <f t="shared" si="1"/>
        <v>#DIV/0!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>
      <c r="A27" s="10" t="s">
        <v>18</v>
      </c>
    </row>
    <row r="28" spans="1:19">
      <c r="A28" t="s">
        <v>19</v>
      </c>
    </row>
    <row r="29" spans="1:19">
      <c r="A29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Normal="100" workbookViewId="0">
      <selection activeCell="C6" sqref="C6"/>
    </sheetView>
  </sheetViews>
  <sheetFormatPr defaultColWidth="20.125" defaultRowHeight="15.7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>
      <c r="A1" s="32" t="s">
        <v>28</v>
      </c>
    </row>
    <row r="3" spans="1:10" ht="15.95" customHeight="1">
      <c r="A3" s="63" t="s">
        <v>29</v>
      </c>
      <c r="B3" s="64" t="s">
        <v>30</v>
      </c>
      <c r="C3" s="64" t="s">
        <v>31</v>
      </c>
      <c r="D3" s="65" t="s">
        <v>32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5">
      <c r="A4" s="63"/>
      <c r="B4" s="64"/>
      <c r="C4" s="64"/>
      <c r="D4" s="65"/>
      <c r="E4" s="33" t="s">
        <v>33</v>
      </c>
      <c r="F4" s="34" t="s">
        <v>34</v>
      </c>
      <c r="G4" s="34" t="s">
        <v>35</v>
      </c>
      <c r="H4" s="34" t="s">
        <v>36</v>
      </c>
      <c r="I4" s="34" t="s">
        <v>37</v>
      </c>
      <c r="J4" s="35" t="s">
        <v>38</v>
      </c>
    </row>
    <row r="5" spans="1:10" ht="47.25">
      <c r="A5" s="63"/>
      <c r="B5" s="64"/>
      <c r="C5" s="64"/>
      <c r="D5" s="65"/>
      <c r="E5" s="36" t="s">
        <v>39</v>
      </c>
      <c r="F5" s="37" t="s">
        <v>40</v>
      </c>
      <c r="G5" s="37" t="s">
        <v>41</v>
      </c>
      <c r="H5" s="37" t="s">
        <v>42</v>
      </c>
      <c r="I5" s="37" t="s">
        <v>43</v>
      </c>
      <c r="J5" s="38" t="s">
        <v>44</v>
      </c>
    </row>
    <row r="6" spans="1:10" ht="47.25">
      <c r="A6" s="33">
        <v>101</v>
      </c>
      <c r="B6" s="39">
        <v>1211288</v>
      </c>
      <c r="C6" s="39">
        <v>5</v>
      </c>
      <c r="D6" s="40"/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3" t="s">
        <v>45</v>
      </c>
    </row>
    <row r="7" spans="1:10" ht="47.25">
      <c r="A7" s="33">
        <v>102</v>
      </c>
      <c r="B7" s="39">
        <v>1211289</v>
      </c>
      <c r="C7" s="39">
        <v>5</v>
      </c>
      <c r="D7" s="40" t="s">
        <v>46</v>
      </c>
      <c r="E7" s="33" t="s">
        <v>39</v>
      </c>
      <c r="F7" s="34" t="s">
        <v>40</v>
      </c>
      <c r="G7" s="34" t="s">
        <v>41</v>
      </c>
      <c r="H7" s="34" t="s">
        <v>42</v>
      </c>
      <c r="I7" s="34" t="s">
        <v>43</v>
      </c>
      <c r="J7" s="43" t="s">
        <v>45</v>
      </c>
    </row>
    <row r="8" spans="1:10" ht="47.25">
      <c r="A8" s="33">
        <v>102</v>
      </c>
      <c r="B8" s="39">
        <v>1211299</v>
      </c>
      <c r="C8" s="39">
        <v>5</v>
      </c>
      <c r="D8" s="40" t="s">
        <v>46</v>
      </c>
      <c r="E8" s="33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43" t="s">
        <v>45</v>
      </c>
    </row>
    <row r="9" spans="1:10" ht="47.25">
      <c r="A9" s="33">
        <v>103</v>
      </c>
      <c r="B9" s="39">
        <v>1211277</v>
      </c>
      <c r="C9" s="39">
        <v>5</v>
      </c>
      <c r="D9" s="40"/>
      <c r="E9" s="33" t="s">
        <v>39</v>
      </c>
      <c r="F9" s="34" t="s">
        <v>40</v>
      </c>
      <c r="G9" s="34" t="s">
        <v>41</v>
      </c>
      <c r="H9" s="34" t="s">
        <v>42</v>
      </c>
      <c r="I9" s="34" t="s">
        <v>43</v>
      </c>
      <c r="J9" s="43" t="s">
        <v>45</v>
      </c>
    </row>
    <row r="10" spans="1:10" ht="47.25">
      <c r="A10" s="33">
        <v>104</v>
      </c>
      <c r="B10" s="39">
        <v>1211285</v>
      </c>
      <c r="C10" s="39">
        <v>5</v>
      </c>
      <c r="D10" s="40"/>
      <c r="E10" s="33" t="s">
        <v>39</v>
      </c>
      <c r="F10" s="34" t="s">
        <v>40</v>
      </c>
      <c r="G10" s="34" t="s">
        <v>41</v>
      </c>
      <c r="H10" s="34" t="s">
        <v>42</v>
      </c>
      <c r="I10" s="34" t="s">
        <v>43</v>
      </c>
      <c r="J10" s="43" t="s">
        <v>45</v>
      </c>
    </row>
    <row r="11" spans="1:10" ht="47.25">
      <c r="A11" s="33">
        <v>201</v>
      </c>
      <c r="B11" s="39">
        <v>1211277</v>
      </c>
      <c r="C11" s="39">
        <v>5</v>
      </c>
      <c r="D11" s="40"/>
      <c r="E11" s="33" t="s">
        <v>39</v>
      </c>
      <c r="F11" s="34" t="s">
        <v>40</v>
      </c>
      <c r="G11" s="34" t="s">
        <v>41</v>
      </c>
      <c r="H11" s="34" t="s">
        <v>42</v>
      </c>
      <c r="I11" s="34" t="s">
        <v>43</v>
      </c>
      <c r="J11" s="43" t="s">
        <v>45</v>
      </c>
    </row>
    <row r="12" spans="1:10" ht="47.25">
      <c r="A12" s="33">
        <v>202</v>
      </c>
      <c r="B12" s="39">
        <v>1211289</v>
      </c>
      <c r="C12" s="39">
        <v>5</v>
      </c>
      <c r="D12" s="40"/>
      <c r="E12" s="33" t="s">
        <v>39</v>
      </c>
      <c r="F12" s="34" t="s">
        <v>40</v>
      </c>
      <c r="G12" s="34" t="s">
        <v>41</v>
      </c>
      <c r="H12" s="34" t="s">
        <v>42</v>
      </c>
      <c r="I12" s="34" t="s">
        <v>43</v>
      </c>
      <c r="J12" s="43" t="s">
        <v>45</v>
      </c>
    </row>
    <row r="13" spans="1:10" ht="47.25">
      <c r="A13" s="33">
        <v>203</v>
      </c>
      <c r="B13" s="39">
        <v>1211299</v>
      </c>
      <c r="C13" s="39">
        <v>4</v>
      </c>
      <c r="D13" s="40"/>
      <c r="E13" s="33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43" t="s">
        <v>45</v>
      </c>
    </row>
    <row r="14" spans="1:10" ht="47.25">
      <c r="A14" s="33">
        <v>204</v>
      </c>
      <c r="B14" s="39">
        <v>1211299</v>
      </c>
      <c r="C14" s="39">
        <v>5</v>
      </c>
      <c r="D14" s="40"/>
      <c r="E14" s="33" t="s">
        <v>39</v>
      </c>
      <c r="F14" s="34" t="s">
        <v>40</v>
      </c>
      <c r="G14" s="34" t="s">
        <v>41</v>
      </c>
      <c r="H14" s="34" t="s">
        <v>42</v>
      </c>
      <c r="I14" s="34" t="s">
        <v>43</v>
      </c>
      <c r="J14" s="43" t="s">
        <v>45</v>
      </c>
    </row>
    <row r="15" spans="1:10" ht="47.25">
      <c r="A15" s="33">
        <v>205</v>
      </c>
      <c r="B15" s="39">
        <v>1211289</v>
      </c>
      <c r="C15" s="39">
        <v>4</v>
      </c>
      <c r="D15" s="40" t="s">
        <v>46</v>
      </c>
      <c r="E15" s="33" t="s">
        <v>39</v>
      </c>
      <c r="F15" s="34" t="s">
        <v>40</v>
      </c>
      <c r="G15" s="34" t="s">
        <v>41</v>
      </c>
      <c r="H15" s="34" t="s">
        <v>42</v>
      </c>
      <c r="I15" s="34" t="s">
        <v>43</v>
      </c>
      <c r="J15" s="43" t="s">
        <v>45</v>
      </c>
    </row>
    <row r="16" spans="1:10" ht="47.25">
      <c r="A16" s="33">
        <v>205</v>
      </c>
      <c r="B16" s="39">
        <v>1211299</v>
      </c>
      <c r="C16" s="39">
        <v>4</v>
      </c>
      <c r="D16" s="40" t="s">
        <v>46</v>
      </c>
      <c r="E16" s="33" t="s">
        <v>39</v>
      </c>
      <c r="F16" s="34" t="s">
        <v>40</v>
      </c>
      <c r="G16" s="34" t="s">
        <v>41</v>
      </c>
      <c r="H16" s="34" t="s">
        <v>42</v>
      </c>
      <c r="I16" s="34" t="s">
        <v>43</v>
      </c>
      <c r="J16" s="43" t="s">
        <v>45</v>
      </c>
    </row>
    <row r="17" spans="1:10" ht="47.25">
      <c r="A17" s="33">
        <v>206</v>
      </c>
      <c r="B17" s="39">
        <v>1211277</v>
      </c>
      <c r="C17" s="39">
        <v>5</v>
      </c>
      <c r="D17" s="40"/>
      <c r="E17" s="33" t="s">
        <v>39</v>
      </c>
      <c r="F17" s="34" t="s">
        <v>40</v>
      </c>
      <c r="G17" s="34" t="s">
        <v>41</v>
      </c>
      <c r="H17" s="34" t="s">
        <v>42</v>
      </c>
      <c r="I17" s="34" t="s">
        <v>43</v>
      </c>
      <c r="J17" s="43" t="s">
        <v>45</v>
      </c>
    </row>
    <row r="18" spans="1:10" ht="47.25">
      <c r="A18" s="33">
        <v>207</v>
      </c>
      <c r="B18" s="39">
        <v>1211285</v>
      </c>
      <c r="C18" s="39">
        <v>4</v>
      </c>
      <c r="D18" s="40"/>
      <c r="E18" s="33" t="s">
        <v>39</v>
      </c>
      <c r="F18" s="34" t="s">
        <v>40</v>
      </c>
      <c r="G18" s="34" t="s">
        <v>41</v>
      </c>
      <c r="H18" s="34" t="s">
        <v>42</v>
      </c>
      <c r="I18" s="34" t="s">
        <v>43</v>
      </c>
      <c r="J18" s="43" t="s">
        <v>45</v>
      </c>
    </row>
    <row r="19" spans="1:10" ht="47.25">
      <c r="A19" s="33">
        <v>208</v>
      </c>
      <c r="B19" s="39">
        <v>1211277</v>
      </c>
      <c r="C19" s="39">
        <v>4</v>
      </c>
      <c r="D19" s="40"/>
      <c r="E19" s="33" t="s">
        <v>39</v>
      </c>
      <c r="F19" s="34" t="s">
        <v>40</v>
      </c>
      <c r="G19" s="34" t="s">
        <v>41</v>
      </c>
      <c r="H19" s="34" t="s">
        <v>42</v>
      </c>
      <c r="I19" s="34" t="s">
        <v>43</v>
      </c>
      <c r="J19" s="43" t="s">
        <v>45</v>
      </c>
    </row>
    <row r="20" spans="1:10" ht="47.25">
      <c r="A20" s="33">
        <v>209</v>
      </c>
      <c r="B20" s="39">
        <v>1211288</v>
      </c>
      <c r="C20" s="39">
        <v>4</v>
      </c>
      <c r="D20" s="40"/>
      <c r="E20" s="33" t="s">
        <v>39</v>
      </c>
      <c r="F20" s="34" t="s">
        <v>40</v>
      </c>
      <c r="G20" s="34" t="s">
        <v>41</v>
      </c>
      <c r="H20" s="34" t="s">
        <v>42</v>
      </c>
      <c r="I20" s="34" t="s">
        <v>43</v>
      </c>
      <c r="J20" s="43" t="s">
        <v>45</v>
      </c>
    </row>
    <row r="21" spans="1:10" ht="47.25">
      <c r="A21" s="33">
        <v>301</v>
      </c>
      <c r="B21" s="39">
        <v>1211289</v>
      </c>
      <c r="C21" s="39">
        <v>5</v>
      </c>
      <c r="D21" s="40"/>
      <c r="E21" s="33" t="s">
        <v>39</v>
      </c>
      <c r="F21" s="34" t="s">
        <v>40</v>
      </c>
      <c r="G21" s="34" t="s">
        <v>41</v>
      </c>
      <c r="H21" s="34" t="s">
        <v>42</v>
      </c>
      <c r="I21" s="34" t="s">
        <v>43</v>
      </c>
      <c r="J21" s="43" t="s">
        <v>45</v>
      </c>
    </row>
    <row r="22" spans="1:10" ht="47.25">
      <c r="A22" s="33">
        <v>302</v>
      </c>
      <c r="B22" s="39">
        <v>1211285</v>
      </c>
      <c r="C22" s="39">
        <v>5</v>
      </c>
      <c r="D22" s="40"/>
      <c r="E22" s="33" t="s">
        <v>39</v>
      </c>
      <c r="F22" s="34" t="s">
        <v>40</v>
      </c>
      <c r="G22" s="34" t="s">
        <v>41</v>
      </c>
      <c r="H22" s="34" t="s">
        <v>42</v>
      </c>
      <c r="I22" s="34" t="s">
        <v>43</v>
      </c>
      <c r="J22" s="43" t="s">
        <v>45</v>
      </c>
    </row>
    <row r="23" spans="1:10" ht="47.25">
      <c r="A23" s="33">
        <v>303</v>
      </c>
      <c r="B23" s="39">
        <v>1211277</v>
      </c>
      <c r="C23" s="39">
        <v>5</v>
      </c>
      <c r="D23" s="40"/>
      <c r="E23" s="33" t="s">
        <v>39</v>
      </c>
      <c r="F23" s="34" t="s">
        <v>40</v>
      </c>
      <c r="G23" s="34" t="s">
        <v>41</v>
      </c>
      <c r="H23" s="34" t="s">
        <v>42</v>
      </c>
      <c r="I23" s="34" t="s">
        <v>43</v>
      </c>
      <c r="J23" s="43" t="s">
        <v>45</v>
      </c>
    </row>
    <row r="24" spans="1:10" ht="47.25">
      <c r="A24" s="33">
        <v>304</v>
      </c>
      <c r="B24" s="39">
        <v>1211288</v>
      </c>
      <c r="C24" s="39">
        <v>5</v>
      </c>
      <c r="D24" s="40"/>
      <c r="E24" s="33" t="s">
        <v>39</v>
      </c>
      <c r="F24" s="34" t="s">
        <v>40</v>
      </c>
      <c r="G24" s="34" t="s">
        <v>41</v>
      </c>
      <c r="H24" s="34" t="s">
        <v>42</v>
      </c>
      <c r="I24" s="34" t="s">
        <v>43</v>
      </c>
      <c r="J24" s="43" t="s">
        <v>45</v>
      </c>
    </row>
    <row r="25" spans="1:10" ht="47.25">
      <c r="A25" s="36">
        <v>305</v>
      </c>
      <c r="B25" s="44">
        <v>1211299</v>
      </c>
      <c r="C25" s="44">
        <v>5</v>
      </c>
      <c r="D25" s="45"/>
      <c r="E25" s="36" t="s">
        <v>39</v>
      </c>
      <c r="F25" s="37" t="s">
        <v>40</v>
      </c>
      <c r="G25" s="37" t="s">
        <v>41</v>
      </c>
      <c r="H25" s="37" t="s">
        <v>42</v>
      </c>
      <c r="I25" s="37" t="s">
        <v>43</v>
      </c>
      <c r="J25" s="43" t="s">
        <v>45</v>
      </c>
    </row>
    <row r="26" spans="1:10" ht="47.25">
      <c r="A26" s="36">
        <v>306</v>
      </c>
      <c r="B26" s="44">
        <v>1211285</v>
      </c>
      <c r="C26" s="44">
        <v>5</v>
      </c>
      <c r="D26" s="45"/>
      <c r="E26" s="36" t="s">
        <v>39</v>
      </c>
      <c r="F26" s="37" t="s">
        <v>40</v>
      </c>
      <c r="G26" s="37" t="s">
        <v>41</v>
      </c>
      <c r="H26" s="37" t="s">
        <v>42</v>
      </c>
      <c r="I26" s="37" t="s">
        <v>43</v>
      </c>
      <c r="J26" s="43" t="s">
        <v>45</v>
      </c>
    </row>
    <row r="27" spans="1:10" ht="47.25">
      <c r="A27" s="36">
        <v>401</v>
      </c>
      <c r="B27" s="44">
        <v>1211299</v>
      </c>
      <c r="C27" s="44">
        <v>5</v>
      </c>
      <c r="D27" s="45"/>
      <c r="E27" s="36" t="s">
        <v>39</v>
      </c>
      <c r="F27" s="37" t="s">
        <v>40</v>
      </c>
      <c r="G27" s="37" t="s">
        <v>41</v>
      </c>
      <c r="H27" s="37" t="s">
        <v>42</v>
      </c>
      <c r="I27" s="37" t="s">
        <v>43</v>
      </c>
      <c r="J27" s="43" t="s">
        <v>45</v>
      </c>
    </row>
    <row r="28" spans="1:10" ht="47.25">
      <c r="A28" s="36">
        <v>402</v>
      </c>
      <c r="B28" s="44">
        <v>1211289</v>
      </c>
      <c r="C28" s="44">
        <v>5</v>
      </c>
      <c r="D28" s="45"/>
      <c r="E28" s="36" t="s">
        <v>39</v>
      </c>
      <c r="F28" s="37" t="s">
        <v>40</v>
      </c>
      <c r="G28" s="37" t="s">
        <v>41</v>
      </c>
      <c r="H28" s="37" t="s">
        <v>42</v>
      </c>
      <c r="I28" s="37" t="s">
        <v>43</v>
      </c>
      <c r="J28" s="43" t="s">
        <v>45</v>
      </c>
    </row>
    <row r="29" spans="1:10" ht="47.25">
      <c r="A29" s="36">
        <v>403</v>
      </c>
      <c r="B29" s="44">
        <v>1211277</v>
      </c>
      <c r="C29" s="44">
        <v>5</v>
      </c>
      <c r="D29" s="45"/>
      <c r="E29" s="36" t="s">
        <v>39</v>
      </c>
      <c r="F29" s="37" t="s">
        <v>40</v>
      </c>
      <c r="G29" s="37" t="s">
        <v>41</v>
      </c>
      <c r="H29" s="37" t="s">
        <v>42</v>
      </c>
      <c r="I29" s="37" t="s">
        <v>43</v>
      </c>
      <c r="J29" s="43" t="s">
        <v>45</v>
      </c>
    </row>
    <row r="30" spans="1:10" ht="47.25">
      <c r="A30" s="36">
        <v>404</v>
      </c>
      <c r="B30" s="44">
        <v>1211285</v>
      </c>
      <c r="C30" s="44">
        <v>5</v>
      </c>
      <c r="D30" s="45" t="s">
        <v>46</v>
      </c>
      <c r="E30" s="36" t="s">
        <v>39</v>
      </c>
      <c r="F30" s="37" t="s">
        <v>40</v>
      </c>
      <c r="G30" s="37" t="s">
        <v>41</v>
      </c>
      <c r="H30" s="37" t="s">
        <v>42</v>
      </c>
      <c r="I30" s="37" t="s">
        <v>43</v>
      </c>
      <c r="J30" s="43" t="s">
        <v>45</v>
      </c>
    </row>
    <row r="31" spans="1:10" ht="47.25">
      <c r="A31" s="36">
        <v>404</v>
      </c>
      <c r="B31" s="44">
        <v>1211288</v>
      </c>
      <c r="C31" s="44">
        <v>5</v>
      </c>
      <c r="D31" s="45" t="s">
        <v>46</v>
      </c>
      <c r="E31" s="36" t="s">
        <v>39</v>
      </c>
      <c r="F31" s="37" t="s">
        <v>40</v>
      </c>
      <c r="G31" s="37" t="s">
        <v>41</v>
      </c>
      <c r="H31" s="37" t="s">
        <v>42</v>
      </c>
      <c r="I31" s="37" t="s">
        <v>43</v>
      </c>
      <c r="J31" s="43" t="s">
        <v>45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31">
    <cfRule type="expression" dxfId="5" priority="13">
      <formula>$C18=E$3</formula>
    </cfRule>
  </conditionalFormatting>
  <conditionalFormatting sqref="F18:F31">
    <cfRule type="expression" dxfId="4" priority="14">
      <formula>$C18=F$3</formula>
    </cfRule>
  </conditionalFormatting>
  <conditionalFormatting sqref="G18:G31">
    <cfRule type="expression" dxfId="3" priority="15">
      <formula>$C18=G$3</formula>
    </cfRule>
  </conditionalFormatting>
  <conditionalFormatting sqref="H18:H31">
    <cfRule type="expression" dxfId="2" priority="16">
      <formula>$C18=H$3</formula>
    </cfRule>
  </conditionalFormatting>
  <conditionalFormatting sqref="I18:I31">
    <cfRule type="expression" dxfId="1" priority="17">
      <formula>$C18=I$3</formula>
    </cfRule>
  </conditionalFormatting>
  <conditionalFormatting sqref="J7:J31">
    <cfRule type="expression" dxfId="0" priority="18">
      <formula>$C7=J$3</formula>
    </cfRule>
  </conditionalFormatting>
  <dataValidations count="1">
    <dataValidation type="list" allowBlank="1" showInputMessage="1" showErrorMessage="1" sqref="C6:C31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Normal="100" workbookViewId="0">
      <selection activeCell="G5" sqref="G5"/>
    </sheetView>
  </sheetViews>
  <sheetFormatPr defaultColWidth="10.875" defaultRowHeight="15.75"/>
  <cols>
    <col min="1" max="1" width="14.875" style="6" customWidth="1"/>
    <col min="2" max="2" width="7.125" style="6" customWidth="1"/>
    <col min="3" max="3" width="8.5" style="6" customWidth="1"/>
    <col min="4" max="5" width="8" style="6" customWidth="1"/>
    <col min="6" max="6" width="8.125" style="6" customWidth="1"/>
    <col min="7" max="7" width="7.5" style="6" customWidth="1"/>
    <col min="8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2" width="17" style="6" customWidth="1"/>
    <col min="23" max="23" width="16.5" style="6" customWidth="1"/>
    <col min="24" max="24" width="16.37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>
      <c r="A1" s="5" t="s">
        <v>47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>
      <c r="A3" s="47" t="s">
        <v>48</v>
      </c>
      <c r="B3" s="48" t="s">
        <v>49</v>
      </c>
      <c r="C3" s="48">
        <f>'Group and Self Assessment'!C10</f>
        <v>1211299</v>
      </c>
      <c r="D3" s="48">
        <f>'Group and Self Assessment'!C11</f>
        <v>1211277</v>
      </c>
      <c r="E3" s="48">
        <f>'Group and Self Assessment'!C12</f>
        <v>1211285</v>
      </c>
      <c r="F3" s="48">
        <f>'Group and Self Assessment'!C13</f>
        <v>1211289</v>
      </c>
      <c r="G3" s="48">
        <f>'Group and Self Assessment'!C14</f>
        <v>1211288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50</v>
      </c>
      <c r="Z3" s="1" t="s">
        <v>32</v>
      </c>
    </row>
    <row r="4" spans="1:26" ht="31.5">
      <c r="A4" s="33" t="s">
        <v>51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52</v>
      </c>
      <c r="T4" s="34" t="s">
        <v>52</v>
      </c>
      <c r="U4" s="34" t="s">
        <v>52</v>
      </c>
      <c r="V4" s="34" t="s">
        <v>52</v>
      </c>
      <c r="W4" s="34" t="s">
        <v>52</v>
      </c>
      <c r="X4" s="34" t="s">
        <v>52</v>
      </c>
      <c r="Y4" s="34"/>
      <c r="Z4" s="35"/>
    </row>
    <row r="5" spans="1:26" ht="63">
      <c r="A5" s="33" t="s">
        <v>53</v>
      </c>
      <c r="B5" s="50">
        <v>7.4999999999999997E-2</v>
      </c>
      <c r="C5" s="53">
        <v>5</v>
      </c>
      <c r="D5" s="53">
        <v>5</v>
      </c>
      <c r="E5" s="53">
        <v>5</v>
      </c>
      <c r="F5" s="53">
        <v>5</v>
      </c>
      <c r="G5" s="53">
        <v>5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2">
        <f>AVERAGE(C5:Q5)</f>
        <v>5</v>
      </c>
      <c r="S5" s="34" t="s">
        <v>54</v>
      </c>
      <c r="T5" s="34" t="s">
        <v>55</v>
      </c>
      <c r="U5" s="34" t="s">
        <v>56</v>
      </c>
      <c r="V5" s="34" t="s">
        <v>57</v>
      </c>
      <c r="W5" s="34" t="s">
        <v>58</v>
      </c>
      <c r="X5" s="34" t="s">
        <v>59</v>
      </c>
      <c r="Y5" s="34"/>
      <c r="Z5" s="35"/>
    </row>
    <row r="6" spans="1:26" ht="110.25">
      <c r="A6" s="33" t="s">
        <v>60</v>
      </c>
      <c r="B6" s="50">
        <v>0.1</v>
      </c>
      <c r="C6" s="53">
        <v>3</v>
      </c>
      <c r="D6" s="53">
        <v>3</v>
      </c>
      <c r="E6" s="53">
        <v>3</v>
      </c>
      <c r="F6" s="53">
        <v>3</v>
      </c>
      <c r="G6" s="53">
        <v>3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2">
        <f>AVERAGE(C6:Q6)</f>
        <v>3</v>
      </c>
      <c r="S6" s="34" t="s">
        <v>61</v>
      </c>
      <c r="T6" s="34" t="s">
        <v>62</v>
      </c>
      <c r="U6" s="34" t="s">
        <v>63</v>
      </c>
      <c r="V6" s="34" t="s">
        <v>64</v>
      </c>
      <c r="W6" s="34" t="s">
        <v>65</v>
      </c>
      <c r="X6" s="34" t="s">
        <v>66</v>
      </c>
      <c r="Y6" s="34"/>
      <c r="Z6" s="35"/>
    </row>
    <row r="7" spans="1:26" ht="78.75">
      <c r="A7" s="33" t="s">
        <v>67</v>
      </c>
      <c r="B7" s="50">
        <v>0.35</v>
      </c>
      <c r="C7" s="53">
        <v>5</v>
      </c>
      <c r="D7" s="53">
        <v>5</v>
      </c>
      <c r="E7" s="53">
        <v>5</v>
      </c>
      <c r="F7" s="53">
        <v>5</v>
      </c>
      <c r="G7" s="53">
        <v>5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2">
        <f>AVERAGE(C7:Q7)</f>
        <v>5</v>
      </c>
      <c r="S7" s="34" t="s">
        <v>68</v>
      </c>
      <c r="T7" s="34" t="s">
        <v>69</v>
      </c>
      <c r="U7" s="34" t="s">
        <v>70</v>
      </c>
      <c r="V7" s="34" t="s">
        <v>71</v>
      </c>
      <c r="W7" s="34" t="s">
        <v>72</v>
      </c>
      <c r="X7" s="34" t="s">
        <v>66</v>
      </c>
      <c r="Y7" s="34"/>
      <c r="Z7" s="35"/>
    </row>
    <row r="8" spans="1:26" ht="78.75">
      <c r="A8" s="33" t="s">
        <v>73</v>
      </c>
      <c r="B8" s="50">
        <v>0.125</v>
      </c>
      <c r="C8" s="53">
        <v>5</v>
      </c>
      <c r="D8" s="53">
        <v>5</v>
      </c>
      <c r="E8" s="53">
        <v>5</v>
      </c>
      <c r="F8" s="53">
        <v>5</v>
      </c>
      <c r="G8" s="53">
        <v>5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2">
        <f>AVERAGE(C8:Q8)</f>
        <v>5</v>
      </c>
      <c r="S8" s="34" t="s">
        <v>74</v>
      </c>
      <c r="T8" s="34" t="s">
        <v>75</v>
      </c>
      <c r="U8" s="34" t="s">
        <v>76</v>
      </c>
      <c r="V8" s="34" t="s">
        <v>77</v>
      </c>
      <c r="W8" s="34" t="s">
        <v>78</v>
      </c>
      <c r="X8" s="34" t="s">
        <v>66</v>
      </c>
      <c r="Y8" s="34"/>
      <c r="Z8" s="35"/>
    </row>
    <row r="9" spans="1:26" ht="18.75" customHeight="1">
      <c r="A9" s="33" t="s">
        <v>79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>SUMPRODUCT(F4:F8,$B$4:$B$8)</f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>
      <c r="A10" s="36" t="s">
        <v>80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>
      <c r="A11" s="56"/>
    </row>
  </sheetData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abSelected="1" topLeftCell="A5" zoomScaleNormal="100" workbookViewId="0">
      <selection activeCell="L13" sqref="L13"/>
    </sheetView>
  </sheetViews>
  <sheetFormatPr defaultColWidth="10.875" defaultRowHeight="15.75"/>
  <cols>
    <col min="1" max="1" width="14.875" style="6" customWidth="1"/>
    <col min="2" max="2" width="7.125" style="6" customWidth="1"/>
    <col min="3" max="3" width="8.25" style="6" customWidth="1"/>
    <col min="4" max="4" width="7.875" style="6" customWidth="1"/>
    <col min="5" max="6" width="8.375" style="6" customWidth="1"/>
    <col min="7" max="7" width="8.25" style="6" customWidth="1"/>
    <col min="8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4" width="20.62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>
      <c r="A1" s="5" t="s">
        <v>81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>
      <c r="A3" s="47" t="s">
        <v>48</v>
      </c>
      <c r="B3" s="48" t="s">
        <v>49</v>
      </c>
      <c r="C3" s="48">
        <f>'Group and Self Assessment'!C10</f>
        <v>1211299</v>
      </c>
      <c r="D3" s="48">
        <f>'Group and Self Assessment'!C11</f>
        <v>1211277</v>
      </c>
      <c r="E3" s="48">
        <f>'Group and Self Assessment'!C12</f>
        <v>1211285</v>
      </c>
      <c r="F3" s="48">
        <f>'Group and Self Assessment'!C13</f>
        <v>1211289</v>
      </c>
      <c r="G3" s="48">
        <f>'Group and Self Assessment'!C14</f>
        <v>1211288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50</v>
      </c>
      <c r="Z3" s="1" t="s">
        <v>32</v>
      </c>
    </row>
    <row r="4" spans="1:26" ht="144.75" customHeight="1">
      <c r="A4" s="33" t="s">
        <v>82</v>
      </c>
      <c r="B4" s="50">
        <v>0.1</v>
      </c>
      <c r="C4" s="53">
        <v>4</v>
      </c>
      <c r="D4" s="53">
        <v>4</v>
      </c>
      <c r="E4" s="53">
        <v>4</v>
      </c>
      <c r="F4" s="53">
        <v>4</v>
      </c>
      <c r="G4" s="53">
        <v>4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9">
        <f t="shared" ref="R4:R14" si="0">AVERAGE(C4:Q4)</f>
        <v>4</v>
      </c>
      <c r="S4" s="34" t="s">
        <v>83</v>
      </c>
      <c r="T4" s="34" t="s">
        <v>84</v>
      </c>
      <c r="U4" s="34" t="s">
        <v>85</v>
      </c>
      <c r="V4" s="34" t="s">
        <v>86</v>
      </c>
      <c r="W4" s="34" t="s">
        <v>87</v>
      </c>
      <c r="X4" s="34" t="s">
        <v>88</v>
      </c>
      <c r="Y4" s="60"/>
      <c r="Z4" s="35"/>
    </row>
    <row r="5" spans="1:26" ht="101.25" customHeight="1">
      <c r="A5" s="33" t="s">
        <v>89</v>
      </c>
      <c r="B5" s="50">
        <v>0.1</v>
      </c>
      <c r="C5" s="53">
        <v>3</v>
      </c>
      <c r="D5" s="53">
        <v>3</v>
      </c>
      <c r="E5" s="53">
        <v>3</v>
      </c>
      <c r="F5" s="53">
        <v>3</v>
      </c>
      <c r="G5" s="53">
        <v>3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9">
        <f t="shared" si="0"/>
        <v>3</v>
      </c>
      <c r="S5" s="34" t="s">
        <v>90</v>
      </c>
      <c r="T5" s="34" t="s">
        <v>91</v>
      </c>
      <c r="U5" s="34" t="s">
        <v>92</v>
      </c>
      <c r="V5" s="34" t="s">
        <v>93</v>
      </c>
      <c r="W5" s="34" t="s">
        <v>94</v>
      </c>
      <c r="X5" s="34" t="s">
        <v>95</v>
      </c>
      <c r="Y5" s="60"/>
      <c r="Z5" s="35"/>
    </row>
    <row r="6" spans="1:26" ht="31.5">
      <c r="A6" s="33" t="s">
        <v>96</v>
      </c>
      <c r="B6" s="50">
        <v>0.05</v>
      </c>
      <c r="C6" s="53">
        <v>4</v>
      </c>
      <c r="D6" s="53">
        <v>4</v>
      </c>
      <c r="E6" s="53">
        <v>4</v>
      </c>
      <c r="F6" s="53">
        <v>4</v>
      </c>
      <c r="G6" s="53">
        <v>4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9">
        <f t="shared" si="0"/>
        <v>4</v>
      </c>
      <c r="S6" s="34" t="s">
        <v>97</v>
      </c>
      <c r="T6" s="34" t="s">
        <v>98</v>
      </c>
      <c r="U6" s="34" t="s">
        <v>99</v>
      </c>
      <c r="V6" s="34" t="s">
        <v>100</v>
      </c>
      <c r="W6" s="34" t="s">
        <v>101</v>
      </c>
      <c r="X6" s="34" t="s">
        <v>102</v>
      </c>
      <c r="Y6" s="60"/>
      <c r="Z6" s="35"/>
    </row>
    <row r="7" spans="1:26" ht="47.25">
      <c r="A7" s="33" t="s">
        <v>103</v>
      </c>
      <c r="B7" s="50">
        <v>0.05</v>
      </c>
      <c r="C7" s="53">
        <v>4</v>
      </c>
      <c r="D7" s="53">
        <v>4</v>
      </c>
      <c r="E7" s="53">
        <v>4</v>
      </c>
      <c r="F7" s="53">
        <v>4</v>
      </c>
      <c r="G7" s="53">
        <v>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9">
        <f t="shared" si="0"/>
        <v>4</v>
      </c>
      <c r="S7" s="34" t="s">
        <v>97</v>
      </c>
      <c r="T7" s="34" t="s">
        <v>104</v>
      </c>
      <c r="U7" s="34" t="s">
        <v>105</v>
      </c>
      <c r="V7" s="34" t="s">
        <v>106</v>
      </c>
      <c r="W7" s="34" t="s">
        <v>107</v>
      </c>
      <c r="X7" s="34" t="s">
        <v>108</v>
      </c>
      <c r="Y7" s="60"/>
      <c r="Z7" s="35"/>
    </row>
    <row r="8" spans="1:26" ht="63">
      <c r="A8" s="33" t="s">
        <v>109</v>
      </c>
      <c r="B8" s="50">
        <v>0.1</v>
      </c>
      <c r="C8" s="53">
        <v>5</v>
      </c>
      <c r="D8" s="53">
        <v>5</v>
      </c>
      <c r="E8" s="53">
        <v>5</v>
      </c>
      <c r="F8" s="53">
        <v>5</v>
      </c>
      <c r="G8" s="53">
        <v>5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9">
        <f t="shared" si="0"/>
        <v>5</v>
      </c>
      <c r="S8" s="34" t="s">
        <v>97</v>
      </c>
      <c r="T8" s="34" t="s">
        <v>110</v>
      </c>
      <c r="U8" s="34" t="s">
        <v>111</v>
      </c>
      <c r="V8" s="34" t="s">
        <v>112</v>
      </c>
      <c r="W8" s="34" t="s">
        <v>113</v>
      </c>
      <c r="X8" s="34" t="s">
        <v>114</v>
      </c>
      <c r="Y8" s="60"/>
      <c r="Z8" s="35"/>
    </row>
    <row r="9" spans="1:26" ht="63">
      <c r="A9" s="33" t="s">
        <v>115</v>
      </c>
      <c r="B9" s="50">
        <v>0.05</v>
      </c>
      <c r="C9" s="53">
        <v>4</v>
      </c>
      <c r="D9" s="53">
        <v>4</v>
      </c>
      <c r="E9" s="53">
        <v>4</v>
      </c>
      <c r="F9" s="53">
        <v>4</v>
      </c>
      <c r="G9" s="53">
        <v>4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9">
        <f t="shared" si="0"/>
        <v>4</v>
      </c>
      <c r="S9" s="34" t="s">
        <v>116</v>
      </c>
      <c r="T9" s="34" t="s">
        <v>117</v>
      </c>
      <c r="U9" s="34"/>
      <c r="V9" s="34" t="s">
        <v>118</v>
      </c>
      <c r="W9" s="34"/>
      <c r="X9" s="34" t="s">
        <v>119</v>
      </c>
      <c r="Y9" s="60"/>
      <c r="Z9" s="35"/>
    </row>
    <row r="10" spans="1:26" ht="78.75">
      <c r="A10" s="33" t="s">
        <v>120</v>
      </c>
      <c r="B10" s="50">
        <v>0.1</v>
      </c>
      <c r="C10" s="53">
        <v>4</v>
      </c>
      <c r="D10" s="53">
        <v>4</v>
      </c>
      <c r="E10" s="53">
        <v>4</v>
      </c>
      <c r="F10" s="53">
        <v>4</v>
      </c>
      <c r="G10" s="53">
        <v>4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>
        <f t="shared" si="0"/>
        <v>4</v>
      </c>
      <c r="S10" s="34" t="s">
        <v>116</v>
      </c>
      <c r="T10" s="34" t="s">
        <v>121</v>
      </c>
      <c r="U10" s="34" t="s">
        <v>122</v>
      </c>
      <c r="V10" s="34" t="s">
        <v>123</v>
      </c>
      <c r="W10" s="34" t="s">
        <v>124</v>
      </c>
      <c r="X10" s="34" t="s">
        <v>125</v>
      </c>
      <c r="Y10" s="60"/>
      <c r="Z10" s="35"/>
    </row>
    <row r="11" spans="1:26" ht="31.5">
      <c r="A11" s="33" t="s">
        <v>126</v>
      </c>
      <c r="B11" s="50">
        <v>0.1</v>
      </c>
      <c r="C11" s="53">
        <v>3</v>
      </c>
      <c r="D11" s="53">
        <v>3</v>
      </c>
      <c r="E11" s="53">
        <v>3</v>
      </c>
      <c r="F11" s="53">
        <v>3</v>
      </c>
      <c r="G11" s="53">
        <v>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>
        <f t="shared" si="0"/>
        <v>3</v>
      </c>
      <c r="S11" s="34" t="s">
        <v>116</v>
      </c>
      <c r="T11" s="34" t="s">
        <v>127</v>
      </c>
      <c r="U11" s="34" t="s">
        <v>128</v>
      </c>
      <c r="V11" s="34" t="s">
        <v>129</v>
      </c>
      <c r="W11" s="34" t="s">
        <v>130</v>
      </c>
      <c r="X11" s="34" t="s">
        <v>131</v>
      </c>
      <c r="Y11" s="60"/>
      <c r="Z11" s="35"/>
    </row>
    <row r="12" spans="1:26" ht="31.5">
      <c r="A12" s="33" t="s">
        <v>132</v>
      </c>
      <c r="B12" s="50">
        <v>0.1</v>
      </c>
      <c r="C12" s="53">
        <v>5</v>
      </c>
      <c r="D12" s="53">
        <v>5</v>
      </c>
      <c r="E12" s="53">
        <v>5</v>
      </c>
      <c r="F12" s="53">
        <v>5</v>
      </c>
      <c r="G12" s="53">
        <v>5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>
        <f t="shared" si="0"/>
        <v>5</v>
      </c>
      <c r="S12" s="34" t="s">
        <v>116</v>
      </c>
      <c r="T12" s="34" t="s">
        <v>127</v>
      </c>
      <c r="U12" s="34" t="s">
        <v>128</v>
      </c>
      <c r="V12" s="34" t="s">
        <v>129</v>
      </c>
      <c r="W12" s="34" t="s">
        <v>130</v>
      </c>
      <c r="X12" s="34" t="s">
        <v>131</v>
      </c>
      <c r="Y12" s="60"/>
      <c r="Z12" s="35"/>
    </row>
    <row r="13" spans="1:26" ht="31.5">
      <c r="A13" s="33" t="s">
        <v>133</v>
      </c>
      <c r="B13" s="50">
        <v>0.1</v>
      </c>
      <c r="C13" s="53">
        <v>5</v>
      </c>
      <c r="D13" s="53">
        <v>5</v>
      </c>
      <c r="E13" s="53">
        <v>5</v>
      </c>
      <c r="F13" s="53">
        <v>5</v>
      </c>
      <c r="G13" s="53">
        <v>5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>
        <f t="shared" si="0"/>
        <v>5</v>
      </c>
      <c r="S13" s="34" t="s">
        <v>134</v>
      </c>
      <c r="T13" s="34" t="s">
        <v>135</v>
      </c>
      <c r="U13" s="34" t="s">
        <v>136</v>
      </c>
      <c r="V13" s="34" t="s">
        <v>137</v>
      </c>
      <c r="W13" s="34" t="s">
        <v>138</v>
      </c>
      <c r="X13" s="34" t="s">
        <v>139</v>
      </c>
      <c r="Y13" s="60"/>
      <c r="Z13" s="35"/>
    </row>
    <row r="14" spans="1:26" ht="31.5">
      <c r="A14" s="33" t="s">
        <v>140</v>
      </c>
      <c r="B14" s="50">
        <v>0.15</v>
      </c>
      <c r="C14" s="53">
        <v>4</v>
      </c>
      <c r="D14" s="53">
        <v>4</v>
      </c>
      <c r="E14" s="53">
        <v>4</v>
      </c>
      <c r="F14" s="53">
        <v>4</v>
      </c>
      <c r="G14" s="53">
        <v>4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>
        <f t="shared" si="0"/>
        <v>4</v>
      </c>
      <c r="S14" s="34" t="s">
        <v>116</v>
      </c>
      <c r="T14" s="34" t="s">
        <v>127</v>
      </c>
      <c r="U14" s="34" t="s">
        <v>128</v>
      </c>
      <c r="V14" s="34" t="s">
        <v>129</v>
      </c>
      <c r="W14" s="34" t="s">
        <v>130</v>
      </c>
      <c r="X14" s="34" t="s">
        <v>131</v>
      </c>
      <c r="Y14" s="60"/>
      <c r="Z14" s="35"/>
    </row>
    <row r="15" spans="1:26">
      <c r="A15" s="33" t="s">
        <v>79</v>
      </c>
      <c r="B15" s="54">
        <f>SUM(B4:B14)</f>
        <v>1</v>
      </c>
      <c r="C15" s="34">
        <f t="shared" ref="C15:Q15" si="1">SUMPRODUCT(C4:C14,$B$4:$B$14)</f>
        <v>4.0999999999999996</v>
      </c>
      <c r="D15" s="34">
        <f t="shared" si="1"/>
        <v>4.0999999999999996</v>
      </c>
      <c r="E15" s="34">
        <f t="shared" si="1"/>
        <v>4.0999999999999996</v>
      </c>
      <c r="F15" s="34">
        <f t="shared" si="1"/>
        <v>4.0999999999999996</v>
      </c>
      <c r="G15" s="34">
        <f t="shared" si="1"/>
        <v>4.0999999999999996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>
      <c r="A16" s="36" t="s">
        <v>80</v>
      </c>
      <c r="B16" s="37"/>
      <c r="C16" s="37">
        <f t="shared" ref="C16:Q16" si="2">C15/5*20</f>
        <v>16.399999999999999</v>
      </c>
      <c r="D16" s="37">
        <f t="shared" si="2"/>
        <v>16.399999999999999</v>
      </c>
      <c r="E16" s="37">
        <f t="shared" si="2"/>
        <v>16.399999999999999</v>
      </c>
      <c r="F16" s="37">
        <f t="shared" si="2"/>
        <v>16.399999999999999</v>
      </c>
      <c r="G16" s="37">
        <f t="shared" si="2"/>
        <v>16.399999999999999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8318C820E4E148A73B2C724734A29A" ma:contentTypeVersion="2" ma:contentTypeDescription="Create a new document." ma:contentTypeScope="" ma:versionID="6d95033351cb56f6ed5079bc21308205">
  <xsd:schema xmlns:xsd="http://www.w3.org/2001/XMLSchema" xmlns:xs="http://www.w3.org/2001/XMLSchema" xmlns:p="http://schemas.microsoft.com/office/2006/metadata/properties" xmlns:ns2="991d7cf4-43a3-4fa3-bf3d-d666fd1dfb56" targetNamespace="http://schemas.microsoft.com/office/2006/metadata/properties" ma:root="true" ma:fieldsID="96d6d9efa6358b7693b73863d0933a58" ns2:_="">
    <xsd:import namespace="991d7cf4-43a3-4fa3-bf3d-d666fd1dfb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d7cf4-43a3-4fa3-bf3d-d666fd1df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C45E00-E452-4706-8561-41670130DB31}"/>
</file>

<file path=customXml/itemProps2.xml><?xml version="1.0" encoding="utf-8"?>
<ds:datastoreItem xmlns:ds="http://schemas.openxmlformats.org/officeDocument/2006/customXml" ds:itemID="{4991313B-0C2E-4870-8758-3C97145179A1}"/>
</file>

<file path=customXml/itemProps3.xml><?xml version="1.0" encoding="utf-8"?>
<ds:datastoreItem xmlns:ds="http://schemas.openxmlformats.org/officeDocument/2006/customXml" ds:itemID="{F063251F-0406-4528-ADAF-98C53717A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Alves Moreira</cp:lastModifiedBy>
  <cp:revision>1</cp:revision>
  <dcterms:created xsi:type="dcterms:W3CDTF">2021-10-23T17:18:59Z</dcterms:created>
  <dcterms:modified xsi:type="dcterms:W3CDTF">2022-12-04T22:37:30Z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0x010100738318C820E4E148A73B2C724734A29A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