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nia\Esiea\InfoFinance\"/>
    </mc:Choice>
  </mc:AlternateContent>
  <xr:revisionPtr revIDLastSave="0" documentId="13_ncr:1_{2657D26B-6EC3-4F80-8B34-6782F4A69EA9}" xr6:coauthVersionLast="47" xr6:coauthVersionMax="47" xr10:uidLastSave="{00000000-0000-0000-0000-000000000000}"/>
  <bookViews>
    <workbookView xWindow="2205" yWindow="6285" windowWidth="15465" windowHeight="11460" xr2:uid="{1AA11EEE-20FC-4AEF-B5BE-1918D3B335DE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3" i="1" l="1"/>
  <c r="G14" i="1" s="1"/>
  <c r="G15" i="1" s="1"/>
  <c r="G11" i="1"/>
  <c r="G9" i="1"/>
  <c r="G10" i="1"/>
  <c r="F14" i="1"/>
  <c r="E3" i="1"/>
  <c r="F5" i="1"/>
  <c r="E17" i="1" s="1"/>
  <c r="F17" i="1" s="1"/>
  <c r="E5" i="1" l="1"/>
  <c r="E16" i="1"/>
  <c r="F16" i="1" s="1"/>
  <c r="G16" i="1" s="1"/>
  <c r="G17" i="1" s="1"/>
</calcChain>
</file>

<file path=xl/sharedStrings.xml><?xml version="1.0" encoding="utf-8"?>
<sst xmlns="http://schemas.openxmlformats.org/spreadsheetml/2006/main" count="45" uniqueCount="19">
  <si>
    <t>Date</t>
  </si>
  <si>
    <t>Entreprise</t>
  </si>
  <si>
    <t>Achat/Vente</t>
  </si>
  <si>
    <t>Valeur (EUR)</t>
  </si>
  <si>
    <t>Quantité</t>
  </si>
  <si>
    <t>Prix</t>
  </si>
  <si>
    <t>Soldes restants</t>
  </si>
  <si>
    <t xml:space="preserve">STMicroelectronics </t>
  </si>
  <si>
    <t>Achat</t>
  </si>
  <si>
    <t>Krashbank</t>
  </si>
  <si>
    <t>Gain</t>
  </si>
  <si>
    <t>Accor</t>
  </si>
  <si>
    <t>boom500 index DERIVtrade</t>
  </si>
  <si>
    <t>1,000,000 USD</t>
  </si>
  <si>
    <t>1,503,200 USD</t>
  </si>
  <si>
    <t>4,756,250 USD</t>
  </si>
  <si>
    <t>688,480 USD</t>
  </si>
  <si>
    <t>Vente</t>
  </si>
  <si>
    <t>ESIEA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</si>
</sst>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FE22A-3253-4DCE-A38B-4CD45EF1942B}">
  <dimension ref="A1:G17"/>
  <sheetViews>
    <sheetView tabSelected="1" workbookViewId="0">
      <selection activeCell="I7" sqref="I7"/>
    </sheetView>
  </sheetViews>
  <sheetFormatPr baseColWidth="10" defaultRowHeight="14.25" x14ac:dyDescent="0.45"/>
  <cols>
    <col min="1" max="1" width="14.796875" bestFit="1" customWidth="1"/>
    <col min="2" max="2" width="22.06640625" bestFit="1" customWidth="1"/>
    <col min="3" max="3" width="10.265625" bestFit="1" customWidth="1"/>
    <col min="4" max="4" width="12.53125" bestFit="1" customWidth="1"/>
    <col min="5" max="5" width="11.73046875" bestFit="1" customWidth="1"/>
    <col min="6" max="6" width="12.53125" bestFit="1" customWidth="1"/>
    <col min="7" max="7" width="12.73046875" bestFit="1" customWidth="1"/>
    <col min="8" max="8" width="12.53125" bestFit="1" customWidth="1"/>
  </cols>
  <sheetData>
    <row r="1" spans="1:7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45">
      <c r="A2" s="2">
        <v>45622.5</v>
      </c>
      <c r="B2" t="s">
        <v>18</v>
      </c>
      <c r="C2" t="s">
        <v>10</v>
      </c>
      <c r="F2">
        <v>10000000</v>
      </c>
      <c r="G2">
        <v>10000000</v>
      </c>
    </row>
    <row r="3" spans="1:7" x14ac:dyDescent="0.45">
      <c r="A3" s="1">
        <v>45622.5</v>
      </c>
      <c r="B3" t="s">
        <v>7</v>
      </c>
      <c r="C3" t="s">
        <v>8</v>
      </c>
      <c r="D3">
        <v>24.414999999999999</v>
      </c>
      <c r="E3">
        <f>F3/D3</f>
        <v>409584.27196395659</v>
      </c>
      <c r="F3">
        <v>10000000</v>
      </c>
      <c r="G3">
        <v>0</v>
      </c>
    </row>
    <row r="4" spans="1:7" x14ac:dyDescent="0.45">
      <c r="A4" s="2">
        <v>45624.40347222222</v>
      </c>
      <c r="B4" t="s">
        <v>9</v>
      </c>
      <c r="C4" t="s">
        <v>10</v>
      </c>
      <c r="F4">
        <v>500000</v>
      </c>
      <c r="G4">
        <v>500000</v>
      </c>
    </row>
    <row r="5" spans="1:7" x14ac:dyDescent="0.45">
      <c r="A5" s="2">
        <v>45624.411805555559</v>
      </c>
      <c r="B5" t="s">
        <v>11</v>
      </c>
      <c r="C5" t="s">
        <v>8</v>
      </c>
      <c r="D5">
        <v>42.38</v>
      </c>
      <c r="E5">
        <f>F5/D5</f>
        <v>11768.52288815479</v>
      </c>
      <c r="F5">
        <f>500000-1250</f>
        <v>498750</v>
      </c>
      <c r="G5">
        <v>0</v>
      </c>
    </row>
    <row r="6" spans="1:7" x14ac:dyDescent="0.45">
      <c r="A6" s="2">
        <v>45628.394444444442</v>
      </c>
      <c r="B6" t="s">
        <v>9</v>
      </c>
      <c r="C6" t="s">
        <v>10</v>
      </c>
      <c r="F6">
        <v>1000000</v>
      </c>
      <c r="G6">
        <v>1000000</v>
      </c>
    </row>
    <row r="7" spans="1:7" x14ac:dyDescent="0.45">
      <c r="A7" s="1">
        <v>45628.396527777775</v>
      </c>
      <c r="B7" t="s">
        <v>9</v>
      </c>
      <c r="C7" t="s">
        <v>10</v>
      </c>
      <c r="F7">
        <v>300000</v>
      </c>
      <c r="G7">
        <v>1300000</v>
      </c>
    </row>
    <row r="8" spans="1:7" x14ac:dyDescent="0.45">
      <c r="A8" s="2">
        <v>45628.377083333333</v>
      </c>
      <c r="B8" t="s">
        <v>12</v>
      </c>
      <c r="C8" t="s">
        <v>8</v>
      </c>
      <c r="D8" t="s">
        <v>13</v>
      </c>
      <c r="E8">
        <v>1</v>
      </c>
      <c r="F8">
        <v>1000000</v>
      </c>
      <c r="G8">
        <v>300000</v>
      </c>
    </row>
    <row r="9" spans="1:7" x14ac:dyDescent="0.45">
      <c r="A9" s="2">
        <v>45628.380555555559</v>
      </c>
      <c r="B9" t="s">
        <v>12</v>
      </c>
      <c r="C9" t="s">
        <v>17</v>
      </c>
      <c r="D9" t="s">
        <v>14</v>
      </c>
      <c r="E9">
        <v>1</v>
      </c>
      <c r="F9">
        <v>1503200</v>
      </c>
      <c r="G9">
        <f>1499442+300000</f>
        <v>1799442</v>
      </c>
    </row>
    <row r="10" spans="1:7" x14ac:dyDescent="0.45">
      <c r="A10" s="2">
        <v>45628.381249999999</v>
      </c>
      <c r="B10" t="s">
        <v>12</v>
      </c>
      <c r="C10" t="s">
        <v>8</v>
      </c>
      <c r="D10" t="s">
        <v>13</v>
      </c>
      <c r="E10">
        <v>1</v>
      </c>
      <c r="F10">
        <v>1000000</v>
      </c>
      <c r="G10">
        <f>1499442-1002500+300000</f>
        <v>796942</v>
      </c>
    </row>
    <row r="11" spans="1:7" x14ac:dyDescent="0.45">
      <c r="A11" s="2">
        <v>45628.411111111112</v>
      </c>
      <c r="B11" t="s">
        <v>12</v>
      </c>
      <c r="C11" t="s">
        <v>17</v>
      </c>
      <c r="D11" t="s">
        <v>15</v>
      </c>
      <c r="E11">
        <v>1</v>
      </c>
      <c r="F11">
        <v>4756250</v>
      </c>
      <c r="G11">
        <f>4697171+300000</f>
        <v>4997171</v>
      </c>
    </row>
    <row r="12" spans="1:7" x14ac:dyDescent="0.45">
      <c r="A12" s="2">
        <v>45628.458333333336</v>
      </c>
      <c r="B12" t="s">
        <v>12</v>
      </c>
      <c r="C12" t="s">
        <v>8</v>
      </c>
      <c r="D12" t="s">
        <v>13</v>
      </c>
      <c r="E12">
        <v>1</v>
      </c>
      <c r="F12">
        <v>1000000</v>
      </c>
      <c r="G12">
        <v>3997171</v>
      </c>
    </row>
    <row r="13" spans="1:7" x14ac:dyDescent="0.45">
      <c r="A13" s="2">
        <v>45628.494444444441</v>
      </c>
      <c r="B13" t="s">
        <v>12</v>
      </c>
      <c r="C13" t="s">
        <v>17</v>
      </c>
      <c r="D13" t="s">
        <v>16</v>
      </c>
      <c r="E13">
        <v>1</v>
      </c>
      <c r="F13">
        <v>688480</v>
      </c>
      <c r="G13">
        <f>3997171+688480</f>
        <v>4685651</v>
      </c>
    </row>
    <row r="14" spans="1:7" x14ac:dyDescent="0.45">
      <c r="A14" s="2">
        <v>45628.5</v>
      </c>
      <c r="B14" t="s">
        <v>9</v>
      </c>
      <c r="C14" t="s">
        <v>17</v>
      </c>
      <c r="F14">
        <f>1000000+(4697171-1002500)/2</f>
        <v>2847335.5</v>
      </c>
      <c r="G14">
        <f>G13-(F14+F14*0.0025)</f>
        <v>1831197.1612499999</v>
      </c>
    </row>
    <row r="15" spans="1:7" x14ac:dyDescent="0.45">
      <c r="A15" s="2">
        <v>45630</v>
      </c>
      <c r="B15" t="s">
        <v>9</v>
      </c>
      <c r="C15" t="s">
        <v>10</v>
      </c>
      <c r="F15">
        <v>200000</v>
      </c>
      <c r="G15">
        <f>F15+G14</f>
        <v>2031197.1612499999</v>
      </c>
    </row>
    <row r="16" spans="1:7" x14ac:dyDescent="0.45">
      <c r="A16" s="2">
        <v>45630.571527777778</v>
      </c>
      <c r="B16" t="s">
        <v>7</v>
      </c>
      <c r="C16" t="s">
        <v>17</v>
      </c>
      <c r="D16">
        <v>24.934999999999999</v>
      </c>
      <c r="E16">
        <f>E3</f>
        <v>409584.27196395659</v>
      </c>
      <c r="F16">
        <f>E16*D16</f>
        <v>10212983.821421256</v>
      </c>
      <c r="G16">
        <f>G15+F16</f>
        <v>12244180.982671257</v>
      </c>
    </row>
    <row r="17" spans="1:7" x14ac:dyDescent="0.45">
      <c r="A17" s="2">
        <v>45630.559027777781</v>
      </c>
      <c r="B17" t="s">
        <v>11</v>
      </c>
      <c r="C17" t="s">
        <v>17</v>
      </c>
      <c r="D17">
        <v>43.7</v>
      </c>
      <c r="E17">
        <f>F5/D5</f>
        <v>11768.52288815479</v>
      </c>
      <c r="F17">
        <f>E17*D17</f>
        <v>514284.45021236438</v>
      </c>
      <c r="G17">
        <f>G16+F17</f>
        <v>12758465.432883622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3b0b1783-12d0-4fdf-b3bb-b45bfc78be4a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97CB4732C235848A6A26DABD851904A" ma:contentTypeVersion="9" ma:contentTypeDescription="Create a new document." ma:contentTypeScope="" ma:versionID="8ea71aea2fa9c485328d5b9e83ef2082">
  <xsd:schema xmlns:xsd="http://www.w3.org/2001/XMLSchema" xmlns:xs="http://www.w3.org/2001/XMLSchema" xmlns:p="http://schemas.microsoft.com/office/2006/metadata/properties" xmlns:ns3="3b0b1783-12d0-4fdf-b3bb-b45bfc78be4a" xmlns:ns4="ec54efc5-d2f6-4e20-bccb-584fd1bf8611" targetNamespace="http://schemas.microsoft.com/office/2006/metadata/properties" ma:root="true" ma:fieldsID="70d6ca7dff9d9c8303d0b05a6ac269b5" ns3:_="" ns4:_="">
    <xsd:import namespace="3b0b1783-12d0-4fdf-b3bb-b45bfc78be4a"/>
    <xsd:import namespace="ec54efc5-d2f6-4e20-bccb-584fd1bf861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bjectDetectorVersions" minOccurs="0"/>
                <xsd:element ref="ns3:MediaServiceSearchProperties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b0b1783-12d0-4fdf-b3bb-b45bfc78be4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0" nillable="true" ma:displayName="_activity" ma:hidden="true" ma:internalName="_activity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54efc5-d2f6-4e20-bccb-584fd1bf8611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3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5890D2D-6E91-478F-9A7F-B0C636DF32BF}">
  <ds:schemaRefs>
    <ds:schemaRef ds:uri="http://www.w3.org/XML/1998/namespace"/>
    <ds:schemaRef ds:uri="http://schemas.microsoft.com/office/infopath/2007/PartnerControls"/>
    <ds:schemaRef ds:uri="http://schemas.microsoft.com/office/2006/documentManagement/types"/>
    <ds:schemaRef ds:uri="ec54efc5-d2f6-4e20-bccb-584fd1bf8611"/>
    <ds:schemaRef ds:uri="http://purl.org/dc/dcmitype/"/>
    <ds:schemaRef ds:uri="3b0b1783-12d0-4fdf-b3bb-b45bfc78be4a"/>
    <ds:schemaRef ds:uri="http://purl.org/dc/elements/1.1/"/>
    <ds:schemaRef ds:uri="http://schemas.openxmlformats.org/package/2006/metadata/core-properties"/>
    <ds:schemaRef ds:uri="http://schemas.microsoft.com/office/2006/metadata/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5B80F50B-1337-47CB-91DD-0CF7A589023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b0b1783-12d0-4fdf-b3bb-b45bfc78be4a"/>
    <ds:schemaRef ds:uri="ec54efc5-d2f6-4e20-bccb-584fd1bf861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308DEAD-329C-4659-B3D1-2E0CD966F18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AIT HAMMA Mehdi</dc:creator>
  <cp:lastModifiedBy>AIT HAMMA Mehdi</cp:lastModifiedBy>
  <dcterms:created xsi:type="dcterms:W3CDTF">2024-11-26T20:10:48Z</dcterms:created>
  <dcterms:modified xsi:type="dcterms:W3CDTF">2024-12-04T13:39:44Z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0x010100B97CB4732C235848A6A26DABD851904A</vt:lpwstr>
  </property>
</Properties>
</file>