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M20" i="1"/>
  <c r="L20" i="1"/>
  <c r="M9" i="1" l="1"/>
  <c r="M17" i="1" s="1"/>
  <c r="M7" i="1"/>
  <c r="M15" i="1" s="1"/>
  <c r="M6" i="1"/>
  <c r="M14" i="1" s="1"/>
  <c r="M5" i="1"/>
  <c r="M4" i="1"/>
  <c r="M12" i="1" s="1"/>
  <c r="P7" i="1"/>
  <c r="P15" i="1" s="1"/>
  <c r="P6" i="1"/>
  <c r="P14" i="1" s="1"/>
  <c r="P10" i="1"/>
  <c r="O10" i="1"/>
  <c r="M3" i="1"/>
  <c r="L3" i="1"/>
  <c r="L4" i="1"/>
  <c r="L12" i="1" s="1"/>
  <c r="P13" i="1"/>
  <c r="P16" i="1"/>
  <c r="P17" i="1"/>
  <c r="P18" i="1"/>
  <c r="P12" i="1"/>
  <c r="O13" i="1"/>
  <c r="O14" i="1"/>
  <c r="O15" i="1"/>
  <c r="O16" i="1"/>
  <c r="O17" i="1"/>
  <c r="O18" i="1"/>
  <c r="O12" i="1"/>
  <c r="P9" i="1"/>
  <c r="P8" i="1"/>
  <c r="P5" i="1"/>
  <c r="P4" i="1"/>
  <c r="O9" i="1"/>
  <c r="O8" i="1"/>
  <c r="O7" i="1"/>
  <c r="O6" i="1"/>
  <c r="O5" i="1"/>
  <c r="O4" i="1"/>
  <c r="M13" i="1"/>
  <c r="M16" i="1"/>
  <c r="M18" i="1"/>
  <c r="L13" i="1"/>
  <c r="L14" i="1"/>
  <c r="L15" i="1"/>
  <c r="L16" i="1"/>
  <c r="L17" i="1"/>
  <c r="L18" i="1"/>
  <c r="M10" i="1"/>
  <c r="M8" i="1"/>
  <c r="L6" i="1"/>
  <c r="H5" i="1"/>
  <c r="H4" i="1"/>
  <c r="L5" i="1" s="1"/>
  <c r="L22" i="1" l="1"/>
  <c r="O22" i="1"/>
  <c r="L7" i="1"/>
  <c r="L10" i="1"/>
  <c r="L8" i="1"/>
  <c r="L9" i="1"/>
</calcChain>
</file>

<file path=xl/sharedStrings.xml><?xml version="1.0" encoding="utf-8"?>
<sst xmlns="http://schemas.openxmlformats.org/spreadsheetml/2006/main" count="37" uniqueCount="29">
  <si>
    <t>Писем</t>
  </si>
  <si>
    <t>Слов</t>
  </si>
  <si>
    <t>Online</t>
  </si>
  <si>
    <t>Prize</t>
  </si>
  <si>
    <t>Gift</t>
  </si>
  <si>
    <t>Bill</t>
  </si>
  <si>
    <t>Offer</t>
  </si>
  <si>
    <t>Purchase</t>
  </si>
  <si>
    <t>Coupon</t>
  </si>
  <si>
    <t>Bonus</t>
  </si>
  <si>
    <t>Investment</t>
  </si>
  <si>
    <t>Access</t>
  </si>
  <si>
    <t>Purchase Bill Gift Unlimited Bonus Prize Cash</t>
  </si>
  <si>
    <t>r</t>
  </si>
  <si>
    <t>amount_spam</t>
  </si>
  <si>
    <t>amount_non_spam</t>
  </si>
  <si>
    <t>Unlimited</t>
  </si>
  <si>
    <t>Cash</t>
  </si>
  <si>
    <t>SPAM</t>
  </si>
  <si>
    <t>NON SPAM</t>
  </si>
  <si>
    <t>F</t>
  </si>
  <si>
    <t>Вероятность</t>
  </si>
  <si>
    <t>LN</t>
  </si>
  <si>
    <t>P("спам"|Письмо)</t>
  </si>
  <si>
    <t>+</t>
  </si>
  <si>
    <t>-</t>
  </si>
  <si>
    <t>|v|</t>
  </si>
  <si>
    <t>«spam»</t>
  </si>
  <si>
    <t>«not spam»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</si>
</sst>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FF0000"/>
      <name val="Times New Roman"/>
      <family val="2"/>
    </font>
    <font>
      <sz val="10"/>
      <color rgb="FF222222"/>
      <name val="Book Antiqua"/>
      <family val="1"/>
    </font>
    <font>
      <sz val="10"/>
      <color rgb="FF222222"/>
      <name val="Inherit"/>
    </font>
    <font>
      <b/>
      <sz val="10"/>
      <color rgb="FF222222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2"/>
      <color rgb="FF00B05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/>
    <xf numFmtId="0" fontId="0" fillId="5" borderId="0" xfId="0" applyFill="1"/>
    <xf numFmtId="0" fontId="4" fillId="6" borderId="1" xfId="0" applyFont="1" applyFill="1" applyBorder="1" applyAlignment="1">
      <alignment horizontal="left" vertical="center"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3" xfId="0" applyBorder="1"/>
    <xf numFmtId="0" fontId="0" fillId="0" borderId="4" xfId="0" applyBorder="1"/>
    <xf numFmtId="0" fontId="9" fillId="0" borderId="5" xfId="0" applyFont="1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7" fillId="0" borderId="0" xfId="0" applyFont="1" applyBorder="1"/>
    <xf numFmtId="0" fontId="9" fillId="0" borderId="2" xfId="0" applyFont="1" applyBorder="1"/>
    <xf numFmtId="0" fontId="8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H12" sqref="H12"/>
    </sheetView>
  </sheetViews>
  <sheetFormatPr defaultRowHeight="15.6"/>
  <cols>
    <col min="1" max="1" width="11" customWidth="1"/>
    <col min="3" max="3" width="10.09765625" customWidth="1"/>
    <col min="5" max="5" width="11.19921875" customWidth="1"/>
    <col min="7" max="7" width="15.296875" customWidth="1"/>
    <col min="10" max="10" width="4.5" customWidth="1"/>
    <col min="11" max="11" width="17.3984375" customWidth="1"/>
    <col min="13" max="13" width="11.296875" customWidth="1"/>
    <col min="14" max="14" width="4.69921875" customWidth="1"/>
    <col min="15" max="15" width="10" customWidth="1"/>
    <col min="16" max="16" width="10.69921875" customWidth="1"/>
  </cols>
  <sheetData>
    <row r="1" spans="1:16">
      <c r="A1" s="1"/>
      <c r="B1" s="2" t="s">
        <v>27</v>
      </c>
      <c r="C1" s="2" t="s">
        <v>28</v>
      </c>
      <c r="F1" s="8"/>
      <c r="I1" s="7"/>
    </row>
    <row r="2" spans="1:16">
      <c r="A2" s="2" t="s">
        <v>0</v>
      </c>
      <c r="B2" s="6">
        <v>19</v>
      </c>
      <c r="C2" s="6">
        <v>17</v>
      </c>
      <c r="F2" s="8"/>
      <c r="G2" t="s">
        <v>26</v>
      </c>
      <c r="H2">
        <v>10</v>
      </c>
      <c r="K2" s="28" t="s">
        <v>21</v>
      </c>
      <c r="L2" s="28" t="s">
        <v>18</v>
      </c>
      <c r="M2" s="28" t="s">
        <v>19</v>
      </c>
      <c r="O2" s="28"/>
      <c r="P2" s="28"/>
    </row>
    <row r="3" spans="1:16">
      <c r="A3" s="2" t="s">
        <v>1</v>
      </c>
      <c r="B3" s="6">
        <v>71</v>
      </c>
      <c r="C3" s="6">
        <v>125</v>
      </c>
      <c r="F3" s="8"/>
      <c r="G3" t="s">
        <v>13</v>
      </c>
      <c r="H3">
        <v>2</v>
      </c>
      <c r="J3" s="10" t="s">
        <v>24</v>
      </c>
      <c r="K3" s="28"/>
      <c r="L3">
        <f>B2/(B2+C2)</f>
        <v>0.52777777777777779</v>
      </c>
      <c r="M3">
        <f>C2/(B2+C2)</f>
        <v>0.47222222222222221</v>
      </c>
      <c r="N3" s="15"/>
    </row>
    <row r="4" spans="1:16">
      <c r="F4" s="8"/>
      <c r="G4" t="s">
        <v>14</v>
      </c>
      <c r="H4">
        <f>SUM(B6:B15)</f>
        <v>71</v>
      </c>
      <c r="K4" s="29" t="s">
        <v>7</v>
      </c>
      <c r="L4" s="12">
        <f>ROUND((1+B11)/(H$2+H$3+H$4), 3)</f>
        <v>0.12</v>
      </c>
      <c r="M4" s="13">
        <f>ROUND((1+C11)/(H$2+H$3+H$5), 3)</f>
        <v>7.0000000000000001E-3</v>
      </c>
      <c r="N4" s="15"/>
      <c r="O4" s="23">
        <f>(1+B11)/(H$2+H$3+H$4)</f>
        <v>0.12048192771084337</v>
      </c>
      <c r="P4" s="13">
        <f>(1+C11)/(H$2+H$3+H$5)</f>
        <v>7.2992700729927005E-3</v>
      </c>
    </row>
    <row r="5" spans="1:16">
      <c r="A5" s="1"/>
      <c r="B5" s="2" t="s">
        <v>27</v>
      </c>
      <c r="C5" s="2" t="s">
        <v>28</v>
      </c>
      <c r="F5" s="8"/>
      <c r="G5" t="s">
        <v>15</v>
      </c>
      <c r="H5">
        <f>SUM(C6:C15)</f>
        <v>125</v>
      </c>
      <c r="K5" s="14" t="s">
        <v>5</v>
      </c>
      <c r="L5" s="15">
        <f>ROUND((1+B9)/(H$2+H$3+H$4), 3)</f>
        <v>0.06</v>
      </c>
      <c r="M5" s="16">
        <f>ROUND((1+C9)/(H$2+H$3+H$5), 3)</f>
        <v>0.124</v>
      </c>
      <c r="N5" s="15"/>
      <c r="O5" s="21">
        <f>(1+B9)/(H$2+H$3+H$4)</f>
        <v>6.0240963855421686E-2</v>
      </c>
      <c r="P5" s="16">
        <f>(1+C9)/(H$2+H$3+H$5)</f>
        <v>0.12408759124087591</v>
      </c>
    </row>
    <row r="6" spans="1:16">
      <c r="A6" s="3" t="s">
        <v>2</v>
      </c>
      <c r="B6" s="4">
        <v>4</v>
      </c>
      <c r="C6" s="4">
        <v>9</v>
      </c>
      <c r="F6" s="8"/>
      <c r="K6" s="14" t="s">
        <v>4</v>
      </c>
      <c r="L6" s="15">
        <f>ROUND((1+B8)/(H$2+H$3+H$4), 3)</f>
        <v>0.06</v>
      </c>
      <c r="M6" s="16">
        <f>ROUND((1+C8)/(H$2+H$3+H$5), 3)</f>
        <v>1.4999999999999999E-2</v>
      </c>
      <c r="N6" s="15"/>
      <c r="O6" s="21">
        <f>(1+B8)/(H$2+H$3+H$4)</f>
        <v>6.0240963855421686E-2</v>
      </c>
      <c r="P6" s="16">
        <f>(1+C8)/(H$2+H$3+H$5)</f>
        <v>1.4598540145985401E-2</v>
      </c>
    </row>
    <row r="7" spans="1:16">
      <c r="A7" s="9" t="s">
        <v>3</v>
      </c>
      <c r="B7" s="4">
        <v>1</v>
      </c>
      <c r="C7" s="4">
        <v>5</v>
      </c>
      <c r="F7" s="8"/>
      <c r="K7" s="17" t="s">
        <v>16</v>
      </c>
      <c r="L7" s="15">
        <f>ROUND((1+0)/(H$2+H$3+H$4), 3)</f>
        <v>1.2E-2</v>
      </c>
      <c r="M7" s="16">
        <f>ROUND((1+0)/(H$2+H$3+H$5), 3)</f>
        <v>7.0000000000000001E-3</v>
      </c>
      <c r="N7" s="15"/>
      <c r="O7" s="21">
        <f>(1+0)/(H$2+H$3+H$4)</f>
        <v>1.2048192771084338E-2</v>
      </c>
      <c r="P7" s="16">
        <f>(1+0)/(H$2+H$3+H$5)</f>
        <v>7.2992700729927005E-3</v>
      </c>
    </row>
    <row r="8" spans="1:16">
      <c r="A8" s="9" t="s">
        <v>4</v>
      </c>
      <c r="B8" s="4">
        <v>4</v>
      </c>
      <c r="C8" s="4">
        <v>1</v>
      </c>
      <c r="F8" s="8"/>
      <c r="K8" s="14" t="s">
        <v>9</v>
      </c>
      <c r="L8" s="15">
        <f>ROUND((1+B13)/(H$2+H$3+H$4), 3)</f>
        <v>7.1999999999999995E-2</v>
      </c>
      <c r="M8" s="16">
        <f>ROUND((1+C13)/(H$2+H$3+H$5), 3)</f>
        <v>0.10199999999999999</v>
      </c>
      <c r="N8" s="15"/>
      <c r="O8" s="21">
        <f>(1+B13)/(H$2+H$3+H$4)</f>
        <v>7.2289156626506021E-2</v>
      </c>
      <c r="P8" s="16">
        <f>(1+C13)/(H$2+H$3+H$5)</f>
        <v>0.10218978102189781</v>
      </c>
    </row>
    <row r="9" spans="1:16">
      <c r="A9" s="9" t="s">
        <v>5</v>
      </c>
      <c r="B9" s="4">
        <v>4</v>
      </c>
      <c r="C9" s="4">
        <v>16</v>
      </c>
      <c r="F9" s="8"/>
      <c r="K9" s="14" t="s">
        <v>3</v>
      </c>
      <c r="L9" s="15">
        <f>ROUND((1+B7)/(H$2+H$3+H$4), 3)</f>
        <v>2.4E-2</v>
      </c>
      <c r="M9" s="16">
        <f>ROUND((1+C7)/(H$2+H$3+H$5), 3)</f>
        <v>4.3999999999999997E-2</v>
      </c>
      <c r="N9" s="15"/>
      <c r="O9" s="21">
        <f>(1+B7)/(H$2+H$3+H$4)</f>
        <v>2.4096385542168676E-2</v>
      </c>
      <c r="P9" s="16">
        <f>(1+C7)/(H$2+H$3+H$5)</f>
        <v>4.3795620437956206E-2</v>
      </c>
    </row>
    <row r="10" spans="1:16">
      <c r="A10" s="3" t="s">
        <v>6</v>
      </c>
      <c r="B10" s="4">
        <v>13</v>
      </c>
      <c r="C10" s="4">
        <v>9</v>
      </c>
      <c r="F10" s="8"/>
      <c r="K10" s="18" t="s">
        <v>17</v>
      </c>
      <c r="L10" s="19">
        <f>ROUND((1+0)/(H$2+H$3+H$4), 3)</f>
        <v>1.2E-2</v>
      </c>
      <c r="M10" s="20">
        <f>ROUND((1+0)/(H$2+H$3+H$5), 3)</f>
        <v>7.0000000000000001E-3</v>
      </c>
      <c r="N10" s="15"/>
      <c r="O10" s="22">
        <f>(1+0)/(H$2+H$3+H$4)</f>
        <v>1.2048192771084338E-2</v>
      </c>
      <c r="P10" s="20">
        <f>(1+0)/(H$2+H$3+H$5)</f>
        <v>7.2992700729927005E-3</v>
      </c>
    </row>
    <row r="11" spans="1:16">
      <c r="A11" s="9" t="s">
        <v>7</v>
      </c>
      <c r="B11" s="4">
        <v>9</v>
      </c>
      <c r="C11" s="4">
        <v>0</v>
      </c>
      <c r="F11" s="8"/>
      <c r="K11" s="28" t="s">
        <v>22</v>
      </c>
      <c r="L11" s="15"/>
      <c r="M11" s="15"/>
      <c r="N11" s="15"/>
      <c r="O11" s="15"/>
      <c r="P11" s="15"/>
    </row>
    <row r="12" spans="1:16">
      <c r="A12" s="3" t="s">
        <v>8</v>
      </c>
      <c r="B12" s="4">
        <v>2</v>
      </c>
      <c r="C12" s="4">
        <v>14</v>
      </c>
      <c r="F12" s="8"/>
      <c r="K12" s="23"/>
      <c r="L12" s="12">
        <f t="shared" ref="L12:M18" si="0">ROUND(LN(L4),3)</f>
        <v>-2.12</v>
      </c>
      <c r="M12" s="13">
        <f t="shared" si="0"/>
        <v>-4.9619999999999997</v>
      </c>
      <c r="N12" s="15"/>
      <c r="O12" s="23">
        <f t="shared" ref="O12:P18" si="1">LN(O4)</f>
        <v>-2.1162555148025524</v>
      </c>
      <c r="P12" s="13">
        <f t="shared" si="1"/>
        <v>-4.9199809258281251</v>
      </c>
    </row>
    <row r="13" spans="1:16">
      <c r="A13" s="9" t="s">
        <v>9</v>
      </c>
      <c r="B13" s="4">
        <v>5</v>
      </c>
      <c r="C13" s="4">
        <v>13</v>
      </c>
      <c r="F13" s="8"/>
      <c r="K13" s="21"/>
      <c r="L13" s="15">
        <f t="shared" si="0"/>
        <v>-2.8130000000000002</v>
      </c>
      <c r="M13" s="16">
        <f t="shared" si="0"/>
        <v>-2.0870000000000002</v>
      </c>
      <c r="N13" s="15"/>
      <c r="O13" s="21">
        <f t="shared" si="1"/>
        <v>-2.8094026953624978</v>
      </c>
      <c r="P13" s="16">
        <f t="shared" si="1"/>
        <v>-2.0867675817719089</v>
      </c>
    </row>
    <row r="14" spans="1:16">
      <c r="A14" s="3" t="s">
        <v>10</v>
      </c>
      <c r="B14" s="4">
        <v>3</v>
      </c>
      <c r="C14" s="4">
        <v>1</v>
      </c>
      <c r="F14" s="8"/>
      <c r="K14" s="21"/>
      <c r="L14" s="15">
        <f t="shared" si="0"/>
        <v>-2.8130000000000002</v>
      </c>
      <c r="M14" s="16">
        <f t="shared" si="0"/>
        <v>-4.2</v>
      </c>
      <c r="N14" s="15"/>
      <c r="O14" s="21">
        <f t="shared" si="1"/>
        <v>-2.8094026953624978</v>
      </c>
      <c r="P14" s="16">
        <f t="shared" si="1"/>
        <v>-4.2268337452681797</v>
      </c>
    </row>
    <row r="15" spans="1:16">
      <c r="A15" s="3" t="s">
        <v>11</v>
      </c>
      <c r="B15" s="5">
        <v>26</v>
      </c>
      <c r="C15" s="5">
        <v>57</v>
      </c>
      <c r="F15" s="8"/>
      <c r="K15" s="21"/>
      <c r="L15" s="15">
        <f t="shared" si="0"/>
        <v>-4.423</v>
      </c>
      <c r="M15" s="16">
        <f t="shared" si="0"/>
        <v>-4.9619999999999997</v>
      </c>
      <c r="N15" s="15"/>
      <c r="O15" s="21">
        <f t="shared" si="1"/>
        <v>-4.4188406077965983</v>
      </c>
      <c r="P15" s="16">
        <f t="shared" si="1"/>
        <v>-4.9199809258281251</v>
      </c>
    </row>
    <row r="16" spans="1:16">
      <c r="F16" s="8"/>
      <c r="K16" s="21"/>
      <c r="L16" s="15">
        <f t="shared" si="0"/>
        <v>-2.6309999999999998</v>
      </c>
      <c r="M16" s="16">
        <f t="shared" si="0"/>
        <v>-2.2829999999999999</v>
      </c>
      <c r="N16" s="15"/>
      <c r="O16" s="21">
        <f t="shared" si="1"/>
        <v>-2.6270811385685429</v>
      </c>
      <c r="P16" s="16">
        <f t="shared" si="1"/>
        <v>-2.2809235962128662</v>
      </c>
    </row>
    <row r="17" spans="1:16">
      <c r="A17" s="30" t="s">
        <v>12</v>
      </c>
      <c r="B17" s="30"/>
      <c r="C17" s="30"/>
      <c r="D17" s="30"/>
      <c r="E17" s="30"/>
      <c r="F17" s="8"/>
      <c r="K17" s="21"/>
      <c r="L17" s="15">
        <f t="shared" si="0"/>
        <v>-3.73</v>
      </c>
      <c r="M17" s="16">
        <f t="shared" si="0"/>
        <v>-3.1240000000000001</v>
      </c>
      <c r="N17" s="15"/>
      <c r="O17" s="21">
        <f t="shared" si="1"/>
        <v>-3.7256934272366524</v>
      </c>
      <c r="P17" s="16">
        <f t="shared" si="1"/>
        <v>-3.1282214566000697</v>
      </c>
    </row>
    <row r="18" spans="1:16">
      <c r="A18" s="8"/>
      <c r="B18" s="8"/>
      <c r="C18" s="8"/>
      <c r="D18" s="8"/>
      <c r="E18" s="8"/>
      <c r="F18" s="8"/>
      <c r="K18" s="22"/>
      <c r="L18" s="19">
        <f t="shared" si="0"/>
        <v>-4.423</v>
      </c>
      <c r="M18" s="20">
        <f t="shared" si="0"/>
        <v>-4.9619999999999997</v>
      </c>
      <c r="N18" s="15"/>
      <c r="O18" s="22">
        <f t="shared" si="1"/>
        <v>-4.4188406077965983</v>
      </c>
      <c r="P18" s="20">
        <f t="shared" si="1"/>
        <v>-4.9199809258281251</v>
      </c>
    </row>
    <row r="19" spans="1:16">
      <c r="A19" s="8"/>
      <c r="B19" s="8"/>
      <c r="C19" s="8"/>
      <c r="D19" s="8"/>
      <c r="E19" s="8"/>
      <c r="F19" s="8"/>
    </row>
    <row r="20" spans="1:16">
      <c r="A20" s="8"/>
      <c r="B20" s="8"/>
      <c r="C20" s="8"/>
      <c r="D20" s="8"/>
      <c r="E20" s="8"/>
      <c r="F20" s="8"/>
      <c r="J20" s="11" t="s">
        <v>25</v>
      </c>
      <c r="K20" s="24" t="s">
        <v>20</v>
      </c>
      <c r="L20" s="25">
        <f>SUM(L12:L18)+ROUND(LN(L3),3)</f>
        <v>-23.592000000000002</v>
      </c>
      <c r="M20" s="26">
        <f>SUM(M12:M18)+ROUND(LN(M3),3)</f>
        <v>-27.33</v>
      </c>
      <c r="O20" s="27">
        <f>SUM(O12:O18)+LN(L3)</f>
        <v>-23.564596646215609</v>
      </c>
      <c r="P20" s="26">
        <f>SUM(P12:P18)+LN(M3)</f>
        <v>-27.232994751737291</v>
      </c>
    </row>
    <row r="22" spans="1:16">
      <c r="J22" s="11" t="s">
        <v>25</v>
      </c>
      <c r="K22" s="24" t="s">
        <v>23</v>
      </c>
      <c r="L22" s="26">
        <f>ROUND(1/(1+EXP(M20-L20)),3)</f>
        <v>0.97699999999999998</v>
      </c>
      <c r="O22" s="1">
        <f>1/(1+EXP(P20-O20))</f>
        <v>0.97511761826183541</v>
      </c>
    </row>
  </sheetData>
  <mergeCells count="1">
    <mergeCell ref="A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2022-11-28T17:13:00Z</dcterms:created>
  <dcterms:modified xsi:type="dcterms:W3CDTF">2022-11-28T22:00:01Z</dcterms:modified>
</cp:coreProperties>
</file>