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A069771D-E815-4CE5-A007-162E52070A9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41-WJS-10-band-LPF-filter" sheetId="1" r:id="rId1"/>
    <sheet name="Inductor Calc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W7" i="2" s="1"/>
  <c r="V8" i="2"/>
  <c r="V9" i="2"/>
  <c r="V10" i="2"/>
  <c r="V11" i="2"/>
  <c r="W11" i="2" s="1"/>
  <c r="V12" i="2"/>
  <c r="V13" i="2"/>
  <c r="V14" i="2"/>
  <c r="V15" i="2"/>
  <c r="W15" i="2" s="1"/>
  <c r="V16" i="2"/>
  <c r="V17" i="2"/>
  <c r="V18" i="2"/>
  <c r="V19" i="2"/>
  <c r="W19" i="2" s="1"/>
  <c r="V20" i="2"/>
  <c r="V21" i="2"/>
  <c r="V22" i="2"/>
  <c r="V23" i="2"/>
  <c r="W23" i="2" s="1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W18" i="2" l="1"/>
  <c r="W14" i="2"/>
  <c r="W10" i="2"/>
  <c r="W6" i="2"/>
  <c r="W3" i="2"/>
  <c r="W17" i="2"/>
  <c r="W13" i="2"/>
  <c r="W9" i="2"/>
  <c r="W5" i="2"/>
  <c r="W24" i="2"/>
  <c r="W20" i="2"/>
  <c r="W16" i="2"/>
  <c r="W12" i="2"/>
  <c r="W8" i="2"/>
  <c r="W4" i="2"/>
  <c r="W22" i="2"/>
  <c r="W21" i="2"/>
</calcChain>
</file>

<file path=xl/sharedStrings.xml><?xml version="1.0" encoding="utf-8"?>
<sst xmlns="http://schemas.openxmlformats.org/spreadsheetml/2006/main" count="205" uniqueCount="157">
  <si>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</si>
  <si>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</si>
  <si>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</si>
  <si>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</si>
  <si>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</si>
  <si>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</si>
  <si>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</si>
  <si>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</si>
  <si>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</si>
  <si>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</si>
  <si>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</si>
  <si>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</si>
  <si>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</si>
  <si>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</si>
  <si>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</si>
  <si>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</si>
  <si>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</si>
  <si>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</si>
  <si>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</si>
  <si>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</si>
  <si>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</si>
  <si>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</si>
  <si>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</si>
  <si>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</si>
  <si>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C39, C67, C100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</si>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</sst>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6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9" workbookViewId="0">
      <selection activeCell="E11" sqref="E11"/>
    </sheetView>
  </sheetViews>
  <sheetFormatPr defaultRowHeight="14.5" x14ac:dyDescent="0.35"/>
  <cols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</cols>
  <sheetData>
    <row r="1" spans="1:7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s="1" t="s">
        <v>8</v>
      </c>
      <c r="E2" t="s">
        <v>9</v>
      </c>
    </row>
    <row r="3" spans="1:7" x14ac:dyDescent="0.35">
      <c r="A3">
        <v>5</v>
      </c>
      <c r="B3" t="s">
        <v>10</v>
      </c>
      <c r="C3" s="1" t="s">
        <v>128</v>
      </c>
      <c r="D3" s="2" t="s">
        <v>11</v>
      </c>
    </row>
    <row r="4" spans="1:7" x14ac:dyDescent="0.35">
      <c r="A4">
        <v>4</v>
      </c>
      <c r="B4" t="s">
        <v>12</v>
      </c>
      <c r="C4" s="1" t="s">
        <v>129</v>
      </c>
      <c r="D4" s="2" t="s">
        <v>13</v>
      </c>
    </row>
    <row r="5" spans="1:7" x14ac:dyDescent="0.35">
      <c r="A5">
        <v>1</v>
      </c>
      <c r="B5" t="s">
        <v>14</v>
      </c>
      <c r="C5" s="1" t="s">
        <v>15</v>
      </c>
      <c r="D5" t="s">
        <v>16</v>
      </c>
    </row>
    <row r="6" spans="1:7" x14ac:dyDescent="0.35">
      <c r="A6">
        <v>3</v>
      </c>
      <c r="B6" t="s">
        <v>17</v>
      </c>
      <c r="C6" s="1" t="s">
        <v>18</v>
      </c>
      <c r="D6" t="s">
        <v>19</v>
      </c>
    </row>
    <row r="7" spans="1:7" x14ac:dyDescent="0.35">
      <c r="A7">
        <v>2</v>
      </c>
      <c r="B7" t="s">
        <v>20</v>
      </c>
      <c r="C7" s="1" t="s">
        <v>21</v>
      </c>
      <c r="D7" t="s">
        <v>22</v>
      </c>
    </row>
    <row r="8" spans="1:7" x14ac:dyDescent="0.35">
      <c r="A8" s="2" t="s">
        <v>127</v>
      </c>
      <c r="B8" s="2" t="s">
        <v>23</v>
      </c>
      <c r="C8" s="3" t="s">
        <v>24</v>
      </c>
      <c r="D8" s="2" t="s">
        <v>127</v>
      </c>
      <c r="G8" t="s">
        <v>25</v>
      </c>
    </row>
    <row r="9" spans="1:7" x14ac:dyDescent="0.35">
      <c r="A9">
        <v>2</v>
      </c>
      <c r="B9" t="s">
        <v>26</v>
      </c>
      <c r="C9" s="1" t="s">
        <v>27</v>
      </c>
      <c r="D9" t="s">
        <v>28</v>
      </c>
    </row>
    <row r="10" spans="1:7" x14ac:dyDescent="0.35">
      <c r="A10">
        <v>8</v>
      </c>
      <c r="B10" t="s">
        <v>29</v>
      </c>
      <c r="C10" s="1" t="s">
        <v>30</v>
      </c>
      <c r="D10" t="s">
        <v>31</v>
      </c>
    </row>
    <row r="11" spans="1:7" x14ac:dyDescent="0.35">
      <c r="A11">
        <v>2</v>
      </c>
      <c r="B11" t="s">
        <v>32</v>
      </c>
      <c r="C11" s="1" t="s">
        <v>33</v>
      </c>
      <c r="E11" t="s">
        <v>34</v>
      </c>
    </row>
    <row r="12" spans="1:7" x14ac:dyDescent="0.35">
      <c r="A12">
        <v>9</v>
      </c>
      <c r="B12" t="s">
        <v>35</v>
      </c>
      <c r="C12" s="1" t="s">
        <v>36</v>
      </c>
      <c r="D12" t="s">
        <v>37</v>
      </c>
    </row>
    <row r="13" spans="1:7" x14ac:dyDescent="0.35">
      <c r="A13">
        <v>2</v>
      </c>
      <c r="B13" t="s">
        <v>38</v>
      </c>
      <c r="C13" s="1" t="s">
        <v>39</v>
      </c>
      <c r="D13" t="s">
        <v>40</v>
      </c>
    </row>
    <row r="14" spans="1:7" x14ac:dyDescent="0.35">
      <c r="A14">
        <v>11</v>
      </c>
      <c r="B14" t="s">
        <v>41</v>
      </c>
      <c r="C14" s="1" t="s">
        <v>42</v>
      </c>
      <c r="D14" t="s">
        <v>43</v>
      </c>
    </row>
    <row r="15" spans="1:7" x14ac:dyDescent="0.35">
      <c r="A15">
        <v>2</v>
      </c>
      <c r="B15" t="s">
        <v>44</v>
      </c>
      <c r="C15" s="1" t="s">
        <v>45</v>
      </c>
      <c r="D15" t="s">
        <v>46</v>
      </c>
    </row>
    <row r="16" spans="1:7" x14ac:dyDescent="0.35">
      <c r="A16">
        <v>4</v>
      </c>
      <c r="B16" t="s">
        <v>47</v>
      </c>
      <c r="C16" s="1" t="s">
        <v>48</v>
      </c>
      <c r="D16" t="s">
        <v>49</v>
      </c>
    </row>
    <row r="17" spans="1:7" ht="29" x14ac:dyDescent="0.35">
      <c r="A17">
        <v>13</v>
      </c>
      <c r="B17" t="s">
        <v>50</v>
      </c>
      <c r="C17" s="1" t="s">
        <v>51</v>
      </c>
      <c r="D17" t="s">
        <v>52</v>
      </c>
    </row>
    <row r="18" spans="1:7" x14ac:dyDescent="0.35">
      <c r="A18">
        <v>2</v>
      </c>
      <c r="B18" t="s">
        <v>53</v>
      </c>
      <c r="C18" s="1" t="s">
        <v>54</v>
      </c>
      <c r="D18" t="s">
        <v>55</v>
      </c>
    </row>
    <row r="19" spans="1:7" x14ac:dyDescent="0.35">
      <c r="A19">
        <v>6</v>
      </c>
      <c r="B19" t="s">
        <v>56</v>
      </c>
      <c r="C19" s="1" t="s">
        <v>57</v>
      </c>
      <c r="D19" t="s">
        <v>58</v>
      </c>
    </row>
    <row r="20" spans="1:7" x14ac:dyDescent="0.35">
      <c r="A20">
        <v>2</v>
      </c>
      <c r="B20" t="s">
        <v>59</v>
      </c>
      <c r="C20" s="1" t="s">
        <v>60</v>
      </c>
      <c r="D20" t="s">
        <v>61</v>
      </c>
    </row>
    <row r="21" spans="1:7" x14ac:dyDescent="0.35">
      <c r="A21">
        <v>2</v>
      </c>
      <c r="B21" t="s">
        <v>62</v>
      </c>
      <c r="C21" s="1" t="s">
        <v>63</v>
      </c>
      <c r="D21" t="s">
        <v>64</v>
      </c>
    </row>
    <row r="22" spans="1:7" x14ac:dyDescent="0.35">
      <c r="A22">
        <v>2</v>
      </c>
      <c r="B22" t="s">
        <v>65</v>
      </c>
      <c r="C22" s="1" t="s">
        <v>66</v>
      </c>
      <c r="D22" t="s">
        <v>67</v>
      </c>
    </row>
    <row r="23" spans="1:7" x14ac:dyDescent="0.35">
      <c r="A23">
        <v>2</v>
      </c>
      <c r="B23" t="s">
        <v>68</v>
      </c>
      <c r="C23" s="1" t="s">
        <v>69</v>
      </c>
      <c r="D23" t="s">
        <v>70</v>
      </c>
    </row>
    <row r="25" spans="1:7" ht="43.5" x14ac:dyDescent="0.35">
      <c r="A25">
        <v>24</v>
      </c>
      <c r="B25" t="s">
        <v>71</v>
      </c>
      <c r="C25" s="1" t="s">
        <v>72</v>
      </c>
      <c r="D25" t="s">
        <v>73</v>
      </c>
    </row>
    <row r="26" spans="1:7" x14ac:dyDescent="0.35">
      <c r="A26">
        <v>2</v>
      </c>
      <c r="B26" t="s">
        <v>74</v>
      </c>
      <c r="C26" s="1" t="s">
        <v>75</v>
      </c>
      <c r="D26" t="s">
        <v>76</v>
      </c>
    </row>
    <row r="27" spans="1:7" x14ac:dyDescent="0.35">
      <c r="A27">
        <v>1</v>
      </c>
      <c r="B27" t="s">
        <v>77</v>
      </c>
      <c r="C27" s="1" t="s">
        <v>78</v>
      </c>
      <c r="F27" t="s">
        <v>79</v>
      </c>
    </row>
    <row r="28" spans="1:7" ht="29" x14ac:dyDescent="0.35">
      <c r="A28">
        <v>24</v>
      </c>
      <c r="B28" t="s">
        <v>80</v>
      </c>
      <c r="C28" s="1" t="s">
        <v>81</v>
      </c>
      <c r="G28" t="s">
        <v>82</v>
      </c>
    </row>
    <row r="29" spans="1:7" x14ac:dyDescent="0.35">
      <c r="A29">
        <v>1</v>
      </c>
      <c r="B29" t="s">
        <v>83</v>
      </c>
      <c r="C29" s="1" t="s">
        <v>84</v>
      </c>
    </row>
    <row r="30" spans="1:7" x14ac:dyDescent="0.35">
      <c r="A30">
        <v>2</v>
      </c>
      <c r="B30" t="s">
        <v>85</v>
      </c>
      <c r="C30" s="1" t="s">
        <v>86</v>
      </c>
    </row>
    <row r="31" spans="1:7" x14ac:dyDescent="0.35">
      <c r="A31">
        <v>1</v>
      </c>
      <c r="B31" t="s">
        <v>87</v>
      </c>
      <c r="C31" s="1" t="s">
        <v>88</v>
      </c>
    </row>
    <row r="32" spans="1:7" x14ac:dyDescent="0.35">
      <c r="A32">
        <v>2</v>
      </c>
      <c r="B32" t="s">
        <v>89</v>
      </c>
      <c r="C32" s="1" t="s">
        <v>90</v>
      </c>
    </row>
    <row r="33" spans="1:3" x14ac:dyDescent="0.35">
      <c r="A33">
        <v>2</v>
      </c>
      <c r="B33" t="s">
        <v>91</v>
      </c>
      <c r="C33" s="1" t="s">
        <v>92</v>
      </c>
    </row>
    <row r="34" spans="1:3" x14ac:dyDescent="0.35">
      <c r="A34">
        <v>1</v>
      </c>
      <c r="B34" t="s">
        <v>93</v>
      </c>
      <c r="C34" s="1" t="s">
        <v>94</v>
      </c>
    </row>
    <row r="35" spans="1:3" x14ac:dyDescent="0.35">
      <c r="A35">
        <v>1</v>
      </c>
      <c r="B35" t="s">
        <v>95</v>
      </c>
      <c r="C35" s="1" t="s">
        <v>96</v>
      </c>
    </row>
    <row r="36" spans="1:3" x14ac:dyDescent="0.35">
      <c r="A36">
        <v>2</v>
      </c>
      <c r="B36" t="s">
        <v>97</v>
      </c>
      <c r="C36" s="1" t="s">
        <v>98</v>
      </c>
    </row>
    <row r="37" spans="1:3" x14ac:dyDescent="0.35">
      <c r="A37">
        <v>1</v>
      </c>
      <c r="B37" t="s">
        <v>99</v>
      </c>
      <c r="C37" s="1" t="s">
        <v>100</v>
      </c>
    </row>
    <row r="38" spans="1:3" x14ac:dyDescent="0.35">
      <c r="A38">
        <v>2</v>
      </c>
      <c r="B38" t="s">
        <v>101</v>
      </c>
      <c r="C38" s="1" t="s">
        <v>102</v>
      </c>
    </row>
    <row r="39" spans="1:3" x14ac:dyDescent="0.35">
      <c r="A39">
        <v>1</v>
      </c>
      <c r="B39" t="s">
        <v>103</v>
      </c>
      <c r="C39" s="1" t="s">
        <v>104</v>
      </c>
    </row>
    <row r="40" spans="1:3" x14ac:dyDescent="0.35">
      <c r="A40">
        <v>2</v>
      </c>
      <c r="B40" t="s">
        <v>105</v>
      </c>
      <c r="C40" s="1" t="s">
        <v>106</v>
      </c>
    </row>
    <row r="41" spans="1:3" x14ac:dyDescent="0.35">
      <c r="A41">
        <v>1</v>
      </c>
      <c r="B41" t="s">
        <v>107</v>
      </c>
      <c r="C41" s="1" t="s">
        <v>108</v>
      </c>
    </row>
    <row r="42" spans="1:3" x14ac:dyDescent="0.35">
      <c r="A42">
        <v>2</v>
      </c>
      <c r="B42" t="s">
        <v>109</v>
      </c>
      <c r="C42" s="1" t="s">
        <v>110</v>
      </c>
    </row>
    <row r="43" spans="1:3" x14ac:dyDescent="0.35">
      <c r="A43">
        <v>1</v>
      </c>
      <c r="B43" t="s">
        <v>111</v>
      </c>
      <c r="C43" s="1" t="s">
        <v>112</v>
      </c>
    </row>
    <row r="44" spans="1:3" x14ac:dyDescent="0.35">
      <c r="A44">
        <v>2</v>
      </c>
      <c r="B44" t="s">
        <v>113</v>
      </c>
      <c r="C44" s="1" t="s">
        <v>114</v>
      </c>
    </row>
    <row r="45" spans="1:3" x14ac:dyDescent="0.35">
      <c r="A45">
        <v>1</v>
      </c>
      <c r="B45" t="s">
        <v>115</v>
      </c>
      <c r="C45" s="1" t="s">
        <v>116</v>
      </c>
    </row>
    <row r="46" spans="1:3" x14ac:dyDescent="0.35">
      <c r="A46">
        <v>2</v>
      </c>
      <c r="B46" t="s">
        <v>117</v>
      </c>
      <c r="C46" s="1" t="s">
        <v>118</v>
      </c>
    </row>
    <row r="47" spans="1:3" x14ac:dyDescent="0.35">
      <c r="A47">
        <v>1</v>
      </c>
      <c r="B47" t="s">
        <v>119</v>
      </c>
      <c r="C47" s="1" t="s">
        <v>120</v>
      </c>
    </row>
    <row r="48" spans="1:3" x14ac:dyDescent="0.35">
      <c r="A48">
        <v>2</v>
      </c>
      <c r="B48" t="s">
        <v>121</v>
      </c>
      <c r="C48" s="1" t="s">
        <v>122</v>
      </c>
    </row>
    <row r="49" spans="1:3" x14ac:dyDescent="0.35">
      <c r="A49">
        <v>1</v>
      </c>
      <c r="B49" t="s">
        <v>123</v>
      </c>
      <c r="C49" s="1" t="s">
        <v>124</v>
      </c>
    </row>
    <row r="50" spans="1:3" x14ac:dyDescent="0.35">
      <c r="A50">
        <v>2</v>
      </c>
      <c r="B50" t="s">
        <v>125</v>
      </c>
      <c r="C50" s="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X26"/>
  <sheetViews>
    <sheetView tabSelected="1" workbookViewId="0">
      <selection activeCell="X3" sqref="X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4.36328125" style="5" bestFit="1" customWidth="1"/>
    <col min="23" max="23" width="5.453125" style="5" bestFit="1" customWidth="1"/>
  </cols>
  <sheetData>
    <row r="1" spans="1:24" x14ac:dyDescent="0.35">
      <c r="A1" s="4" t="s">
        <v>138</v>
      </c>
      <c r="B1" s="4" t="s">
        <v>130</v>
      </c>
      <c r="C1" s="4" t="s">
        <v>139</v>
      </c>
      <c r="D1" s="4" t="s">
        <v>140</v>
      </c>
      <c r="E1" s="4" t="s">
        <v>141</v>
      </c>
      <c r="F1" s="4" t="s">
        <v>144</v>
      </c>
      <c r="G1" s="4" t="s">
        <v>135</v>
      </c>
      <c r="H1" s="4" t="s">
        <v>132</v>
      </c>
      <c r="I1" s="4" t="s">
        <v>145</v>
      </c>
      <c r="J1" s="4" t="s">
        <v>146</v>
      </c>
      <c r="K1" s="4" t="s">
        <v>133</v>
      </c>
      <c r="L1" s="4" t="s">
        <v>136</v>
      </c>
      <c r="M1" s="4" t="s">
        <v>147</v>
      </c>
      <c r="N1" s="4" t="s">
        <v>137</v>
      </c>
      <c r="O1" s="4" t="s">
        <v>148</v>
      </c>
      <c r="P1" s="4" t="s">
        <v>134</v>
      </c>
      <c r="Q1" s="27"/>
      <c r="R1" s="4" t="s">
        <v>142</v>
      </c>
      <c r="S1" s="4" t="s">
        <v>143</v>
      </c>
      <c r="T1" s="4" t="s">
        <v>150</v>
      </c>
      <c r="U1" s="4" t="s">
        <v>151</v>
      </c>
      <c r="V1" s="4" t="s">
        <v>152</v>
      </c>
      <c r="W1" s="4" t="s">
        <v>153</v>
      </c>
      <c r="X1" s="4" t="s">
        <v>155</v>
      </c>
    </row>
    <row r="2" spans="1:24" x14ac:dyDescent="0.35">
      <c r="A2" s="4"/>
      <c r="B2" s="4" t="s">
        <v>131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127</v>
      </c>
      <c r="R2" s="4" t="s">
        <v>149</v>
      </c>
      <c r="S2" s="4"/>
      <c r="U2" s="4" t="s">
        <v>131</v>
      </c>
      <c r="V2" s="4" t="s">
        <v>131</v>
      </c>
      <c r="W2" s="4" t="s">
        <v>154</v>
      </c>
      <c r="X2" s="4" t="s">
        <v>156</v>
      </c>
    </row>
    <row r="3" spans="1:24" x14ac:dyDescent="0.35">
      <c r="A3" s="5">
        <v>1</v>
      </c>
      <c r="B3" s="5">
        <v>0.17</v>
      </c>
      <c r="C3" s="5" t="s">
        <v>84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134</v>
      </c>
      <c r="S3" s="5">
        <v>9</v>
      </c>
      <c r="T3" s="5">
        <v>2.1</v>
      </c>
      <c r="U3" s="5">
        <f>B3</f>
        <v>0.17</v>
      </c>
      <c r="V3" s="8">
        <f>S3*S3*T3/1000</f>
        <v>0.1701</v>
      </c>
      <c r="W3" s="33">
        <f>V3-U3</f>
        <v>9.9999999999988987E-5</v>
      </c>
    </row>
    <row r="4" spans="1:24" x14ac:dyDescent="0.35">
      <c r="A4" s="5">
        <v>2</v>
      </c>
      <c r="B4" s="5">
        <v>0.188</v>
      </c>
      <c r="C4" s="5" t="s">
        <v>86</v>
      </c>
      <c r="D4" s="7">
        <v>50</v>
      </c>
      <c r="E4" s="8">
        <v>54</v>
      </c>
      <c r="F4" s="9">
        <f t="shared" ref="F4:I24" si="1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134</v>
      </c>
      <c r="S4" s="5">
        <v>10</v>
      </c>
      <c r="T4" s="5">
        <v>2.1</v>
      </c>
      <c r="U4" s="5">
        <f t="shared" ref="U4:U24" si="2">B4</f>
        <v>0.188</v>
      </c>
      <c r="V4" s="8">
        <f>S4*S4*T4/1000</f>
        <v>0.21</v>
      </c>
      <c r="W4" s="33">
        <f t="shared" ref="W4:W24" si="3">V4-U4</f>
        <v>2.1999999999999992E-2</v>
      </c>
    </row>
    <row r="5" spans="1:24" x14ac:dyDescent="0.35">
      <c r="A5" s="5">
        <v>1</v>
      </c>
      <c r="B5" s="5">
        <v>0.30499999999999999</v>
      </c>
      <c r="C5" s="5" t="s">
        <v>88</v>
      </c>
      <c r="D5" s="7">
        <v>28</v>
      </c>
      <c r="E5" s="8">
        <v>29.7</v>
      </c>
      <c r="F5" s="12">
        <f t="shared" si="1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133</v>
      </c>
      <c r="S5" s="5">
        <v>8</v>
      </c>
      <c r="T5" s="5">
        <v>4.7</v>
      </c>
      <c r="U5" s="5">
        <f t="shared" si="2"/>
        <v>0.30499999999999999</v>
      </c>
      <c r="V5" s="8">
        <f>S5*S5*T5/1000</f>
        <v>0.30080000000000001</v>
      </c>
      <c r="W5" s="33">
        <f t="shared" si="3"/>
        <v>-4.1999999999999815E-3</v>
      </c>
    </row>
    <row r="6" spans="1:24" x14ac:dyDescent="0.35">
      <c r="A6" s="5">
        <v>2</v>
      </c>
      <c r="B6" s="5">
        <v>0.33500000000000002</v>
      </c>
      <c r="C6" s="5" t="s">
        <v>90</v>
      </c>
      <c r="D6" s="7">
        <v>28</v>
      </c>
      <c r="E6" s="8">
        <v>29.7</v>
      </c>
      <c r="F6" s="12">
        <f t="shared" si="1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133</v>
      </c>
      <c r="S6" s="5">
        <v>8</v>
      </c>
      <c r="T6" s="5">
        <v>4.7</v>
      </c>
      <c r="U6" s="5">
        <f t="shared" si="2"/>
        <v>0.33500000000000002</v>
      </c>
      <c r="V6" s="8">
        <f>S6*S6*T6/1000</f>
        <v>0.30080000000000001</v>
      </c>
      <c r="W6" s="33">
        <f t="shared" si="3"/>
        <v>-3.4200000000000008E-2</v>
      </c>
    </row>
    <row r="7" spans="1:24" x14ac:dyDescent="0.35">
      <c r="A7" s="5">
        <v>2</v>
      </c>
      <c r="B7" s="5">
        <v>0.33700000000000002</v>
      </c>
      <c r="C7" s="5" t="s">
        <v>92</v>
      </c>
      <c r="D7" s="7">
        <v>24.89</v>
      </c>
      <c r="E7" s="8">
        <v>24.99</v>
      </c>
      <c r="F7" s="12">
        <f t="shared" si="1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133</v>
      </c>
      <c r="S7" s="5">
        <v>8</v>
      </c>
      <c r="T7" s="5">
        <v>4.7</v>
      </c>
      <c r="U7" s="5">
        <f t="shared" si="2"/>
        <v>0.33700000000000002</v>
      </c>
      <c r="V7" s="8">
        <f>S7*S7*T7/1000</f>
        <v>0.30080000000000001</v>
      </c>
      <c r="W7" s="33">
        <f t="shared" si="3"/>
        <v>-3.620000000000001E-2</v>
      </c>
    </row>
    <row r="8" spans="1:24" x14ac:dyDescent="0.35">
      <c r="A8" s="5">
        <v>1</v>
      </c>
      <c r="B8" s="5">
        <v>0.34200000000000003</v>
      </c>
      <c r="C8" s="5" t="s">
        <v>94</v>
      </c>
      <c r="D8" s="7">
        <v>24.89</v>
      </c>
      <c r="E8" s="8">
        <v>24.99</v>
      </c>
      <c r="F8" s="12">
        <f t="shared" si="1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133</v>
      </c>
      <c r="S8" s="5">
        <v>8</v>
      </c>
      <c r="T8" s="5">
        <v>4.7</v>
      </c>
      <c r="U8" s="5">
        <f t="shared" si="2"/>
        <v>0.34200000000000003</v>
      </c>
      <c r="V8" s="8">
        <f>S8*S8*T8/1000</f>
        <v>0.30080000000000001</v>
      </c>
      <c r="W8" s="33">
        <f t="shared" si="3"/>
        <v>-4.1200000000000014E-2</v>
      </c>
    </row>
    <row r="9" spans="1:24" x14ac:dyDescent="0.35">
      <c r="A9" s="5">
        <v>1</v>
      </c>
      <c r="B9" s="5">
        <v>0.40600000000000003</v>
      </c>
      <c r="C9" s="5" t="s">
        <v>96</v>
      </c>
      <c r="D9" s="7">
        <v>21</v>
      </c>
      <c r="E9" s="8">
        <v>21.45</v>
      </c>
      <c r="F9" s="12">
        <f t="shared" si="1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133</v>
      </c>
      <c r="S9" s="5">
        <v>9</v>
      </c>
      <c r="T9" s="5">
        <v>4.7</v>
      </c>
      <c r="U9" s="5">
        <f t="shared" si="2"/>
        <v>0.40600000000000003</v>
      </c>
      <c r="V9" s="8">
        <f>S9*S9*T9/1000</f>
        <v>0.38069999999999998</v>
      </c>
      <c r="W9" s="33">
        <f t="shared" si="3"/>
        <v>-2.5300000000000045E-2</v>
      </c>
    </row>
    <row r="10" spans="1:24" x14ac:dyDescent="0.35">
      <c r="A10" s="5">
        <v>2</v>
      </c>
      <c r="B10" s="5">
        <v>0.44700000000000001</v>
      </c>
      <c r="C10" s="5" t="s">
        <v>98</v>
      </c>
      <c r="D10" s="7">
        <v>21</v>
      </c>
      <c r="E10" s="8">
        <v>21.45</v>
      </c>
      <c r="F10" s="12">
        <f t="shared" si="1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133</v>
      </c>
      <c r="S10" s="5">
        <v>10</v>
      </c>
      <c r="T10" s="5">
        <v>4.7</v>
      </c>
      <c r="U10" s="5">
        <f t="shared" si="2"/>
        <v>0.44700000000000001</v>
      </c>
      <c r="V10" s="8">
        <f>S10*S10*T10/1000</f>
        <v>0.47</v>
      </c>
      <c r="W10" s="33">
        <f t="shared" si="3"/>
        <v>2.2999999999999965E-2</v>
      </c>
    </row>
    <row r="11" spans="1:24" x14ac:dyDescent="0.35">
      <c r="A11" s="5">
        <v>1</v>
      </c>
      <c r="B11" s="5">
        <v>0.47099999999999997</v>
      </c>
      <c r="C11" s="5" t="s">
        <v>100</v>
      </c>
      <c r="D11" s="7">
        <v>18.068000000000001</v>
      </c>
      <c r="E11" s="8">
        <v>18.167999999999999</v>
      </c>
      <c r="F11" s="12">
        <f t="shared" si="1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133</v>
      </c>
      <c r="S11" s="5">
        <v>10</v>
      </c>
      <c r="T11" s="5">
        <v>4.7</v>
      </c>
      <c r="U11" s="5">
        <f t="shared" si="2"/>
        <v>0.47099999999999997</v>
      </c>
      <c r="V11" s="8">
        <f>S11*S11*T11/1000</f>
        <v>0.47</v>
      </c>
      <c r="W11" s="33">
        <f t="shared" si="3"/>
        <v>-1.0000000000000009E-3</v>
      </c>
    </row>
    <row r="12" spans="1:24" x14ac:dyDescent="0.35">
      <c r="A12" s="5">
        <v>2</v>
      </c>
      <c r="B12" s="5">
        <v>0.51900000000000002</v>
      </c>
      <c r="C12" s="5" t="s">
        <v>102</v>
      </c>
      <c r="D12" s="7">
        <v>18.068000000000001</v>
      </c>
      <c r="E12" s="8">
        <v>18.167999999999999</v>
      </c>
      <c r="F12" s="12">
        <f t="shared" si="1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133</v>
      </c>
      <c r="S12" s="5">
        <v>11</v>
      </c>
      <c r="T12" s="5">
        <v>4.7</v>
      </c>
      <c r="U12" s="5">
        <f t="shared" si="2"/>
        <v>0.51900000000000002</v>
      </c>
      <c r="V12" s="8">
        <f>S12*S12*T12/1000</f>
        <v>0.56870000000000009</v>
      </c>
      <c r="W12" s="33">
        <f t="shared" si="3"/>
        <v>4.9700000000000077E-2</v>
      </c>
    </row>
    <row r="13" spans="1:24" x14ac:dyDescent="0.35">
      <c r="A13" s="5">
        <v>1</v>
      </c>
      <c r="B13" s="5">
        <v>0.60799999999999998</v>
      </c>
      <c r="C13" s="5" t="s">
        <v>104</v>
      </c>
      <c r="D13" s="7">
        <v>14</v>
      </c>
      <c r="E13" s="8">
        <v>14.35</v>
      </c>
      <c r="F13" s="12">
        <f t="shared" si="1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133</v>
      </c>
      <c r="S13" s="5">
        <v>11</v>
      </c>
      <c r="T13" s="5">
        <v>4.7</v>
      </c>
      <c r="U13" s="5">
        <f t="shared" si="2"/>
        <v>0.60799999999999998</v>
      </c>
      <c r="V13" s="8">
        <f>S13*S13*T13/1000</f>
        <v>0.56870000000000009</v>
      </c>
      <c r="W13" s="33">
        <f t="shared" si="3"/>
        <v>-3.9299999999999891E-2</v>
      </c>
    </row>
    <row r="14" spans="1:24" x14ac:dyDescent="0.35">
      <c r="A14" s="5">
        <v>2</v>
      </c>
      <c r="B14" s="5">
        <v>0.67</v>
      </c>
      <c r="C14" s="5" t="s">
        <v>106</v>
      </c>
      <c r="D14" s="7">
        <v>14</v>
      </c>
      <c r="E14" s="8">
        <v>14.35</v>
      </c>
      <c r="F14" s="12">
        <f t="shared" si="1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133</v>
      </c>
      <c r="S14" s="5">
        <v>12</v>
      </c>
      <c r="T14" s="5">
        <v>4.7</v>
      </c>
      <c r="U14" s="5">
        <f t="shared" si="2"/>
        <v>0.67</v>
      </c>
      <c r="V14" s="8">
        <f>S14*S14*T14/1000</f>
        <v>0.67680000000000007</v>
      </c>
      <c r="W14" s="33">
        <f t="shared" si="3"/>
        <v>6.8000000000000282E-3</v>
      </c>
    </row>
    <row r="15" spans="1:24" x14ac:dyDescent="0.35">
      <c r="A15" s="5">
        <v>1</v>
      </c>
      <c r="B15" s="5">
        <v>0.84299999999999997</v>
      </c>
      <c r="C15" s="5" t="s">
        <v>108</v>
      </c>
      <c r="D15" s="7">
        <v>10.1</v>
      </c>
      <c r="E15" s="8">
        <v>10.15</v>
      </c>
      <c r="F15" s="12">
        <f t="shared" si="1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133</v>
      </c>
      <c r="S15" s="5">
        <v>13</v>
      </c>
      <c r="T15" s="5">
        <v>4.7</v>
      </c>
      <c r="U15" s="5">
        <f t="shared" si="2"/>
        <v>0.84299999999999997</v>
      </c>
      <c r="V15" s="8">
        <f>S15*S15*T15/1000</f>
        <v>0.79430000000000012</v>
      </c>
      <c r="W15" s="33">
        <f t="shared" si="3"/>
        <v>-4.8699999999999855E-2</v>
      </c>
    </row>
    <row r="16" spans="1:24" x14ac:dyDescent="0.35">
      <c r="A16" s="5">
        <v>2</v>
      </c>
      <c r="B16" s="5">
        <v>0.92800000000000005</v>
      </c>
      <c r="C16" s="5" t="s">
        <v>110</v>
      </c>
      <c r="D16" s="7">
        <v>10.1</v>
      </c>
      <c r="E16" s="8">
        <v>10.15</v>
      </c>
      <c r="F16" s="12">
        <f t="shared" si="1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133</v>
      </c>
      <c r="S16" s="5">
        <v>14</v>
      </c>
      <c r="T16" s="5">
        <v>4.7</v>
      </c>
      <c r="U16" s="5">
        <f t="shared" si="2"/>
        <v>0.92800000000000005</v>
      </c>
      <c r="V16" s="8">
        <f>S16*S16*T16/1000</f>
        <v>0.92120000000000002</v>
      </c>
      <c r="W16" s="33">
        <f t="shared" si="3"/>
        <v>-6.8000000000000282E-3</v>
      </c>
    </row>
    <row r="17" spans="1:23" x14ac:dyDescent="0.35">
      <c r="A17" s="5">
        <v>1</v>
      </c>
      <c r="B17" s="5">
        <v>1.22</v>
      </c>
      <c r="C17" s="5" t="s">
        <v>112</v>
      </c>
      <c r="D17" s="7">
        <v>7</v>
      </c>
      <c r="E17" s="8">
        <v>7.3</v>
      </c>
      <c r="F17" s="12">
        <f t="shared" si="1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133</v>
      </c>
      <c r="S17" s="5">
        <v>16</v>
      </c>
      <c r="T17" s="5">
        <v>4.7</v>
      </c>
      <c r="U17" s="5">
        <f t="shared" si="2"/>
        <v>1.22</v>
      </c>
      <c r="V17" s="8">
        <f>S17*S17*T17/1000</f>
        <v>1.2032</v>
      </c>
      <c r="W17" s="33">
        <f t="shared" si="3"/>
        <v>-1.6799999999999926E-2</v>
      </c>
    </row>
    <row r="18" spans="1:23" x14ac:dyDescent="0.35">
      <c r="A18" s="5">
        <v>2</v>
      </c>
      <c r="B18" s="5">
        <v>1.34</v>
      </c>
      <c r="C18" s="5" t="s">
        <v>114</v>
      </c>
      <c r="D18" s="7">
        <v>7</v>
      </c>
      <c r="E18" s="8">
        <v>7.3</v>
      </c>
      <c r="F18" s="12">
        <f t="shared" si="1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133</v>
      </c>
      <c r="S18" s="5">
        <v>17</v>
      </c>
      <c r="T18" s="5">
        <v>4.7</v>
      </c>
      <c r="U18" s="5">
        <f t="shared" si="2"/>
        <v>1.34</v>
      </c>
      <c r="V18" s="8">
        <f>S18*S18*T18/1000</f>
        <v>1.3583000000000001</v>
      </c>
      <c r="W18" s="33">
        <f t="shared" si="3"/>
        <v>1.8299999999999983E-2</v>
      </c>
    </row>
    <row r="19" spans="1:23" x14ac:dyDescent="0.35">
      <c r="A19" s="5">
        <v>1</v>
      </c>
      <c r="B19" s="5">
        <v>1.6</v>
      </c>
      <c r="C19" s="5" t="s">
        <v>116</v>
      </c>
      <c r="D19" s="7">
        <v>5.3</v>
      </c>
      <c r="E19" s="8">
        <v>5.5</v>
      </c>
      <c r="F19" s="12">
        <f t="shared" si="1"/>
        <v>46.188021535170066</v>
      </c>
      <c r="G19" s="9">
        <f t="shared" si="1"/>
        <v>11.79535649239177</v>
      </c>
      <c r="H19" s="14">
        <f t="shared" si="1"/>
        <v>16.754156331667819</v>
      </c>
      <c r="I19" s="13">
        <f t="shared" si="1"/>
        <v>9.0582162731567664</v>
      </c>
      <c r="J19" s="10"/>
      <c r="K19" s="12">
        <f t="shared" ref="K19:P24" si="4">SQRT($B19*1000/K$2)</f>
        <v>18.4506241605777</v>
      </c>
      <c r="L19" s="12">
        <f t="shared" si="4"/>
        <v>17.541160386140582</v>
      </c>
      <c r="M19" s="9">
        <f t="shared" si="4"/>
        <v>9.0582162731567664</v>
      </c>
      <c r="N19" s="10">
        <f t="shared" si="4"/>
        <v>22.360679774997898</v>
      </c>
      <c r="O19" s="14" t="e">
        <f t="shared" si="4"/>
        <v>#DIV/0!</v>
      </c>
      <c r="P19" s="9">
        <f t="shared" si="4"/>
        <v>27.602622373694167</v>
      </c>
      <c r="Q19" s="27"/>
      <c r="R19" s="29" t="s">
        <v>132</v>
      </c>
      <c r="S19" s="5">
        <v>17</v>
      </c>
      <c r="T19" s="5">
        <v>5.7</v>
      </c>
      <c r="U19" s="5">
        <f t="shared" si="2"/>
        <v>1.6</v>
      </c>
      <c r="V19" s="8">
        <f>S19*S19*T19/1000</f>
        <v>1.6473</v>
      </c>
      <c r="W19" s="33">
        <f t="shared" si="3"/>
        <v>4.7299999999999898E-2</v>
      </c>
    </row>
    <row r="20" spans="1:23" x14ac:dyDescent="0.35">
      <c r="A20" s="5">
        <v>2</v>
      </c>
      <c r="B20" s="5">
        <v>1.76</v>
      </c>
      <c r="C20" s="5" t="s">
        <v>118</v>
      </c>
      <c r="D20" s="7">
        <v>5.3</v>
      </c>
      <c r="E20" s="8">
        <v>5.5</v>
      </c>
      <c r="F20" s="12">
        <f t="shared" si="1"/>
        <v>48.442405665559868</v>
      </c>
      <c r="G20" s="15">
        <f t="shared" si="1"/>
        <v>12.371074256541732</v>
      </c>
      <c r="H20" s="14">
        <f t="shared" si="1"/>
        <v>17.571907404279177</v>
      </c>
      <c r="I20" s="13">
        <f t="shared" si="1"/>
        <v>9.5003373759256711</v>
      </c>
      <c r="J20" s="10"/>
      <c r="K20" s="12">
        <f t="shared" si="4"/>
        <v>19.351177873875869</v>
      </c>
      <c r="L20" s="12">
        <f t="shared" si="4"/>
        <v>18.397324220155998</v>
      </c>
      <c r="M20" s="9">
        <f t="shared" si="4"/>
        <v>9.5003373759256711</v>
      </c>
      <c r="N20" s="10">
        <f t="shared" si="4"/>
        <v>23.45207879911715</v>
      </c>
      <c r="O20" s="14" t="e">
        <f t="shared" si="4"/>
        <v>#DIV/0!</v>
      </c>
      <c r="P20" s="9">
        <f t="shared" si="4"/>
        <v>28.949874578229835</v>
      </c>
      <c r="Q20" s="27"/>
      <c r="R20" s="29" t="s">
        <v>132</v>
      </c>
      <c r="S20" s="5">
        <v>18</v>
      </c>
      <c r="T20" s="5">
        <v>5.7</v>
      </c>
      <c r="U20" s="5">
        <f t="shared" si="2"/>
        <v>1.76</v>
      </c>
      <c r="V20" s="8">
        <f>S20*S20*T20/1000</f>
        <v>1.8468</v>
      </c>
      <c r="W20" s="33">
        <f t="shared" si="3"/>
        <v>8.6799999999999988E-2</v>
      </c>
    </row>
    <row r="21" spans="1:23" x14ac:dyDescent="0.35">
      <c r="A21" s="5">
        <v>1</v>
      </c>
      <c r="B21" s="5">
        <v>2.4300000000000002</v>
      </c>
      <c r="C21" s="5" t="s">
        <v>120</v>
      </c>
      <c r="D21" s="7">
        <v>3.5</v>
      </c>
      <c r="E21" s="8">
        <v>4</v>
      </c>
      <c r="F21" s="9">
        <f t="shared" si="1"/>
        <v>56.920997883030829</v>
      </c>
      <c r="G21" s="15">
        <f t="shared" si="1"/>
        <v>14.536311355570469</v>
      </c>
      <c r="H21" s="14">
        <f t="shared" si="1"/>
        <v>20.647416048350561</v>
      </c>
      <c r="I21" s="13">
        <f t="shared" si="1"/>
        <v>11.163126113028762</v>
      </c>
      <c r="J21" s="10"/>
      <c r="K21" s="9">
        <f t="shared" si="4"/>
        <v>22.738101868796011</v>
      </c>
      <c r="L21" s="12">
        <f t="shared" si="4"/>
        <v>21.61730076368676</v>
      </c>
      <c r="M21" s="15">
        <f t="shared" si="4"/>
        <v>11.163126113028762</v>
      </c>
      <c r="N21" s="10">
        <f t="shared" si="4"/>
        <v>27.556759606310752</v>
      </c>
      <c r="O21" s="14" t="e">
        <f t="shared" si="4"/>
        <v>#DIV/0!</v>
      </c>
      <c r="P21" s="9">
        <f t="shared" si="4"/>
        <v>34.01680257083045</v>
      </c>
      <c r="Q21" s="27"/>
      <c r="R21" s="29" t="s">
        <v>132</v>
      </c>
      <c r="S21" s="5">
        <v>21</v>
      </c>
      <c r="T21" s="5">
        <v>5.7</v>
      </c>
      <c r="U21" s="5">
        <f t="shared" si="2"/>
        <v>2.4300000000000002</v>
      </c>
      <c r="V21" s="8">
        <f>S21*S21*T21/1000</f>
        <v>2.5137000000000005</v>
      </c>
      <c r="W21" s="33">
        <f t="shared" si="3"/>
        <v>8.370000000000033E-2</v>
      </c>
    </row>
    <row r="22" spans="1:23" x14ac:dyDescent="0.35">
      <c r="A22" s="5">
        <v>2</v>
      </c>
      <c r="B22" s="5">
        <v>2.68</v>
      </c>
      <c r="C22" s="5" t="s">
        <v>122</v>
      </c>
      <c r="D22" s="7">
        <v>3.5</v>
      </c>
      <c r="E22" s="8">
        <v>4</v>
      </c>
      <c r="F22" s="9">
        <f t="shared" si="1"/>
        <v>59.777364723893051</v>
      </c>
      <c r="G22" s="15">
        <f t="shared" si="1"/>
        <v>15.265761633828479</v>
      </c>
      <c r="H22" s="14">
        <f t="shared" si="1"/>
        <v>21.683529200674212</v>
      </c>
      <c r="I22" s="13">
        <f t="shared" si="1"/>
        <v>11.723305738395524</v>
      </c>
      <c r="J22" s="10"/>
      <c r="K22" s="9">
        <f t="shared" si="4"/>
        <v>23.879128249528851</v>
      </c>
      <c r="L22" s="12">
        <f t="shared" si="4"/>
        <v>22.702083943651854</v>
      </c>
      <c r="M22" s="15">
        <f t="shared" si="4"/>
        <v>11.723305738395524</v>
      </c>
      <c r="N22" s="10">
        <f t="shared" si="4"/>
        <v>28.939592256975562</v>
      </c>
      <c r="O22" s="14" t="e">
        <f t="shared" si="4"/>
        <v>#DIV/0!</v>
      </c>
      <c r="P22" s="9">
        <f t="shared" si="4"/>
        <v>35.723808254306768</v>
      </c>
      <c r="Q22" s="27"/>
      <c r="R22" s="29" t="s">
        <v>132</v>
      </c>
      <c r="S22" s="5">
        <v>22</v>
      </c>
      <c r="T22" s="5">
        <v>5.7</v>
      </c>
      <c r="U22" s="5">
        <f t="shared" si="2"/>
        <v>2.68</v>
      </c>
      <c r="V22" s="8">
        <f>S22*S22*T22/1000</f>
        <v>2.7588000000000004</v>
      </c>
      <c r="W22" s="33">
        <f t="shared" si="3"/>
        <v>7.8800000000000203E-2</v>
      </c>
    </row>
    <row r="23" spans="1:23" x14ac:dyDescent="0.35">
      <c r="A23" s="5">
        <v>1</v>
      </c>
      <c r="B23" s="5">
        <v>4.7300000000000004</v>
      </c>
      <c r="C23" s="5" t="s">
        <v>124</v>
      </c>
      <c r="D23" s="7">
        <v>1.8</v>
      </c>
      <c r="E23" s="8">
        <v>2</v>
      </c>
      <c r="F23" s="9">
        <f t="shared" si="1"/>
        <v>79.414524280301947</v>
      </c>
      <c r="G23" s="15">
        <f t="shared" si="1"/>
        <v>20.28063972921187</v>
      </c>
      <c r="H23" s="14">
        <f t="shared" si="1"/>
        <v>28.806675639571964</v>
      </c>
      <c r="I23" s="13">
        <f t="shared" si="1"/>
        <v>15.574469575690292</v>
      </c>
      <c r="J23" s="10"/>
      <c r="K23" s="9">
        <f t="shared" si="4"/>
        <v>31.723539820193526</v>
      </c>
      <c r="L23" s="12">
        <f t="shared" si="4"/>
        <v>30.159830646331297</v>
      </c>
      <c r="M23" s="15">
        <f t="shared" si="4"/>
        <v>15.574469575690292</v>
      </c>
      <c r="N23" s="10">
        <f t="shared" si="4"/>
        <v>38.446391248074249</v>
      </c>
      <c r="O23" s="14" t="e">
        <f t="shared" si="4"/>
        <v>#DIV/0!</v>
      </c>
      <c r="P23" s="9">
        <f t="shared" si="4"/>
        <v>47.459255708248861</v>
      </c>
      <c r="Q23" s="27"/>
      <c r="R23" s="29" t="s">
        <v>132</v>
      </c>
      <c r="S23" s="5">
        <v>29</v>
      </c>
      <c r="T23" s="5">
        <v>5.7</v>
      </c>
      <c r="U23" s="5">
        <f t="shared" si="2"/>
        <v>4.7300000000000004</v>
      </c>
      <c r="V23" s="8">
        <f>S23*S23*T23/1000</f>
        <v>4.7936999999999994</v>
      </c>
      <c r="W23" s="33">
        <f t="shared" si="3"/>
        <v>6.369999999999898E-2</v>
      </c>
    </row>
    <row r="24" spans="1:23" x14ac:dyDescent="0.35">
      <c r="A24" s="16">
        <v>2</v>
      </c>
      <c r="B24" s="16">
        <v>5.21</v>
      </c>
      <c r="C24" s="16" t="s">
        <v>126</v>
      </c>
      <c r="D24" s="17">
        <v>1.8</v>
      </c>
      <c r="E24" s="18">
        <v>2</v>
      </c>
      <c r="F24" s="19">
        <f t="shared" si="1"/>
        <v>83.346665600170638</v>
      </c>
      <c r="G24" s="20">
        <f t="shared" si="1"/>
        <v>21.284818022733237</v>
      </c>
      <c r="H24" s="21">
        <f t="shared" si="1"/>
        <v>30.233013209392446</v>
      </c>
      <c r="I24" s="22">
        <f t="shared" si="1"/>
        <v>16.345625934160097</v>
      </c>
      <c r="J24" s="23"/>
      <c r="K24" s="19">
        <f t="shared" si="4"/>
        <v>33.294303391088874</v>
      </c>
      <c r="L24" s="24">
        <f t="shared" si="4"/>
        <v>31.653168513169057</v>
      </c>
      <c r="M24" s="20">
        <f t="shared" si="4"/>
        <v>16.345625934160097</v>
      </c>
      <c r="N24" s="23">
        <f t="shared" si="4"/>
        <v>40.350030978922433</v>
      </c>
      <c r="O24" s="21" t="e">
        <f t="shared" si="4"/>
        <v>#DIV/0!</v>
      </c>
      <c r="P24" s="19">
        <f t="shared" si="4"/>
        <v>49.809159608975342</v>
      </c>
      <c r="Q24" s="27"/>
      <c r="R24" s="30" t="s">
        <v>132</v>
      </c>
      <c r="S24" s="16">
        <v>30</v>
      </c>
      <c r="T24" s="5">
        <v>5.7</v>
      </c>
      <c r="U24" s="5">
        <f t="shared" si="2"/>
        <v>5.21</v>
      </c>
      <c r="V24" s="8">
        <f>S24*S24*T24/1000</f>
        <v>5.13</v>
      </c>
      <c r="W24" s="33">
        <f t="shared" si="3"/>
        <v>-8.0000000000000071E-2</v>
      </c>
    </row>
    <row r="25" spans="1:23" x14ac:dyDescent="0.35">
      <c r="R25" s="5"/>
    </row>
    <row r="26" spans="1:23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T41-WJS-10-band-LPF-filter</vt:lpstr>
      <vt:lpstr>Inductor Calcs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2024-01-28T05:06:00Z</cp:lastPrinted>
  <dcterms:created xsi:type="dcterms:W3CDTF">2024-01-11T05:14:36Z</dcterms:created>
  <dcterms:modified xsi:type="dcterms:W3CDTF">2024-02-01T07:44:46Z</dcterms:modified>
</cp:coreProperties>
</file>