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5E4350F8-8BE5-4DB6-8F2B-CB04D59683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3" i="4"/>
  <c r="A52" i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<sst xmlns="http://schemas.openxmlformats.org/spreadsheetml/2006/main" count="317" uniqueCount="190">
  <si>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</si>
  <si>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</si>
  <si>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</si>
  <si>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</si>
  <si>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</si>
  <si>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</si>
  <si>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</si>
  <si>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</si>
  <si>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</si>
  <si>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</si>
  <si>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</si>
  <si>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</si>
  <si>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</si>
  <si>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</si>
  <si>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</si>
  <si>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</si>
  <si>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</si>
  <si>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</si>
  <si>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</si>
  <si>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</si>
  <si>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</si>
  <si>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</si>
  <si>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</si>
  <si>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</si>
  <si>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</si>
  <si>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</si>
  <si>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</si>
  <si>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</si>
  <si>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</si>
  <si>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</si>
  <si>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</si>
  <si>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</si>
  <si>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</si>
  <si>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</si>
  <si>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</si>
  <si>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</si>
  <si>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</si>
  <si>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</si>
  <si>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</si>
  <si>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</si>
  <si>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</si>
  <si>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</si>
  <si>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</si>
  <si>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</si>
  <si>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</si>
  <si>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</si>
  <si>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</si>
  <si>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</si>
  <si>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</si>
  <si>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</si>
  <si>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</si>
  <si>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</si>
  <si>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</si>
  <si>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</si>
  <si>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</si>
  <si>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</si>
  <si>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</si>
  <si>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</si>
  <si>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</si>
  <si>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</si>
  <si>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</si>
  <si>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</si>
  <si>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</si>
  <si>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</si>
  <si>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</si>
  <si>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</si>
  <si>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</si>
  <si>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</si>
  <si>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</si>
  <si>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</si>
  <si>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</si>
  <si>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</si>
  <si>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</si>
  <si>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</si>
  <si>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</si>
  <si>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</si>
  <si>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</si>
  <si>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</si>
  <si>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</si>
  <si>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</si>
  <si>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</si>
  <si>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</si>
  <si>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</si>
  <si>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</si>
  <si>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</si>
  <si>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</si>
  <si>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</si>
  <si>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</si>
  <si>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</si>
  <si>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</si>
  <si>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</si>
  <si>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</si>
  <si>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</si>
  <si>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</si>
  <si>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</si>
  <si>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</si>
  <si>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</si>
  <si>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</si>
  <si>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</si>
  <si>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</si>
  <si>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</si>
  <si>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</si>
  <si>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</si>
  <si>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</si>
  <si>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</si>
  <si>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</si>
  <si>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</si>
  <si>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</si>
  <si>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</si>
  <si>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</si>
  <si>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</si>
  <si>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</si>
  <si>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</si>
  <si>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</si>
  <si>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</si>
  <si>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</si>
  <si>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</si>
  <si>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</si>
  <si>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</si>
  <si>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</si>
  <si>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</si>
  <si>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</si>
  <si>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</si>
  <si>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</si>
  <si>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</si>
  <si>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</si>
  <si>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</si>
  <si>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</si>
  <si>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</si>
  <si>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</si>
  <si>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</si>
  <si>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</si>
  <si>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</si>
  <si>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</si>
  <si>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</si>
  <si>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</si>
  <si>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</si>
  <si>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</si>
  <si>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</si>
  <si>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</si>
  <si>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</si>
  <si>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</si>
  <si>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</si>
  <si>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</si>
  <si>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</si>
  <si>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</si>
  <si>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</si>
  <si>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</si>
  <si>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</si>
  <si>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</si>
  <si>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</si>
  <si>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</si>
  <si>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</si>
  <si>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</si>
  <si>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</si>
  <si>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</si>
  <si>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</si>
  <si>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</si>
  <si>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</si>
  <si>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</si>
  <si>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</si>
  <si>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</si>
  <si>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</si>
  <si>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</si>
  <si>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</si>
  <si>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</si>
  <si>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</si>
  <si>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</si>
  <si>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</si>
  <si>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</si>
  <si>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</si>
  <si>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</si>
  <si>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</si>
  <si>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</si>
  <si>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</si>
  <si>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</si>
  <si>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</si>
  <si>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</si>
  <si>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</si>
  <si>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</si>
  <si>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</si>
  <si>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</si>
  <si>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</si>
  <si>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</si>
  <si>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</si>
  <si>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</si>
  <si>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</si>
  <si>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Final</t>
  </si>
  <si>
    <t>Difference</t>
  </si>
  <si>
    <t xml:space="preserve">        ^ Basis measurements by KI3P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</si>
</sst>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  <xf numFmtId="0" fontId="0" fillId="42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C11" sqref="C11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173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181</v>
      </c>
    </row>
    <row r="30" spans="1:7" x14ac:dyDescent="0.35">
      <c r="A30" s="5">
        <v>2</v>
      </c>
      <c r="B30" t="s">
        <v>84</v>
      </c>
      <c r="C30" s="1" t="s">
        <v>85</v>
      </c>
      <c r="G30" s="34" t="s">
        <v>181</v>
      </c>
    </row>
    <row r="31" spans="1:7" x14ac:dyDescent="0.35">
      <c r="A31" s="5">
        <v>1</v>
      </c>
      <c r="B31" t="s">
        <v>86</v>
      </c>
      <c r="C31" s="1" t="s">
        <v>87</v>
      </c>
      <c r="G31" s="34" t="s">
        <v>182</v>
      </c>
    </row>
    <row r="32" spans="1:7" x14ac:dyDescent="0.35">
      <c r="A32" s="5">
        <v>2</v>
      </c>
      <c r="B32" t="s">
        <v>88</v>
      </c>
      <c r="C32" s="1" t="s">
        <v>89</v>
      </c>
      <c r="G32" s="34" t="s">
        <v>182</v>
      </c>
    </row>
    <row r="33" spans="1:7" x14ac:dyDescent="0.35">
      <c r="A33" s="5">
        <v>2</v>
      </c>
      <c r="B33" t="s">
        <v>90</v>
      </c>
      <c r="C33" s="1" t="s">
        <v>91</v>
      </c>
      <c r="G33" s="34" t="s">
        <v>182</v>
      </c>
    </row>
    <row r="34" spans="1:7" x14ac:dyDescent="0.35">
      <c r="A34" s="5">
        <v>1</v>
      </c>
      <c r="B34" t="s">
        <v>92</v>
      </c>
      <c r="C34" s="1" t="s">
        <v>93</v>
      </c>
      <c r="G34" s="34" t="s">
        <v>182</v>
      </c>
    </row>
    <row r="35" spans="1:7" x14ac:dyDescent="0.35">
      <c r="A35" s="5">
        <v>1</v>
      </c>
      <c r="B35" t="s">
        <v>94</v>
      </c>
      <c r="C35" s="1" t="s">
        <v>95</v>
      </c>
      <c r="G35" s="34" t="s">
        <v>182</v>
      </c>
    </row>
    <row r="36" spans="1:7" x14ac:dyDescent="0.35">
      <c r="A36" s="5">
        <v>2</v>
      </c>
      <c r="B36" t="s">
        <v>96</v>
      </c>
      <c r="C36" s="1" t="s">
        <v>97</v>
      </c>
      <c r="G36" s="34" t="s">
        <v>158</v>
      </c>
    </row>
    <row r="37" spans="1:7" x14ac:dyDescent="0.35">
      <c r="A37" s="5">
        <v>1</v>
      </c>
      <c r="B37" t="s">
        <v>98</v>
      </c>
      <c r="C37" s="1" t="s">
        <v>99</v>
      </c>
      <c r="G37" s="34" t="s">
        <v>158</v>
      </c>
    </row>
    <row r="38" spans="1:7" x14ac:dyDescent="0.35">
      <c r="A38" s="5">
        <v>2</v>
      </c>
      <c r="B38" t="s">
        <v>100</v>
      </c>
      <c r="C38" s="1" t="s">
        <v>101</v>
      </c>
      <c r="G38" s="34" t="s">
        <v>159</v>
      </c>
    </row>
    <row r="39" spans="1:7" x14ac:dyDescent="0.35">
      <c r="A39" s="5">
        <v>1</v>
      </c>
      <c r="B39" t="s">
        <v>102</v>
      </c>
      <c r="C39" s="1" t="s">
        <v>103</v>
      </c>
      <c r="G39" s="34" t="s">
        <v>159</v>
      </c>
    </row>
    <row r="40" spans="1:7" x14ac:dyDescent="0.35">
      <c r="A40" s="5">
        <v>2</v>
      </c>
      <c r="B40" t="s">
        <v>104</v>
      </c>
      <c r="C40" s="1" t="s">
        <v>105</v>
      </c>
      <c r="G40" s="34" t="s">
        <v>160</v>
      </c>
    </row>
    <row r="41" spans="1:7" x14ac:dyDescent="0.35">
      <c r="A41" s="5">
        <v>1</v>
      </c>
      <c r="B41" t="s">
        <v>106</v>
      </c>
      <c r="C41" s="1" t="s">
        <v>107</v>
      </c>
      <c r="G41" s="34" t="s">
        <v>161</v>
      </c>
    </row>
    <row r="42" spans="1:7" x14ac:dyDescent="0.35">
      <c r="A42" s="5">
        <v>2</v>
      </c>
      <c r="B42" t="s">
        <v>108</v>
      </c>
      <c r="C42" s="1" t="s">
        <v>109</v>
      </c>
      <c r="G42" s="34" t="s">
        <v>162</v>
      </c>
    </row>
    <row r="43" spans="1:7" x14ac:dyDescent="0.35">
      <c r="A43" s="5">
        <v>1</v>
      </c>
      <c r="B43" t="s">
        <v>110</v>
      </c>
      <c r="C43" s="1" t="s">
        <v>111</v>
      </c>
      <c r="G43" s="34" t="s">
        <v>183</v>
      </c>
    </row>
    <row r="44" spans="1:7" x14ac:dyDescent="0.35">
      <c r="A44" s="5">
        <v>2</v>
      </c>
      <c r="B44" t="s">
        <v>112</v>
      </c>
      <c r="C44" s="1" t="s">
        <v>113</v>
      </c>
      <c r="G44" s="34" t="s">
        <v>163</v>
      </c>
    </row>
    <row r="45" spans="1:7" x14ac:dyDescent="0.35">
      <c r="A45" s="5">
        <v>1</v>
      </c>
      <c r="B45" t="s">
        <v>114</v>
      </c>
      <c r="C45" s="1" t="s">
        <v>115</v>
      </c>
      <c r="G45" s="34" t="s">
        <v>184</v>
      </c>
    </row>
    <row r="46" spans="1:7" x14ac:dyDescent="0.35">
      <c r="A46" s="5">
        <v>2</v>
      </c>
      <c r="B46" t="s">
        <v>116</v>
      </c>
      <c r="C46" s="1" t="s">
        <v>117</v>
      </c>
      <c r="G46" s="34" t="s">
        <v>165</v>
      </c>
    </row>
    <row r="47" spans="1:7" x14ac:dyDescent="0.35">
      <c r="A47" s="5">
        <v>1</v>
      </c>
      <c r="B47" t="s">
        <v>118</v>
      </c>
      <c r="C47" s="1" t="s">
        <v>119</v>
      </c>
      <c r="G47" s="34" t="s">
        <v>185</v>
      </c>
    </row>
    <row r="48" spans="1:7" x14ac:dyDescent="0.35">
      <c r="A48" s="5">
        <v>2</v>
      </c>
      <c r="B48" t="s">
        <v>120</v>
      </c>
      <c r="C48" s="1" t="s">
        <v>121</v>
      </c>
      <c r="G48" s="34" t="s">
        <v>166</v>
      </c>
    </row>
    <row r="49" spans="1:7" x14ac:dyDescent="0.35">
      <c r="A49" s="5">
        <v>1</v>
      </c>
      <c r="B49" t="s">
        <v>122</v>
      </c>
      <c r="C49" s="1" t="s">
        <v>123</v>
      </c>
      <c r="G49" s="34" t="s">
        <v>186</v>
      </c>
    </row>
    <row r="50" spans="1:7" x14ac:dyDescent="0.35">
      <c r="A50" s="5">
        <v>2</v>
      </c>
      <c r="B50" t="s">
        <v>124</v>
      </c>
      <c r="C50" s="1" t="s">
        <v>125</v>
      </c>
      <c r="G50" s="34" t="s">
        <v>164</v>
      </c>
    </row>
    <row r="51" spans="1:7" x14ac:dyDescent="0.35">
      <c r="A51" s="5">
        <f>A29+A30</f>
        <v>3</v>
      </c>
      <c r="B51" t="s">
        <v>169</v>
      </c>
      <c r="C51" s="1" t="s">
        <v>172</v>
      </c>
      <c r="F51" s="34" t="s">
        <v>126</v>
      </c>
      <c r="G51" s="34" t="s">
        <v>170</v>
      </c>
    </row>
    <row r="52" spans="1:7" x14ac:dyDescent="0.35">
      <c r="A52" s="5">
        <f>SUM(A31:A44)</f>
        <v>21</v>
      </c>
      <c r="B52" t="s">
        <v>168</v>
      </c>
      <c r="C52" s="1" t="s">
        <v>172</v>
      </c>
      <c r="G52" s="34" t="s">
        <v>170</v>
      </c>
    </row>
    <row r="53" spans="1:7" x14ac:dyDescent="0.35">
      <c r="A53" s="5">
        <f>A45+A46+A47+A48+A49+A50</f>
        <v>9</v>
      </c>
      <c r="B53" t="s">
        <v>167</v>
      </c>
      <c r="C53" s="1" t="s">
        <v>172</v>
      </c>
      <c r="G53" s="34" t="s">
        <v>170</v>
      </c>
    </row>
    <row r="54" spans="1:7" x14ac:dyDescent="0.35">
      <c r="A54" s="5">
        <v>38</v>
      </c>
      <c r="B54" t="s">
        <v>171</v>
      </c>
      <c r="C54" s="1" t="s">
        <v>172</v>
      </c>
      <c r="G54" s="34" t="s">
        <v>170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workbookViewId="0">
      <selection activeCell="S3" sqref="S3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O27"/>
  <sheetViews>
    <sheetView topLeftCell="A11" workbookViewId="0">
      <selection activeCell="R5" sqref="R5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26953125" customWidth="1"/>
    <col min="13" max="13" width="6.6328125" customWidth="1"/>
  </cols>
  <sheetData>
    <row r="1" spans="1:15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  <c r="L1" s="4" t="s">
        <v>179</v>
      </c>
      <c r="M1" s="4" t="s">
        <v>180</v>
      </c>
      <c r="N1" s="4" t="s">
        <v>187</v>
      </c>
      <c r="O1" s="4" t="s">
        <v>188</v>
      </c>
    </row>
    <row r="2" spans="1:15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  <c r="L2" s="4" t="s">
        <v>178</v>
      </c>
      <c r="M2" s="4" t="s">
        <v>178</v>
      </c>
      <c r="N2" s="4" t="s">
        <v>142</v>
      </c>
      <c r="O2" s="4" t="s">
        <v>142</v>
      </c>
    </row>
    <row r="3" spans="1:15" x14ac:dyDescent="0.35">
      <c r="A3" s="5">
        <v>1</v>
      </c>
      <c r="B3" s="56">
        <v>0.17</v>
      </c>
      <c r="C3" s="36" t="s">
        <v>83</v>
      </c>
      <c r="D3" s="32" t="s">
        <v>133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  <c r="N3" s="5">
        <v>8</v>
      </c>
      <c r="O3" s="5">
        <f>N3-E3</f>
        <v>-1</v>
      </c>
    </row>
    <row r="4" spans="1:15" x14ac:dyDescent="0.35">
      <c r="A4" s="16">
        <v>2</v>
      </c>
      <c r="B4" s="16">
        <v>0.188</v>
      </c>
      <c r="C4" s="16" t="s">
        <v>174</v>
      </c>
      <c r="D4" s="39" t="s">
        <v>133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  <c r="N4" s="16">
        <v>8</v>
      </c>
      <c r="O4" s="16">
        <f t="shared" ref="O4:O24" si="0">N4-E4</f>
        <v>-1</v>
      </c>
    </row>
    <row r="5" spans="1:15" x14ac:dyDescent="0.35">
      <c r="A5" s="42">
        <v>1</v>
      </c>
      <c r="B5" s="42">
        <v>0.30499999999999999</v>
      </c>
      <c r="C5" s="43" t="s">
        <v>87</v>
      </c>
      <c r="D5" s="44" t="s">
        <v>132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  <c r="N5" s="5">
        <v>7</v>
      </c>
      <c r="O5" s="5">
        <f t="shared" si="0"/>
        <v>-1</v>
      </c>
    </row>
    <row r="6" spans="1:15" x14ac:dyDescent="0.35">
      <c r="A6" s="16">
        <v>2</v>
      </c>
      <c r="B6" s="16">
        <v>0.33500000000000002</v>
      </c>
      <c r="C6" s="35" t="s">
        <v>89</v>
      </c>
      <c r="D6" s="48" t="s">
        <v>132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  <c r="N6" s="16">
        <v>7</v>
      </c>
      <c r="O6" s="16">
        <f t="shared" si="0"/>
        <v>-1</v>
      </c>
    </row>
    <row r="7" spans="1:15" x14ac:dyDescent="0.35">
      <c r="A7" s="42">
        <v>2</v>
      </c>
      <c r="B7" s="42">
        <v>0.33700000000000002</v>
      </c>
      <c r="C7" s="43" t="s">
        <v>91</v>
      </c>
      <c r="D7" s="44" t="s">
        <v>132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  <c r="N7" s="5">
        <v>7</v>
      </c>
      <c r="O7" s="5">
        <f t="shared" si="0"/>
        <v>-1</v>
      </c>
    </row>
    <row r="8" spans="1:15" x14ac:dyDescent="0.35">
      <c r="A8" s="16">
        <v>1</v>
      </c>
      <c r="B8" s="16">
        <v>0.34200000000000003</v>
      </c>
      <c r="C8" s="35" t="s">
        <v>93</v>
      </c>
      <c r="D8" s="48" t="s">
        <v>132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  <c r="N8" s="16">
        <v>7</v>
      </c>
      <c r="O8" s="48">
        <f t="shared" si="0"/>
        <v>-2</v>
      </c>
    </row>
    <row r="9" spans="1:15" x14ac:dyDescent="0.35">
      <c r="A9" s="42">
        <v>1</v>
      </c>
      <c r="B9" s="42">
        <v>0.40600000000000003</v>
      </c>
      <c r="C9" s="43" t="s">
        <v>95</v>
      </c>
      <c r="D9" s="44" t="s">
        <v>132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  <c r="N9" s="5">
        <v>8</v>
      </c>
      <c r="O9" s="5">
        <f t="shared" si="0"/>
        <v>-1</v>
      </c>
    </row>
    <row r="10" spans="1:15" x14ac:dyDescent="0.35">
      <c r="A10" s="16">
        <v>2</v>
      </c>
      <c r="B10" s="16">
        <v>0.44700000000000001</v>
      </c>
      <c r="C10" s="35" t="s">
        <v>175</v>
      </c>
      <c r="D10" s="48" t="s">
        <v>132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  <c r="N10" s="16">
        <v>9</v>
      </c>
      <c r="O10" s="16">
        <f t="shared" si="0"/>
        <v>-1</v>
      </c>
    </row>
    <row r="11" spans="1:15" x14ac:dyDescent="0.35">
      <c r="A11" s="42">
        <v>1</v>
      </c>
      <c r="B11" s="42">
        <v>0.47099999999999997</v>
      </c>
      <c r="C11" s="43" t="s">
        <v>99</v>
      </c>
      <c r="D11" s="44" t="s">
        <v>132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  <c r="N11" s="5">
        <v>9</v>
      </c>
      <c r="O11" s="5">
        <f t="shared" si="0"/>
        <v>-1</v>
      </c>
    </row>
    <row r="12" spans="1:15" x14ac:dyDescent="0.35">
      <c r="A12" s="16">
        <v>2</v>
      </c>
      <c r="B12" s="16">
        <v>0.51900000000000002</v>
      </c>
      <c r="C12" s="35" t="s">
        <v>177</v>
      </c>
      <c r="D12" s="48" t="s">
        <v>132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s="16">
        <v>10</v>
      </c>
      <c r="O12" s="16">
        <f t="shared" si="0"/>
        <v>-1</v>
      </c>
    </row>
    <row r="13" spans="1:15" x14ac:dyDescent="0.35">
      <c r="A13" s="42">
        <v>1</v>
      </c>
      <c r="B13" s="42">
        <v>0.60799999999999998</v>
      </c>
      <c r="C13" s="50" t="s">
        <v>103</v>
      </c>
      <c r="D13" s="44" t="s">
        <v>132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  <c r="N13" s="5">
        <v>10</v>
      </c>
      <c r="O13" s="5">
        <f t="shared" si="0"/>
        <v>-1</v>
      </c>
    </row>
    <row r="14" spans="1:15" x14ac:dyDescent="0.35">
      <c r="A14" s="16">
        <v>2</v>
      </c>
      <c r="B14" s="16">
        <v>0.67</v>
      </c>
      <c r="C14" s="35" t="s">
        <v>176</v>
      </c>
      <c r="D14" s="48" t="s">
        <v>132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  <c r="N14" s="16">
        <v>11</v>
      </c>
      <c r="O14" s="16">
        <f t="shared" si="0"/>
        <v>-1</v>
      </c>
    </row>
    <row r="15" spans="1:15" x14ac:dyDescent="0.35">
      <c r="A15" s="42">
        <v>1</v>
      </c>
      <c r="B15" s="42">
        <v>0.84299999999999997</v>
      </c>
      <c r="C15" s="43" t="s">
        <v>107</v>
      </c>
      <c r="D15" s="44" t="s">
        <v>132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  <c r="N15" s="5">
        <v>12</v>
      </c>
      <c r="O15" s="5">
        <f t="shared" si="0"/>
        <v>-1</v>
      </c>
    </row>
    <row r="16" spans="1:15" x14ac:dyDescent="0.35">
      <c r="A16" s="16">
        <v>2</v>
      </c>
      <c r="B16" s="16">
        <v>0.92800000000000005</v>
      </c>
      <c r="C16" s="35" t="s">
        <v>109</v>
      </c>
      <c r="D16" s="48" t="s">
        <v>132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  <c r="N16" s="16">
        <v>13</v>
      </c>
      <c r="O16" s="16">
        <f t="shared" si="0"/>
        <v>-1</v>
      </c>
    </row>
    <row r="17" spans="1:15" x14ac:dyDescent="0.35">
      <c r="A17" s="42">
        <v>1</v>
      </c>
      <c r="B17" s="42">
        <v>1.22</v>
      </c>
      <c r="C17" s="43" t="s">
        <v>111</v>
      </c>
      <c r="D17" s="44" t="s">
        <v>132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  <c r="N17" s="5">
        <v>15</v>
      </c>
      <c r="O17" s="5">
        <f t="shared" si="0"/>
        <v>-1</v>
      </c>
    </row>
    <row r="18" spans="1:15" x14ac:dyDescent="0.35">
      <c r="A18" s="16">
        <v>2</v>
      </c>
      <c r="B18" s="16">
        <v>1.34</v>
      </c>
      <c r="C18" s="35" t="s">
        <v>113</v>
      </c>
      <c r="D18" s="48" t="s">
        <v>132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  <c r="N18" s="16">
        <v>16</v>
      </c>
      <c r="O18" s="16">
        <f t="shared" si="0"/>
        <v>-1</v>
      </c>
    </row>
    <row r="19" spans="1:15" x14ac:dyDescent="0.35">
      <c r="A19" s="42">
        <v>1</v>
      </c>
      <c r="B19" s="42">
        <v>1.6</v>
      </c>
      <c r="C19" s="43" t="s">
        <v>115</v>
      </c>
      <c r="D19" s="51" t="s">
        <v>131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  <c r="N19" s="5">
        <v>16</v>
      </c>
      <c r="O19" s="5">
        <f t="shared" si="0"/>
        <v>-1</v>
      </c>
    </row>
    <row r="20" spans="1:15" x14ac:dyDescent="0.35">
      <c r="A20" s="16">
        <v>2</v>
      </c>
      <c r="B20" s="16">
        <v>1.76</v>
      </c>
      <c r="C20" s="35" t="s">
        <v>117</v>
      </c>
      <c r="D20" s="30" t="s">
        <v>131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  <c r="N20" s="16">
        <v>17</v>
      </c>
      <c r="O20" s="16">
        <f t="shared" si="0"/>
        <v>-1</v>
      </c>
    </row>
    <row r="21" spans="1:15" x14ac:dyDescent="0.35">
      <c r="A21" s="42">
        <v>1</v>
      </c>
      <c r="B21" s="42">
        <v>2.4300000000000002</v>
      </c>
      <c r="C21" s="43" t="s">
        <v>119</v>
      </c>
      <c r="D21" s="51" t="s">
        <v>131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  <c r="N21" s="5">
        <v>20</v>
      </c>
      <c r="O21" s="5">
        <f t="shared" si="0"/>
        <v>-1</v>
      </c>
    </row>
    <row r="22" spans="1:15" x14ac:dyDescent="0.35">
      <c r="A22" s="16">
        <v>2</v>
      </c>
      <c r="B22" s="16">
        <v>2.68</v>
      </c>
      <c r="C22" s="35" t="s">
        <v>121</v>
      </c>
      <c r="D22" s="30" t="s">
        <v>131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  <c r="N22" s="16">
        <v>21</v>
      </c>
      <c r="O22" s="16">
        <f t="shared" si="0"/>
        <v>-1</v>
      </c>
    </row>
    <row r="23" spans="1:15" x14ac:dyDescent="0.35">
      <c r="A23" s="42">
        <v>1</v>
      </c>
      <c r="B23" s="42">
        <v>4.7300000000000004</v>
      </c>
      <c r="C23" s="43" t="s">
        <v>123</v>
      </c>
      <c r="D23" s="51" t="s">
        <v>131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  <c r="N23" s="5">
        <v>28</v>
      </c>
      <c r="O23" s="5">
        <f t="shared" si="0"/>
        <v>-1</v>
      </c>
    </row>
    <row r="24" spans="1:15" x14ac:dyDescent="0.35">
      <c r="A24" s="16">
        <v>2</v>
      </c>
      <c r="B24" s="16">
        <v>5.21</v>
      </c>
      <c r="C24" s="35" t="s">
        <v>125</v>
      </c>
      <c r="D24" s="30" t="s">
        <v>131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  <c r="N24" s="16">
        <v>30</v>
      </c>
      <c r="O24" s="59">
        <f t="shared" si="0"/>
        <v>0</v>
      </c>
    </row>
    <row r="25" spans="1:15" x14ac:dyDescent="0.35">
      <c r="D25" s="5"/>
    </row>
    <row r="26" spans="1:15" x14ac:dyDescent="0.35">
      <c r="A26" s="4">
        <v>33</v>
      </c>
      <c r="K26" s="5">
        <v>456</v>
      </c>
      <c r="L26" s="5">
        <v>38</v>
      </c>
      <c r="N26" t="s">
        <v>189</v>
      </c>
    </row>
    <row r="27" spans="1:15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2024-02-16T04:42:06Z</dcterms:modified>
</cp:coreProperties>
</file>