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tHub\T41\T41_V012_Files_01-15-24\T41_V012_BPF_Design_Files\"/>
    </mc:Choice>
  </mc:AlternateContent>
  <xr:revisionPtr revIDLastSave="0" documentId="13_ncr:1_{5B8DEE8E-64BA-48BE-AEEA-505332FE3B48}" xr6:coauthVersionLast="47" xr6:coauthVersionMax="47" xr10:uidLastSave="{00000000-0000-0000-0000-000000000000}"/>
  <bookViews>
    <workbookView xWindow="-110" yWindow="-110" windowWidth="19420" windowHeight="10420" xr2:uid="{6BF87076-A60C-415A-9AAB-74A09C9345A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7" i="1" l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6" i="1"/>
  <c r="U6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M6" i="1"/>
  <c r="L6" i="1"/>
  <c r="K6" i="1"/>
  <c r="B6" i="1"/>
  <c r="C6" i="1"/>
  <c r="D6" i="1"/>
  <c r="E6" i="1"/>
  <c r="F6" i="1"/>
  <c r="G6" i="1"/>
  <c r="H6" i="1"/>
  <c r="I6" i="1"/>
  <c r="J6" i="1"/>
  <c r="Q7" i="1"/>
  <c r="R7" i="1"/>
  <c r="S7" i="1"/>
  <c r="Q8" i="1"/>
  <c r="R8" i="1"/>
  <c r="S8" i="1"/>
  <c r="Q9" i="1"/>
  <c r="R9" i="1"/>
  <c r="S9" i="1"/>
  <c r="Q10" i="1"/>
  <c r="R10" i="1"/>
  <c r="S10" i="1"/>
  <c r="Q11" i="1"/>
  <c r="R11" i="1"/>
  <c r="S11" i="1"/>
  <c r="Q12" i="1"/>
  <c r="R12" i="1"/>
  <c r="S12" i="1"/>
  <c r="Q13" i="1"/>
  <c r="R13" i="1"/>
  <c r="S13" i="1"/>
  <c r="Q14" i="1"/>
  <c r="R14" i="1"/>
  <c r="S14" i="1"/>
  <c r="Q15" i="1"/>
  <c r="R15" i="1"/>
  <c r="S15" i="1"/>
  <c r="Q16" i="1"/>
  <c r="R16" i="1"/>
  <c r="S16" i="1"/>
  <c r="Q17" i="1"/>
  <c r="R17" i="1"/>
  <c r="S17" i="1"/>
  <c r="Q18" i="1"/>
  <c r="R18" i="1"/>
  <c r="S18" i="1"/>
  <c r="Q19" i="1"/>
  <c r="R19" i="1"/>
  <c r="S19" i="1"/>
  <c r="Q20" i="1"/>
  <c r="R20" i="1"/>
  <c r="S20" i="1"/>
  <c r="Q21" i="1"/>
  <c r="R21" i="1"/>
  <c r="S21" i="1"/>
  <c r="Q22" i="1"/>
  <c r="R22" i="1"/>
  <c r="S22" i="1"/>
  <c r="Q23" i="1"/>
  <c r="R23" i="1"/>
  <c r="S23" i="1"/>
  <c r="Q24" i="1"/>
  <c r="R24" i="1"/>
  <c r="S24" i="1"/>
  <c r="Q25" i="1"/>
  <c r="R25" i="1"/>
  <c r="S25" i="1"/>
  <c r="Q26" i="1"/>
  <c r="R26" i="1"/>
  <c r="S26" i="1"/>
  <c r="Q27" i="1"/>
  <c r="R27" i="1"/>
  <c r="S27" i="1"/>
  <c r="Q28" i="1"/>
  <c r="R28" i="1"/>
  <c r="S28" i="1"/>
  <c r="R6" i="1"/>
  <c r="Q6" i="1"/>
  <c r="G15" i="1"/>
  <c r="G16" i="1"/>
  <c r="G17" i="1"/>
  <c r="G18" i="1"/>
  <c r="G19" i="1"/>
  <c r="G20" i="1"/>
  <c r="G21" i="1"/>
  <c r="G22" i="1"/>
  <c r="G23" i="1"/>
  <c r="G24" i="1"/>
  <c r="G25" i="1"/>
  <c r="G26" i="1"/>
  <c r="B18" i="1"/>
  <c r="C18" i="1"/>
  <c r="D18" i="1"/>
  <c r="E18" i="1"/>
  <c r="F18" i="1"/>
  <c r="H18" i="1"/>
  <c r="I18" i="1"/>
  <c r="J18" i="1"/>
  <c r="K18" i="1"/>
  <c r="B19" i="1"/>
  <c r="C19" i="1"/>
  <c r="D19" i="1"/>
  <c r="E19" i="1"/>
  <c r="F19" i="1"/>
  <c r="H19" i="1"/>
  <c r="I19" i="1"/>
  <c r="J19" i="1"/>
  <c r="K19" i="1"/>
  <c r="B20" i="1"/>
  <c r="C20" i="1"/>
  <c r="D20" i="1"/>
  <c r="E20" i="1"/>
  <c r="F20" i="1"/>
  <c r="H20" i="1"/>
  <c r="I20" i="1"/>
  <c r="J20" i="1"/>
  <c r="K20" i="1"/>
  <c r="B21" i="1"/>
  <c r="C21" i="1"/>
  <c r="D21" i="1"/>
  <c r="E21" i="1"/>
  <c r="F21" i="1"/>
  <c r="H21" i="1"/>
  <c r="I21" i="1"/>
  <c r="J21" i="1"/>
  <c r="K21" i="1"/>
  <c r="B22" i="1"/>
  <c r="C22" i="1"/>
  <c r="D22" i="1"/>
  <c r="E22" i="1"/>
  <c r="F22" i="1"/>
  <c r="H22" i="1"/>
  <c r="I22" i="1"/>
  <c r="J22" i="1"/>
  <c r="K22" i="1"/>
  <c r="B23" i="1"/>
  <c r="C23" i="1"/>
  <c r="D23" i="1"/>
  <c r="E23" i="1"/>
  <c r="F23" i="1"/>
  <c r="H23" i="1"/>
  <c r="I23" i="1"/>
  <c r="J23" i="1"/>
  <c r="K23" i="1"/>
  <c r="B24" i="1"/>
  <c r="C24" i="1"/>
  <c r="D24" i="1"/>
  <c r="E24" i="1"/>
  <c r="F24" i="1"/>
  <c r="H24" i="1"/>
  <c r="I24" i="1"/>
  <c r="J24" i="1"/>
  <c r="K24" i="1"/>
  <c r="B25" i="1"/>
  <c r="C25" i="1"/>
  <c r="D25" i="1"/>
  <c r="E25" i="1"/>
  <c r="F25" i="1"/>
  <c r="H25" i="1"/>
  <c r="I25" i="1"/>
  <c r="J25" i="1"/>
  <c r="K25" i="1"/>
  <c r="B26" i="1"/>
  <c r="C26" i="1"/>
  <c r="D26" i="1"/>
  <c r="E26" i="1"/>
  <c r="F26" i="1"/>
  <c r="H26" i="1"/>
  <c r="I26" i="1"/>
  <c r="J26" i="1"/>
  <c r="K26" i="1"/>
  <c r="B27" i="1"/>
  <c r="C27" i="1"/>
  <c r="D27" i="1"/>
  <c r="E27" i="1"/>
  <c r="F27" i="1"/>
  <c r="G27" i="1"/>
  <c r="H27" i="1"/>
  <c r="I27" i="1"/>
  <c r="J27" i="1"/>
  <c r="K27" i="1"/>
  <c r="B28" i="1"/>
  <c r="C28" i="1"/>
  <c r="D28" i="1"/>
  <c r="E28" i="1"/>
  <c r="F28" i="1"/>
  <c r="G28" i="1"/>
  <c r="H28" i="1"/>
  <c r="I28" i="1"/>
  <c r="J28" i="1"/>
  <c r="K28" i="1"/>
  <c r="S6" i="1" l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I7" i="1"/>
  <c r="I8" i="1"/>
  <c r="I9" i="1"/>
  <c r="I10" i="1"/>
  <c r="I11" i="1"/>
  <c r="I12" i="1"/>
  <c r="I13" i="1"/>
  <c r="I14" i="1"/>
  <c r="I15" i="1"/>
  <c r="I16" i="1"/>
  <c r="I17" i="1"/>
  <c r="H7" i="1"/>
  <c r="B7" i="1"/>
  <c r="C7" i="1"/>
  <c r="E7" i="1"/>
  <c r="D7" i="1"/>
  <c r="F7" i="1"/>
  <c r="G7" i="1"/>
  <c r="H8" i="1"/>
  <c r="B8" i="1"/>
  <c r="C8" i="1"/>
  <c r="E8" i="1"/>
  <c r="D8" i="1"/>
  <c r="F8" i="1"/>
  <c r="G8" i="1"/>
  <c r="H9" i="1"/>
  <c r="B9" i="1"/>
  <c r="C9" i="1"/>
  <c r="E9" i="1"/>
  <c r="D9" i="1"/>
  <c r="F9" i="1"/>
  <c r="G9" i="1"/>
  <c r="H10" i="1"/>
  <c r="B10" i="1"/>
  <c r="C10" i="1"/>
  <c r="E10" i="1"/>
  <c r="D10" i="1"/>
  <c r="F10" i="1"/>
  <c r="G10" i="1"/>
  <c r="H11" i="1"/>
  <c r="B11" i="1"/>
  <c r="C11" i="1"/>
  <c r="E11" i="1"/>
  <c r="D11" i="1"/>
  <c r="F11" i="1"/>
  <c r="G11" i="1"/>
  <c r="H12" i="1"/>
  <c r="B12" i="1"/>
  <c r="C12" i="1"/>
  <c r="E12" i="1"/>
  <c r="D12" i="1"/>
  <c r="F12" i="1"/>
  <c r="G12" i="1"/>
  <c r="H13" i="1"/>
  <c r="B13" i="1"/>
  <c r="C13" i="1"/>
  <c r="E13" i="1"/>
  <c r="D13" i="1"/>
  <c r="F13" i="1"/>
  <c r="G13" i="1"/>
  <c r="H14" i="1"/>
  <c r="B14" i="1"/>
  <c r="C14" i="1"/>
  <c r="E14" i="1"/>
  <c r="D14" i="1"/>
  <c r="F14" i="1"/>
  <c r="G14" i="1"/>
  <c r="H15" i="1"/>
  <c r="B15" i="1"/>
  <c r="C15" i="1"/>
  <c r="E15" i="1"/>
  <c r="D15" i="1"/>
  <c r="F15" i="1"/>
  <c r="H16" i="1"/>
  <c r="B16" i="1"/>
  <c r="C16" i="1"/>
  <c r="E16" i="1"/>
  <c r="D16" i="1"/>
  <c r="F16" i="1"/>
  <c r="H17" i="1"/>
  <c r="B17" i="1"/>
  <c r="C17" i="1"/>
  <c r="E17" i="1"/>
  <c r="D17" i="1"/>
  <c r="F17" i="1"/>
</calcChain>
</file>

<file path=xl/sharedStrings.xml><?xml version="1.0" encoding="utf-8"?>
<sst xmlns="http://schemas.openxmlformats.org/spreadsheetml/2006/main" count="89" uniqueCount="82">
  <si>
    <t>T37-0</t>
  </si>
  <si>
    <t>T37-1</t>
  </si>
  <si>
    <t>T37-2</t>
  </si>
  <si>
    <t>T37-6</t>
  </si>
  <si>
    <t>T37-7</t>
  </si>
  <si>
    <t>T37-10</t>
  </si>
  <si>
    <t>T37-17</t>
  </si>
  <si>
    <t>AL</t>
  </si>
  <si>
    <t>FH</t>
  </si>
  <si>
    <t>FL</t>
  </si>
  <si>
    <t>Turns</t>
  </si>
  <si>
    <t>FT37-43</t>
  </si>
  <si>
    <t>FT37-61</t>
  </si>
  <si>
    <t>FT37-67</t>
  </si>
  <si>
    <t>&lt;--------------------------Too Many Turns ----------------------------&gt;</t>
  </si>
  <si>
    <t>&lt;-------- Reasonable ----------&gt;</t>
  </si>
  <si>
    <t>L92, L94</t>
  </si>
  <si>
    <t>11 uH</t>
  </si>
  <si>
    <t>L102, L104</t>
  </si>
  <si>
    <t>5.6 uH</t>
  </si>
  <si>
    <t>L192, L194</t>
  </si>
  <si>
    <t>5.2 uH</t>
  </si>
  <si>
    <t>L202, L204</t>
  </si>
  <si>
    <t>3.9 uH</t>
  </si>
  <si>
    <t>L292, L294</t>
  </si>
  <si>
    <t>3.6 uH</t>
  </si>
  <si>
    <t>L302, L304</t>
  </si>
  <si>
    <t>2.2 uH</t>
  </si>
  <si>
    <t>L91, L95</t>
  </si>
  <si>
    <t>2 uH</t>
  </si>
  <si>
    <t>L402, L404</t>
  </si>
  <si>
    <t>1.2 uH</t>
  </si>
  <si>
    <t>L93, L101, L105</t>
  </si>
  <si>
    <t>1 uH</t>
  </si>
  <si>
    <t>L191, L195</t>
  </si>
  <si>
    <t>840 nH</t>
  </si>
  <si>
    <t>L502, L504</t>
  </si>
  <si>
    <t>820 nH</t>
  </si>
  <si>
    <t>L602, L604</t>
  </si>
  <si>
    <t>680 nH</t>
  </si>
  <si>
    <t>L103, L201, L205</t>
  </si>
  <si>
    <t>560 nH</t>
  </si>
  <si>
    <t>L193</t>
  </si>
  <si>
    <t>400 nH</t>
  </si>
  <si>
    <t>L203</t>
  </si>
  <si>
    <t>330 nH</t>
  </si>
  <si>
    <t>L291, L295</t>
  </si>
  <si>
    <t>245 nH</t>
  </si>
  <si>
    <t>L301, L305</t>
  </si>
  <si>
    <t>220 nH</t>
  </si>
  <si>
    <t>L401, L405</t>
  </si>
  <si>
    <t>150 nH</t>
  </si>
  <si>
    <t>L293</t>
  </si>
  <si>
    <t>132 nH</t>
  </si>
  <si>
    <t>L303, L501, L505</t>
  </si>
  <si>
    <t>120 nH</t>
  </si>
  <si>
    <t>L403, L503</t>
  </si>
  <si>
    <t>82 nH</t>
  </si>
  <si>
    <t>L601, L605</t>
  </si>
  <si>
    <t>39 nH</t>
  </si>
  <si>
    <t>L603</t>
  </si>
  <si>
    <t>22 nH</t>
  </si>
  <si>
    <t>nH</t>
  </si>
  <si>
    <t>FT37-75</t>
  </si>
  <si>
    <t>FT37-77</t>
  </si>
  <si>
    <t>815-AISC-1206-22NJ-T</t>
  </si>
  <si>
    <t>704-MCQ1V3216-R082-R</t>
  </si>
  <si>
    <t>70-ILSB1206ERR12K</t>
  </si>
  <si>
    <t>815-AISC-1206-33NJ-T</t>
  </si>
  <si>
    <t>815-AIML-1206-R15KT</t>
  </si>
  <si>
    <t>815-AISC-1206-R22J-T</t>
  </si>
  <si>
    <t>70-ILSB1206ERR33K</t>
  </si>
  <si>
    <t>815-AISC-1206-R56J-T</t>
  </si>
  <si>
    <t>70-ILSB1206ERR68K</t>
  </si>
  <si>
    <t>704-MCQ1V3216-R820-R</t>
  </si>
  <si>
    <t>710-7447915</t>
  </si>
  <si>
    <t>504-MCLA3216V1-1R2-R</t>
  </si>
  <si>
    <t>710-74479152</t>
  </si>
  <si>
    <t>704-MCQ1V3216-3R9-R</t>
  </si>
  <si>
    <t>70-ILSB1206ER100K</t>
  </si>
  <si>
    <t xml:space="preserve">Base </t>
  </si>
  <si>
    <t>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</si>
</sst>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333333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1C889-B6A1-40A2-A936-EF027D7FA117}">
  <dimension ref="A1:U34"/>
  <sheetViews>
    <sheetView tabSelected="1" topLeftCell="A3" workbookViewId="0">
      <selection activeCell="Y9" sqref="Y9"/>
    </sheetView>
  </sheetViews>
  <sheetFormatPr defaultRowHeight="14.5" x14ac:dyDescent="0.35"/>
  <cols>
    <col min="1" max="1" width="8.7265625" style="2"/>
    <col min="2" max="7" width="7.36328125" style="1" hidden="1" customWidth="1"/>
    <col min="8" max="8" width="8.36328125" style="1" hidden="1" customWidth="1"/>
    <col min="9" max="13" width="8.36328125" style="1" customWidth="1"/>
    <col min="14" max="14" width="1.90625" style="1" customWidth="1"/>
    <col min="15" max="15" width="8.7265625" style="5"/>
    <col min="16" max="19" width="8.7265625" style="1"/>
    <col min="20" max="16384" width="8.7265625" style="2"/>
  </cols>
  <sheetData>
    <row r="1" spans="1:21" x14ac:dyDescent="0.35"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0</v>
      </c>
      <c r="I1" s="1" t="s">
        <v>11</v>
      </c>
      <c r="J1" s="1" t="s">
        <v>12</v>
      </c>
      <c r="K1" s="1" t="s">
        <v>13</v>
      </c>
      <c r="L1" s="1" t="s">
        <v>63</v>
      </c>
      <c r="M1" s="1" t="s">
        <v>64</v>
      </c>
      <c r="O1" s="4" t="s">
        <v>62</v>
      </c>
      <c r="Q1" s="1" t="s">
        <v>11</v>
      </c>
      <c r="R1" s="1" t="s">
        <v>12</v>
      </c>
      <c r="S1" s="1" t="s">
        <v>13</v>
      </c>
      <c r="T1" s="1" t="s">
        <v>63</v>
      </c>
      <c r="U1" s="1" t="s">
        <v>64</v>
      </c>
    </row>
    <row r="2" spans="1:21" x14ac:dyDescent="0.35">
      <c r="A2" s="2" t="s">
        <v>7</v>
      </c>
      <c r="B2" s="1">
        <v>8</v>
      </c>
      <c r="C2" s="1">
        <v>4</v>
      </c>
      <c r="D2" s="1">
        <v>3.2</v>
      </c>
      <c r="E2" s="1">
        <v>3</v>
      </c>
      <c r="F2" s="1">
        <v>2.5</v>
      </c>
      <c r="G2" s="1">
        <v>1.5</v>
      </c>
      <c r="H2" s="1">
        <v>0.49</v>
      </c>
      <c r="I2" s="1">
        <v>350</v>
      </c>
      <c r="J2" s="1">
        <v>55</v>
      </c>
      <c r="K2" s="1">
        <v>20</v>
      </c>
      <c r="L2" s="1">
        <v>2200</v>
      </c>
      <c r="M2" s="1">
        <v>945</v>
      </c>
      <c r="Q2" s="1">
        <v>350</v>
      </c>
      <c r="R2" s="1">
        <v>55</v>
      </c>
      <c r="S2" s="1">
        <v>20</v>
      </c>
      <c r="T2" s="1">
        <v>2200</v>
      </c>
      <c r="U2" s="1">
        <v>945</v>
      </c>
    </row>
    <row r="3" spans="1:21" x14ac:dyDescent="0.35">
      <c r="A3" s="2" t="s">
        <v>9</v>
      </c>
      <c r="B3" s="1">
        <v>0.15</v>
      </c>
      <c r="C3" s="1">
        <v>0.25</v>
      </c>
      <c r="D3" s="1">
        <v>1</v>
      </c>
      <c r="E3" s="1">
        <v>3</v>
      </c>
      <c r="F3" s="1">
        <v>15</v>
      </c>
      <c r="G3" s="1">
        <v>20</v>
      </c>
      <c r="H3" s="1">
        <v>50</v>
      </c>
    </row>
    <row r="4" spans="1:21" x14ac:dyDescent="0.35">
      <c r="A4" s="2" t="s">
        <v>8</v>
      </c>
      <c r="B4" s="1">
        <v>3</v>
      </c>
      <c r="C4" s="1">
        <v>10</v>
      </c>
      <c r="D4" s="1">
        <v>25</v>
      </c>
      <c r="E4" s="1">
        <v>40</v>
      </c>
      <c r="F4" s="1">
        <v>100</v>
      </c>
      <c r="G4" s="1">
        <v>200</v>
      </c>
      <c r="H4" s="1">
        <v>350</v>
      </c>
    </row>
    <row r="6" spans="1:21" x14ac:dyDescent="0.35">
      <c r="A6" s="2" t="s">
        <v>10</v>
      </c>
      <c r="B6" s="3">
        <f t="shared" ref="B6:I6" si="0">SQRT($O6*1000/B$2)</f>
        <v>52.440442408507579</v>
      </c>
      <c r="C6" s="3">
        <f t="shared" si="0"/>
        <v>74.16198487095663</v>
      </c>
      <c r="D6" s="3">
        <f t="shared" si="0"/>
        <v>82.915619758885001</v>
      </c>
      <c r="E6" s="3">
        <f t="shared" si="0"/>
        <v>85.63488385776752</v>
      </c>
      <c r="F6" s="3">
        <f t="shared" si="0"/>
        <v>93.808315196468598</v>
      </c>
      <c r="G6" s="3">
        <f t="shared" si="0"/>
        <v>121.10601416389966</v>
      </c>
      <c r="H6" s="3">
        <f t="shared" si="0"/>
        <v>211.89138534559038</v>
      </c>
      <c r="I6" s="3">
        <f t="shared" si="0"/>
        <v>7.928249671720919</v>
      </c>
      <c r="J6" s="3">
        <f t="shared" ref="J6:M21" si="1">SQRT($O6*1000/J$2)</f>
        <v>20</v>
      </c>
      <c r="K6" s="8">
        <f t="shared" si="1"/>
        <v>33.166247903554002</v>
      </c>
      <c r="L6" s="8">
        <f t="shared" si="1"/>
        <v>3.1622776601683795</v>
      </c>
      <c r="M6" s="8">
        <f t="shared" si="1"/>
        <v>4.8249790963716395</v>
      </c>
      <c r="N6" s="8"/>
      <c r="O6" s="4">
        <v>22</v>
      </c>
      <c r="P6" s="7">
        <v>8</v>
      </c>
      <c r="Q6" s="6">
        <f>Q$2*$P6*$P6/1000</f>
        <v>22.4</v>
      </c>
      <c r="R6" s="8">
        <f>R$2*$P6*$P6/1000</f>
        <v>3.52</v>
      </c>
      <c r="S6" s="8">
        <f>S$2*$P6*$P6/1000</f>
        <v>1.28</v>
      </c>
      <c r="T6" s="8">
        <f t="shared" ref="T6:U21" si="2">T$2*$P6*$P6/1000</f>
        <v>140.80000000000001</v>
      </c>
      <c r="U6" s="8">
        <f t="shared" si="2"/>
        <v>60.48</v>
      </c>
    </row>
    <row r="7" spans="1:21" x14ac:dyDescent="0.35">
      <c r="B7" s="3">
        <f>SQRT($O7*1000/B$2)</f>
        <v>69.821200218844709</v>
      </c>
      <c r="C7" s="3">
        <f>SQRT($O7*1000/C$2)</f>
        <v>98.742088290657492</v>
      </c>
      <c r="D7" s="8">
        <f>SQRT($O7*1000/D$2)</f>
        <v>110.39701082909808</v>
      </c>
      <c r="E7" s="8">
        <f>SQRT($O7*1000/E$2)</f>
        <v>114.0175425099138</v>
      </c>
      <c r="F7" s="8">
        <f>SQRT($O7*1000/F$2)</f>
        <v>124.89995996796796</v>
      </c>
      <c r="G7" s="8">
        <f>SQRT($O7*1000/G$2)</f>
        <v>161.24515496597098</v>
      </c>
      <c r="H7" s="8">
        <f>SQRT($O7*1000/H$2)</f>
        <v>282.12025225902141</v>
      </c>
      <c r="I7" s="8">
        <f t="shared" ref="I7:M22" si="3">SQRT($O7*1000/I$2)</f>
        <v>10.555973258234951</v>
      </c>
      <c r="J7" s="8">
        <f t="shared" si="3"/>
        <v>26.628760937957836</v>
      </c>
      <c r="K7" s="8">
        <f t="shared" si="3"/>
        <v>44.158804331639232</v>
      </c>
      <c r="L7" s="8">
        <f t="shared" si="1"/>
        <v>4.210376791603422</v>
      </c>
      <c r="M7" s="8">
        <f t="shared" si="1"/>
        <v>6.4241607443962101</v>
      </c>
      <c r="N7" s="8"/>
      <c r="O7" s="4">
        <v>39</v>
      </c>
      <c r="P7" s="7">
        <v>27</v>
      </c>
      <c r="Q7" s="8">
        <f>Q$2*$P7*$P7/1000</f>
        <v>255.15</v>
      </c>
      <c r="R7" s="6">
        <f>R$2*$P7*$P7/1000</f>
        <v>40.094999999999999</v>
      </c>
      <c r="S7" s="8">
        <f>S$2*$P7*$P7/1000</f>
        <v>14.58</v>
      </c>
      <c r="T7" s="8">
        <f t="shared" si="2"/>
        <v>1603.8</v>
      </c>
      <c r="U7" s="8">
        <f t="shared" si="2"/>
        <v>688.90499999999997</v>
      </c>
    </row>
    <row r="8" spans="1:21" x14ac:dyDescent="0.35">
      <c r="B8" s="3">
        <f>SQRT($O8*1000/B$2)</f>
        <v>101.24228365658294</v>
      </c>
      <c r="C8" s="3">
        <f>SQRT($O8*1000/C$2)</f>
        <v>143.17821063276352</v>
      </c>
      <c r="D8" s="8">
        <f>SQRT($O8*1000/D$2)</f>
        <v>160.07810593582121</v>
      </c>
      <c r="E8" s="8">
        <f>SQRT($O8*1000/E$2)</f>
        <v>165.32795690182994</v>
      </c>
      <c r="F8" s="8">
        <f>SQRT($O8*1000/F$2)</f>
        <v>181.10770276274835</v>
      </c>
      <c r="G8" s="8">
        <f>SQRT($O8*1000/G$2)</f>
        <v>233.80903889000243</v>
      </c>
      <c r="H8" s="8">
        <f>SQRT($O8*1000/H$2)</f>
        <v>409.08060180789579</v>
      </c>
      <c r="I8" s="8">
        <f t="shared" si="3"/>
        <v>15.306394555404427</v>
      </c>
      <c r="J8" s="8">
        <f t="shared" si="3"/>
        <v>38.612291966536915</v>
      </c>
      <c r="K8" s="8">
        <f t="shared" si="3"/>
        <v>64.031242374328485</v>
      </c>
      <c r="L8" s="8">
        <f t="shared" si="1"/>
        <v>6.1051394146839328</v>
      </c>
      <c r="M8" s="8">
        <f t="shared" si="1"/>
        <v>9.3151750800769584</v>
      </c>
      <c r="N8" s="8"/>
      <c r="O8" s="4">
        <v>82</v>
      </c>
      <c r="P8" s="7">
        <v>39</v>
      </c>
      <c r="Q8" s="8">
        <f>Q$2*$P8*$P8/1000</f>
        <v>532.35</v>
      </c>
      <c r="R8" s="6">
        <f>R$2*$P8*$P8/1000</f>
        <v>83.655000000000001</v>
      </c>
      <c r="S8" s="8">
        <f>S$2*$P8*$P8/1000</f>
        <v>30.42</v>
      </c>
      <c r="T8" s="8">
        <f t="shared" si="2"/>
        <v>3346.2</v>
      </c>
      <c r="U8" s="8">
        <f t="shared" si="2"/>
        <v>1437.345</v>
      </c>
    </row>
    <row r="9" spans="1:21" x14ac:dyDescent="0.35">
      <c r="B9" s="3">
        <f>SQRT($O9*1000/B$2)</f>
        <v>122.47448713915891</v>
      </c>
      <c r="C9" s="3">
        <f>SQRT($O9*1000/C$2)</f>
        <v>173.20508075688772</v>
      </c>
      <c r="D9" s="8">
        <f>SQRT($O9*1000/D$2)</f>
        <v>193.64916731037084</v>
      </c>
      <c r="E9" s="8">
        <f>SQRT($O9*1000/E$2)</f>
        <v>200</v>
      </c>
      <c r="F9" s="8">
        <f>SQRT($O9*1000/F$2)</f>
        <v>219.08902300206645</v>
      </c>
      <c r="G9" s="8">
        <f>SQRT($O9*1000/G$2)</f>
        <v>282.84271247461902</v>
      </c>
      <c r="H9" s="8">
        <f>SQRT($O9*1000/H$2)</f>
        <v>494.87165930539351</v>
      </c>
      <c r="I9" s="8">
        <f t="shared" si="3"/>
        <v>18.51640199545103</v>
      </c>
      <c r="J9" s="8">
        <f t="shared" si="3"/>
        <v>46.709936649691379</v>
      </c>
      <c r="K9" s="8">
        <f t="shared" si="3"/>
        <v>77.459666924148337</v>
      </c>
      <c r="L9" s="8">
        <f t="shared" si="1"/>
        <v>7.385489458759964</v>
      </c>
      <c r="M9" s="8">
        <f t="shared" si="1"/>
        <v>11.268723396380221</v>
      </c>
      <c r="N9" s="8"/>
      <c r="O9" s="4">
        <v>120</v>
      </c>
      <c r="P9" s="7">
        <v>40</v>
      </c>
      <c r="Q9" s="8">
        <f>Q$2*$P9*$P9/1000</f>
        <v>560</v>
      </c>
      <c r="R9" s="6">
        <f>R$2*$P9*$P9/1000</f>
        <v>88</v>
      </c>
      <c r="S9" s="6">
        <f>S$2*$P9*$P9/1000</f>
        <v>32</v>
      </c>
      <c r="T9" s="8">
        <f t="shared" si="2"/>
        <v>3520</v>
      </c>
      <c r="U9" s="8">
        <f t="shared" si="2"/>
        <v>1512</v>
      </c>
    </row>
    <row r="10" spans="1:21" x14ac:dyDescent="0.35">
      <c r="B10" s="3">
        <f>SQRT($O10*1000/B$2)</f>
        <v>128.4523257866513</v>
      </c>
      <c r="C10" s="3">
        <f>SQRT($O10*1000/C$2)</f>
        <v>181.65902124584949</v>
      </c>
      <c r="D10" s="8">
        <f>SQRT($O10*1000/D$2)</f>
        <v>203.100960115899</v>
      </c>
      <c r="E10" s="8">
        <f>SQRT($O10*1000/E$2)</f>
        <v>209.76176963403032</v>
      </c>
      <c r="F10" s="8">
        <f>SQRT($O10*1000/F$2)</f>
        <v>229.78250586152114</v>
      </c>
      <c r="G10" s="8">
        <f>SQRT($O10*1000/G$2)</f>
        <v>296.64793948382652</v>
      </c>
      <c r="H10" s="8">
        <f>SQRT($O10*1000/H$2)</f>
        <v>519.02577498814139</v>
      </c>
      <c r="I10" s="8">
        <f t="shared" si="3"/>
        <v>19.42016624910449</v>
      </c>
      <c r="J10" s="8">
        <f t="shared" si="3"/>
        <v>48.989794855663561</v>
      </c>
      <c r="K10" s="8">
        <f t="shared" si="3"/>
        <v>81.240384046359608</v>
      </c>
      <c r="L10" s="8">
        <f t="shared" si="1"/>
        <v>7.745966692414834</v>
      </c>
      <c r="M10" s="8">
        <f t="shared" si="1"/>
        <v>11.818736805705576</v>
      </c>
      <c r="N10" s="8"/>
      <c r="O10" s="4">
        <v>132</v>
      </c>
      <c r="P10" s="7">
        <v>19</v>
      </c>
      <c r="Q10" s="6">
        <f>Q$2*$P10*$P10/1000</f>
        <v>126.35</v>
      </c>
      <c r="R10" s="6">
        <f>R$2*$P10*$P10/1000</f>
        <v>19.855</v>
      </c>
      <c r="S10" s="6">
        <f>S$2*$P10*$P10/1000</f>
        <v>7.22</v>
      </c>
      <c r="T10" s="8">
        <f t="shared" si="2"/>
        <v>794.2</v>
      </c>
      <c r="U10" s="8">
        <f t="shared" si="2"/>
        <v>341.14499999999998</v>
      </c>
    </row>
    <row r="11" spans="1:21" x14ac:dyDescent="0.35">
      <c r="B11" s="3">
        <f>SQRT($O11*1000/B$2)</f>
        <v>136.93063937629154</v>
      </c>
      <c r="C11" s="3">
        <f>SQRT($O11*1000/C$2)</f>
        <v>193.64916731037084</v>
      </c>
      <c r="D11" s="8">
        <f>SQRT($O11*1000/D$2)</f>
        <v>216.50635094610965</v>
      </c>
      <c r="E11" s="8">
        <f>SQRT($O11*1000/E$2)</f>
        <v>223.60679774997897</v>
      </c>
      <c r="F11" s="8">
        <f>SQRT($O11*1000/F$2)</f>
        <v>244.94897427831782</v>
      </c>
      <c r="G11" s="8">
        <f>SQRT($O11*1000/G$2)</f>
        <v>316.22776601683796</v>
      </c>
      <c r="H11" s="8">
        <f>SQRT($O11*1000/H$2)</f>
        <v>553.28333517248814</v>
      </c>
      <c r="I11" s="8">
        <f t="shared" si="3"/>
        <v>20.701966780270627</v>
      </c>
      <c r="J11" s="8">
        <f t="shared" si="3"/>
        <v>52.223296786709355</v>
      </c>
      <c r="K11" s="8">
        <f t="shared" si="3"/>
        <v>86.602540378443862</v>
      </c>
      <c r="L11" s="8">
        <f t="shared" si="1"/>
        <v>8.2572282384477056</v>
      </c>
      <c r="M11" s="8">
        <f t="shared" si="1"/>
        <v>12.598815766974241</v>
      </c>
      <c r="N11" s="8"/>
      <c r="O11" s="4">
        <v>150</v>
      </c>
      <c r="P11" s="7">
        <v>14</v>
      </c>
      <c r="Q11" s="6">
        <f>Q$2*$P11*$P11/1000</f>
        <v>68.599999999999994</v>
      </c>
      <c r="R11" s="6">
        <f>R$2*$P11*$P11/1000</f>
        <v>10.78</v>
      </c>
      <c r="S11" s="6">
        <f>S$2*$P11*$P11/1000</f>
        <v>3.92</v>
      </c>
      <c r="T11" s="8">
        <f t="shared" si="2"/>
        <v>431.2</v>
      </c>
      <c r="U11" s="8">
        <f t="shared" si="2"/>
        <v>185.22</v>
      </c>
    </row>
    <row r="12" spans="1:21" x14ac:dyDescent="0.35">
      <c r="B12" s="3">
        <f>SQRT($O12*1000/B$2)</f>
        <v>165.83123951777</v>
      </c>
      <c r="C12" s="3">
        <f>SQRT($O12*1000/C$2)</f>
        <v>234.52078799117149</v>
      </c>
      <c r="D12" s="8">
        <f>SQRT($O12*1000/D$2)</f>
        <v>262.20221204253789</v>
      </c>
      <c r="E12" s="8">
        <f>SQRT($O12*1000/E$2)</f>
        <v>270.80128015453198</v>
      </c>
      <c r="F12" s="8">
        <f>SQRT($O12*1000/F$2)</f>
        <v>296.64793948382652</v>
      </c>
      <c r="G12" s="8">
        <f>SQRT($O12*1000/G$2)</f>
        <v>382.97084310253524</v>
      </c>
      <c r="H12" s="8">
        <f>SQRT($O12*1000/H$2)</f>
        <v>670.05939426048997</v>
      </c>
      <c r="I12" s="8">
        <f t="shared" si="3"/>
        <v>25.071326821120348</v>
      </c>
      <c r="J12" s="8">
        <f t="shared" si="3"/>
        <v>63.245553203367585</v>
      </c>
      <c r="K12" s="8">
        <f t="shared" si="3"/>
        <v>104.88088481701516</v>
      </c>
      <c r="L12" s="8">
        <f t="shared" si="1"/>
        <v>10</v>
      </c>
      <c r="M12" s="8">
        <f t="shared" si="1"/>
        <v>15.257923607235449</v>
      </c>
      <c r="N12" s="8"/>
      <c r="O12" s="4">
        <v>220</v>
      </c>
      <c r="P12" s="7">
        <v>12</v>
      </c>
      <c r="Q12" s="6">
        <f>Q$2*$P12*$P12/1000</f>
        <v>50.4</v>
      </c>
      <c r="R12" s="6">
        <f>R$2*$P12*$P12/1000</f>
        <v>7.92</v>
      </c>
      <c r="S12" s="6">
        <f>S$2*$P12*$P12/1000</f>
        <v>2.88</v>
      </c>
      <c r="T12" s="8">
        <f t="shared" si="2"/>
        <v>316.8</v>
      </c>
      <c r="U12" s="8">
        <f t="shared" si="2"/>
        <v>136.08000000000001</v>
      </c>
    </row>
    <row r="13" spans="1:21" x14ac:dyDescent="0.35">
      <c r="B13" s="3">
        <f>SQRT($O13*1000/B$2)</f>
        <v>175</v>
      </c>
      <c r="C13" s="3">
        <f>SQRT($O13*1000/C$2)</f>
        <v>247.48737341529164</v>
      </c>
      <c r="D13" s="8">
        <f>SQRT($O13*1000/D$2)</f>
        <v>276.69929526473317</v>
      </c>
      <c r="E13" s="8">
        <f>SQRT($O13*1000/E$2)</f>
        <v>285.77380332470415</v>
      </c>
      <c r="F13" s="8">
        <f>SQRT($O13*1000/F$2)</f>
        <v>313.04951684997053</v>
      </c>
      <c r="G13" s="8">
        <f>SQRT($O13*1000/G$2)</f>
        <v>404.14518843273805</v>
      </c>
      <c r="H13" s="8">
        <f>SQRT($O13*1000/H$2)</f>
        <v>707.10678118654755</v>
      </c>
      <c r="I13" s="8">
        <f t="shared" si="3"/>
        <v>26.457513110645905</v>
      </c>
      <c r="J13" s="8">
        <f t="shared" si="3"/>
        <v>66.74238124719146</v>
      </c>
      <c r="K13" s="8">
        <f t="shared" si="3"/>
        <v>110.67971810589327</v>
      </c>
      <c r="L13" s="8">
        <f t="shared" si="1"/>
        <v>10.552897060221726</v>
      </c>
      <c r="M13" s="8">
        <f t="shared" si="1"/>
        <v>16.101529717988264</v>
      </c>
      <c r="N13" s="8"/>
      <c r="O13" s="4">
        <v>245</v>
      </c>
      <c r="P13" s="7">
        <v>37</v>
      </c>
      <c r="Q13" s="6">
        <f>Q$2*$P13*$P13/1000</f>
        <v>479.15</v>
      </c>
      <c r="R13" s="6">
        <f>R$2*$P13*$P13/1000</f>
        <v>75.295000000000002</v>
      </c>
      <c r="S13" s="6">
        <f>S$2*$P13*$P13/1000</f>
        <v>27.38</v>
      </c>
      <c r="T13" s="8">
        <f t="shared" si="2"/>
        <v>3011.8</v>
      </c>
      <c r="U13" s="8">
        <f t="shared" si="2"/>
        <v>1293.7049999999999</v>
      </c>
    </row>
    <row r="14" spans="1:21" x14ac:dyDescent="0.35">
      <c r="B14" s="3">
        <f>SQRT($O14*1000/B$2)</f>
        <v>203.100960115899</v>
      </c>
      <c r="C14" s="3">
        <f>SQRT($O14*1000/C$2)</f>
        <v>287.22813232690146</v>
      </c>
      <c r="D14" s="8">
        <f>SQRT($O14*1000/D$2)</f>
        <v>321.13081446662824</v>
      </c>
      <c r="E14" s="8">
        <f>SQRT($O14*1000/E$2)</f>
        <v>331.66247903554</v>
      </c>
      <c r="F14" s="8">
        <f>SQRT($O14*1000/F$2)</f>
        <v>363.31804249169898</v>
      </c>
      <c r="G14" s="8">
        <f>SQRT($O14*1000/G$2)</f>
        <v>469.04157598234298</v>
      </c>
      <c r="H14" s="8">
        <f>SQRT($O14*1000/H$2)</f>
        <v>820.65180664828983</v>
      </c>
      <c r="I14" s="8">
        <f t="shared" si="3"/>
        <v>30.705978943149539</v>
      </c>
      <c r="J14" s="8">
        <f t="shared" si="3"/>
        <v>77.459666924148337</v>
      </c>
      <c r="K14" s="8">
        <f t="shared" si="3"/>
        <v>128.4523257866513</v>
      </c>
      <c r="L14" s="8">
        <f t="shared" si="1"/>
        <v>12.24744871391589</v>
      </c>
      <c r="M14" s="8">
        <f t="shared" si="1"/>
        <v>18.687063686046269</v>
      </c>
      <c r="N14" s="8"/>
      <c r="O14" s="4">
        <v>330</v>
      </c>
      <c r="P14" s="7">
        <v>16</v>
      </c>
      <c r="Q14" s="6">
        <f>Q$2*$P14*$P14/1000</f>
        <v>89.6</v>
      </c>
      <c r="R14" s="6">
        <f>R$2*$P14*$P14/1000</f>
        <v>14.08</v>
      </c>
      <c r="S14" s="6">
        <f>S$2*$P14*$P14/1000</f>
        <v>5.12</v>
      </c>
      <c r="T14" s="8">
        <f t="shared" si="2"/>
        <v>563.20000000000005</v>
      </c>
      <c r="U14" s="8">
        <f t="shared" si="2"/>
        <v>241.92</v>
      </c>
    </row>
    <row r="15" spans="1:21" x14ac:dyDescent="0.35">
      <c r="B15" s="3">
        <f>SQRT($O15*1000/B$2)</f>
        <v>223.60679774997897</v>
      </c>
      <c r="C15" s="3">
        <f>SQRT($O15*1000/C$2)</f>
        <v>316.22776601683796</v>
      </c>
      <c r="D15" s="8">
        <f>SQRT($O15*1000/D$2)</f>
        <v>353.55339059327378</v>
      </c>
      <c r="E15" s="8">
        <f>SQRT($O15*1000/E$2)</f>
        <v>365.14837167011075</v>
      </c>
      <c r="F15" s="8">
        <f>SQRT($O15*1000/F$2)</f>
        <v>400</v>
      </c>
      <c r="G15" s="8">
        <f>SQRT($O15*1000/G$2)</f>
        <v>516.39777949432232</v>
      </c>
      <c r="H15" s="8">
        <f>SQRT($O15*1000/H$2)</f>
        <v>903.50790290525129</v>
      </c>
      <c r="I15" s="8">
        <f t="shared" si="3"/>
        <v>33.806170189140666</v>
      </c>
      <c r="J15" s="8">
        <f t="shared" si="3"/>
        <v>85.28028654224417</v>
      </c>
      <c r="K15" s="8">
        <f t="shared" si="3"/>
        <v>141.42135623730951</v>
      </c>
      <c r="L15" s="8">
        <f t="shared" si="1"/>
        <v>13.483997249264842</v>
      </c>
      <c r="M15" s="8">
        <f t="shared" si="1"/>
        <v>20.573779994945589</v>
      </c>
      <c r="N15" s="8"/>
      <c r="O15" s="4">
        <v>400</v>
      </c>
      <c r="P15" s="7">
        <v>17</v>
      </c>
      <c r="Q15" s="6">
        <f>Q$2*$P15*$P15/1000</f>
        <v>101.15</v>
      </c>
      <c r="R15" s="6">
        <f>R$2*$P15*$P15/1000</f>
        <v>15.895</v>
      </c>
      <c r="S15" s="6">
        <f>S$2*$P15*$P15/1000</f>
        <v>5.78</v>
      </c>
      <c r="T15" s="8">
        <f t="shared" si="2"/>
        <v>635.79999999999995</v>
      </c>
      <c r="U15" s="8">
        <f t="shared" si="2"/>
        <v>273.10500000000002</v>
      </c>
    </row>
    <row r="16" spans="1:21" x14ac:dyDescent="0.35">
      <c r="B16" s="3">
        <f>SQRT($O16*1000/B$2)</f>
        <v>264.57513110645908</v>
      </c>
      <c r="C16" s="3">
        <f>SQRT($O16*1000/C$2)</f>
        <v>374.16573867739413</v>
      </c>
      <c r="D16" s="8">
        <f>SQRT($O16*1000/D$2)</f>
        <v>418.33001326703777</v>
      </c>
      <c r="E16" s="8">
        <f>SQRT($O16*1000/E$2)</f>
        <v>432.04937989385735</v>
      </c>
      <c r="F16" s="8">
        <f>SQRT($O16*1000/F$2)</f>
        <v>473.28638264796928</v>
      </c>
      <c r="G16" s="8">
        <f>SQRT($O16*1000/G$2)</f>
        <v>611.0100926607787</v>
      </c>
      <c r="H16" s="8">
        <f>SQRT($O16*1000/H$2)</f>
        <v>1069.0449676496976</v>
      </c>
      <c r="I16" s="8">
        <f t="shared" si="3"/>
        <v>40</v>
      </c>
      <c r="J16" s="8">
        <f t="shared" si="3"/>
        <v>100.9049958219026</v>
      </c>
      <c r="K16" s="8">
        <f t="shared" si="3"/>
        <v>167.33200530681512</v>
      </c>
      <c r="L16" s="8">
        <f t="shared" si="1"/>
        <v>15.954480704349313</v>
      </c>
      <c r="M16" s="8">
        <f t="shared" si="1"/>
        <v>24.343224778007382</v>
      </c>
      <c r="N16" s="8"/>
      <c r="O16" s="4">
        <v>560</v>
      </c>
      <c r="P16" s="7">
        <v>25</v>
      </c>
      <c r="Q16" s="6">
        <f>Q$2*$P16*$P16/1000</f>
        <v>218.75</v>
      </c>
      <c r="R16" s="6">
        <f>R$2*$P16*$P16/1000</f>
        <v>34.375</v>
      </c>
      <c r="S16" s="6">
        <f>S$2*$P16*$P16/1000</f>
        <v>12.5</v>
      </c>
      <c r="T16" s="8">
        <f t="shared" si="2"/>
        <v>1375</v>
      </c>
      <c r="U16" s="8">
        <f t="shared" si="2"/>
        <v>590.625</v>
      </c>
    </row>
    <row r="17" spans="2:21" x14ac:dyDescent="0.35">
      <c r="B17" s="3">
        <f>SQRT($O17*1000/B$2)</f>
        <v>291.54759474226501</v>
      </c>
      <c r="C17" s="3">
        <f>SQRT($O17*1000/C$2)</f>
        <v>412.31056256176606</v>
      </c>
      <c r="D17" s="8">
        <f>SQRT($O17*1000/D$2)</f>
        <v>460.97722286464438</v>
      </c>
      <c r="E17" s="8">
        <f>SQRT($O17*1000/E$2)</f>
        <v>476.09522856952333</v>
      </c>
      <c r="F17" s="8">
        <f>SQRT($O17*1000/F$2)</f>
        <v>521.53619241621186</v>
      </c>
      <c r="G17" s="8">
        <f>SQRT($O17*1000/G$2)</f>
        <v>673.30032922413852</v>
      </c>
      <c r="H17" s="8">
        <f>SQRT($O17*1000/H$2)</f>
        <v>1178.0301787479029</v>
      </c>
      <c r="I17" s="8">
        <f t="shared" si="3"/>
        <v>44.077853201547178</v>
      </c>
      <c r="J17" s="8">
        <f t="shared" si="3"/>
        <v>111.19188982851387</v>
      </c>
      <c r="K17" s="8">
        <f t="shared" si="3"/>
        <v>184.39088914585776</v>
      </c>
      <c r="L17" s="8">
        <f t="shared" si="1"/>
        <v>17.58098145983065</v>
      </c>
      <c r="M17" s="8">
        <f t="shared" si="1"/>
        <v>26.824927205431884</v>
      </c>
      <c r="N17" s="8"/>
      <c r="O17" s="4">
        <v>680</v>
      </c>
      <c r="P17" s="7">
        <v>40</v>
      </c>
      <c r="Q17" s="6">
        <f>Q$2*$P17*$P17/1000</f>
        <v>560</v>
      </c>
      <c r="R17" s="6">
        <f>R$2*$P17*$P17/1000</f>
        <v>88</v>
      </c>
      <c r="S17" s="6">
        <f>S$2*$P17*$P17/1000</f>
        <v>32</v>
      </c>
      <c r="T17" s="8">
        <f t="shared" si="2"/>
        <v>3520</v>
      </c>
      <c r="U17" s="8">
        <f t="shared" si="2"/>
        <v>1512</v>
      </c>
    </row>
    <row r="18" spans="2:21" x14ac:dyDescent="0.35">
      <c r="B18" s="3">
        <f>SQRT($O18*1000/B$2)</f>
        <v>320.15621187164243</v>
      </c>
      <c r="C18" s="3">
        <f>SQRT($O18*1000/C$2)</f>
        <v>452.76925690687085</v>
      </c>
      <c r="D18" s="8">
        <f>SQRT($O18*1000/D$2)</f>
        <v>506.21141828291468</v>
      </c>
      <c r="E18" s="8">
        <f>SQRT($O18*1000/E$2)</f>
        <v>522.81290471193734</v>
      </c>
      <c r="F18" s="8">
        <f>SQRT($O18*1000/F$2)</f>
        <v>572.71284253105409</v>
      </c>
      <c r="G18" s="8">
        <f>SQRT($O18*1000/G$2)</f>
        <v>739.36910042729448</v>
      </c>
      <c r="H18" s="8">
        <f>SQRT($O18*1000/H$2)</f>
        <v>1293.6264483053453</v>
      </c>
      <c r="I18" s="8">
        <f t="shared" si="3"/>
        <v>48.403069560278333</v>
      </c>
      <c r="J18" s="8">
        <f t="shared" si="3"/>
        <v>122.10278829367866</v>
      </c>
      <c r="K18" s="8">
        <f t="shared" si="3"/>
        <v>202.48456731316588</v>
      </c>
      <c r="L18" s="8">
        <f t="shared" si="1"/>
        <v>19.306145983268458</v>
      </c>
      <c r="M18" s="8">
        <f t="shared" si="1"/>
        <v>29.457170056284561</v>
      </c>
      <c r="N18" s="8"/>
      <c r="O18" s="4">
        <v>820</v>
      </c>
      <c r="P18" s="7">
        <v>40</v>
      </c>
      <c r="Q18" s="6">
        <f>Q$2*$P18*$P18/1000</f>
        <v>560</v>
      </c>
      <c r="R18" s="6">
        <f>R$2*$P18*$P18/1000</f>
        <v>88</v>
      </c>
      <c r="S18" s="6">
        <f>S$2*$P18*$P18/1000</f>
        <v>32</v>
      </c>
      <c r="T18" s="8">
        <f t="shared" si="2"/>
        <v>3520</v>
      </c>
      <c r="U18" s="8">
        <f t="shared" si="2"/>
        <v>1512</v>
      </c>
    </row>
    <row r="19" spans="2:21" x14ac:dyDescent="0.35">
      <c r="B19" s="3">
        <f>SQRT($O19*1000/B$2)</f>
        <v>324.03703492039301</v>
      </c>
      <c r="C19" s="3">
        <f>SQRT($O19*1000/C$2)</f>
        <v>458.25756949558399</v>
      </c>
      <c r="D19" s="8">
        <f>SQRT($O19*1000/D$2)</f>
        <v>512.3475382979799</v>
      </c>
      <c r="E19" s="8">
        <f>SQRT($O19*1000/E$2)</f>
        <v>529.15026221291816</v>
      </c>
      <c r="F19" s="8">
        <f>SQRT($O19*1000/F$2)</f>
        <v>579.65506984757758</v>
      </c>
      <c r="G19" s="8">
        <f>SQRT($O19*1000/G$2)</f>
        <v>748.33147735478826</v>
      </c>
      <c r="H19" s="8">
        <f>SQRT($O19*1000/H$2)</f>
        <v>1309.3073414159544</v>
      </c>
      <c r="I19" s="8">
        <f t="shared" si="3"/>
        <v>48.989794855663561</v>
      </c>
      <c r="J19" s="8">
        <f t="shared" si="3"/>
        <v>123.58287613066493</v>
      </c>
      <c r="K19" s="8">
        <f t="shared" si="3"/>
        <v>204.93901531919198</v>
      </c>
      <c r="L19" s="8">
        <f t="shared" si="1"/>
        <v>19.540168418367887</v>
      </c>
      <c r="M19" s="8">
        <f t="shared" si="1"/>
        <v>29.814239699997195</v>
      </c>
      <c r="N19" s="8"/>
      <c r="O19" s="4">
        <v>840</v>
      </c>
      <c r="P19" s="7">
        <v>20</v>
      </c>
      <c r="Q19" s="6">
        <f>Q$2*$P19*$P19/1000</f>
        <v>140</v>
      </c>
      <c r="R19" s="6">
        <f>R$2*$P19*$P19/1000</f>
        <v>22</v>
      </c>
      <c r="S19" s="6">
        <f>S$2*$P19*$P19/1000</f>
        <v>8</v>
      </c>
      <c r="T19" s="8">
        <f t="shared" si="2"/>
        <v>880</v>
      </c>
      <c r="U19" s="8">
        <f t="shared" si="2"/>
        <v>378</v>
      </c>
    </row>
    <row r="20" spans="2:21" x14ac:dyDescent="0.35">
      <c r="B20" s="3">
        <f>SQRT($O20*1000/B$2)</f>
        <v>353.55339059327378</v>
      </c>
      <c r="C20" s="3">
        <f>SQRT($O20*1000/C$2)</f>
        <v>500</v>
      </c>
      <c r="D20" s="8">
        <f>SQRT($O20*1000/D$2)</f>
        <v>559.01699437494744</v>
      </c>
      <c r="E20" s="8">
        <f>SQRT($O20*1000/E$2)</f>
        <v>577.35026918962569</v>
      </c>
      <c r="F20" s="8">
        <f>SQRT($O20*1000/F$2)</f>
        <v>632.45553203367592</v>
      </c>
      <c r="G20" s="8">
        <f>SQRT($O20*1000/G$2)</f>
        <v>816.49658092772597</v>
      </c>
      <c r="H20" s="8">
        <f>SQRT($O20*1000/H$2)</f>
        <v>1428.5714285714287</v>
      </c>
      <c r="I20" s="8">
        <f t="shared" si="3"/>
        <v>53.452248382484882</v>
      </c>
      <c r="J20" s="8">
        <f t="shared" si="3"/>
        <v>134.8399724926484</v>
      </c>
      <c r="K20" s="8">
        <f t="shared" si="3"/>
        <v>223.60679774997897</v>
      </c>
      <c r="L20" s="8">
        <f t="shared" si="1"/>
        <v>21.320071635561042</v>
      </c>
      <c r="M20" s="8">
        <f t="shared" si="1"/>
        <v>32.530002431617774</v>
      </c>
      <c r="N20" s="8"/>
      <c r="O20" s="4">
        <v>1000</v>
      </c>
      <c r="P20" s="7">
        <v>22</v>
      </c>
      <c r="Q20" s="8">
        <f>Q$2*$P20*$P20/1000</f>
        <v>169.4</v>
      </c>
      <c r="R20" s="8">
        <f>R$2*$P20*$P20/1000</f>
        <v>26.62</v>
      </c>
      <c r="S20" s="8">
        <f>S$2*$P20*$P20/1000</f>
        <v>9.68</v>
      </c>
      <c r="T20" s="6">
        <f t="shared" si="2"/>
        <v>1064.8</v>
      </c>
      <c r="U20" s="8">
        <f t="shared" si="2"/>
        <v>457.38</v>
      </c>
    </row>
    <row r="21" spans="2:21" x14ac:dyDescent="0.35">
      <c r="B21" s="3">
        <f>SQRT($O21*1000/B$2)</f>
        <v>387.29833462074168</v>
      </c>
      <c r="C21" s="3">
        <f>SQRT($O21*1000/C$2)</f>
        <v>547.72255750516615</v>
      </c>
      <c r="D21" s="8">
        <f>SQRT($O21*1000/D$2)</f>
        <v>612.37243569579448</v>
      </c>
      <c r="E21" s="8">
        <f>SQRT($O21*1000/E$2)</f>
        <v>632.45553203367592</v>
      </c>
      <c r="F21" s="8">
        <f>SQRT($O21*1000/F$2)</f>
        <v>692.8203230275509</v>
      </c>
      <c r="G21" s="8">
        <f>SQRT($O21*1000/G$2)</f>
        <v>894.42719099991587</v>
      </c>
      <c r="H21" s="8">
        <f>SQRT($O21*1000/H$2)</f>
        <v>1564.9215928719032</v>
      </c>
      <c r="I21" s="8">
        <f t="shared" si="3"/>
        <v>58.55400437691199</v>
      </c>
      <c r="J21" s="8">
        <f t="shared" si="3"/>
        <v>147.70978917519929</v>
      </c>
      <c r="K21" s="8">
        <f t="shared" si="3"/>
        <v>244.94897427831782</v>
      </c>
      <c r="L21" s="8">
        <f t="shared" si="1"/>
        <v>23.354968324845689</v>
      </c>
      <c r="M21" s="8">
        <f t="shared" si="1"/>
        <v>35.634832254989917</v>
      </c>
      <c r="N21" s="8"/>
      <c r="O21" s="4">
        <v>1200</v>
      </c>
      <c r="P21" s="7">
        <v>23</v>
      </c>
      <c r="Q21" s="8">
        <f>Q$2*$P21*$P21/1000</f>
        <v>185.15</v>
      </c>
      <c r="R21" s="8">
        <f>R$2*$P21*$P21/1000</f>
        <v>29.094999999999999</v>
      </c>
      <c r="S21" s="8">
        <f>S$2*$P21*$P21/1000</f>
        <v>10.58</v>
      </c>
      <c r="T21" s="6">
        <f t="shared" si="2"/>
        <v>1163.8</v>
      </c>
      <c r="U21" s="8">
        <f t="shared" si="2"/>
        <v>499.90499999999997</v>
      </c>
    </row>
    <row r="22" spans="2:21" x14ac:dyDescent="0.35">
      <c r="B22" s="3">
        <f>SQRT($O22*1000/B$2)</f>
        <v>500</v>
      </c>
      <c r="C22" s="3">
        <f>SQRT($O22*1000/C$2)</f>
        <v>707.10678118654755</v>
      </c>
      <c r="D22" s="8">
        <f>SQRT($O22*1000/D$2)</f>
        <v>790.56941504209487</v>
      </c>
      <c r="E22" s="8">
        <f>SQRT($O22*1000/E$2)</f>
        <v>816.49658092772597</v>
      </c>
      <c r="F22" s="8">
        <f>SQRT($O22*1000/F$2)</f>
        <v>894.42719099991587</v>
      </c>
      <c r="G22" s="8">
        <f>SQRT($O22*1000/G$2)</f>
        <v>1154.7005383792514</v>
      </c>
      <c r="H22" s="8">
        <f>SQRT($O22*1000/H$2)</f>
        <v>2020.3050891044215</v>
      </c>
      <c r="I22" s="8">
        <f t="shared" si="3"/>
        <v>75.592894601845444</v>
      </c>
      <c r="J22" s="8">
        <f t="shared" si="3"/>
        <v>190.69251784911845</v>
      </c>
      <c r="K22" s="8">
        <f t="shared" si="3"/>
        <v>316.22776601683796</v>
      </c>
      <c r="L22" s="8">
        <f t="shared" si="3"/>
        <v>30.151134457776362</v>
      </c>
      <c r="M22" s="8">
        <f t="shared" si="3"/>
        <v>46.004370622823615</v>
      </c>
      <c r="N22" s="8"/>
      <c r="O22" s="4">
        <v>2000</v>
      </c>
      <c r="P22" s="7">
        <v>30</v>
      </c>
      <c r="Q22" s="8">
        <f>Q$2*$P22*$P22/1000</f>
        <v>315</v>
      </c>
      <c r="R22" s="8">
        <f>R$2*$P22*$P22/1000</f>
        <v>49.5</v>
      </c>
      <c r="S22" s="8">
        <f>S$2*$P22*$P22/1000</f>
        <v>18</v>
      </c>
      <c r="T22" s="6">
        <f t="shared" ref="T22:U28" si="4">T$2*$P22*$P22/1000</f>
        <v>1980</v>
      </c>
      <c r="U22" s="8">
        <f t="shared" si="4"/>
        <v>850.5</v>
      </c>
    </row>
    <row r="23" spans="2:21" x14ac:dyDescent="0.35">
      <c r="B23" s="3">
        <f>SQRT($O23*1000/B$2)</f>
        <v>524.40442408507579</v>
      </c>
      <c r="C23" s="3">
        <f>SQRT($O23*1000/C$2)</f>
        <v>741.61984870956633</v>
      </c>
      <c r="D23" s="8">
        <f>SQRT($O23*1000/D$2)</f>
        <v>829.15619758884998</v>
      </c>
      <c r="E23" s="8">
        <f>SQRT($O23*1000/E$2)</f>
        <v>856.34883857767534</v>
      </c>
      <c r="F23" s="8">
        <f>SQRT($O23*1000/F$2)</f>
        <v>938.08315196468595</v>
      </c>
      <c r="G23" s="8">
        <f>SQRT($O23*1000/G$2)</f>
        <v>1211.0601416389968</v>
      </c>
      <c r="H23" s="8">
        <f>SQRT($O23*1000/H$2)</f>
        <v>2118.9138534559038</v>
      </c>
      <c r="I23" s="8">
        <f>SQRT($O23*1000/I$2)</f>
        <v>79.282496717209185</v>
      </c>
      <c r="J23" s="8">
        <f>SQRT($O23*1000/J$2)</f>
        <v>200</v>
      </c>
      <c r="K23" s="8">
        <f>SQRT($O23*1000/K$2)</f>
        <v>331.66247903554</v>
      </c>
      <c r="L23" s="8">
        <f t="shared" ref="L23:M28" si="5">SQRT($O23*1000/L$2)</f>
        <v>31.622776601683793</v>
      </c>
      <c r="M23" s="8">
        <f t="shared" si="5"/>
        <v>48.249790963716393</v>
      </c>
      <c r="N23" s="8"/>
      <c r="O23" s="4">
        <v>2200</v>
      </c>
      <c r="P23" s="7">
        <v>32</v>
      </c>
      <c r="Q23" s="8">
        <f t="shared" ref="Q23:S28" si="6">Q$2*$P23*$P23/1000</f>
        <v>358.4</v>
      </c>
      <c r="R23" s="8">
        <f t="shared" si="6"/>
        <v>56.32</v>
      </c>
      <c r="S23" s="8">
        <f t="shared" si="6"/>
        <v>20.48</v>
      </c>
      <c r="T23" s="6">
        <f t="shared" si="4"/>
        <v>2252.8000000000002</v>
      </c>
      <c r="U23" s="8">
        <f t="shared" si="4"/>
        <v>967.68</v>
      </c>
    </row>
    <row r="24" spans="2:21" x14ac:dyDescent="0.35">
      <c r="B24" s="3">
        <f>SQRT($O24*1000/B$2)</f>
        <v>670.82039324993696</v>
      </c>
      <c r="C24" s="3">
        <f>SQRT($O24*1000/C$2)</f>
        <v>948.68329805051383</v>
      </c>
      <c r="D24" s="8">
        <f>SQRT($O24*1000/D$2)</f>
        <v>1060.6601717798212</v>
      </c>
      <c r="E24" s="8">
        <f>SQRT($O24*1000/E$2)</f>
        <v>1095.4451150103323</v>
      </c>
      <c r="F24" s="8">
        <f>SQRT($O24*1000/F$2)</f>
        <v>1200</v>
      </c>
      <c r="G24" s="8">
        <f>SQRT($O24*1000/G$2)</f>
        <v>1549.1933384829667</v>
      </c>
      <c r="H24" s="8">
        <f>SQRT($O24*1000/H$2)</f>
        <v>2710.5237087157539</v>
      </c>
      <c r="I24" s="8">
        <f>SQRT($O24*1000/I$2)</f>
        <v>101.41851056742199</v>
      </c>
      <c r="J24" s="8">
        <f>SQRT($O24*1000/J$2)</f>
        <v>255.84085962673254</v>
      </c>
      <c r="K24" s="8">
        <f>SQRT($O24*1000/K$2)</f>
        <v>424.26406871192853</v>
      </c>
      <c r="L24" s="8">
        <f t="shared" si="5"/>
        <v>40.451991747794523</v>
      </c>
      <c r="M24" s="8">
        <f t="shared" si="5"/>
        <v>61.721339984836767</v>
      </c>
      <c r="N24" s="8"/>
      <c r="O24" s="4">
        <v>3600</v>
      </c>
      <c r="P24" s="7">
        <v>40</v>
      </c>
      <c r="Q24" s="8">
        <f t="shared" si="6"/>
        <v>560</v>
      </c>
      <c r="R24" s="8">
        <f t="shared" si="6"/>
        <v>88</v>
      </c>
      <c r="S24" s="8">
        <f t="shared" si="6"/>
        <v>32</v>
      </c>
      <c r="T24" s="6">
        <f t="shared" si="4"/>
        <v>3520</v>
      </c>
      <c r="U24" s="8">
        <f t="shared" si="4"/>
        <v>1512</v>
      </c>
    </row>
    <row r="25" spans="2:21" x14ac:dyDescent="0.35">
      <c r="B25" s="3">
        <f>SQRT($O25*1000/B$2)</f>
        <v>698.21200218844706</v>
      </c>
      <c r="C25" s="3">
        <f>SQRT($O25*1000/C$2)</f>
        <v>987.420882906575</v>
      </c>
      <c r="D25" s="8">
        <f>SQRT($O25*1000/D$2)</f>
        <v>1103.9701082909808</v>
      </c>
      <c r="E25" s="8">
        <f>SQRT($O25*1000/E$2)</f>
        <v>1140.175425099138</v>
      </c>
      <c r="F25" s="8">
        <f>SQRT($O25*1000/F$2)</f>
        <v>1248.9995996796797</v>
      </c>
      <c r="G25" s="8">
        <f>SQRT($O25*1000/G$2)</f>
        <v>1612.4515496597098</v>
      </c>
      <c r="H25" s="8">
        <f>SQRT($O25*1000/H$2)</f>
        <v>2821.2025225902144</v>
      </c>
      <c r="I25" s="8">
        <f>SQRT($O25*1000/I$2)</f>
        <v>105.55973258234953</v>
      </c>
      <c r="J25" s="8">
        <f>SQRT($O25*1000/J$2)</f>
        <v>266.28760937957838</v>
      </c>
      <c r="K25" s="8">
        <f>SQRT($O25*1000/K$2)</f>
        <v>441.58804331639232</v>
      </c>
      <c r="L25" s="8">
        <f t="shared" si="5"/>
        <v>42.103767916034222</v>
      </c>
      <c r="M25" s="8">
        <f t="shared" si="5"/>
        <v>64.24160744396211</v>
      </c>
      <c r="N25" s="8"/>
      <c r="O25" s="4">
        <v>3900</v>
      </c>
      <c r="P25" s="7">
        <v>42</v>
      </c>
      <c r="Q25" s="8">
        <f t="shared" si="6"/>
        <v>617.4</v>
      </c>
      <c r="R25" s="8">
        <f t="shared" si="6"/>
        <v>97.02</v>
      </c>
      <c r="S25" s="8">
        <f t="shared" si="6"/>
        <v>35.28</v>
      </c>
      <c r="T25" s="6">
        <f t="shared" si="4"/>
        <v>3880.8</v>
      </c>
      <c r="U25" s="8">
        <f t="shared" si="4"/>
        <v>1666.98</v>
      </c>
    </row>
    <row r="26" spans="2:21" x14ac:dyDescent="0.35">
      <c r="B26" s="3">
        <f>SQRT($O26*1000/B$2)</f>
        <v>806.22577482985491</v>
      </c>
      <c r="C26" s="3">
        <f>SQRT($O26*1000/C$2)</f>
        <v>1140.175425099138</v>
      </c>
      <c r="D26" s="8">
        <f>SQRT($O26*1000/D$2)</f>
        <v>1274.7548783981963</v>
      </c>
      <c r="E26" s="8">
        <f>SQRT($O26*1000/E$2)</f>
        <v>1316.5611772087666</v>
      </c>
      <c r="F26" s="8">
        <f>SQRT($O26*1000/F$2)</f>
        <v>1442.2205101855957</v>
      </c>
      <c r="G26" s="8">
        <f>SQRT($O26*1000/G$2)</f>
        <v>1861.8986725025254</v>
      </c>
      <c r="H26" s="8">
        <f>SQRT($O26*1000/H$2)</f>
        <v>3257.644071711823</v>
      </c>
      <c r="I26" s="8">
        <f>SQRT($O26*1000/I$2)</f>
        <v>121.88988004400881</v>
      </c>
      <c r="J26" s="8">
        <f>SQRT($O26*1000/J$2)</f>
        <v>307.48244591432297</v>
      </c>
      <c r="K26" s="8">
        <f>SQRT($O26*1000/K$2)</f>
        <v>509.90195135927848</v>
      </c>
      <c r="L26" s="8">
        <f t="shared" si="5"/>
        <v>48.617243480439775</v>
      </c>
      <c r="M26" s="8">
        <f t="shared" si="5"/>
        <v>74.179818701891577</v>
      </c>
      <c r="N26" s="8"/>
      <c r="O26" s="4">
        <v>5200</v>
      </c>
      <c r="P26" s="7">
        <v>49</v>
      </c>
      <c r="Q26" s="8">
        <f t="shared" si="6"/>
        <v>840.35</v>
      </c>
      <c r="R26" s="8">
        <f t="shared" si="6"/>
        <v>132.05500000000001</v>
      </c>
      <c r="S26" s="8">
        <f t="shared" si="6"/>
        <v>48.02</v>
      </c>
      <c r="T26" s="6">
        <f t="shared" si="4"/>
        <v>5282.2</v>
      </c>
      <c r="U26" s="8">
        <f t="shared" si="4"/>
        <v>2268.9450000000002</v>
      </c>
    </row>
    <row r="27" spans="2:21" x14ac:dyDescent="0.35">
      <c r="B27" s="3">
        <f>SQRT($O27*1000/B$2)</f>
        <v>836.66002653407554</v>
      </c>
      <c r="C27" s="3">
        <f>SQRT($O27*1000/C$2)</f>
        <v>1183.2159566199232</v>
      </c>
      <c r="D27" s="8">
        <f>SQRT($O27*1000/D$2)</f>
        <v>1322.8756555322952</v>
      </c>
      <c r="E27" s="8">
        <f>SQRT($O27*1000/E$2)</f>
        <v>1366.2601021279465</v>
      </c>
      <c r="F27" s="8">
        <f>SQRT($O27*1000/F$2)</f>
        <v>1496.6629547095765</v>
      </c>
      <c r="G27" s="8">
        <f>SQRT($O27*1000/G$2)</f>
        <v>1932.1835661585919</v>
      </c>
      <c r="H27" s="8">
        <f>SQRT($O27*1000/H$2)</f>
        <v>3380.6170189140662</v>
      </c>
      <c r="I27" s="8">
        <f>SQRT($O27*1000/I$2)</f>
        <v>126.49110640673517</v>
      </c>
      <c r="J27" s="8">
        <f>SQRT($O27*1000/J$2)</f>
        <v>319.08961408698627</v>
      </c>
      <c r="K27" s="8">
        <f>SQRT($O27*1000/K$2)</f>
        <v>529.15026221291816</v>
      </c>
      <c r="L27" s="8">
        <f t="shared" si="5"/>
        <v>50.452497910951301</v>
      </c>
      <c r="M27" s="8">
        <f t="shared" si="5"/>
        <v>76.980035891950109</v>
      </c>
      <c r="N27" s="8"/>
      <c r="O27" s="4">
        <v>5600</v>
      </c>
      <c r="P27" s="7">
        <v>50</v>
      </c>
      <c r="Q27" s="8">
        <f t="shared" si="6"/>
        <v>875</v>
      </c>
      <c r="R27" s="8">
        <f t="shared" si="6"/>
        <v>137.5</v>
      </c>
      <c r="S27" s="8">
        <f t="shared" si="6"/>
        <v>50</v>
      </c>
      <c r="T27" s="6">
        <f t="shared" si="4"/>
        <v>5500</v>
      </c>
      <c r="U27" s="8">
        <f t="shared" si="4"/>
        <v>2362.5</v>
      </c>
    </row>
    <row r="28" spans="2:21" x14ac:dyDescent="0.35">
      <c r="B28" s="3">
        <f>SQRT($O28*1000/B$2)</f>
        <v>1172.6039399558574</v>
      </c>
      <c r="C28" s="3">
        <f>SQRT($O28*1000/C$2)</f>
        <v>1658.3123951777</v>
      </c>
      <c r="D28" s="8">
        <f>SQRT($O28*1000/D$2)</f>
        <v>1854.0496217739158</v>
      </c>
      <c r="E28" s="8">
        <f>SQRT($O28*1000/E$2)</f>
        <v>1914.8542155126761</v>
      </c>
      <c r="F28" s="8">
        <f>SQRT($O28*1000/F$2)</f>
        <v>2097.6176963403032</v>
      </c>
      <c r="G28" s="8">
        <f>SQRT($O28*1000/G$2)</f>
        <v>2708.0128015453201</v>
      </c>
      <c r="H28" s="8">
        <f>SQRT($O28*1000/H$2)</f>
        <v>4738.0354147934286</v>
      </c>
      <c r="I28" s="8">
        <f>SQRT($O28*1000/I$2)</f>
        <v>177.28105208558367</v>
      </c>
      <c r="J28" s="8">
        <f>SQRT($O28*1000/J$2)</f>
        <v>447.21359549995793</v>
      </c>
      <c r="K28" s="8">
        <f>SQRT($O28*1000/K$2)</f>
        <v>741.61984870956633</v>
      </c>
      <c r="L28" s="8">
        <f t="shared" si="5"/>
        <v>70.710678118654755</v>
      </c>
      <c r="M28" s="8">
        <f t="shared" si="5"/>
        <v>107.88981249502494</v>
      </c>
      <c r="N28" s="8"/>
      <c r="O28" s="4">
        <v>11000</v>
      </c>
      <c r="P28" s="7">
        <v>71</v>
      </c>
      <c r="Q28" s="8">
        <f t="shared" si="6"/>
        <v>1764.35</v>
      </c>
      <c r="R28" s="8">
        <f t="shared" si="6"/>
        <v>277.255</v>
      </c>
      <c r="S28" s="8">
        <f t="shared" si="6"/>
        <v>100.82</v>
      </c>
      <c r="T28" s="6">
        <f t="shared" si="4"/>
        <v>11090.2</v>
      </c>
      <c r="U28" s="8">
        <f t="shared" si="4"/>
        <v>4763.7449999999999</v>
      </c>
    </row>
    <row r="29" spans="2:21" x14ac:dyDescent="0.35">
      <c r="B29" s="3"/>
      <c r="C29" s="3"/>
      <c r="D29" s="3"/>
      <c r="E29" s="3"/>
      <c r="F29" s="3"/>
      <c r="G29" s="3"/>
      <c r="H29" s="3"/>
      <c r="I29" s="8"/>
      <c r="J29" s="8"/>
      <c r="K29" s="8"/>
      <c r="L29" s="8"/>
      <c r="M29" s="8"/>
      <c r="N29" s="8"/>
      <c r="O29" s="9"/>
      <c r="P29" s="10"/>
      <c r="Q29" s="8"/>
      <c r="R29" s="3"/>
      <c r="S29" s="3"/>
    </row>
    <row r="30" spans="2:21" x14ac:dyDescent="0.35">
      <c r="B30" s="3"/>
      <c r="C30" s="3"/>
      <c r="D30" s="3"/>
      <c r="E30" s="3"/>
      <c r="F30" s="3"/>
      <c r="G30" s="3"/>
      <c r="H30" s="3"/>
      <c r="I30" s="8"/>
      <c r="J30" s="8"/>
      <c r="K30" s="8"/>
      <c r="L30" s="8"/>
      <c r="M30" s="8"/>
      <c r="N30" s="8"/>
      <c r="O30" s="9"/>
      <c r="P30" s="10"/>
      <c r="Q30" s="8"/>
      <c r="R30" s="3"/>
      <c r="S30" s="3"/>
    </row>
    <row r="31" spans="2:21" x14ac:dyDescent="0.35">
      <c r="B31" s="3"/>
      <c r="C31" s="3"/>
      <c r="D31" s="3"/>
      <c r="E31" s="3"/>
      <c r="F31" s="3"/>
      <c r="G31" s="3"/>
      <c r="H31" s="3"/>
      <c r="I31" s="8"/>
      <c r="J31" s="8"/>
      <c r="K31" s="8"/>
      <c r="L31" s="8"/>
      <c r="M31" s="8"/>
      <c r="N31" s="8"/>
      <c r="O31" s="9"/>
      <c r="P31" s="10"/>
      <c r="Q31" s="8"/>
      <c r="R31" s="3"/>
      <c r="S31" s="3"/>
    </row>
    <row r="32" spans="2:21" x14ac:dyDescent="0.35">
      <c r="B32" s="3"/>
      <c r="C32" s="3"/>
      <c r="D32" s="3"/>
      <c r="E32" s="3"/>
      <c r="F32" s="3"/>
      <c r="G32" s="3"/>
      <c r="H32" s="3"/>
      <c r="I32" s="8"/>
      <c r="J32" s="8"/>
      <c r="K32" s="8"/>
      <c r="L32" s="8"/>
      <c r="M32" s="8"/>
      <c r="N32" s="8"/>
      <c r="O32" s="9"/>
      <c r="P32" s="10"/>
      <c r="Q32" s="8"/>
      <c r="R32" s="3"/>
      <c r="S32" s="3"/>
    </row>
    <row r="34" spans="5:10" x14ac:dyDescent="0.35">
      <c r="E34" s="4" t="s">
        <v>14</v>
      </c>
      <c r="J34" s="1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FA89-C08D-4228-A1A6-8FDA1DABAC8F}">
  <dimension ref="A2:A26"/>
  <sheetViews>
    <sheetView workbookViewId="0">
      <selection activeCell="A2" sqref="A2:C10"/>
    </sheetView>
  </sheetViews>
  <sheetFormatPr defaultRowHeight="14.5" x14ac:dyDescent="0.35"/>
  <cols>
    <col min="1" max="1" width="14.08984375" customWidth="1"/>
  </cols>
  <sheetData>
    <row r="2" ht="14.5" customHeight="1" x14ac:dyDescent="0.35"/>
    <row r="3" ht="14.5" customHeight="1" x14ac:dyDescent="0.35"/>
    <row r="4" ht="14.5" customHeight="1" x14ac:dyDescent="0.35"/>
    <row r="5" ht="14.5" customHeight="1" x14ac:dyDescent="0.35"/>
    <row r="6" ht="14.5" customHeight="1" x14ac:dyDescent="0.35"/>
    <row r="7" ht="14.5" customHeight="1" x14ac:dyDescent="0.35"/>
    <row r="8" ht="14.5" customHeight="1" x14ac:dyDescent="0.35"/>
    <row r="9" ht="14.5" customHeight="1" x14ac:dyDescent="0.35"/>
    <row r="10" ht="14.5" customHeight="1" x14ac:dyDescent="0.35"/>
    <row r="11" ht="14.5" customHeight="1" x14ac:dyDescent="0.35"/>
    <row r="12" ht="14.5" customHeight="1" x14ac:dyDescent="0.35"/>
    <row r="13" ht="14.5" customHeight="1" x14ac:dyDescent="0.35"/>
    <row r="14" ht="14.5" customHeight="1" x14ac:dyDescent="0.35"/>
    <row r="15" ht="14.5" customHeight="1" x14ac:dyDescent="0.35"/>
    <row r="16" ht="14.5" customHeight="1" x14ac:dyDescent="0.35"/>
    <row r="17" ht="14.5" customHeight="1" x14ac:dyDescent="0.35"/>
    <row r="18" ht="14.5" customHeight="1" x14ac:dyDescent="0.35"/>
    <row r="19" ht="14.5" customHeight="1" x14ac:dyDescent="0.35"/>
    <row r="20" ht="14.5" customHeight="1" x14ac:dyDescent="0.35"/>
    <row r="21" ht="14.5" customHeight="1" x14ac:dyDescent="0.35"/>
    <row r="22" ht="14.5" customHeight="1" x14ac:dyDescent="0.35"/>
    <row r="23" ht="14.5" customHeight="1" x14ac:dyDescent="0.35"/>
    <row r="24" ht="14.5" customHeight="1" x14ac:dyDescent="0.35"/>
    <row r="25" ht="14.5" customHeight="1" x14ac:dyDescent="0.35"/>
    <row r="26" ht="14.5" customHeight="1" x14ac:dyDescent="0.35"/>
  </sheetData>
  <sortState xmlns:xlrd2="http://schemas.microsoft.com/office/spreadsheetml/2017/richdata2" ref="A2:C9">
    <sortCondition ref="C2:C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825E-F094-4618-BDA3-D064DF8B4526}">
  <dimension ref="A1:E24"/>
  <sheetViews>
    <sheetView workbookViewId="0">
      <selection activeCell="E6" sqref="E6"/>
    </sheetView>
  </sheetViews>
  <sheetFormatPr defaultRowHeight="15.5" x14ac:dyDescent="0.35"/>
  <cols>
    <col min="1" max="1" width="15.6328125" style="15" customWidth="1"/>
    <col min="2" max="3" width="8.7265625" style="15"/>
    <col min="4" max="4" width="24.1796875" style="15" customWidth="1"/>
    <col min="5" max="5" width="23.453125" style="15" customWidth="1"/>
    <col min="6" max="16384" width="8.7265625" style="15"/>
  </cols>
  <sheetData>
    <row r="1" spans="1:5" x14ac:dyDescent="0.35">
      <c r="D1" s="15" t="s">
        <v>80</v>
      </c>
      <c r="E1" s="15" t="s">
        <v>81</v>
      </c>
    </row>
    <row r="2" spans="1:5" x14ac:dyDescent="0.35">
      <c r="A2" s="13" t="s">
        <v>60</v>
      </c>
      <c r="B2" s="14">
        <v>1</v>
      </c>
      <c r="C2" s="15" t="s">
        <v>61</v>
      </c>
      <c r="D2" s="11" t="s">
        <v>65</v>
      </c>
    </row>
    <row r="3" spans="1:5" x14ac:dyDescent="0.35">
      <c r="A3" s="13" t="s">
        <v>58</v>
      </c>
      <c r="B3" s="14">
        <v>2</v>
      </c>
      <c r="C3" s="15" t="s">
        <v>59</v>
      </c>
      <c r="D3" s="12" t="s">
        <v>65</v>
      </c>
    </row>
    <row r="4" spans="1:5" x14ac:dyDescent="0.35">
      <c r="A4" s="13" t="s">
        <v>56</v>
      </c>
      <c r="B4" s="14">
        <v>2</v>
      </c>
      <c r="C4" s="15" t="s">
        <v>57</v>
      </c>
      <c r="D4" s="12" t="s">
        <v>66</v>
      </c>
    </row>
    <row r="5" spans="1:5" ht="15" customHeight="1" x14ac:dyDescent="0.35">
      <c r="A5" s="13" t="s">
        <v>54</v>
      </c>
      <c r="B5" s="14">
        <v>3</v>
      </c>
      <c r="C5" s="15" t="s">
        <v>55</v>
      </c>
      <c r="D5" s="12" t="s">
        <v>67</v>
      </c>
    </row>
    <row r="6" spans="1:5" x14ac:dyDescent="0.35">
      <c r="A6" s="13" t="s">
        <v>52</v>
      </c>
      <c r="B6" s="14">
        <v>1</v>
      </c>
      <c r="C6" s="15" t="s">
        <v>53</v>
      </c>
      <c r="D6" s="12"/>
      <c r="E6" s="15" t="s">
        <v>68</v>
      </c>
    </row>
    <row r="7" spans="1:5" x14ac:dyDescent="0.35">
      <c r="A7" s="13" t="s">
        <v>50</v>
      </c>
      <c r="B7" s="14">
        <v>2</v>
      </c>
      <c r="C7" s="15" t="s">
        <v>51</v>
      </c>
      <c r="D7" s="12" t="s">
        <v>69</v>
      </c>
    </row>
    <row r="8" spans="1:5" x14ac:dyDescent="0.35">
      <c r="A8" s="13" t="s">
        <v>48</v>
      </c>
      <c r="B8" s="14">
        <v>2</v>
      </c>
      <c r="C8" s="15" t="s">
        <v>49</v>
      </c>
      <c r="D8" s="12" t="s">
        <v>70</v>
      </c>
    </row>
    <row r="9" spans="1:5" x14ac:dyDescent="0.35">
      <c r="A9" s="13" t="s">
        <v>46</v>
      </c>
      <c r="B9" s="14">
        <v>2</v>
      </c>
      <c r="C9" s="15" t="s">
        <v>47</v>
      </c>
      <c r="D9" s="12"/>
    </row>
    <row r="10" spans="1:5" x14ac:dyDescent="0.35">
      <c r="A10" s="13" t="s">
        <v>44</v>
      </c>
      <c r="B10" s="14">
        <v>1</v>
      </c>
      <c r="C10" s="15" t="s">
        <v>45</v>
      </c>
      <c r="D10" s="12" t="s">
        <v>71</v>
      </c>
    </row>
    <row r="11" spans="1:5" x14ac:dyDescent="0.35">
      <c r="A11" s="13" t="s">
        <v>42</v>
      </c>
      <c r="B11" s="14">
        <v>1</v>
      </c>
      <c r="C11" s="15" t="s">
        <v>43</v>
      </c>
      <c r="D11" s="12"/>
    </row>
    <row r="12" spans="1:5" ht="14" customHeight="1" x14ac:dyDescent="0.35">
      <c r="A12" s="13" t="s">
        <v>40</v>
      </c>
      <c r="B12" s="14">
        <v>3</v>
      </c>
      <c r="C12" s="15" t="s">
        <v>41</v>
      </c>
      <c r="D12" s="12" t="s">
        <v>72</v>
      </c>
    </row>
    <row r="13" spans="1:5" x14ac:dyDescent="0.35">
      <c r="A13" s="13" t="s">
        <v>38</v>
      </c>
      <c r="B13" s="14">
        <v>2</v>
      </c>
      <c r="C13" s="15" t="s">
        <v>39</v>
      </c>
      <c r="D13" s="12" t="s">
        <v>73</v>
      </c>
    </row>
    <row r="14" spans="1:5" x14ac:dyDescent="0.35">
      <c r="A14" s="13" t="s">
        <v>36</v>
      </c>
      <c r="B14" s="14">
        <v>2</v>
      </c>
      <c r="C14" s="15" t="s">
        <v>37</v>
      </c>
      <c r="D14" s="12" t="s">
        <v>74</v>
      </c>
    </row>
    <row r="15" spans="1:5" x14ac:dyDescent="0.35">
      <c r="A15" s="13" t="s">
        <v>34</v>
      </c>
      <c r="B15" s="14">
        <v>2</v>
      </c>
      <c r="C15" s="15" t="s">
        <v>35</v>
      </c>
      <c r="D15" s="12"/>
    </row>
    <row r="16" spans="1:5" x14ac:dyDescent="0.35">
      <c r="A16" s="13" t="s">
        <v>32</v>
      </c>
      <c r="B16" s="14">
        <v>3</v>
      </c>
      <c r="C16" s="15" t="s">
        <v>33</v>
      </c>
      <c r="D16" s="12" t="s">
        <v>75</v>
      </c>
    </row>
    <row r="17" spans="1:5" x14ac:dyDescent="0.35">
      <c r="A17" s="13" t="s">
        <v>30</v>
      </c>
      <c r="B17" s="14">
        <v>2</v>
      </c>
      <c r="C17" s="15" t="s">
        <v>31</v>
      </c>
      <c r="D17" s="12" t="s">
        <v>76</v>
      </c>
    </row>
    <row r="18" spans="1:5" x14ac:dyDescent="0.35">
      <c r="A18" s="13" t="s">
        <v>28</v>
      </c>
      <c r="B18" s="14">
        <v>2</v>
      </c>
      <c r="C18" s="15" t="s">
        <v>29</v>
      </c>
      <c r="D18" s="12"/>
    </row>
    <row r="19" spans="1:5" x14ac:dyDescent="0.35">
      <c r="A19" s="13" t="s">
        <v>26</v>
      </c>
      <c r="B19" s="14">
        <v>2</v>
      </c>
      <c r="C19" s="15" t="s">
        <v>27</v>
      </c>
      <c r="D19" s="12" t="s">
        <v>77</v>
      </c>
    </row>
    <row r="20" spans="1:5" x14ac:dyDescent="0.35">
      <c r="A20" s="13" t="s">
        <v>24</v>
      </c>
      <c r="B20" s="14">
        <v>2</v>
      </c>
      <c r="C20" s="15" t="s">
        <v>25</v>
      </c>
      <c r="D20" s="12"/>
    </row>
    <row r="21" spans="1:5" x14ac:dyDescent="0.35">
      <c r="A21" s="13" t="s">
        <v>22</v>
      </c>
      <c r="B21" s="14">
        <v>2</v>
      </c>
      <c r="C21" s="15" t="s">
        <v>23</v>
      </c>
      <c r="D21" s="12" t="s">
        <v>78</v>
      </c>
    </row>
    <row r="22" spans="1:5" x14ac:dyDescent="0.35">
      <c r="A22" s="13" t="s">
        <v>20</v>
      </c>
      <c r="B22" s="14">
        <v>2</v>
      </c>
      <c r="C22" s="15" t="s">
        <v>21</v>
      </c>
      <c r="D22" s="12"/>
    </row>
    <row r="23" spans="1:5" x14ac:dyDescent="0.35">
      <c r="A23" s="13" t="s">
        <v>18</v>
      </c>
      <c r="B23" s="14">
        <v>2</v>
      </c>
      <c r="C23" s="15" t="s">
        <v>19</v>
      </c>
      <c r="D23" s="12"/>
    </row>
    <row r="24" spans="1:5" x14ac:dyDescent="0.35">
      <c r="A24" s="13" t="s">
        <v>16</v>
      </c>
      <c r="B24" s="14">
        <v>2</v>
      </c>
      <c r="C24" s="15" t="s">
        <v>17</v>
      </c>
      <c r="D24" s="11" t="s">
        <v>79</v>
      </c>
      <c r="E24" s="15" t="s">
        <v>75</v>
      </c>
    </row>
  </sheetData>
  <sortState xmlns:xlrd2="http://schemas.microsoft.com/office/spreadsheetml/2017/richdata2" ref="A5:C15">
    <sortCondition ref="C5:C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2024-01-24T03:00:35Z</dcterms:created>
  <dcterms:modified xsi:type="dcterms:W3CDTF">2024-02-10T02:38:09Z</dcterms:modified>
</cp:coreProperties>
</file>