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6B167179-00D5-4D9B-82AF-74BB89852B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D7" i="6"/>
  <c r="D6" i="6"/>
  <c r="D5" i="6"/>
  <c r="D8" i="6" l="1"/>
  <c r="A4" i="5"/>
  <c r="F3" i="5"/>
  <c r="F2" i="5"/>
  <c r="F4" i="5" s="1"/>
  <c r="A11" i="4"/>
  <c r="F10" i="4"/>
  <c r="F9" i="4"/>
  <c r="F8" i="4"/>
  <c r="F7" i="4"/>
  <c r="F6" i="4"/>
  <c r="F5" i="4"/>
  <c r="F4" i="4"/>
  <c r="F3" i="4"/>
  <c r="F2" i="4"/>
  <c r="A44" i="3"/>
  <c r="I42" i="3"/>
  <c r="I41" i="3"/>
  <c r="I40" i="3"/>
  <c r="I39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F11" i="4" l="1"/>
  <c r="I44" i="3"/>
  <c r="E5" i="6" s="1"/>
  <c r="E8" i="6" s="1"/>
  <c r="A53" i="1"/>
</calcChain>
</file>

<file path=xl/sharedStrings.xml><?xml version="1.0" encoding="utf-8"?>
<sst xmlns="http://schemas.openxmlformats.org/spreadsheetml/2006/main" count="395" uniqueCount="177">
  <si>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</si>
  <si>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</si>
  <si>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</si>
  <si>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</si>
  <si>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</si>
  <si>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</si>
  <si>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</si>
  <si>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</si>
  <si>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</si>
  <si>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</si>
  <si>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</si>
  <si>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</si>
  <si>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</si>
  <si>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</si>
  <si>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</si>
  <si>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</si>
  <si>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</si>
  <si>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</si>
  <si>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</si>
  <si>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</si>
  <si>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</si>
  <si>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Inductor 10uH 20%</t>
  </si>
  <si>
    <t>L1, L2, L3</t>
  </si>
  <si>
    <t>Q1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</si>
  <si>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</si>
  <si>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</si>
  <si>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</si>
  <si>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</si>
  <si>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</si>
  <si>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</si>
  <si>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</si>
  <si>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</si>
  <si>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</si>
  <si>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</si>
  <si>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</si>
  <si>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</si>
  <si>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</si>
  <si>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</si>
  <si>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</si>
  <si>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</si>
  <si>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</si>
  <si>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</si>
  <si>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</si>
  <si>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</si>
  <si>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</si>
  <si>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</si>
  <si>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</si>
  <si>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</si>
  <si>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</si>
  <si>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</si>
  <si>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</si>
  <si>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</si>
  <si>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</si>
  <si>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</si>
  <si>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</si>
  <si>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</si>
  <si>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</si>
  <si>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</si>
  <si>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</si>
  <si>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</si>
  <si>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</si>
  <si>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</si>
  <si>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</si>
  <si>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</si>
  <si>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</si>
  <si>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</si>
  <si>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</si>
  <si>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</si>
  <si>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</si>
  <si>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</si>
  <si>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</si>
  <si>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</si>
  <si>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</si>
  <si>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</si>
  <si>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</si>
  <si>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</si>
  <si>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</si>
  <si>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</si>
  <si>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279-CRGCQ1206J150R</t>
  </si>
  <si>
    <t>512-2N7000BU</t>
  </si>
  <si>
    <t>490-HSE-B20250-040H</t>
  </si>
  <si>
    <t>* Check This Number for correctness *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</si>
  <si>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</si>
  <si>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</si>
  <si>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</si>
  <si>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</si>
  <si>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</si>
  <si>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</si>
  <si>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</si>
  <si>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</si>
  <si>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</si>
  <si>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</si>
  <si>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</si>
  <si>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</si>
  <si>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</si>
  <si>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</si>
  <si>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</si>
  <si>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</si>
  <si>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</si>
  <si>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</si>
  <si>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</si>
  <si>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</si>
  <si>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</si>
  <si>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</si>
  <si>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</si>
  <si>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</si>
  <si>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</si>
  <si>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</si>
  <si>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</si>
  <si>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</si>
  <si>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</si>
  <si>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</si>
  <si>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</si>
  <si>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</si>
  <si>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</si>
  <si>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</si>
  <si>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</si>
  <si>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</si>
  <si>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</si>
  <si>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</si>
  <si>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</si>
  <si>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</si>
  <si>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</si>
  <si>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</si>
  <si>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</si>
  <si>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</si>
  <si>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</si>
  <si>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</si>
  <si>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</si>
  <si>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</si>
  <si>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</si>
  <si>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</si>
  <si>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</si>
  <si>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</si>
  <si>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</si>
  <si>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</si>
  <si>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</si>
  <si>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</si>
  <si>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</si>
  <si>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</si>
  <si>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</si>
  <si>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</si>
  <si>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</si>
  <si>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</si>
  <si>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</si>
  <si>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</si>
  <si>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</si>
  <si>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</si>
  <si>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</si>
  <si>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</si>
  <si>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81-1264EY-100MP3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</si>
  <si>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</si>
  <si>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</si>
  <si>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</si>
  <si>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</si>
  <si>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</si>
  <si>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</si>
  <si>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</si>
  <si>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</si>
  <si>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</si>
  <si>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</si>
  <si>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</si>
  <si>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</si>
  <si>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</si>
  <si>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</si>
  <si>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</si>
  <si>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</si>
  <si>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</si>
  <si>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</si>
  <si>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</si>
  <si>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</si>
  <si>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</si>
  <si>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</si>
  <si>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</si>
  <si>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</si>
  <si>
    <t>SUP90P06-09L-E3 MOSFET 90A TO-220-3</t>
  </si>
  <si>
    <t>781-SUP90P06-09L-E3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</si>
</sst>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workbookViewId="0">
      <selection activeCell="E20" sqref="E20"/>
    </sheetView>
  </sheetViews>
  <sheetFormatPr defaultRowHeight="14.4" x14ac:dyDescent="0.3"/>
  <cols>
    <col min="1" max="1" width="22.33203125" customWidth="1"/>
    <col min="2" max="2" width="24.88671875" customWidth="1"/>
    <col min="4" max="4" width="8.77734375" bestFit="1" customWidth="1"/>
    <col min="5" max="5" width="9.21875" bestFit="1" customWidth="1"/>
  </cols>
  <sheetData>
    <row r="1" spans="1:11" ht="25.8" x14ac:dyDescent="0.5">
      <c r="A1" s="18" t="s">
        <v>165</v>
      </c>
    </row>
    <row r="2" spans="1:11" ht="25.8" x14ac:dyDescent="0.5">
      <c r="A2" s="18"/>
    </row>
    <row r="3" spans="1:11" ht="18" x14ac:dyDescent="0.35">
      <c r="A3" s="19" t="s">
        <v>161</v>
      </c>
      <c r="B3" s="19" t="s">
        <v>162</v>
      </c>
      <c r="C3" s="20"/>
      <c r="D3" s="19" t="s">
        <v>163</v>
      </c>
      <c r="E3" s="19" t="s">
        <v>164</v>
      </c>
    </row>
    <row r="5" spans="1:11" ht="15.6" x14ac:dyDescent="0.3">
      <c r="A5" s="21">
        <v>1</v>
      </c>
      <c r="B5" s="22" t="s">
        <v>166</v>
      </c>
      <c r="C5" s="22"/>
      <c r="D5" s="21">
        <f>'Base Board'!A44</f>
        <v>90</v>
      </c>
      <c r="E5" s="23">
        <f>'Base Board'!I44</f>
        <v>92.221999999999994</v>
      </c>
      <c r="F5" s="22"/>
      <c r="G5" s="22"/>
      <c r="H5" s="22"/>
      <c r="I5" s="22"/>
      <c r="J5" s="22"/>
      <c r="K5" s="22"/>
    </row>
    <row r="6" spans="1:11" ht="15.6" x14ac:dyDescent="0.3">
      <c r="A6" s="21">
        <v>5</v>
      </c>
      <c r="B6" s="22" t="s">
        <v>172</v>
      </c>
      <c r="C6" s="22"/>
      <c r="D6" s="21">
        <f>'Soft Shutdown Option'!A11</f>
        <v>12</v>
      </c>
      <c r="E6" s="24">
        <f>'Soft Shutdown Option'!F11</f>
        <v>3.9279999999999999</v>
      </c>
      <c r="F6" s="22"/>
      <c r="G6" s="22"/>
      <c r="H6" s="22"/>
      <c r="I6" s="22"/>
      <c r="J6" s="22"/>
      <c r="K6" s="22"/>
    </row>
    <row r="7" spans="1:11" ht="15.6" x14ac:dyDescent="0.3">
      <c r="A7" s="21">
        <v>6</v>
      </c>
      <c r="B7" s="22" t="s">
        <v>173</v>
      </c>
      <c r="C7" s="22"/>
      <c r="D7" s="21">
        <f>'Reverse Voltage Protection'!A4</f>
        <v>2</v>
      </c>
      <c r="E7" s="23">
        <f>'Reverse Voltage Protection'!F4</f>
        <v>0.38</v>
      </c>
      <c r="F7" s="22"/>
      <c r="G7" s="22"/>
      <c r="H7" s="22"/>
      <c r="I7" s="22"/>
      <c r="J7" s="22"/>
      <c r="K7" s="22"/>
    </row>
    <row r="8" spans="1:11" ht="16.2" thickBot="1" x14ac:dyDescent="0.35">
      <c r="A8" s="22"/>
      <c r="B8" s="22"/>
      <c r="C8" s="22"/>
      <c r="D8" s="25">
        <f>SUM(D5:D7)</f>
        <v>104</v>
      </c>
      <c r="E8" s="26">
        <f>SUM(E5:E7)</f>
        <v>96.529999999999987</v>
      </c>
      <c r="F8" s="22"/>
      <c r="G8" s="22"/>
      <c r="H8" s="22"/>
      <c r="I8" s="22"/>
      <c r="J8" s="22"/>
      <c r="K8" s="22"/>
    </row>
    <row r="9" spans="1:11" ht="16.2" thickTop="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ht="15.6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ht="15.6" x14ac:dyDescent="0.3">
      <c r="A11" s="22"/>
      <c r="B11" s="27" t="s">
        <v>174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5.6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abSelected="1" topLeftCell="A21" zoomScale="76" zoomScaleNormal="76" workbookViewId="0">
      <selection activeCell="D14" sqref="D14"/>
    </sheetView>
  </sheetViews>
  <sheetFormatPr defaultRowHeight="14.55" customHeight="1" x14ac:dyDescent="0.3"/>
  <cols>
    <col min="1" max="1" width="8" style="8" customWidth="1"/>
    <col min="2" max="2" width="36.33203125" customWidth="1"/>
    <col min="3" max="3" width="59.88671875" style="1" bestFit="1" customWidth="1"/>
    <col min="4" max="4" width="26.5546875" customWidth="1"/>
    <col min="5" max="5" width="21.33203125" bestFit="1" customWidth="1"/>
    <col min="6" max="6" width="16.21875" customWidth="1"/>
    <col min="7" max="7" width="14.77734375" customWidth="1"/>
    <col min="8" max="8" width="11.33203125" style="10" bestFit="1" customWidth="1"/>
    <col min="9" max="9" width="9.77734375" bestFit="1" customWidth="1"/>
    <col min="10" max="10" width="17.6640625" bestFit="1" customWidth="1"/>
  </cols>
  <sheetData>
    <row r="1" spans="1:10" ht="14.55" customHeight="1" x14ac:dyDescent="0.3">
      <c r="A1" s="11" t="s">
        <v>0</v>
      </c>
      <c r="B1" s="11" t="s">
        <v>1</v>
      </c>
      <c r="C1" s="28" t="s">
        <v>2</v>
      </c>
      <c r="D1" s="11" t="s">
        <v>3</v>
      </c>
      <c r="E1" s="11" t="s">
        <v>4</v>
      </c>
      <c r="F1" s="11" t="s">
        <v>44</v>
      </c>
      <c r="G1" s="11" t="s">
        <v>101</v>
      </c>
      <c r="H1" s="12" t="s">
        <v>152</v>
      </c>
      <c r="I1" s="11" t="s">
        <v>153</v>
      </c>
      <c r="J1" s="11" t="s">
        <v>156</v>
      </c>
    </row>
    <row r="2" spans="1:10" ht="14.55" customHeight="1" x14ac:dyDescent="0.3">
      <c r="A2" s="8">
        <v>15</v>
      </c>
      <c r="B2" t="s">
        <v>5</v>
      </c>
      <c r="C2" s="1" t="s">
        <v>133</v>
      </c>
      <c r="D2" t="s">
        <v>6</v>
      </c>
      <c r="H2" s="13">
        <v>5.3999999999999999E-2</v>
      </c>
      <c r="I2" s="14">
        <f>H2*A2</f>
        <v>0.80999999999999994</v>
      </c>
    </row>
    <row r="3" spans="1:10" ht="14.55" customHeight="1" x14ac:dyDescent="0.3">
      <c r="A3" s="8">
        <v>2</v>
      </c>
      <c r="B3" t="s">
        <v>72</v>
      </c>
      <c r="C3" s="1" t="s">
        <v>73</v>
      </c>
      <c r="D3" t="s">
        <v>74</v>
      </c>
      <c r="H3" s="13">
        <v>0.1</v>
      </c>
      <c r="I3" s="14">
        <f t="shared" ref="I3:I51" si="0">H3*A3</f>
        <v>0.2</v>
      </c>
    </row>
    <row r="4" spans="1:10" ht="14.55" customHeight="1" x14ac:dyDescent="0.3">
      <c r="A4" s="8">
        <v>1</v>
      </c>
      <c r="B4" t="s">
        <v>7</v>
      </c>
      <c r="C4" s="29" t="s">
        <v>8</v>
      </c>
      <c r="D4" t="s">
        <v>9</v>
      </c>
      <c r="H4" s="13">
        <v>0.15</v>
      </c>
      <c r="I4" s="14">
        <f t="shared" si="0"/>
        <v>0.15</v>
      </c>
    </row>
    <row r="5" spans="1:10" ht="14.55" customHeight="1" x14ac:dyDescent="0.3">
      <c r="A5" s="8">
        <v>2</v>
      </c>
      <c r="B5" t="s">
        <v>10</v>
      </c>
      <c r="C5" s="1" t="s">
        <v>71</v>
      </c>
      <c r="D5" t="s">
        <v>149</v>
      </c>
      <c r="E5" t="s">
        <v>169</v>
      </c>
      <c r="H5" s="13">
        <v>0.17</v>
      </c>
      <c r="I5" s="14">
        <f t="shared" si="0"/>
        <v>0.34</v>
      </c>
    </row>
    <row r="6" spans="1:10" ht="14.55" customHeight="1" x14ac:dyDescent="0.3">
      <c r="A6" s="8">
        <v>11</v>
      </c>
      <c r="B6" t="s">
        <v>11</v>
      </c>
      <c r="C6" s="1" t="s">
        <v>134</v>
      </c>
      <c r="D6" s="1" t="s">
        <v>75</v>
      </c>
      <c r="H6" s="10">
        <v>0.28999999999999998</v>
      </c>
      <c r="I6" s="14">
        <f t="shared" si="0"/>
        <v>3.19</v>
      </c>
    </row>
    <row r="7" spans="1:10" ht="14.55" customHeight="1" x14ac:dyDescent="0.3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5" customHeight="1" x14ac:dyDescent="0.3">
      <c r="A8" s="8">
        <v>1</v>
      </c>
      <c r="B8" t="s">
        <v>15</v>
      </c>
      <c r="C8" s="29" t="s">
        <v>16</v>
      </c>
      <c r="D8" s="1" t="s">
        <v>147</v>
      </c>
      <c r="H8" s="13">
        <v>0.24</v>
      </c>
      <c r="I8" s="14">
        <f t="shared" si="0"/>
        <v>0.24</v>
      </c>
    </row>
    <row r="9" spans="1:10" ht="14.55" customHeight="1" x14ac:dyDescent="0.3">
      <c r="A9" s="8">
        <v>3</v>
      </c>
      <c r="B9" t="s">
        <v>17</v>
      </c>
      <c r="C9" s="1" t="s">
        <v>18</v>
      </c>
      <c r="D9" s="1" t="s">
        <v>148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5" customHeight="1" x14ac:dyDescent="0.3">
      <c r="A10" s="8">
        <v>1</v>
      </c>
      <c r="B10" t="s">
        <v>106</v>
      </c>
      <c r="C10" s="30" t="s">
        <v>107</v>
      </c>
      <c r="D10" s="1" t="s">
        <v>108</v>
      </c>
      <c r="E10" s="1"/>
      <c r="H10" s="13">
        <v>0.28000000000000003</v>
      </c>
      <c r="I10" s="14">
        <f t="shared" si="0"/>
        <v>0.28000000000000003</v>
      </c>
    </row>
    <row r="11" spans="1:10" ht="14.55" customHeight="1" x14ac:dyDescent="0.3">
      <c r="A11" s="8">
        <v>4</v>
      </c>
      <c r="B11" t="s">
        <v>19</v>
      </c>
      <c r="C11" s="1" t="s">
        <v>116</v>
      </c>
      <c r="D11" s="1" t="s">
        <v>114</v>
      </c>
      <c r="E11" s="5" t="s">
        <v>20</v>
      </c>
      <c r="G11" s="1" t="s">
        <v>115</v>
      </c>
      <c r="H11" s="13">
        <v>1.41</v>
      </c>
      <c r="I11" s="14">
        <f t="shared" si="0"/>
        <v>5.64</v>
      </c>
    </row>
    <row r="12" spans="1:10" ht="14.55" customHeight="1" x14ac:dyDescent="0.3">
      <c r="A12" s="8">
        <v>3</v>
      </c>
      <c r="B12" t="s">
        <v>21</v>
      </c>
      <c r="C12" s="1" t="s">
        <v>22</v>
      </c>
      <c r="D12" t="s">
        <v>150</v>
      </c>
      <c r="E12" t="s">
        <v>20</v>
      </c>
      <c r="H12" s="13">
        <v>0.47</v>
      </c>
      <c r="I12" s="14">
        <f t="shared" si="0"/>
        <v>1.41</v>
      </c>
    </row>
    <row r="13" spans="1:10" ht="14.55" customHeight="1" x14ac:dyDescent="0.3">
      <c r="A13" s="8">
        <v>1</v>
      </c>
      <c r="B13" t="s">
        <v>175</v>
      </c>
      <c r="C13" s="1" t="s">
        <v>23</v>
      </c>
      <c r="D13" t="s">
        <v>176</v>
      </c>
      <c r="E13" t="s">
        <v>20</v>
      </c>
      <c r="H13" s="13">
        <v>5.05</v>
      </c>
      <c r="I13" s="14">
        <f t="shared" si="0"/>
        <v>5.05</v>
      </c>
    </row>
    <row r="14" spans="1:10" ht="14.55" customHeight="1" x14ac:dyDescent="0.3">
      <c r="A14" s="8">
        <v>2</v>
      </c>
      <c r="B14" t="s">
        <v>140</v>
      </c>
      <c r="C14" s="1" t="s">
        <v>113</v>
      </c>
      <c r="D14" t="s">
        <v>79</v>
      </c>
      <c r="H14" s="13">
        <v>0.36</v>
      </c>
      <c r="I14" s="14">
        <f t="shared" si="0"/>
        <v>0.72</v>
      </c>
    </row>
    <row r="15" spans="1:10" ht="14.55" customHeight="1" x14ac:dyDescent="0.3">
      <c r="A15" s="8">
        <v>3</v>
      </c>
      <c r="B15" t="s">
        <v>24</v>
      </c>
      <c r="C15" s="1" t="s">
        <v>25</v>
      </c>
      <c r="D15" t="s">
        <v>26</v>
      </c>
      <c r="H15" s="13">
        <v>0.1</v>
      </c>
      <c r="I15" s="14">
        <f t="shared" si="0"/>
        <v>0.30000000000000004</v>
      </c>
    </row>
    <row r="16" spans="1:10" ht="14.55" customHeight="1" x14ac:dyDescent="0.3">
      <c r="A16" s="8">
        <v>1</v>
      </c>
      <c r="B16" t="s">
        <v>76</v>
      </c>
      <c r="C16" s="1" t="s">
        <v>77</v>
      </c>
      <c r="D16" t="s">
        <v>78</v>
      </c>
      <c r="H16" s="13">
        <v>0.1</v>
      </c>
      <c r="I16" s="14">
        <f t="shared" si="0"/>
        <v>0.1</v>
      </c>
    </row>
    <row r="17" spans="1:9" ht="14.55" customHeight="1" x14ac:dyDescent="0.3">
      <c r="A17" s="8">
        <v>2</v>
      </c>
      <c r="B17" t="s">
        <v>27</v>
      </c>
      <c r="C17" s="1" t="s">
        <v>28</v>
      </c>
      <c r="D17" t="s">
        <v>29</v>
      </c>
      <c r="H17" s="13">
        <v>0.1</v>
      </c>
      <c r="I17" s="14">
        <f t="shared" si="0"/>
        <v>0.2</v>
      </c>
    </row>
    <row r="18" spans="1:9" ht="14.55" customHeight="1" x14ac:dyDescent="0.3">
      <c r="A18" s="8">
        <v>3</v>
      </c>
      <c r="B18" t="s">
        <v>135</v>
      </c>
      <c r="C18" s="31" t="s">
        <v>30</v>
      </c>
      <c r="D18" t="s">
        <v>151</v>
      </c>
      <c r="H18" s="10">
        <v>0.1</v>
      </c>
      <c r="I18" s="14">
        <f t="shared" si="0"/>
        <v>0.30000000000000004</v>
      </c>
    </row>
    <row r="19" spans="1:9" ht="14.55" customHeight="1" x14ac:dyDescent="0.3">
      <c r="A19" s="8">
        <v>2</v>
      </c>
      <c r="B19" t="s">
        <v>31</v>
      </c>
      <c r="C19" s="1" t="s">
        <v>32</v>
      </c>
      <c r="D19" t="s">
        <v>33</v>
      </c>
      <c r="H19" s="13">
        <v>0.1</v>
      </c>
      <c r="I19" s="14">
        <f t="shared" si="0"/>
        <v>0.2</v>
      </c>
    </row>
    <row r="20" spans="1:9" ht="14.55" customHeight="1" x14ac:dyDescent="0.3">
      <c r="A20" s="8">
        <v>1</v>
      </c>
      <c r="B20" t="s">
        <v>34</v>
      </c>
      <c r="C20" s="29" t="s">
        <v>35</v>
      </c>
      <c r="D20" t="s">
        <v>36</v>
      </c>
      <c r="H20" s="13">
        <v>0.1</v>
      </c>
      <c r="I20" s="14">
        <f t="shared" si="0"/>
        <v>0.1</v>
      </c>
    </row>
    <row r="21" spans="1:9" ht="14.55" customHeight="1" x14ac:dyDescent="0.3">
      <c r="A21" s="8">
        <v>1</v>
      </c>
      <c r="B21" t="s">
        <v>37</v>
      </c>
      <c r="C21" s="1" t="s">
        <v>38</v>
      </c>
      <c r="D21" t="s">
        <v>39</v>
      </c>
      <c r="H21" s="13">
        <v>0.1</v>
      </c>
      <c r="I21" s="14">
        <f t="shared" si="0"/>
        <v>0.1</v>
      </c>
    </row>
    <row r="22" spans="1:9" ht="14.55" customHeight="1" x14ac:dyDescent="0.3">
      <c r="A22" s="8">
        <v>2</v>
      </c>
      <c r="B22" t="s">
        <v>40</v>
      </c>
      <c r="C22" s="29" t="s">
        <v>41</v>
      </c>
      <c r="D22" t="s">
        <v>42</v>
      </c>
      <c r="H22" s="13">
        <v>0.1</v>
      </c>
      <c r="I22" s="14">
        <f t="shared" si="0"/>
        <v>0.2</v>
      </c>
    </row>
    <row r="23" spans="1:9" ht="14.55" customHeight="1" x14ac:dyDescent="0.3">
      <c r="A23" s="8">
        <v>1</v>
      </c>
      <c r="B23" t="s">
        <v>109</v>
      </c>
      <c r="C23" s="30" t="s">
        <v>110</v>
      </c>
      <c r="D23" s="2" t="s">
        <v>111</v>
      </c>
      <c r="H23" s="13">
        <v>0.1</v>
      </c>
      <c r="I23" s="14">
        <f t="shared" si="0"/>
        <v>0.1</v>
      </c>
    </row>
    <row r="24" spans="1:9" ht="14.55" customHeight="1" x14ac:dyDescent="0.3">
      <c r="A24" s="8">
        <v>1</v>
      </c>
      <c r="B24" t="s">
        <v>130</v>
      </c>
      <c r="C24" s="32" t="s">
        <v>131</v>
      </c>
      <c r="D24" s="2"/>
      <c r="E24" t="s">
        <v>141</v>
      </c>
      <c r="H24" s="10">
        <v>0.39</v>
      </c>
      <c r="I24" s="14">
        <f t="shared" si="0"/>
        <v>0.39</v>
      </c>
    </row>
    <row r="25" spans="1:9" ht="14.55" customHeight="1" x14ac:dyDescent="0.3">
      <c r="A25" s="8">
        <v>1</v>
      </c>
      <c r="B25" t="s">
        <v>43</v>
      </c>
      <c r="C25" s="1" t="s">
        <v>43</v>
      </c>
      <c r="D25" t="s">
        <v>20</v>
      </c>
      <c r="F25" t="s">
        <v>85</v>
      </c>
      <c r="H25" s="10">
        <v>31.5</v>
      </c>
      <c r="I25" s="14">
        <f t="shared" si="0"/>
        <v>31.5</v>
      </c>
    </row>
    <row r="26" spans="1:9" ht="14.55" customHeight="1" x14ac:dyDescent="0.3">
      <c r="A26" s="8">
        <v>1</v>
      </c>
      <c r="B26" t="s">
        <v>45</v>
      </c>
      <c r="C26" s="1" t="s">
        <v>132</v>
      </c>
      <c r="D26" t="s">
        <v>20</v>
      </c>
      <c r="F26" t="s">
        <v>86</v>
      </c>
      <c r="H26" s="10">
        <v>14.4</v>
      </c>
      <c r="I26" s="14">
        <f t="shared" si="0"/>
        <v>14.4</v>
      </c>
    </row>
    <row r="27" spans="1:9" ht="14.55" customHeight="1" x14ac:dyDescent="0.3">
      <c r="A27" s="8">
        <v>1</v>
      </c>
      <c r="B27" t="s">
        <v>138</v>
      </c>
      <c r="C27" s="1" t="s">
        <v>46</v>
      </c>
      <c r="D27" t="s">
        <v>47</v>
      </c>
      <c r="H27" s="13">
        <v>1.7</v>
      </c>
      <c r="I27" s="14">
        <f t="shared" si="0"/>
        <v>1.7</v>
      </c>
    </row>
    <row r="28" spans="1:9" ht="14.55" customHeight="1" x14ac:dyDescent="0.3">
      <c r="A28" s="8">
        <v>1</v>
      </c>
      <c r="B28" t="s">
        <v>137</v>
      </c>
      <c r="C28" s="29" t="s">
        <v>48</v>
      </c>
      <c r="D28" t="s">
        <v>49</v>
      </c>
      <c r="H28" s="13">
        <v>0.46</v>
      </c>
      <c r="I28" s="14">
        <f t="shared" si="0"/>
        <v>0.46</v>
      </c>
    </row>
    <row r="29" spans="1:9" ht="14.55" customHeight="1" x14ac:dyDescent="0.3">
      <c r="A29" s="8">
        <v>1</v>
      </c>
      <c r="B29" t="s">
        <v>139</v>
      </c>
      <c r="C29" s="1" t="s">
        <v>50</v>
      </c>
      <c r="D29" t="s">
        <v>51</v>
      </c>
      <c r="H29" s="13">
        <v>1.69</v>
      </c>
      <c r="I29" s="14">
        <f t="shared" si="0"/>
        <v>1.69</v>
      </c>
    </row>
    <row r="30" spans="1:9" ht="14.55" customHeight="1" x14ac:dyDescent="0.3">
      <c r="A30" s="8">
        <v>1</v>
      </c>
      <c r="B30" t="s">
        <v>52</v>
      </c>
      <c r="C30" s="29" t="s">
        <v>53</v>
      </c>
      <c r="D30" t="s">
        <v>54</v>
      </c>
      <c r="H30" s="13">
        <v>1.66</v>
      </c>
      <c r="I30" s="14">
        <f t="shared" si="0"/>
        <v>1.66</v>
      </c>
    </row>
    <row r="31" spans="1:9" ht="14.55" customHeight="1" x14ac:dyDescent="0.3">
      <c r="A31" s="8">
        <v>1</v>
      </c>
      <c r="B31" t="s">
        <v>55</v>
      </c>
      <c r="C31" s="1" t="s">
        <v>56</v>
      </c>
      <c r="D31" s="1" t="s">
        <v>70</v>
      </c>
      <c r="H31" s="13">
        <v>5.0199999999999996</v>
      </c>
      <c r="I31" s="14">
        <f t="shared" si="0"/>
        <v>5.0199999999999996</v>
      </c>
    </row>
    <row r="32" spans="1:9" ht="14.55" customHeight="1" x14ac:dyDescent="0.3">
      <c r="A32" s="8">
        <v>1</v>
      </c>
      <c r="B32" t="s">
        <v>170</v>
      </c>
      <c r="C32" s="1" t="s">
        <v>57</v>
      </c>
      <c r="D32" t="s">
        <v>171</v>
      </c>
      <c r="H32" s="13">
        <v>1.71</v>
      </c>
      <c r="I32" s="14">
        <f t="shared" si="0"/>
        <v>1.71</v>
      </c>
    </row>
    <row r="33" spans="1:10" ht="14.55" customHeight="1" x14ac:dyDescent="0.3">
      <c r="A33" s="8">
        <v>1</v>
      </c>
      <c r="B33" t="s">
        <v>89</v>
      </c>
      <c r="C33" s="1" t="s">
        <v>90</v>
      </c>
      <c r="E33" t="s">
        <v>91</v>
      </c>
      <c r="H33" s="10">
        <v>0.02</v>
      </c>
      <c r="I33" s="14">
        <f t="shared" si="0"/>
        <v>0.02</v>
      </c>
    </row>
    <row r="34" spans="1:10" ht="14.55" customHeight="1" x14ac:dyDescent="0.3">
      <c r="A34" s="8">
        <v>1</v>
      </c>
      <c r="B34" t="s">
        <v>87</v>
      </c>
      <c r="C34" s="1" t="s">
        <v>58</v>
      </c>
      <c r="D34" t="s">
        <v>20</v>
      </c>
      <c r="E34" t="s">
        <v>98</v>
      </c>
      <c r="H34" s="10">
        <v>0.22</v>
      </c>
      <c r="I34" s="14">
        <f t="shared" si="0"/>
        <v>0.22</v>
      </c>
    </row>
    <row r="35" spans="1:10" ht="14.55" customHeight="1" x14ac:dyDescent="0.3">
      <c r="A35" s="8">
        <v>4</v>
      </c>
      <c r="B35" t="s">
        <v>168</v>
      </c>
      <c r="C35" s="1" t="s">
        <v>117</v>
      </c>
      <c r="D35" t="s">
        <v>20</v>
      </c>
      <c r="E35" t="s">
        <v>92</v>
      </c>
      <c r="H35" s="10">
        <v>0.5</v>
      </c>
      <c r="I35" s="14">
        <f>H35</f>
        <v>0.5</v>
      </c>
      <c r="J35" t="s">
        <v>154</v>
      </c>
    </row>
    <row r="36" spans="1:10" ht="14.55" customHeight="1" x14ac:dyDescent="0.3">
      <c r="A36" s="8">
        <v>5</v>
      </c>
      <c r="B36" t="s">
        <v>60</v>
      </c>
      <c r="C36" s="1" t="s">
        <v>61</v>
      </c>
      <c r="D36" t="s">
        <v>20</v>
      </c>
      <c r="E36" t="s">
        <v>62</v>
      </c>
      <c r="H36" s="10">
        <v>0.14000000000000001</v>
      </c>
      <c r="I36" s="14">
        <f t="shared" si="0"/>
        <v>0.70000000000000007</v>
      </c>
    </row>
    <row r="37" spans="1:10" ht="14.55" customHeight="1" x14ac:dyDescent="0.3">
      <c r="A37" s="8">
        <v>1</v>
      </c>
      <c r="B37" t="s">
        <v>63</v>
      </c>
      <c r="C37" s="1" t="s">
        <v>64</v>
      </c>
      <c r="D37" t="s">
        <v>20</v>
      </c>
      <c r="E37" t="s">
        <v>20</v>
      </c>
      <c r="G37" s="1" t="s">
        <v>100</v>
      </c>
      <c r="H37" s="10">
        <v>0.48</v>
      </c>
      <c r="I37" s="14">
        <f t="shared" si="0"/>
        <v>0.48</v>
      </c>
    </row>
    <row r="38" spans="1:10" ht="14.55" customHeight="1" x14ac:dyDescent="0.3">
      <c r="A38" s="8">
        <v>1</v>
      </c>
      <c r="B38" t="s">
        <v>125</v>
      </c>
      <c r="C38" s="1" t="s">
        <v>65</v>
      </c>
      <c r="D38" t="s">
        <v>20</v>
      </c>
      <c r="E38" t="s">
        <v>20</v>
      </c>
      <c r="G38" s="1" t="s">
        <v>100</v>
      </c>
      <c r="H38" s="10">
        <v>0.48</v>
      </c>
      <c r="I38" s="14">
        <f t="shared" si="0"/>
        <v>0.48</v>
      </c>
    </row>
    <row r="39" spans="1:10" ht="14.55" customHeight="1" x14ac:dyDescent="0.3">
      <c r="A39" s="8">
        <v>1</v>
      </c>
      <c r="B39" t="s">
        <v>104</v>
      </c>
      <c r="C39" s="1" t="s">
        <v>88</v>
      </c>
      <c r="E39" t="s">
        <v>145</v>
      </c>
      <c r="G39" t="s">
        <v>102</v>
      </c>
      <c r="H39" s="10">
        <v>0.13</v>
      </c>
      <c r="I39" s="14">
        <f t="shared" si="0"/>
        <v>0.13</v>
      </c>
    </row>
    <row r="40" spans="1:10" ht="14.55" customHeight="1" x14ac:dyDescent="0.3">
      <c r="A40" s="8">
        <v>1</v>
      </c>
      <c r="B40" t="s">
        <v>105</v>
      </c>
      <c r="C40" s="1" t="s">
        <v>88</v>
      </c>
      <c r="G40" t="s">
        <v>103</v>
      </c>
      <c r="H40" s="10">
        <v>0.8</v>
      </c>
      <c r="I40" s="14">
        <f t="shared" si="0"/>
        <v>0.8</v>
      </c>
    </row>
    <row r="41" spans="1:10" ht="14.55" customHeight="1" x14ac:dyDescent="0.3">
      <c r="A41" s="8">
        <v>2</v>
      </c>
      <c r="B41" t="s">
        <v>66</v>
      </c>
      <c r="C41" s="1" t="s">
        <v>126</v>
      </c>
      <c r="D41" t="s">
        <v>20</v>
      </c>
      <c r="E41" t="s">
        <v>143</v>
      </c>
      <c r="H41" s="10">
        <v>0.02</v>
      </c>
      <c r="I41" s="14">
        <f t="shared" si="0"/>
        <v>0.04</v>
      </c>
    </row>
    <row r="42" spans="1:10" ht="14.55" customHeight="1" x14ac:dyDescent="0.3">
      <c r="A42" s="8">
        <v>2</v>
      </c>
      <c r="B42" t="s">
        <v>124</v>
      </c>
      <c r="C42" s="1" t="s">
        <v>127</v>
      </c>
      <c r="E42" t="s">
        <v>142</v>
      </c>
      <c r="H42" s="10">
        <v>0.79</v>
      </c>
      <c r="I42" s="14">
        <f>H42</f>
        <v>0.79</v>
      </c>
    </row>
    <row r="43" spans="1:10" ht="14.55" customHeight="1" x14ac:dyDescent="0.3">
      <c r="A43" s="8">
        <v>1</v>
      </c>
      <c r="B43" t="s">
        <v>96</v>
      </c>
      <c r="C43" s="1" t="s">
        <v>119</v>
      </c>
      <c r="D43" t="s">
        <v>20</v>
      </c>
      <c r="E43" t="s">
        <v>144</v>
      </c>
      <c r="H43" s="10">
        <v>0.02</v>
      </c>
      <c r="I43" s="14">
        <f t="shared" si="0"/>
        <v>0.02</v>
      </c>
    </row>
    <row r="44" spans="1:10" ht="14.55" customHeight="1" x14ac:dyDescent="0.3">
      <c r="A44" s="8">
        <v>1</v>
      </c>
      <c r="B44" t="s">
        <v>112</v>
      </c>
      <c r="C44" s="1" t="s">
        <v>118</v>
      </c>
      <c r="E44" t="s">
        <v>146</v>
      </c>
      <c r="H44" s="10">
        <v>0.18</v>
      </c>
      <c r="I44" s="14">
        <f t="shared" si="0"/>
        <v>0.18</v>
      </c>
    </row>
    <row r="45" spans="1:10" ht="14.55" customHeight="1" x14ac:dyDescent="0.3">
      <c r="A45" s="8">
        <v>1</v>
      </c>
      <c r="B45" t="s">
        <v>95</v>
      </c>
      <c r="C45" s="1" t="s">
        <v>120</v>
      </c>
      <c r="E45" t="s">
        <v>97</v>
      </c>
      <c r="H45" s="10">
        <v>0.02</v>
      </c>
      <c r="I45" s="14">
        <f t="shared" si="0"/>
        <v>0.02</v>
      </c>
    </row>
    <row r="46" spans="1:10" ht="14.55" customHeight="1" x14ac:dyDescent="0.3">
      <c r="A46" s="8">
        <v>1</v>
      </c>
      <c r="B46" t="s">
        <v>94</v>
      </c>
      <c r="C46" s="1" t="s">
        <v>121</v>
      </c>
      <c r="E46" t="s">
        <v>93</v>
      </c>
      <c r="H46" s="10">
        <v>0.17</v>
      </c>
      <c r="I46" s="14">
        <f t="shared" si="0"/>
        <v>0.17</v>
      </c>
    </row>
    <row r="47" spans="1:10" ht="14.55" customHeight="1" x14ac:dyDescent="0.3">
      <c r="A47" s="8">
        <v>1</v>
      </c>
      <c r="B47" t="s">
        <v>122</v>
      </c>
      <c r="C47" s="1" t="s">
        <v>123</v>
      </c>
      <c r="E47" t="s">
        <v>142</v>
      </c>
      <c r="H47" s="10">
        <v>0.79</v>
      </c>
      <c r="I47" s="14">
        <v>0</v>
      </c>
      <c r="J47" t="s">
        <v>155</v>
      </c>
    </row>
    <row r="48" spans="1:10" ht="14.55" customHeight="1" x14ac:dyDescent="0.3">
      <c r="A48" s="8">
        <v>1</v>
      </c>
      <c r="B48" t="s">
        <v>67</v>
      </c>
      <c r="E48" t="s">
        <v>92</v>
      </c>
      <c r="H48" s="10">
        <v>0.5</v>
      </c>
      <c r="I48" s="14">
        <f t="shared" si="0"/>
        <v>0.5</v>
      </c>
    </row>
    <row r="49" spans="1:9" ht="14.55" customHeight="1" x14ac:dyDescent="0.3">
      <c r="A49" s="8">
        <v>1</v>
      </c>
      <c r="B49" t="s">
        <v>68</v>
      </c>
      <c r="E49" t="s">
        <v>99</v>
      </c>
      <c r="H49" s="10">
        <v>0.22</v>
      </c>
      <c r="I49" s="14">
        <f t="shared" si="0"/>
        <v>0.22</v>
      </c>
    </row>
    <row r="50" spans="1:9" ht="14.55" customHeight="1" x14ac:dyDescent="0.3">
      <c r="A50" s="8">
        <v>1</v>
      </c>
      <c r="B50" t="s">
        <v>83</v>
      </c>
      <c r="C50" s="1" t="s">
        <v>84</v>
      </c>
      <c r="D50" t="s">
        <v>82</v>
      </c>
      <c r="E50" t="s">
        <v>20</v>
      </c>
      <c r="H50" s="10">
        <v>9.35</v>
      </c>
      <c r="I50" s="14">
        <f t="shared" si="0"/>
        <v>9.35</v>
      </c>
    </row>
    <row r="51" spans="1:9" ht="14.55" customHeight="1" x14ac:dyDescent="0.3">
      <c r="A51" s="8">
        <v>2</v>
      </c>
      <c r="B51" t="s">
        <v>69</v>
      </c>
      <c r="C51" s="1" t="s">
        <v>81</v>
      </c>
      <c r="D51" t="s">
        <v>80</v>
      </c>
      <c r="H51" s="10">
        <v>0.87</v>
      </c>
      <c r="I51" s="14">
        <f t="shared" si="0"/>
        <v>1.74</v>
      </c>
    </row>
    <row r="52" spans="1:9" ht="14.55" customHeight="1" x14ac:dyDescent="0.3">
      <c r="A52" s="9">
        <v>1</v>
      </c>
      <c r="B52" t="s">
        <v>128</v>
      </c>
      <c r="C52" s="1" t="s">
        <v>129</v>
      </c>
      <c r="I52" s="15"/>
    </row>
    <row r="53" spans="1:9" ht="14.55" customHeight="1" x14ac:dyDescent="0.3">
      <c r="A53" s="8">
        <f>SUM(A2:A52)</f>
        <v>104</v>
      </c>
      <c r="I53" s="14">
        <f>SUM(I2:I52)</f>
        <v>96.529999999999987</v>
      </c>
    </row>
    <row r="54" spans="1:9" ht="14.55" customHeight="1" x14ac:dyDescent="0.3">
      <c r="B54" s="7" t="s">
        <v>136</v>
      </c>
    </row>
    <row r="56" spans="1:9" ht="14.55" customHeight="1" x14ac:dyDescent="0.3">
      <c r="B56" s="17" t="s">
        <v>167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5"/>
  <sheetViews>
    <sheetView topLeftCell="A29" workbookViewId="0">
      <selection activeCell="D11" sqref="D11"/>
    </sheetView>
  </sheetViews>
  <sheetFormatPr defaultRowHeight="14.4" x14ac:dyDescent="0.3"/>
  <cols>
    <col min="1" max="1" width="8" style="8" customWidth="1"/>
    <col min="2" max="2" width="36.33203125" customWidth="1"/>
    <col min="3" max="3" width="61" customWidth="1"/>
    <col min="4" max="4" width="26.5546875" customWidth="1"/>
    <col min="5" max="5" width="19" customWidth="1"/>
    <col min="6" max="6" width="16.21875" customWidth="1"/>
    <col min="7" max="7" width="14.77734375" customWidth="1"/>
    <col min="8" max="8" width="11.33203125" style="10" bestFit="1" customWidth="1"/>
    <col min="9" max="9" width="9.77734375" bestFit="1" customWidth="1"/>
    <col min="10" max="10" width="17.6640625" bestFit="1" customWidth="1"/>
  </cols>
  <sheetData>
    <row r="1" spans="1:10" ht="14.5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44</v>
      </c>
      <c r="G1" s="11" t="s">
        <v>101</v>
      </c>
      <c r="H1" s="12" t="s">
        <v>152</v>
      </c>
      <c r="I1" s="11" t="s">
        <v>153</v>
      </c>
      <c r="J1" s="11" t="s">
        <v>156</v>
      </c>
    </row>
    <row r="2" spans="1:10" ht="14.55" customHeight="1" x14ac:dyDescent="0.3">
      <c r="A2" s="8">
        <v>13</v>
      </c>
      <c r="B2" t="s">
        <v>5</v>
      </c>
      <c r="C2" t="s">
        <v>157</v>
      </c>
      <c r="D2" t="s">
        <v>6</v>
      </c>
      <c r="H2" s="13">
        <v>5.3999999999999999E-2</v>
      </c>
      <c r="I2" s="14">
        <f>H2*A2</f>
        <v>0.70199999999999996</v>
      </c>
    </row>
    <row r="3" spans="1:10" ht="14.55" customHeight="1" x14ac:dyDescent="0.3">
      <c r="A3" s="8">
        <v>2</v>
      </c>
      <c r="B3" t="s">
        <v>72</v>
      </c>
      <c r="C3" t="s">
        <v>73</v>
      </c>
      <c r="D3" t="s">
        <v>74</v>
      </c>
      <c r="H3" s="13">
        <v>0.1</v>
      </c>
      <c r="I3" s="14">
        <f t="shared" ref="I3:I42" si="0">H3*A3</f>
        <v>0.2</v>
      </c>
    </row>
    <row r="4" spans="1:10" ht="14.55" customHeight="1" x14ac:dyDescent="0.3">
      <c r="A4" s="8">
        <v>2</v>
      </c>
      <c r="B4" t="s">
        <v>10</v>
      </c>
      <c r="C4" t="s">
        <v>71</v>
      </c>
      <c r="D4" t="s">
        <v>149</v>
      </c>
      <c r="H4" s="13">
        <v>0.17</v>
      </c>
      <c r="I4" s="14">
        <f t="shared" si="0"/>
        <v>0.34</v>
      </c>
    </row>
    <row r="5" spans="1:10" ht="14.55" customHeight="1" x14ac:dyDescent="0.3">
      <c r="A5" s="8">
        <v>10</v>
      </c>
      <c r="B5" t="s">
        <v>11</v>
      </c>
      <c r="C5" t="s">
        <v>158</v>
      </c>
      <c r="D5" s="1" t="s">
        <v>75</v>
      </c>
      <c r="H5" s="10">
        <v>0.28999999999999998</v>
      </c>
      <c r="I5" s="14">
        <f t="shared" si="0"/>
        <v>2.9</v>
      </c>
    </row>
    <row r="6" spans="1:10" ht="14.55" customHeight="1" x14ac:dyDescent="0.3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5" customHeight="1" x14ac:dyDescent="0.3">
      <c r="A7" s="8">
        <v>3</v>
      </c>
      <c r="B7" t="s">
        <v>17</v>
      </c>
      <c r="C7" t="s">
        <v>18</v>
      </c>
      <c r="D7" s="1" t="s">
        <v>148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5" customHeight="1" x14ac:dyDescent="0.3">
      <c r="A8" s="8">
        <v>4</v>
      </c>
      <c r="B8" t="s">
        <v>19</v>
      </c>
      <c r="C8" t="s">
        <v>116</v>
      </c>
      <c r="D8" s="1" t="s">
        <v>114</v>
      </c>
      <c r="E8" s="5" t="s">
        <v>20</v>
      </c>
      <c r="G8" s="1" t="s">
        <v>115</v>
      </c>
      <c r="H8" s="13">
        <v>1.41</v>
      </c>
      <c r="I8" s="14">
        <f t="shared" si="0"/>
        <v>5.64</v>
      </c>
    </row>
    <row r="9" spans="1:10" ht="14.55" customHeight="1" x14ac:dyDescent="0.3">
      <c r="A9" s="8">
        <v>3</v>
      </c>
      <c r="B9" t="s">
        <v>21</v>
      </c>
      <c r="C9" t="s">
        <v>22</v>
      </c>
      <c r="D9" t="s">
        <v>150</v>
      </c>
      <c r="E9" t="s">
        <v>20</v>
      </c>
      <c r="H9" s="13">
        <v>0.47</v>
      </c>
      <c r="I9" s="14">
        <f t="shared" si="0"/>
        <v>1.41</v>
      </c>
    </row>
    <row r="10" spans="1:10" ht="14.55" customHeight="1" x14ac:dyDescent="0.3">
      <c r="A10" s="8">
        <v>1</v>
      </c>
      <c r="B10" t="s">
        <v>175</v>
      </c>
      <c r="C10" t="s">
        <v>23</v>
      </c>
      <c r="D10" t="s">
        <v>176</v>
      </c>
      <c r="E10" t="s">
        <v>20</v>
      </c>
      <c r="H10" s="13">
        <v>5.05</v>
      </c>
      <c r="I10" s="14">
        <f t="shared" si="0"/>
        <v>5.05</v>
      </c>
    </row>
    <row r="11" spans="1:10" ht="14.55" customHeight="1" x14ac:dyDescent="0.3">
      <c r="A11" s="8">
        <v>3</v>
      </c>
      <c r="B11" t="s">
        <v>24</v>
      </c>
      <c r="C11" t="s">
        <v>25</v>
      </c>
      <c r="D11" t="s">
        <v>26</v>
      </c>
      <c r="H11" s="13">
        <v>0.1</v>
      </c>
      <c r="I11" s="14">
        <f t="shared" si="0"/>
        <v>0.30000000000000004</v>
      </c>
    </row>
    <row r="12" spans="1:10" ht="14.55" customHeight="1" x14ac:dyDescent="0.3">
      <c r="A12" s="8">
        <v>1</v>
      </c>
      <c r="B12" t="s">
        <v>76</v>
      </c>
      <c r="C12" t="s">
        <v>77</v>
      </c>
      <c r="D12" t="s">
        <v>78</v>
      </c>
      <c r="H12" s="13">
        <v>0.1</v>
      </c>
      <c r="I12" s="14">
        <f t="shared" si="0"/>
        <v>0.1</v>
      </c>
    </row>
    <row r="13" spans="1:10" ht="14.55" customHeight="1" x14ac:dyDescent="0.3">
      <c r="A13" s="8">
        <v>2</v>
      </c>
      <c r="B13" t="s">
        <v>27</v>
      </c>
      <c r="C13" t="s">
        <v>28</v>
      </c>
      <c r="D13" t="s">
        <v>29</v>
      </c>
      <c r="H13" s="13">
        <v>0.1</v>
      </c>
      <c r="I13" s="14">
        <f t="shared" si="0"/>
        <v>0.2</v>
      </c>
    </row>
    <row r="14" spans="1:10" ht="14.55" customHeight="1" x14ac:dyDescent="0.3">
      <c r="A14" s="8">
        <v>3</v>
      </c>
      <c r="B14" t="s">
        <v>135</v>
      </c>
      <c r="C14" s="7" t="s">
        <v>30</v>
      </c>
      <c r="D14" t="s">
        <v>151</v>
      </c>
      <c r="H14" s="10">
        <v>0.1</v>
      </c>
      <c r="I14" s="14">
        <f t="shared" si="0"/>
        <v>0.30000000000000004</v>
      </c>
    </row>
    <row r="15" spans="1:10" ht="14.55" customHeight="1" x14ac:dyDescent="0.3">
      <c r="A15" s="8">
        <v>2</v>
      </c>
      <c r="B15" t="s">
        <v>31</v>
      </c>
      <c r="C15" t="s">
        <v>32</v>
      </c>
      <c r="D15" t="s">
        <v>33</v>
      </c>
      <c r="H15" s="13">
        <v>0.1</v>
      </c>
      <c r="I15" s="14">
        <f t="shared" si="0"/>
        <v>0.2</v>
      </c>
    </row>
    <row r="16" spans="1:10" ht="14.55" customHeight="1" x14ac:dyDescent="0.3">
      <c r="A16" s="8">
        <v>1</v>
      </c>
      <c r="B16" t="s">
        <v>37</v>
      </c>
      <c r="C16" t="s">
        <v>38</v>
      </c>
      <c r="D16" t="s">
        <v>39</v>
      </c>
      <c r="H16" s="13">
        <v>0.1</v>
      </c>
      <c r="I16" s="14">
        <f t="shared" si="0"/>
        <v>0.1</v>
      </c>
    </row>
    <row r="17" spans="1:10" ht="14.55" customHeight="1" x14ac:dyDescent="0.3">
      <c r="A17" s="8">
        <v>1</v>
      </c>
      <c r="B17" t="s">
        <v>130</v>
      </c>
      <c r="C17" s="6" t="s">
        <v>131</v>
      </c>
      <c r="D17" s="2"/>
      <c r="E17" t="s">
        <v>141</v>
      </c>
      <c r="H17" s="10">
        <v>0.39</v>
      </c>
      <c r="I17" s="14">
        <f t="shared" si="0"/>
        <v>0.39</v>
      </c>
    </row>
    <row r="18" spans="1:10" ht="14.55" customHeight="1" x14ac:dyDescent="0.3">
      <c r="A18" s="8">
        <v>1</v>
      </c>
      <c r="B18" t="s">
        <v>43</v>
      </c>
      <c r="C18" t="s">
        <v>43</v>
      </c>
      <c r="D18" t="s">
        <v>20</v>
      </c>
      <c r="F18" t="s">
        <v>85</v>
      </c>
      <c r="H18" s="10">
        <v>31.5</v>
      </c>
      <c r="I18" s="14">
        <f t="shared" si="0"/>
        <v>31.5</v>
      </c>
    </row>
    <row r="19" spans="1:10" ht="14.55" customHeight="1" x14ac:dyDescent="0.3">
      <c r="A19" s="8">
        <v>1</v>
      </c>
      <c r="B19" t="s">
        <v>45</v>
      </c>
      <c r="C19" t="s">
        <v>132</v>
      </c>
      <c r="D19" t="s">
        <v>20</v>
      </c>
      <c r="F19" t="s">
        <v>86</v>
      </c>
      <c r="H19" s="10">
        <v>14.4</v>
      </c>
      <c r="I19" s="14">
        <f t="shared" si="0"/>
        <v>14.4</v>
      </c>
    </row>
    <row r="20" spans="1:10" ht="14.55" customHeight="1" x14ac:dyDescent="0.3">
      <c r="A20" s="8">
        <v>1</v>
      </c>
      <c r="B20" t="s">
        <v>138</v>
      </c>
      <c r="C20" t="s">
        <v>46</v>
      </c>
      <c r="D20" t="s">
        <v>47</v>
      </c>
      <c r="H20" s="13">
        <v>1.7</v>
      </c>
      <c r="I20" s="14">
        <f t="shared" si="0"/>
        <v>1.7</v>
      </c>
    </row>
    <row r="21" spans="1:10" ht="14.55" customHeight="1" x14ac:dyDescent="0.3">
      <c r="A21" s="8">
        <v>1</v>
      </c>
      <c r="B21" t="s">
        <v>139</v>
      </c>
      <c r="C21" t="s">
        <v>50</v>
      </c>
      <c r="D21" t="s">
        <v>51</v>
      </c>
      <c r="H21" s="13">
        <v>1.69</v>
      </c>
      <c r="I21" s="14">
        <f t="shared" si="0"/>
        <v>1.69</v>
      </c>
    </row>
    <row r="22" spans="1:10" ht="14.55" customHeight="1" x14ac:dyDescent="0.3">
      <c r="A22" s="8">
        <v>1</v>
      </c>
      <c r="B22" t="s">
        <v>55</v>
      </c>
      <c r="C22" t="s">
        <v>56</v>
      </c>
      <c r="D22" s="1" t="s">
        <v>70</v>
      </c>
      <c r="H22" s="13">
        <v>5.0199999999999996</v>
      </c>
      <c r="I22" s="14">
        <f t="shared" si="0"/>
        <v>5.0199999999999996</v>
      </c>
    </row>
    <row r="23" spans="1:10" ht="14.55" customHeight="1" x14ac:dyDescent="0.3">
      <c r="A23" s="8">
        <v>1</v>
      </c>
      <c r="B23" t="s">
        <v>170</v>
      </c>
      <c r="C23" t="s">
        <v>57</v>
      </c>
      <c r="D23" t="s">
        <v>171</v>
      </c>
      <c r="H23" s="13">
        <v>1.71</v>
      </c>
      <c r="I23" s="14">
        <f t="shared" si="0"/>
        <v>1.71</v>
      </c>
    </row>
    <row r="24" spans="1:10" ht="14.55" customHeight="1" x14ac:dyDescent="0.3">
      <c r="A24" s="8">
        <v>1</v>
      </c>
      <c r="B24" t="s">
        <v>89</v>
      </c>
      <c r="C24" t="s">
        <v>90</v>
      </c>
      <c r="E24" t="s">
        <v>91</v>
      </c>
      <c r="H24" s="10">
        <v>0.02</v>
      </c>
      <c r="I24" s="14">
        <f t="shared" si="0"/>
        <v>0.02</v>
      </c>
    </row>
    <row r="25" spans="1:10" ht="14.55" customHeight="1" x14ac:dyDescent="0.3">
      <c r="A25" s="8">
        <v>1</v>
      </c>
      <c r="B25" t="s">
        <v>87</v>
      </c>
      <c r="C25" t="s">
        <v>58</v>
      </c>
      <c r="D25" t="s">
        <v>20</v>
      </c>
      <c r="E25" t="s">
        <v>98</v>
      </c>
      <c r="H25" s="10">
        <v>0.22</v>
      </c>
      <c r="I25" s="14">
        <f t="shared" si="0"/>
        <v>0.22</v>
      </c>
    </row>
    <row r="26" spans="1:10" ht="14.55" customHeight="1" x14ac:dyDescent="0.3">
      <c r="A26" s="8">
        <v>4</v>
      </c>
      <c r="B26" t="s">
        <v>59</v>
      </c>
      <c r="C26" t="s">
        <v>117</v>
      </c>
      <c r="D26" t="s">
        <v>20</v>
      </c>
      <c r="E26" t="s">
        <v>92</v>
      </c>
      <c r="H26" s="10">
        <v>0.5</v>
      </c>
      <c r="I26" s="14">
        <f>H26</f>
        <v>0.5</v>
      </c>
      <c r="J26" t="s">
        <v>154</v>
      </c>
    </row>
    <row r="27" spans="1:10" ht="14.55" customHeight="1" x14ac:dyDescent="0.3">
      <c r="A27" s="8">
        <v>5</v>
      </c>
      <c r="B27" t="s">
        <v>60</v>
      </c>
      <c r="C27" t="s">
        <v>61</v>
      </c>
      <c r="D27" t="s">
        <v>20</v>
      </c>
      <c r="E27" t="s">
        <v>62</v>
      </c>
      <c r="H27" s="10">
        <v>0.14000000000000001</v>
      </c>
      <c r="I27" s="14">
        <f t="shared" si="0"/>
        <v>0.70000000000000007</v>
      </c>
    </row>
    <row r="28" spans="1:10" ht="14.55" customHeight="1" x14ac:dyDescent="0.3">
      <c r="A28" s="8">
        <v>1</v>
      </c>
      <c r="B28" t="s">
        <v>63</v>
      </c>
      <c r="C28" t="s">
        <v>64</v>
      </c>
      <c r="D28" t="s">
        <v>20</v>
      </c>
      <c r="E28" t="s">
        <v>20</v>
      </c>
      <c r="G28" s="1" t="s">
        <v>100</v>
      </c>
      <c r="H28" s="10">
        <v>0.48</v>
      </c>
      <c r="I28" s="14">
        <f t="shared" si="0"/>
        <v>0.48</v>
      </c>
    </row>
    <row r="29" spans="1:10" ht="14.55" customHeight="1" x14ac:dyDescent="0.3">
      <c r="A29" s="8">
        <v>1</v>
      </c>
      <c r="B29" t="s">
        <v>125</v>
      </c>
      <c r="C29" t="s">
        <v>65</v>
      </c>
      <c r="D29" t="s">
        <v>20</v>
      </c>
      <c r="E29" t="s">
        <v>20</v>
      </c>
      <c r="G29" s="1" t="s">
        <v>100</v>
      </c>
      <c r="H29" s="10">
        <v>0.48</v>
      </c>
      <c r="I29" s="14">
        <f t="shared" si="0"/>
        <v>0.48</v>
      </c>
    </row>
    <row r="30" spans="1:10" ht="14.55" customHeight="1" x14ac:dyDescent="0.3">
      <c r="A30" s="8">
        <v>1</v>
      </c>
      <c r="B30" t="s">
        <v>104</v>
      </c>
      <c r="C30" t="s">
        <v>88</v>
      </c>
      <c r="E30" t="s">
        <v>145</v>
      </c>
      <c r="G30" t="s">
        <v>102</v>
      </c>
      <c r="H30" s="10">
        <v>0.13</v>
      </c>
      <c r="I30" s="14">
        <f t="shared" si="0"/>
        <v>0.13</v>
      </c>
    </row>
    <row r="31" spans="1:10" ht="14.55" customHeight="1" x14ac:dyDescent="0.3">
      <c r="A31" s="8">
        <v>1</v>
      </c>
      <c r="B31" t="s">
        <v>105</v>
      </c>
      <c r="C31" t="s">
        <v>88</v>
      </c>
      <c r="G31" t="s">
        <v>103</v>
      </c>
      <c r="H31" s="10">
        <v>0.8</v>
      </c>
      <c r="I31" s="14">
        <f t="shared" si="0"/>
        <v>0.8</v>
      </c>
    </row>
    <row r="32" spans="1:10" ht="14.55" customHeight="1" x14ac:dyDescent="0.3">
      <c r="A32" s="8">
        <v>2</v>
      </c>
      <c r="B32" t="s">
        <v>66</v>
      </c>
      <c r="C32" t="s">
        <v>126</v>
      </c>
      <c r="D32" t="s">
        <v>20</v>
      </c>
      <c r="E32" t="s">
        <v>143</v>
      </c>
      <c r="H32" s="10">
        <v>0.02</v>
      </c>
      <c r="I32" s="14">
        <f t="shared" si="0"/>
        <v>0.04</v>
      </c>
    </row>
    <row r="33" spans="1:10" ht="14.55" customHeight="1" x14ac:dyDescent="0.3">
      <c r="A33" s="8">
        <v>2</v>
      </c>
      <c r="B33" t="s">
        <v>124</v>
      </c>
      <c r="C33" t="s">
        <v>127</v>
      </c>
      <c r="E33" t="s">
        <v>142</v>
      </c>
      <c r="H33" s="10">
        <v>0.79</v>
      </c>
      <c r="I33" s="14">
        <f>H33</f>
        <v>0.79</v>
      </c>
    </row>
    <row r="34" spans="1:10" ht="14.55" customHeight="1" x14ac:dyDescent="0.3">
      <c r="A34" s="8">
        <v>1</v>
      </c>
      <c r="B34" t="s">
        <v>96</v>
      </c>
      <c r="C34" t="s">
        <v>119</v>
      </c>
      <c r="D34" t="s">
        <v>20</v>
      </c>
      <c r="E34" t="s">
        <v>144</v>
      </c>
      <c r="H34" s="10">
        <v>0.02</v>
      </c>
      <c r="I34" s="14">
        <f t="shared" si="0"/>
        <v>0.02</v>
      </c>
    </row>
    <row r="35" spans="1:10" ht="14.55" customHeight="1" x14ac:dyDescent="0.3">
      <c r="A35" s="8">
        <v>1</v>
      </c>
      <c r="B35" t="s">
        <v>112</v>
      </c>
      <c r="C35" t="s">
        <v>118</v>
      </c>
      <c r="E35" t="s">
        <v>146</v>
      </c>
      <c r="H35" s="10">
        <v>0.18</v>
      </c>
      <c r="I35" s="14">
        <f t="shared" si="0"/>
        <v>0.18</v>
      </c>
    </row>
    <row r="36" spans="1:10" ht="14.55" customHeight="1" x14ac:dyDescent="0.3">
      <c r="A36" s="8">
        <v>1</v>
      </c>
      <c r="B36" t="s">
        <v>95</v>
      </c>
      <c r="C36" t="s">
        <v>120</v>
      </c>
      <c r="E36" t="s">
        <v>97</v>
      </c>
      <c r="H36" s="10">
        <v>0.02</v>
      </c>
      <c r="I36" s="14">
        <f t="shared" si="0"/>
        <v>0.02</v>
      </c>
    </row>
    <row r="37" spans="1:10" ht="14.55" customHeight="1" x14ac:dyDescent="0.3">
      <c r="A37" s="8">
        <v>1</v>
      </c>
      <c r="B37" t="s">
        <v>94</v>
      </c>
      <c r="C37" t="s">
        <v>121</v>
      </c>
      <c r="E37" t="s">
        <v>93</v>
      </c>
      <c r="H37" s="10">
        <v>0.17</v>
      </c>
      <c r="I37" s="14">
        <f t="shared" si="0"/>
        <v>0.17</v>
      </c>
    </row>
    <row r="38" spans="1:10" ht="14.55" customHeight="1" x14ac:dyDescent="0.3">
      <c r="A38" s="8">
        <v>1</v>
      </c>
      <c r="B38" t="s">
        <v>122</v>
      </c>
      <c r="C38" t="s">
        <v>123</v>
      </c>
      <c r="E38" t="s">
        <v>142</v>
      </c>
      <c r="H38" s="10">
        <v>0.79</v>
      </c>
      <c r="I38" s="14">
        <v>0</v>
      </c>
      <c r="J38" t="s">
        <v>155</v>
      </c>
    </row>
    <row r="39" spans="1:10" ht="14.55" customHeight="1" x14ac:dyDescent="0.3">
      <c r="A39" s="8">
        <v>1</v>
      </c>
      <c r="B39" t="s">
        <v>67</v>
      </c>
      <c r="E39" t="s">
        <v>92</v>
      </c>
      <c r="H39" s="10">
        <v>0.5</v>
      </c>
      <c r="I39" s="14">
        <f t="shared" si="0"/>
        <v>0.5</v>
      </c>
    </row>
    <row r="40" spans="1:10" ht="14.55" customHeight="1" x14ac:dyDescent="0.3">
      <c r="A40" s="8">
        <v>1</v>
      </c>
      <c r="B40" t="s">
        <v>68</v>
      </c>
      <c r="E40" t="s">
        <v>99</v>
      </c>
      <c r="H40" s="10">
        <v>0.22</v>
      </c>
      <c r="I40" s="14">
        <f t="shared" si="0"/>
        <v>0.22</v>
      </c>
    </row>
    <row r="41" spans="1:10" ht="14.55" customHeight="1" x14ac:dyDescent="0.3">
      <c r="A41" s="8">
        <v>1</v>
      </c>
      <c r="B41" t="s">
        <v>83</v>
      </c>
      <c r="C41" t="s">
        <v>84</v>
      </c>
      <c r="D41" t="s">
        <v>82</v>
      </c>
      <c r="E41" t="s">
        <v>20</v>
      </c>
      <c r="H41" s="10">
        <v>9.35</v>
      </c>
      <c r="I41" s="14">
        <f t="shared" si="0"/>
        <v>9.35</v>
      </c>
    </row>
    <row r="42" spans="1:10" ht="14.55" customHeight="1" x14ac:dyDescent="0.3">
      <c r="A42" s="8">
        <v>2</v>
      </c>
      <c r="B42" t="s">
        <v>69</v>
      </c>
      <c r="C42" t="s">
        <v>81</v>
      </c>
      <c r="D42" t="s">
        <v>80</v>
      </c>
      <c r="H42" s="10">
        <v>0.87</v>
      </c>
      <c r="I42" s="14">
        <f t="shared" si="0"/>
        <v>1.74</v>
      </c>
    </row>
    <row r="43" spans="1:10" ht="14.55" customHeight="1" x14ac:dyDescent="0.3">
      <c r="A43" s="9">
        <v>1</v>
      </c>
      <c r="B43" t="s">
        <v>128</v>
      </c>
      <c r="C43" t="s">
        <v>129</v>
      </c>
      <c r="I43" s="15"/>
    </row>
    <row r="44" spans="1:10" ht="14.55" customHeight="1" x14ac:dyDescent="0.3">
      <c r="A44" s="8">
        <f>SUM(A2:A43)</f>
        <v>90</v>
      </c>
      <c r="I44" s="14">
        <f>SUM(I2:I43)</f>
        <v>92.221999999999994</v>
      </c>
    </row>
    <row r="45" spans="1:10" ht="14.55" customHeight="1" x14ac:dyDescent="0.3">
      <c r="B45" s="7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dimension ref="A1:F13"/>
  <sheetViews>
    <sheetView workbookViewId="0">
      <selection activeCell="J16" sqref="J16"/>
    </sheetView>
  </sheetViews>
  <sheetFormatPr defaultRowHeight="14.4" x14ac:dyDescent="0.3"/>
  <cols>
    <col min="1" max="1" width="8" style="8" customWidth="1"/>
    <col min="2" max="2" width="36.33203125" customWidth="1"/>
    <col min="3" max="3" width="18" customWidth="1"/>
    <col min="4" max="4" width="26.5546875" customWidth="1"/>
    <col min="5" max="5" width="11.33203125" style="10" bestFit="1" customWidth="1"/>
    <col min="6" max="6" width="9.77734375" bestFit="1" customWidth="1"/>
  </cols>
  <sheetData>
    <row r="1" spans="1:6" ht="14.5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152</v>
      </c>
      <c r="F1" s="11" t="s">
        <v>153</v>
      </c>
    </row>
    <row r="2" spans="1:6" ht="14.55" customHeight="1" x14ac:dyDescent="0.3">
      <c r="A2" s="8">
        <v>2</v>
      </c>
      <c r="B2" t="s">
        <v>5</v>
      </c>
      <c r="C2" t="s">
        <v>159</v>
      </c>
      <c r="D2" t="s">
        <v>6</v>
      </c>
      <c r="E2" s="13">
        <v>5.3999999999999999E-2</v>
      </c>
      <c r="F2" s="14">
        <f t="shared" ref="F2:F10" si="0">E2*A2</f>
        <v>0.108</v>
      </c>
    </row>
    <row r="3" spans="1:6" ht="14.55" customHeight="1" x14ac:dyDescent="0.3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5" customHeight="1" x14ac:dyDescent="0.3">
      <c r="A4" s="8">
        <v>1</v>
      </c>
      <c r="B4" t="s">
        <v>11</v>
      </c>
      <c r="C4" s="4" t="s">
        <v>160</v>
      </c>
      <c r="D4" s="1" t="s">
        <v>75</v>
      </c>
      <c r="E4" s="10">
        <v>0.28999999999999998</v>
      </c>
      <c r="F4" s="14">
        <f t="shared" si="0"/>
        <v>0.28999999999999998</v>
      </c>
    </row>
    <row r="5" spans="1:6" ht="14.55" customHeight="1" x14ac:dyDescent="0.3">
      <c r="A5" s="8">
        <v>1</v>
      </c>
      <c r="B5" t="s">
        <v>15</v>
      </c>
      <c r="C5" s="4" t="s">
        <v>16</v>
      </c>
      <c r="D5" s="1" t="s">
        <v>147</v>
      </c>
      <c r="E5" s="13">
        <v>0.24</v>
      </c>
      <c r="F5" s="14">
        <f t="shared" si="0"/>
        <v>0.24</v>
      </c>
    </row>
    <row r="6" spans="1:6" ht="14.55" customHeight="1" x14ac:dyDescent="0.3">
      <c r="A6" s="8">
        <v>2</v>
      </c>
      <c r="B6" t="s">
        <v>140</v>
      </c>
      <c r="C6" t="s">
        <v>113</v>
      </c>
      <c r="D6" t="s">
        <v>79</v>
      </c>
      <c r="E6" s="13">
        <v>0.36</v>
      </c>
      <c r="F6" s="14">
        <f t="shared" si="0"/>
        <v>0.72</v>
      </c>
    </row>
    <row r="7" spans="1:6" ht="14.55" customHeight="1" x14ac:dyDescent="0.3">
      <c r="A7" s="8">
        <v>1</v>
      </c>
      <c r="B7" t="s">
        <v>34</v>
      </c>
      <c r="C7" s="4" t="s">
        <v>35</v>
      </c>
      <c r="D7" t="s">
        <v>36</v>
      </c>
      <c r="E7" s="13">
        <v>0.1</v>
      </c>
      <c r="F7" s="14">
        <f t="shared" si="0"/>
        <v>0.1</v>
      </c>
    </row>
    <row r="8" spans="1:6" ht="14.55" customHeight="1" x14ac:dyDescent="0.3">
      <c r="A8" s="8">
        <v>2</v>
      </c>
      <c r="B8" t="s">
        <v>40</v>
      </c>
      <c r="C8" s="4" t="s">
        <v>41</v>
      </c>
      <c r="D8" t="s">
        <v>42</v>
      </c>
      <c r="E8" s="13">
        <v>0.1</v>
      </c>
      <c r="F8" s="14">
        <f t="shared" si="0"/>
        <v>0.2</v>
      </c>
    </row>
    <row r="9" spans="1:6" ht="14.55" customHeight="1" x14ac:dyDescent="0.3">
      <c r="A9" s="8">
        <v>1</v>
      </c>
      <c r="B9" t="s">
        <v>137</v>
      </c>
      <c r="C9" s="4" t="s">
        <v>48</v>
      </c>
      <c r="D9" t="s">
        <v>49</v>
      </c>
      <c r="E9" s="13">
        <v>0.46</v>
      </c>
      <c r="F9" s="14">
        <f t="shared" si="0"/>
        <v>0.46</v>
      </c>
    </row>
    <row r="10" spans="1:6" ht="14.55" customHeight="1" x14ac:dyDescent="0.3">
      <c r="A10" s="9">
        <v>1</v>
      </c>
      <c r="B10" t="s">
        <v>52</v>
      </c>
      <c r="C10" s="4" t="s">
        <v>53</v>
      </c>
      <c r="D10" t="s">
        <v>54</v>
      </c>
      <c r="E10" s="13">
        <v>1.66</v>
      </c>
      <c r="F10" s="16">
        <f t="shared" si="0"/>
        <v>1.66</v>
      </c>
    </row>
    <row r="11" spans="1:6" ht="14.55" customHeight="1" x14ac:dyDescent="0.3">
      <c r="A11" s="8">
        <f>SUM(A2:A10)</f>
        <v>12</v>
      </c>
      <c r="F11" s="14">
        <f>SUM(F2:F10)</f>
        <v>3.9279999999999999</v>
      </c>
    </row>
    <row r="12" spans="1:6" ht="14.55" customHeight="1" x14ac:dyDescent="0.3">
      <c r="B12" s="7" t="s">
        <v>20</v>
      </c>
    </row>
    <row r="13" spans="1:6" x14ac:dyDescent="0.3">
      <c r="B13" s="17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dimension ref="A1:F6"/>
  <sheetViews>
    <sheetView workbookViewId="0">
      <selection activeCell="B13" sqref="B13"/>
    </sheetView>
  </sheetViews>
  <sheetFormatPr defaultRowHeight="14.4" x14ac:dyDescent="0.3"/>
  <cols>
    <col min="1" max="1" width="8" style="8" customWidth="1"/>
    <col min="2" max="2" width="36.33203125" customWidth="1"/>
    <col min="3" max="3" width="14" bestFit="1" customWidth="1"/>
    <col min="4" max="4" width="26.5546875" customWidth="1"/>
    <col min="5" max="5" width="11.33203125" style="10" bestFit="1" customWidth="1"/>
    <col min="6" max="6" width="9.77734375" bestFit="1" customWidth="1"/>
  </cols>
  <sheetData>
    <row r="1" spans="1:6" ht="14.5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152</v>
      </c>
      <c r="F1" s="11" t="s">
        <v>153</v>
      </c>
    </row>
    <row r="2" spans="1:6" ht="14.55" customHeight="1" x14ac:dyDescent="0.3">
      <c r="A2" s="8">
        <v>1</v>
      </c>
      <c r="B2" t="s">
        <v>106</v>
      </c>
      <c r="C2" s="3" t="s">
        <v>107</v>
      </c>
      <c r="D2" s="1" t="s">
        <v>108</v>
      </c>
      <c r="E2" s="13">
        <v>0.28000000000000003</v>
      </c>
      <c r="F2" s="14">
        <f>E2*A2</f>
        <v>0.28000000000000003</v>
      </c>
    </row>
    <row r="3" spans="1:6" ht="14.55" customHeight="1" x14ac:dyDescent="0.3">
      <c r="A3" s="9">
        <v>1</v>
      </c>
      <c r="B3" t="s">
        <v>109</v>
      </c>
      <c r="C3" s="3" t="s">
        <v>110</v>
      </c>
      <c r="D3" s="2" t="s">
        <v>111</v>
      </c>
      <c r="E3" s="13">
        <v>0.1</v>
      </c>
      <c r="F3" s="16">
        <f>E3*A3</f>
        <v>0.1</v>
      </c>
    </row>
    <row r="4" spans="1:6" ht="14.55" customHeight="1" x14ac:dyDescent="0.3">
      <c r="A4" s="8">
        <f>SUM(A2:A3)</f>
        <v>2</v>
      </c>
      <c r="F4" s="14">
        <f>SUM(F2:F3)</f>
        <v>0.38</v>
      </c>
    </row>
    <row r="5" spans="1:6" ht="14.55" customHeight="1" x14ac:dyDescent="0.3">
      <c r="B5" s="7" t="s">
        <v>20</v>
      </c>
    </row>
    <row r="6" spans="1:6" x14ac:dyDescent="0.3">
      <c r="B6" s="17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2024-02-22T15:37:53Z</cp:lastPrinted>
  <dcterms:created xsi:type="dcterms:W3CDTF">2023-11-12T19:52:51Z</dcterms:created>
  <dcterms:modified xsi:type="dcterms:W3CDTF">2024-02-22T15:37:58Z</dcterms:modified>
</cp:coreProperties>
</file>