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8_{1B3AA9E0-CA4F-4985-A803-AE16539EBFF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I2C Control" sheetId="6" r:id="rId6"/>
    <sheet name="TX Gain Control" sheetId="7" r:id="rId7"/>
    <sheet name="RX Gain Control" sheetId="8" r:id="rId8"/>
  </sheets>
  <definedNames>
    <definedName name="_xlnm.Print_Area" localSheetId="1">'Overall RF Board'!$A$1:$H$57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9" l="1"/>
  <c r="H6" i="9"/>
  <c r="H5" i="9"/>
  <c r="H6" i="3"/>
  <c r="H5" i="3"/>
  <c r="H6" i="2"/>
  <c r="H53" i="3"/>
  <c r="H55" i="2"/>
  <c r="H15" i="2"/>
  <c r="H15" i="3"/>
  <c r="A37" i="9"/>
  <c r="D12" i="1" s="1"/>
  <c r="H36" i="9"/>
  <c r="H35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57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5" i="2"/>
  <c r="H4" i="2"/>
  <c r="H3" i="2"/>
  <c r="H2" i="2"/>
  <c r="D9" i="1"/>
  <c r="D8" i="1"/>
  <c r="D7" i="1"/>
  <c r="D6" i="1"/>
  <c r="H55" i="3" l="1"/>
  <c r="E5" i="1" s="1"/>
  <c r="H37" i="9"/>
  <c r="E12" i="1" s="1"/>
  <c r="D10" i="1"/>
  <c r="H57" i="2"/>
  <c r="E10" i="1"/>
</calcChain>
</file>

<file path=xl/sharedStrings.xml><?xml version="1.0" encoding="utf-8"?>
<sst xmlns="http://schemas.openxmlformats.org/spreadsheetml/2006/main" count="742" uniqueCount="337">
  <si>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</si>
  <si>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</si>
  <si>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</si>
  <si>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</si>
  <si>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</si>
  <si>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</si>
  <si>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</si>
  <si>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</si>
  <si>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</si>
  <si>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</si>
  <si>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</si>
  <si>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</si>
  <si>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</si>
  <si>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</si>
  <si>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</si>
  <si>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</si>
  <si>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</si>
  <si>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</si>
  <si>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</si>
  <si>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</si>
  <si>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</si>
  <si>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</si>
  <si>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</si>
  <si>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</si>
  <si>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</si>
  <si>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</si>
  <si>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</si>
  <si>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</si>
  <si>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</si>
  <si>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</si>
  <si>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</si>
  <si>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</si>
  <si>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</si>
  <si>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</si>
  <si>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</si>
  <si>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</si>
  <si>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</si>
  <si>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</si>
  <si>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</si>
  <si>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</si>
  <si>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</si>
  <si>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</si>
  <si>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</si>
  <si>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</si>
  <si>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</si>
  <si>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</si>
  <si>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</si>
  <si>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</si>
  <si>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</si>
  <si>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</si>
  <si>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</si>
  <si>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</si>
  <si>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</si>
  <si>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</si>
  <si>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</si>
  <si>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</si>
  <si>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</si>
  <si>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</si>
  <si>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</si>
  <si>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</si>
  <si>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</si>
  <si>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</si>
  <si>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</si>
  <si>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</si>
  <si>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</si>
  <si>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</si>
  <si>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</si>
  <si>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</si>
  <si>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</si>
  <si>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</si>
  <si>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</si>
  <si>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</si>
  <si>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</si>
  <si>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</si>
  <si>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</si>
  <si>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</si>
  <si>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</si>
  <si>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</si>
  <si>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</si>
  <si>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</si>
  <si>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</si>
  <si>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</si>
  <si>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</si>
  <si>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</si>
  <si>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</si>
  <si>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</si>
  <si>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</si>
  <si>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</si>
  <si>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</si>
  <si>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</si>
  <si>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</si>
  <si>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</si>
  <si>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</si>
  <si>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</si>
  <si>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</si>
  <si>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</si>
  <si>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</si>
  <si>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</si>
  <si>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</si>
  <si>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</si>
  <si>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</si>
  <si>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</si>
  <si>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</si>
  <si>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</si>
  <si>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</si>
  <si>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</si>
  <si>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</si>
  <si>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</si>
  <si>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</si>
  <si>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</si>
  <si>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</si>
  <si>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</si>
  <si>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</si>
  <si>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</si>
  <si>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</si>
  <si>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</si>
  <si>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</si>
  <si>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</si>
  <si>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</si>
  <si>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</si>
  <si>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</si>
  <si>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</si>
  <si>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</si>
  <si>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</si>
  <si>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</si>
  <si>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</si>
  <si>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</si>
  <si>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</si>
  <si>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</si>
  <si>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</si>
  <si>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</si>
  <si>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</si>
  <si>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</si>
  <si>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</si>
  <si>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</si>
  <si>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</si>
  <si>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</si>
  <si>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</si>
  <si>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</si>
  <si>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</si>
  <si>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</si>
  <si>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</si>
  <si>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</si>
  <si>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</si>
  <si>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</si>
  <si>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</si>
  <si>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</si>
  <si>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</si>
  <si>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</si>
  <si>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</si>
  <si>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</si>
  <si>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</si>
  <si>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</si>
  <si>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</si>
  <si>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</si>
  <si>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</si>
  <si>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</si>
  <si>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</si>
  <si>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</si>
  <si>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</si>
  <si>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</si>
  <si>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</si>
  <si>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</si>
  <si>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</si>
  <si>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</si>
  <si>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</si>
  <si>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</si>
  <si>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</si>
  <si>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</si>
  <si>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</si>
  <si>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</si>
  <si>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</si>
  <si>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</si>
  <si>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</si>
  <si>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</si>
  <si>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</si>
  <si>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</si>
  <si>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</si>
  <si>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</si>
  <si>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</si>
  <si>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</si>
  <si>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</si>
  <si>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</si>
  <si>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</si>
  <si>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</si>
  <si>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</si>
  <si>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</si>
  <si>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</si>
  <si>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</si>
  <si>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</si>
  <si>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</si>
  <si>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</si>
  <si>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</si>
  <si>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</si>
  <si>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</si>
  <si>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</si>
  <si>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</si>
  <si>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</si>
  <si>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</si>
  <si>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</si>
  <si>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</si>
  <si>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</si>
  <si>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</si>
  <si>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</si>
  <si>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</si>
  <si>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</si>
  <si>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</si>
  <si>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</si>
  <si>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</si>
  <si>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</si>
  <si>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</si>
  <si>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</si>
  <si>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</si>
  <si>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</si>
  <si>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</si>
  <si>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</si>
  <si>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</si>
  <si>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</si>
  <si>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</si>
  <si>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</si>
  <si>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</si>
  <si>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</si>
  <si>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</si>
  <si>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</si>
  <si>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</si>
  <si>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</si>
  <si>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</si>
  <si>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</si>
  <si>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</si>
  <si>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</si>
  <si>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</si>
  <si>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</si>
  <si>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</si>
  <si>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</si>
  <si>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</si>
  <si>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</si>
  <si>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</si>
  <si>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</si>
  <si>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</si>
  <si>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</si>
  <si>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</si>
  <si>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</si>
  <si>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</si>
  <si>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</si>
  <si>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</si>
  <si>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</si>
  <si>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</si>
  <si>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</si>
  <si>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</si>
  <si>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</si>
  <si>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</si>
  <si>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</si>
  <si>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</si>
  <si>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</si>
  <si>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</si>
  <si>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</si>
  <si>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</si>
  <si>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</si>
  <si>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</si>
  <si>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</si>
  <si>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</si>
  <si>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</si>
  <si>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</si>
  <si>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</si>
  <si>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</si>
  <si>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</si>
  <si>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</si>
  <si>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</si>
  <si>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</si>
  <si>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</si>
  <si>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</si>
  <si>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</si>
  <si>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</si>
  <si>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</si>
  <si>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</si>
  <si>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</si>
  <si>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</si>
  <si>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</si>
  <si>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</si>
  <si>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</si>
  <si>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</si>
  <si>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</si>
  <si>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</si>
  <si>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</si>
  <si>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</si>
  <si>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</si>
  <si>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</si>
  <si>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</si>
  <si>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</si>
  <si>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</si>
  <si>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</si>
  <si>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</si>
  <si>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</si>
  <si>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</si>
  <si>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</si>
  <si>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</si>
  <si>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</si>
  <si>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</si>
  <si>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</si>
  <si>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</si>
  <si>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</si>
  <si>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</si>
  <si>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</si>
  <si>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</si>
  <si>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</si>
  <si>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</si>
  <si>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</si>
  <si>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</si>
  <si>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</si>
  <si>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</si>
  <si>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</si>
  <si>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</si>
  <si>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</si>
  <si>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</si>
  <si>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</si>
  <si>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</si>
  <si>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</si>
  <si>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</si>
  <si>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</si>
  <si>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</si>
  <si>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</si>
  <si>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</si>
  <si>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</si>
  <si>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</si>
  <si>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</si>
  <si>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</si>
  <si>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</si>
  <si>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</si>
  <si>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</si>
  <si>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</si>
  <si>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</si>
  <si>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</si>
  <si>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</si>
  <si>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</si>
  <si>
    <t>70-IFSC2020DER100M01</t>
  </si>
  <si>
    <t>490-10814-1-ND</t>
  </si>
  <si>
    <t>C6, C7, C13, C16, C18, C20, C22, C23, C25, C26, C27, C29, C30, C31, C40, C43, C45, C47, C49, C52, C53, C55, C56, C58, C59, C61, C62, C63, C64, C65, C66, C68, C70, C72, C73, C80, C83, C84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</si>
</sst>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F12" sqref="F12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D10" s="6">
        <f>SUM(D5:D9)</f>
        <v>211</v>
      </c>
      <c r="E10" s="7">
        <f>SUM(E5:E9)</f>
        <v>82.188999999999993</v>
      </c>
    </row>
    <row r="12" spans="1:5" x14ac:dyDescent="0.35">
      <c r="A12" s="4">
        <v>7</v>
      </c>
      <c r="B12" t="s">
        <v>319</v>
      </c>
      <c r="D12" s="4">
        <f>'Board As Second RX'!A37</f>
        <v>105</v>
      </c>
      <c r="E12" s="20">
        <f>'Board As Second RX'!H37</f>
        <v>40.028999999999996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zoomScaleNormal="100" workbookViewId="0">
      <selection activeCell="E7" sqref="E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11</v>
      </c>
    </row>
    <row r="2" spans="1:12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3" si="0">G2*A2</f>
        <v>2.3630000000000004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35">
      <c r="A4" s="4">
        <v>6</v>
      </c>
      <c r="B4" t="s">
        <v>33</v>
      </c>
      <c r="C4" s="8" t="s">
        <v>34</v>
      </c>
      <c r="D4" t="s">
        <v>35</v>
      </c>
      <c r="G4" s="11">
        <v>0.1</v>
      </c>
      <c r="H4" s="11">
        <f t="shared" si="0"/>
        <v>0.60000000000000009</v>
      </c>
      <c r="I4" t="s">
        <v>35</v>
      </c>
      <c r="J4" t="s">
        <v>36</v>
      </c>
      <c r="K4" t="s">
        <v>25</v>
      </c>
      <c r="L4" t="s">
        <v>37</v>
      </c>
    </row>
    <row r="5" spans="1:12" x14ac:dyDescent="0.35">
      <c r="A5" s="4">
        <v>2</v>
      </c>
      <c r="B5" t="s">
        <v>328</v>
      </c>
      <c r="C5" s="8" t="s">
        <v>326</v>
      </c>
      <c r="D5" t="s">
        <v>331</v>
      </c>
      <c r="G5" s="11">
        <v>0.17</v>
      </c>
      <c r="H5" s="11">
        <f t="shared" si="0"/>
        <v>0.34</v>
      </c>
      <c r="I5" t="s">
        <v>38</v>
      </c>
      <c r="J5" t="s">
        <v>39</v>
      </c>
      <c r="K5" t="s">
        <v>25</v>
      </c>
      <c r="L5" t="s">
        <v>40</v>
      </c>
    </row>
    <row r="6" spans="1:12" x14ac:dyDescent="0.35">
      <c r="A6" s="4">
        <v>2</v>
      </c>
      <c r="B6" t="s">
        <v>329</v>
      </c>
      <c r="C6" s="8" t="s">
        <v>327</v>
      </c>
      <c r="D6" t="s">
        <v>330</v>
      </c>
      <c r="G6" s="11">
        <v>0.17</v>
      </c>
      <c r="H6" s="11">
        <f t="shared" si="0"/>
        <v>0.34</v>
      </c>
    </row>
    <row r="7" spans="1:12" ht="58" x14ac:dyDescent="0.35">
      <c r="A7" s="4">
        <v>42</v>
      </c>
      <c r="B7" t="s">
        <v>41</v>
      </c>
      <c r="C7" s="8" t="s">
        <v>336</v>
      </c>
      <c r="D7" t="s">
        <v>42</v>
      </c>
      <c r="G7" s="11">
        <v>5.3999999999999999E-2</v>
      </c>
      <c r="H7" s="11">
        <f t="shared" si="0"/>
        <v>2.2679999999999998</v>
      </c>
      <c r="I7" t="s">
        <v>43</v>
      </c>
      <c r="J7" t="s">
        <v>42</v>
      </c>
      <c r="K7" t="s">
        <v>25</v>
      </c>
      <c r="L7" t="s">
        <v>44</v>
      </c>
    </row>
    <row r="8" spans="1:12" x14ac:dyDescent="0.35">
      <c r="A8" s="4">
        <v>2</v>
      </c>
      <c r="B8" t="s">
        <v>45</v>
      </c>
      <c r="C8" s="8" t="s">
        <v>46</v>
      </c>
      <c r="D8" t="s">
        <v>47</v>
      </c>
      <c r="G8" s="11">
        <v>0.1</v>
      </c>
      <c r="H8" s="11">
        <f t="shared" si="0"/>
        <v>0.2</v>
      </c>
      <c r="I8" t="s">
        <v>47</v>
      </c>
      <c r="J8" t="s">
        <v>48</v>
      </c>
      <c r="K8" t="s">
        <v>25</v>
      </c>
      <c r="L8" t="s">
        <v>49</v>
      </c>
    </row>
    <row r="9" spans="1:12" x14ac:dyDescent="0.35">
      <c r="A9" s="4">
        <v>4</v>
      </c>
      <c r="B9" t="s">
        <v>50</v>
      </c>
      <c r="C9" s="8" t="s">
        <v>51</v>
      </c>
      <c r="D9" t="s">
        <v>52</v>
      </c>
      <c r="G9" s="11">
        <v>0.38</v>
      </c>
      <c r="H9" s="11">
        <f t="shared" si="0"/>
        <v>1.52</v>
      </c>
      <c r="I9" t="s">
        <v>53</v>
      </c>
      <c r="J9" t="s">
        <v>54</v>
      </c>
      <c r="K9" t="s">
        <v>55</v>
      </c>
      <c r="L9" t="s">
        <v>56</v>
      </c>
    </row>
    <row r="10" spans="1:12" x14ac:dyDescent="0.35">
      <c r="A10" s="4">
        <v>1</v>
      </c>
      <c r="B10" t="s">
        <v>57</v>
      </c>
      <c r="C10" s="8" t="s">
        <v>58</v>
      </c>
      <c r="D10" t="s">
        <v>59</v>
      </c>
      <c r="G10" s="11">
        <v>0.39</v>
      </c>
      <c r="H10" s="11">
        <f t="shared" si="0"/>
        <v>0.39</v>
      </c>
      <c r="I10" t="s">
        <v>60</v>
      </c>
      <c r="J10" t="s">
        <v>61</v>
      </c>
      <c r="K10" t="s">
        <v>62</v>
      </c>
      <c r="L10" t="s">
        <v>63</v>
      </c>
    </row>
    <row r="11" spans="1:12" x14ac:dyDescent="0.35">
      <c r="A11" s="4">
        <v>2</v>
      </c>
      <c r="B11" t="s">
        <v>64</v>
      </c>
      <c r="C11" s="8" t="s">
        <v>65</v>
      </c>
      <c r="D11" t="s">
        <v>66</v>
      </c>
      <c r="G11" s="11">
        <v>1.41</v>
      </c>
      <c r="H11" s="11">
        <f t="shared" si="0"/>
        <v>2.82</v>
      </c>
      <c r="I11" t="s">
        <v>66</v>
      </c>
      <c r="J11" t="s">
        <v>67</v>
      </c>
      <c r="K11" t="s">
        <v>68</v>
      </c>
      <c r="L11" t="s">
        <v>69</v>
      </c>
    </row>
    <row r="12" spans="1:12" x14ac:dyDescent="0.35">
      <c r="A12" s="4">
        <v>2</v>
      </c>
      <c r="B12" t="s">
        <v>70</v>
      </c>
      <c r="C12" s="8" t="s">
        <v>71</v>
      </c>
      <c r="D12" t="s">
        <v>72</v>
      </c>
      <c r="E12" t="s">
        <v>73</v>
      </c>
      <c r="G12" s="11">
        <v>3.35</v>
      </c>
      <c r="H12" s="11">
        <f t="shared" si="0"/>
        <v>6.7</v>
      </c>
      <c r="I12" t="s">
        <v>74</v>
      </c>
      <c r="J12" t="s">
        <v>75</v>
      </c>
      <c r="K12" t="s">
        <v>76</v>
      </c>
      <c r="L12" t="s">
        <v>77</v>
      </c>
    </row>
    <row r="13" spans="1:12" x14ac:dyDescent="0.35">
      <c r="A13" s="4">
        <v>1</v>
      </c>
      <c r="B13" t="s">
        <v>78</v>
      </c>
      <c r="C13" s="8" t="s">
        <v>79</v>
      </c>
      <c r="F13" t="s">
        <v>80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81</v>
      </c>
      <c r="C14" s="8" t="s">
        <v>82</v>
      </c>
      <c r="D14" t="s">
        <v>83</v>
      </c>
      <c r="G14" s="11">
        <v>1.1200000000000001</v>
      </c>
      <c r="H14" s="11">
        <f t="shared" si="0"/>
        <v>1.1200000000000001</v>
      </c>
      <c r="I14" t="s">
        <v>83</v>
      </c>
      <c r="J14" t="s">
        <v>84</v>
      </c>
      <c r="K14" t="s">
        <v>85</v>
      </c>
      <c r="L14" t="s">
        <v>86</v>
      </c>
    </row>
    <row r="15" spans="1:12" x14ac:dyDescent="0.35">
      <c r="A15" s="4">
        <v>1</v>
      </c>
      <c r="B15" t="s">
        <v>316</v>
      </c>
      <c r="C15" s="8" t="s">
        <v>315</v>
      </c>
      <c r="F15" t="s">
        <v>89</v>
      </c>
      <c r="G15" s="11">
        <v>0.02</v>
      </c>
      <c r="H15" s="11">
        <f t="shared" si="0"/>
        <v>0.02</v>
      </c>
    </row>
    <row r="16" spans="1:12" x14ac:dyDescent="0.35">
      <c r="A16" s="4">
        <v>2</v>
      </c>
      <c r="B16" t="s">
        <v>87</v>
      </c>
      <c r="C16" s="8" t="s">
        <v>88</v>
      </c>
      <c r="F16" t="s">
        <v>89</v>
      </c>
      <c r="G16" s="11">
        <v>0.02</v>
      </c>
      <c r="H16" s="11">
        <f t="shared" si="0"/>
        <v>0.04</v>
      </c>
    </row>
    <row r="17" spans="1:12" x14ac:dyDescent="0.35">
      <c r="A17" s="4">
        <v>2</v>
      </c>
      <c r="B17" t="s">
        <v>90</v>
      </c>
      <c r="C17" s="8" t="s">
        <v>91</v>
      </c>
      <c r="F17" t="s">
        <v>89</v>
      </c>
      <c r="G17" s="11">
        <v>0.02</v>
      </c>
      <c r="H17" s="11">
        <f t="shared" si="0"/>
        <v>0.04</v>
      </c>
    </row>
    <row r="18" spans="1:12" x14ac:dyDescent="0.35">
      <c r="A18" s="4">
        <v>9</v>
      </c>
      <c r="B18" t="s">
        <v>92</v>
      </c>
      <c r="C18" s="8" t="s">
        <v>93</v>
      </c>
      <c r="D18" t="s">
        <v>94</v>
      </c>
      <c r="G18" s="11">
        <v>0.14000000000000001</v>
      </c>
      <c r="H18" s="11">
        <f t="shared" si="0"/>
        <v>1.2600000000000002</v>
      </c>
      <c r="I18" t="s">
        <v>94</v>
      </c>
      <c r="J18" t="s">
        <v>95</v>
      </c>
      <c r="K18" t="s">
        <v>96</v>
      </c>
      <c r="L18" t="s">
        <v>97</v>
      </c>
    </row>
    <row r="19" spans="1:12" x14ac:dyDescent="0.35">
      <c r="A19" s="4">
        <v>2</v>
      </c>
      <c r="B19" t="s">
        <v>98</v>
      </c>
      <c r="C19" s="8" t="s">
        <v>99</v>
      </c>
      <c r="D19" t="s">
        <v>100</v>
      </c>
      <c r="G19" s="11">
        <v>0.35</v>
      </c>
      <c r="H19" s="11">
        <f t="shared" si="0"/>
        <v>0.7</v>
      </c>
      <c r="I19" t="s">
        <v>100</v>
      </c>
      <c r="J19" t="s">
        <v>101</v>
      </c>
      <c r="K19" t="s">
        <v>102</v>
      </c>
      <c r="L19" t="s">
        <v>103</v>
      </c>
    </row>
    <row r="20" spans="1:12" x14ac:dyDescent="0.35">
      <c r="A20" s="4">
        <v>3</v>
      </c>
      <c r="B20" t="s">
        <v>332</v>
      </c>
      <c r="C20" s="8" t="s">
        <v>104</v>
      </c>
      <c r="D20" t="s">
        <v>334</v>
      </c>
      <c r="E20" t="s">
        <v>335</v>
      </c>
      <c r="G20" s="11">
        <v>0.47</v>
      </c>
      <c r="H20" s="11">
        <f t="shared" si="0"/>
        <v>1.41</v>
      </c>
      <c r="I20" t="s">
        <v>105</v>
      </c>
      <c r="J20" t="s">
        <v>106</v>
      </c>
      <c r="K20" t="s">
        <v>102</v>
      </c>
      <c r="L20" t="s">
        <v>107</v>
      </c>
    </row>
    <row r="21" spans="1:12" x14ac:dyDescent="0.35">
      <c r="A21" s="4">
        <v>1</v>
      </c>
      <c r="B21" t="s">
        <v>108</v>
      </c>
      <c r="C21" s="8" t="s">
        <v>109</v>
      </c>
      <c r="D21" t="s">
        <v>110</v>
      </c>
      <c r="G21" s="11">
        <v>0.37</v>
      </c>
      <c r="H21" s="11">
        <f t="shared" si="0"/>
        <v>0.37</v>
      </c>
      <c r="I21" t="s">
        <v>110</v>
      </c>
      <c r="J21" t="s">
        <v>111</v>
      </c>
      <c r="K21" t="s">
        <v>112</v>
      </c>
      <c r="L21" t="s">
        <v>113</v>
      </c>
    </row>
    <row r="22" spans="1:12" x14ac:dyDescent="0.35">
      <c r="A22" s="4">
        <v>2</v>
      </c>
      <c r="B22" t="s">
        <v>114</v>
      </c>
      <c r="C22" s="8" t="s">
        <v>115</v>
      </c>
      <c r="D22" t="s">
        <v>116</v>
      </c>
      <c r="G22" s="11">
        <v>0.59</v>
      </c>
      <c r="H22" s="11">
        <f t="shared" si="0"/>
        <v>1.18</v>
      </c>
      <c r="I22" t="s">
        <v>116</v>
      </c>
      <c r="J22" t="s">
        <v>117</v>
      </c>
      <c r="K22" t="s">
        <v>62</v>
      </c>
      <c r="L22" t="s">
        <v>118</v>
      </c>
    </row>
    <row r="23" spans="1:12" x14ac:dyDescent="0.35">
      <c r="A23" s="4">
        <v>8</v>
      </c>
      <c r="B23" t="s">
        <v>119</v>
      </c>
      <c r="C23" s="8" t="s">
        <v>120</v>
      </c>
      <c r="D23" t="s">
        <v>121</v>
      </c>
      <c r="G23" s="11">
        <v>0.1</v>
      </c>
      <c r="H23" s="11">
        <f t="shared" si="0"/>
        <v>0.8</v>
      </c>
      <c r="I23" t="s">
        <v>121</v>
      </c>
      <c r="J23" t="s">
        <v>122</v>
      </c>
      <c r="K23" t="s">
        <v>123</v>
      </c>
      <c r="L23" t="s">
        <v>124</v>
      </c>
    </row>
    <row r="24" spans="1:12" x14ac:dyDescent="0.35">
      <c r="A24" s="4">
        <v>5</v>
      </c>
      <c r="B24" t="s">
        <v>125</v>
      </c>
      <c r="C24" s="8" t="s">
        <v>126</v>
      </c>
      <c r="D24" t="s">
        <v>127</v>
      </c>
      <c r="G24" s="11">
        <v>0.1</v>
      </c>
      <c r="H24" s="11">
        <f t="shared" si="0"/>
        <v>0.5</v>
      </c>
      <c r="I24" t="s">
        <v>127</v>
      </c>
      <c r="J24" t="s">
        <v>128</v>
      </c>
      <c r="K24" t="s">
        <v>123</v>
      </c>
      <c r="L24" t="s">
        <v>129</v>
      </c>
    </row>
    <row r="25" spans="1:12" ht="29" x14ac:dyDescent="0.35">
      <c r="A25" s="4">
        <v>14</v>
      </c>
      <c r="B25" t="s">
        <v>130</v>
      </c>
      <c r="C25" s="8" t="s">
        <v>131</v>
      </c>
      <c r="D25" t="s">
        <v>132</v>
      </c>
      <c r="G25" s="11">
        <v>1.7000000000000001E-2</v>
      </c>
      <c r="H25" s="11">
        <f t="shared" si="0"/>
        <v>0.23800000000000002</v>
      </c>
      <c r="I25" t="s">
        <v>132</v>
      </c>
      <c r="J25" t="s">
        <v>133</v>
      </c>
      <c r="K25" t="s">
        <v>123</v>
      </c>
      <c r="L25" t="s">
        <v>134</v>
      </c>
    </row>
    <row r="26" spans="1:12" x14ac:dyDescent="0.35">
      <c r="A26" s="4">
        <v>1</v>
      </c>
      <c r="B26" t="s">
        <v>135</v>
      </c>
      <c r="C26" s="8" t="s">
        <v>136</v>
      </c>
      <c r="D26" t="s">
        <v>137</v>
      </c>
      <c r="G26" s="11">
        <v>0.1</v>
      </c>
      <c r="H26" s="11">
        <f t="shared" si="0"/>
        <v>0.1</v>
      </c>
      <c r="I26" t="s">
        <v>137</v>
      </c>
      <c r="J26" t="s">
        <v>138</v>
      </c>
      <c r="K26" t="s">
        <v>139</v>
      </c>
      <c r="L26" t="s">
        <v>140</v>
      </c>
    </row>
    <row r="27" spans="1:12" x14ac:dyDescent="0.35">
      <c r="A27" s="4">
        <v>2</v>
      </c>
      <c r="B27" t="s">
        <v>141</v>
      </c>
      <c r="C27" s="8" t="s">
        <v>142</v>
      </c>
      <c r="D27" t="s">
        <v>143</v>
      </c>
      <c r="G27" s="11">
        <v>0.1</v>
      </c>
      <c r="H27" s="11">
        <f t="shared" si="0"/>
        <v>0.2</v>
      </c>
      <c r="I27" t="s">
        <v>143</v>
      </c>
      <c r="J27" t="s">
        <v>144</v>
      </c>
      <c r="K27" t="s">
        <v>123</v>
      </c>
      <c r="L27" t="s">
        <v>145</v>
      </c>
    </row>
    <row r="28" spans="1:12" x14ac:dyDescent="0.35">
      <c r="A28" s="4">
        <v>6</v>
      </c>
      <c r="B28" t="s">
        <v>146</v>
      </c>
      <c r="C28" s="8" t="s">
        <v>147</v>
      </c>
      <c r="D28" t="s">
        <v>148</v>
      </c>
      <c r="G28" s="11">
        <v>0.1</v>
      </c>
      <c r="H28" s="11">
        <f t="shared" si="0"/>
        <v>0.60000000000000009</v>
      </c>
      <c r="I28" t="s">
        <v>148</v>
      </c>
      <c r="J28" t="s">
        <v>149</v>
      </c>
      <c r="K28" t="s">
        <v>123</v>
      </c>
      <c r="L28" t="s">
        <v>150</v>
      </c>
    </row>
    <row r="29" spans="1:12" x14ac:dyDescent="0.35">
      <c r="A29" s="4">
        <v>10</v>
      </c>
      <c r="B29" t="s">
        <v>151</v>
      </c>
      <c r="C29" s="8" t="s">
        <v>152</v>
      </c>
      <c r="D29" t="s">
        <v>153</v>
      </c>
      <c r="G29" s="11">
        <v>3.5999999999999997E-2</v>
      </c>
      <c r="H29" s="11">
        <f t="shared" si="0"/>
        <v>0.36</v>
      </c>
      <c r="I29" t="s">
        <v>153</v>
      </c>
      <c r="J29" t="s">
        <v>154</v>
      </c>
      <c r="K29" t="s">
        <v>139</v>
      </c>
      <c r="L29" t="s">
        <v>155</v>
      </c>
    </row>
    <row r="30" spans="1:12" x14ac:dyDescent="0.35">
      <c r="A30" s="4">
        <v>4</v>
      </c>
      <c r="B30" t="s">
        <v>156</v>
      </c>
      <c r="C30" s="8" t="s">
        <v>157</v>
      </c>
      <c r="D30" s="12" t="s">
        <v>158</v>
      </c>
      <c r="G30" s="11">
        <v>0.1</v>
      </c>
      <c r="H30" s="11">
        <f t="shared" si="0"/>
        <v>0.4</v>
      </c>
      <c r="I30" t="s">
        <v>158</v>
      </c>
      <c r="J30" t="s">
        <v>159</v>
      </c>
      <c r="K30" t="s">
        <v>139</v>
      </c>
      <c r="L30" t="s">
        <v>160</v>
      </c>
    </row>
    <row r="31" spans="1:12" x14ac:dyDescent="0.35">
      <c r="A31" s="4">
        <v>2</v>
      </c>
      <c r="B31" t="s">
        <v>161</v>
      </c>
      <c r="C31" s="8" t="s">
        <v>162</v>
      </c>
      <c r="D31" t="s">
        <v>163</v>
      </c>
      <c r="G31" s="11">
        <v>0.1</v>
      </c>
      <c r="H31" s="11">
        <f t="shared" si="0"/>
        <v>0.2</v>
      </c>
      <c r="I31" t="s">
        <v>163</v>
      </c>
      <c r="J31" t="s">
        <v>164</v>
      </c>
      <c r="K31" t="s">
        <v>123</v>
      </c>
      <c r="L31" t="s">
        <v>165</v>
      </c>
    </row>
    <row r="32" spans="1:12" x14ac:dyDescent="0.35">
      <c r="A32" s="4">
        <v>4</v>
      </c>
      <c r="B32" t="s">
        <v>166</v>
      </c>
      <c r="C32" s="8" t="s">
        <v>333</v>
      </c>
      <c r="D32" t="s">
        <v>168</v>
      </c>
      <c r="G32" s="11">
        <v>0.1</v>
      </c>
      <c r="H32" s="11">
        <f t="shared" si="0"/>
        <v>0.4</v>
      </c>
      <c r="I32" t="s">
        <v>168</v>
      </c>
      <c r="J32" t="s">
        <v>169</v>
      </c>
      <c r="K32" t="s">
        <v>139</v>
      </c>
      <c r="L32" t="s">
        <v>170</v>
      </c>
    </row>
    <row r="33" spans="1:12" x14ac:dyDescent="0.35">
      <c r="A33" s="4">
        <v>2</v>
      </c>
      <c r="B33" t="s">
        <v>171</v>
      </c>
      <c r="C33" s="8" t="s">
        <v>321</v>
      </c>
      <c r="D33" t="s">
        <v>172</v>
      </c>
      <c r="G33" s="11">
        <v>0.1</v>
      </c>
      <c r="H33" s="11">
        <f t="shared" si="0"/>
        <v>0.2</v>
      </c>
      <c r="I33" t="s">
        <v>172</v>
      </c>
      <c r="J33" t="s">
        <v>173</v>
      </c>
      <c r="K33" t="s">
        <v>139</v>
      </c>
      <c r="L33" t="s">
        <v>174</v>
      </c>
    </row>
    <row r="34" spans="1:12" x14ac:dyDescent="0.35">
      <c r="A34" s="4">
        <v>1</v>
      </c>
      <c r="B34" t="s">
        <v>175</v>
      </c>
      <c r="C34" s="8" t="s">
        <v>176</v>
      </c>
      <c r="D34" t="s">
        <v>177</v>
      </c>
      <c r="G34" s="11">
        <v>0.1</v>
      </c>
      <c r="H34" s="11">
        <f t="shared" ref="H34:H56" si="1">G34*A34</f>
        <v>0.1</v>
      </c>
      <c r="I34" t="s">
        <v>177</v>
      </c>
      <c r="J34" t="s">
        <v>178</v>
      </c>
      <c r="K34" t="s">
        <v>123</v>
      </c>
      <c r="L34" t="s">
        <v>179</v>
      </c>
    </row>
    <row r="35" spans="1:12" x14ac:dyDescent="0.35">
      <c r="A35" s="4">
        <v>1</v>
      </c>
      <c r="B35" t="s">
        <v>180</v>
      </c>
      <c r="C35" s="8" t="s">
        <v>181</v>
      </c>
      <c r="D35" t="s">
        <v>182</v>
      </c>
      <c r="G35" s="11">
        <v>0.1</v>
      </c>
      <c r="H35" s="11">
        <f t="shared" si="1"/>
        <v>0.1</v>
      </c>
      <c r="I35" t="s">
        <v>182</v>
      </c>
      <c r="J35" t="s">
        <v>183</v>
      </c>
      <c r="K35" t="s">
        <v>123</v>
      </c>
      <c r="L35" t="s">
        <v>184</v>
      </c>
    </row>
    <row r="36" spans="1:12" x14ac:dyDescent="0.35">
      <c r="A36" s="4">
        <v>1</v>
      </c>
      <c r="B36" t="s">
        <v>185</v>
      </c>
      <c r="C36" s="8" t="s">
        <v>186</v>
      </c>
      <c r="D36" t="s">
        <v>187</v>
      </c>
      <c r="G36" s="11">
        <v>0.1</v>
      </c>
      <c r="H36" s="11">
        <f t="shared" si="1"/>
        <v>0.1</v>
      </c>
      <c r="I36" t="s">
        <v>187</v>
      </c>
      <c r="J36" t="s">
        <v>188</v>
      </c>
      <c r="K36" t="s">
        <v>123</v>
      </c>
      <c r="L36" t="s">
        <v>189</v>
      </c>
    </row>
    <row r="37" spans="1:12" x14ac:dyDescent="0.35">
      <c r="A37" s="4">
        <v>1</v>
      </c>
      <c r="B37" t="s">
        <v>190</v>
      </c>
      <c r="C37" s="8" t="s">
        <v>191</v>
      </c>
      <c r="D37" t="s">
        <v>192</v>
      </c>
      <c r="G37" s="11">
        <v>0.1</v>
      </c>
      <c r="H37" s="11">
        <f t="shared" si="1"/>
        <v>0.1</v>
      </c>
      <c r="I37" t="s">
        <v>192</v>
      </c>
      <c r="J37" t="s">
        <v>193</v>
      </c>
      <c r="K37" t="s">
        <v>123</v>
      </c>
      <c r="L37" t="s">
        <v>194</v>
      </c>
    </row>
    <row r="38" spans="1:12" ht="29" x14ac:dyDescent="0.35">
      <c r="A38" s="4">
        <v>18</v>
      </c>
      <c r="B38" t="s">
        <v>195</v>
      </c>
      <c r="C38" s="8" t="s">
        <v>196</v>
      </c>
      <c r="F38" t="s">
        <v>197</v>
      </c>
      <c r="G38" s="11">
        <v>2.8000000000000001E-2</v>
      </c>
      <c r="H38" s="11">
        <f t="shared" si="1"/>
        <v>0.504</v>
      </c>
    </row>
    <row r="39" spans="1:12" x14ac:dyDescent="0.35">
      <c r="A39" s="4">
        <v>1</v>
      </c>
      <c r="B39" t="s">
        <v>198</v>
      </c>
      <c r="C39" s="8" t="s">
        <v>199</v>
      </c>
      <c r="D39" t="s">
        <v>200</v>
      </c>
      <c r="G39" s="11">
        <v>4.0199999999999996</v>
      </c>
      <c r="H39" s="11">
        <f t="shared" si="1"/>
        <v>4.0199999999999996</v>
      </c>
      <c r="I39" t="s">
        <v>200</v>
      </c>
      <c r="J39" t="s">
        <v>198</v>
      </c>
      <c r="K39" t="s">
        <v>201</v>
      </c>
      <c r="L39" t="s">
        <v>202</v>
      </c>
    </row>
    <row r="40" spans="1:12" x14ac:dyDescent="0.35">
      <c r="A40" s="4">
        <v>1</v>
      </c>
      <c r="B40" t="s">
        <v>203</v>
      </c>
      <c r="C40" s="8" t="s">
        <v>204</v>
      </c>
      <c r="D40" t="s">
        <v>205</v>
      </c>
      <c r="G40" s="11">
        <v>5.17</v>
      </c>
      <c r="H40" s="11">
        <f t="shared" si="1"/>
        <v>5.17</v>
      </c>
      <c r="I40" t="s">
        <v>205</v>
      </c>
      <c r="J40" t="s">
        <v>203</v>
      </c>
      <c r="K40" t="s">
        <v>201</v>
      </c>
      <c r="L40" t="s">
        <v>202</v>
      </c>
    </row>
    <row r="41" spans="1:12" x14ac:dyDescent="0.35">
      <c r="A41" s="4">
        <v>2</v>
      </c>
      <c r="B41" t="s">
        <v>206</v>
      </c>
      <c r="C41" s="8" t="s">
        <v>207</v>
      </c>
      <c r="D41" t="s">
        <v>208</v>
      </c>
      <c r="E41" t="s">
        <v>209</v>
      </c>
      <c r="G41" s="11">
        <v>0.85</v>
      </c>
      <c r="H41" s="11">
        <f t="shared" si="1"/>
        <v>1.7</v>
      </c>
    </row>
    <row r="42" spans="1:12" x14ac:dyDescent="0.35">
      <c r="A42" s="4">
        <v>1</v>
      </c>
      <c r="B42" t="s">
        <v>210</v>
      </c>
      <c r="C42" s="8" t="s">
        <v>211</v>
      </c>
      <c r="D42" t="s">
        <v>212</v>
      </c>
      <c r="G42" s="11">
        <v>3.6</v>
      </c>
      <c r="H42" s="11">
        <f t="shared" si="1"/>
        <v>3.6</v>
      </c>
      <c r="I42" t="s">
        <v>212</v>
      </c>
      <c r="J42" t="s">
        <v>210</v>
      </c>
      <c r="K42" t="s">
        <v>201</v>
      </c>
      <c r="L42" t="s">
        <v>213</v>
      </c>
    </row>
    <row r="43" spans="1:12" x14ac:dyDescent="0.35">
      <c r="A43" s="4">
        <v>2</v>
      </c>
      <c r="B43" t="s">
        <v>302</v>
      </c>
      <c r="C43" s="8" t="s">
        <v>214</v>
      </c>
      <c r="D43" t="s">
        <v>215</v>
      </c>
      <c r="E43" t="s">
        <v>73</v>
      </c>
      <c r="G43" s="11">
        <v>5.32</v>
      </c>
      <c r="H43" s="11">
        <f t="shared" si="1"/>
        <v>10.64</v>
      </c>
      <c r="I43" t="s">
        <v>215</v>
      </c>
      <c r="J43" t="s">
        <v>216</v>
      </c>
      <c r="K43" t="s">
        <v>217</v>
      </c>
      <c r="L43" t="s">
        <v>218</v>
      </c>
    </row>
    <row r="44" spans="1:12" x14ac:dyDescent="0.35">
      <c r="A44" s="4">
        <v>2</v>
      </c>
      <c r="B44" t="s">
        <v>219</v>
      </c>
      <c r="C44" s="8" t="s">
        <v>289</v>
      </c>
      <c r="D44" s="13" t="s">
        <v>220</v>
      </c>
      <c r="E44" t="s">
        <v>73</v>
      </c>
      <c r="G44" s="11">
        <v>0.33</v>
      </c>
      <c r="H44" s="11">
        <f t="shared" si="1"/>
        <v>0.66</v>
      </c>
      <c r="I44" t="s">
        <v>221</v>
      </c>
      <c r="J44" t="s">
        <v>222</v>
      </c>
      <c r="K44" t="s">
        <v>223</v>
      </c>
      <c r="L44" t="s">
        <v>224</v>
      </c>
    </row>
    <row r="45" spans="1:12" x14ac:dyDescent="0.35">
      <c r="A45" s="4">
        <v>4</v>
      </c>
      <c r="B45" t="s">
        <v>225</v>
      </c>
      <c r="C45" s="8" t="s">
        <v>290</v>
      </c>
      <c r="D45" t="s">
        <v>226</v>
      </c>
      <c r="G45" s="11">
        <v>0.84</v>
      </c>
      <c r="H45" s="11">
        <f t="shared" si="1"/>
        <v>3.36</v>
      </c>
      <c r="I45" t="s">
        <v>227</v>
      </c>
      <c r="J45" t="s">
        <v>228</v>
      </c>
      <c r="K45" t="s">
        <v>223</v>
      </c>
      <c r="L45" t="s">
        <v>229</v>
      </c>
    </row>
    <row r="46" spans="1:12" x14ac:dyDescent="0.35">
      <c r="A46" s="4">
        <v>1</v>
      </c>
      <c r="B46" t="s">
        <v>230</v>
      </c>
      <c r="C46" s="8" t="s">
        <v>231</v>
      </c>
      <c r="D46" t="s">
        <v>232</v>
      </c>
      <c r="G46" s="11">
        <v>0.47</v>
      </c>
      <c r="H46" s="11">
        <f t="shared" si="1"/>
        <v>0.47</v>
      </c>
    </row>
    <row r="47" spans="1:12" x14ac:dyDescent="0.35">
      <c r="A47" s="4">
        <v>2</v>
      </c>
      <c r="B47" t="s">
        <v>233</v>
      </c>
      <c r="C47" s="8" t="s">
        <v>291</v>
      </c>
      <c r="D47" t="s">
        <v>234</v>
      </c>
      <c r="G47" s="11">
        <v>1.03</v>
      </c>
      <c r="H47" s="11">
        <f t="shared" si="1"/>
        <v>2.06</v>
      </c>
      <c r="I47" t="s">
        <v>234</v>
      </c>
      <c r="J47" t="s">
        <v>235</v>
      </c>
      <c r="K47" t="s">
        <v>236</v>
      </c>
      <c r="L47" t="s">
        <v>237</v>
      </c>
    </row>
    <row r="48" spans="1:12" x14ac:dyDescent="0.35">
      <c r="A48" s="4">
        <v>1</v>
      </c>
      <c r="B48" t="s">
        <v>238</v>
      </c>
      <c r="C48" s="8" t="s">
        <v>239</v>
      </c>
      <c r="D48" t="s">
        <v>240</v>
      </c>
      <c r="G48" s="11">
        <v>2.14</v>
      </c>
      <c r="H48" s="11">
        <f t="shared" si="1"/>
        <v>2.14</v>
      </c>
      <c r="I48" t="s">
        <v>240</v>
      </c>
      <c r="J48" t="s">
        <v>241</v>
      </c>
      <c r="K48" t="s">
        <v>242</v>
      </c>
      <c r="L48" t="s">
        <v>243</v>
      </c>
    </row>
    <row r="49" spans="1:12" x14ac:dyDescent="0.35">
      <c r="A49" s="4">
        <v>1</v>
      </c>
      <c r="B49" t="s">
        <v>244</v>
      </c>
      <c r="C49" s="8" t="s">
        <v>245</v>
      </c>
      <c r="D49" t="s">
        <v>246</v>
      </c>
      <c r="G49" s="11">
        <v>1.87</v>
      </c>
      <c r="H49" s="11">
        <f t="shared" si="1"/>
        <v>1.87</v>
      </c>
      <c r="I49" t="s">
        <v>246</v>
      </c>
      <c r="J49" t="s">
        <v>244</v>
      </c>
      <c r="K49" t="s">
        <v>201</v>
      </c>
      <c r="L49" t="s">
        <v>247</v>
      </c>
    </row>
    <row r="50" spans="1:12" x14ac:dyDescent="0.35">
      <c r="A50" s="4">
        <v>1</v>
      </c>
      <c r="B50" t="s">
        <v>248</v>
      </c>
      <c r="C50" s="8" t="s">
        <v>249</v>
      </c>
      <c r="D50" t="s">
        <v>250</v>
      </c>
      <c r="G50" s="11">
        <v>2.46</v>
      </c>
      <c r="H50" s="11">
        <f t="shared" si="1"/>
        <v>2.46</v>
      </c>
      <c r="I50" t="s">
        <v>250</v>
      </c>
      <c r="J50" t="s">
        <v>248</v>
      </c>
      <c r="K50" t="s">
        <v>223</v>
      </c>
      <c r="L50" t="s">
        <v>251</v>
      </c>
    </row>
    <row r="51" spans="1:12" x14ac:dyDescent="0.35">
      <c r="A51" s="4">
        <v>1</v>
      </c>
      <c r="B51" t="s">
        <v>252</v>
      </c>
      <c r="C51" s="8" t="s">
        <v>253</v>
      </c>
      <c r="D51" t="s">
        <v>254</v>
      </c>
      <c r="G51" s="11">
        <v>1.69</v>
      </c>
      <c r="H51" s="11">
        <f t="shared" si="1"/>
        <v>1.69</v>
      </c>
      <c r="I51" t="s">
        <v>254</v>
      </c>
      <c r="J51" t="s">
        <v>255</v>
      </c>
      <c r="K51" t="s">
        <v>223</v>
      </c>
      <c r="L51" t="s">
        <v>256</v>
      </c>
    </row>
    <row r="52" spans="1:12" x14ac:dyDescent="0.35">
      <c r="A52" s="4">
        <v>1</v>
      </c>
      <c r="B52" t="s">
        <v>257</v>
      </c>
      <c r="C52" s="8" t="s">
        <v>258</v>
      </c>
      <c r="D52" t="s">
        <v>259</v>
      </c>
      <c r="G52" s="11">
        <v>0.46</v>
      </c>
      <c r="H52" s="11">
        <f t="shared" si="1"/>
        <v>0.46</v>
      </c>
      <c r="I52" t="s">
        <v>260</v>
      </c>
      <c r="J52" t="s">
        <v>261</v>
      </c>
      <c r="K52" t="s">
        <v>112</v>
      </c>
      <c r="L52" t="s">
        <v>262</v>
      </c>
    </row>
    <row r="53" spans="1:12" x14ac:dyDescent="0.35">
      <c r="A53" s="4">
        <v>1</v>
      </c>
      <c r="B53" t="s">
        <v>263</v>
      </c>
      <c r="C53" s="8" t="s">
        <v>264</v>
      </c>
      <c r="D53" t="s">
        <v>265</v>
      </c>
      <c r="G53" s="11">
        <v>1.42</v>
      </c>
      <c r="H53" s="11">
        <f t="shared" si="1"/>
        <v>1.42</v>
      </c>
      <c r="I53" t="s">
        <v>265</v>
      </c>
      <c r="J53" t="s">
        <v>266</v>
      </c>
      <c r="K53" t="s">
        <v>267</v>
      </c>
      <c r="L53" t="s">
        <v>268</v>
      </c>
    </row>
    <row r="54" spans="1:12" x14ac:dyDescent="0.35">
      <c r="A54" s="4">
        <v>1</v>
      </c>
      <c r="B54" t="s">
        <v>269</v>
      </c>
      <c r="C54" s="8" t="s">
        <v>270</v>
      </c>
      <c r="D54" t="s">
        <v>271</v>
      </c>
      <c r="E54" t="s">
        <v>73</v>
      </c>
      <c r="G54" s="11">
        <v>9.86</v>
      </c>
      <c r="H54" s="11">
        <f t="shared" si="1"/>
        <v>9.86</v>
      </c>
      <c r="I54" t="s">
        <v>272</v>
      </c>
      <c r="J54" t="s">
        <v>273</v>
      </c>
      <c r="K54" t="s">
        <v>274</v>
      </c>
      <c r="L54" t="s">
        <v>275</v>
      </c>
    </row>
    <row r="55" spans="1:12" ht="15.5" x14ac:dyDescent="0.35">
      <c r="A55" s="4">
        <v>1</v>
      </c>
      <c r="B55" s="23" t="s">
        <v>324</v>
      </c>
      <c r="C55" s="8" t="s">
        <v>325</v>
      </c>
      <c r="D55" s="22" t="s">
        <v>323</v>
      </c>
      <c r="G55" s="11">
        <v>0.7</v>
      </c>
      <c r="H55" s="11">
        <f t="shared" si="1"/>
        <v>0.7</v>
      </c>
    </row>
    <row r="56" spans="1:12" x14ac:dyDescent="0.35">
      <c r="A56" s="14">
        <v>4</v>
      </c>
      <c r="B56" t="s">
        <v>280</v>
      </c>
      <c r="C56" s="8" t="s">
        <v>281</v>
      </c>
      <c r="F56" t="s">
        <v>282</v>
      </c>
      <c r="G56" s="11">
        <v>0.02</v>
      </c>
      <c r="H56" s="15">
        <f t="shared" si="1"/>
        <v>0.08</v>
      </c>
    </row>
    <row r="57" spans="1:12" x14ac:dyDescent="0.35">
      <c r="A57" s="4">
        <f>SUM(A2:A56)</f>
        <v>216</v>
      </c>
      <c r="D57" t="s">
        <v>73</v>
      </c>
      <c r="H57" s="16">
        <f>SUM(H2:H56)</f>
        <v>81.682999999999993</v>
      </c>
    </row>
    <row r="59" spans="1:12" x14ac:dyDescent="0.35">
      <c r="B59" s="21" t="s">
        <v>322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32" zoomScaleNormal="100" workbookViewId="0">
      <selection activeCell="C43" sqref="C4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33</v>
      </c>
      <c r="C4" s="8" t="s">
        <v>34</v>
      </c>
      <c r="D4" t="s">
        <v>35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328</v>
      </c>
      <c r="C5" s="8" t="s">
        <v>326</v>
      </c>
      <c r="D5" t="s">
        <v>331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329</v>
      </c>
      <c r="C6" s="8" t="s">
        <v>327</v>
      </c>
      <c r="D6" t="s">
        <v>330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41</v>
      </c>
      <c r="C7" s="8" t="s">
        <v>283</v>
      </c>
      <c r="D7" t="s">
        <v>42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45</v>
      </c>
      <c r="C8" s="8" t="s">
        <v>46</v>
      </c>
      <c r="D8" t="s">
        <v>47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50</v>
      </c>
      <c r="C9" s="8" t="s">
        <v>51</v>
      </c>
      <c r="D9" t="s">
        <v>52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57</v>
      </c>
      <c r="C10" s="8" t="s">
        <v>58</v>
      </c>
      <c r="D10" t="s">
        <v>59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64</v>
      </c>
      <c r="C11" s="8" t="s">
        <v>65</v>
      </c>
      <c r="D11" t="s">
        <v>66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70</v>
      </c>
      <c r="C12" s="8" t="s">
        <v>71</v>
      </c>
      <c r="D12" t="s">
        <v>72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78</v>
      </c>
      <c r="C13" s="8" t="s">
        <v>79</v>
      </c>
      <c r="F13" t="s">
        <v>80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81</v>
      </c>
      <c r="C14" s="8" t="s">
        <v>82</v>
      </c>
      <c r="D14" t="s">
        <v>83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316</v>
      </c>
      <c r="C15" s="8" t="s">
        <v>315</v>
      </c>
      <c r="F15" t="s">
        <v>89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87</v>
      </c>
      <c r="C16" s="8" t="s">
        <v>88</v>
      </c>
      <c r="F16" t="s">
        <v>89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90</v>
      </c>
      <c r="C17" s="8" t="s">
        <v>91</v>
      </c>
      <c r="F17" t="s">
        <v>89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92</v>
      </c>
      <c r="C18" s="8" t="s">
        <v>284</v>
      </c>
      <c r="D18" t="s">
        <v>94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98</v>
      </c>
      <c r="C19" s="8" t="s">
        <v>99</v>
      </c>
      <c r="D19" t="s">
        <v>100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332</v>
      </c>
      <c r="C20" s="8" t="s">
        <v>104</v>
      </c>
      <c r="D20" t="s">
        <v>334</v>
      </c>
      <c r="E20" t="s">
        <v>335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108</v>
      </c>
      <c r="C21" s="8" t="s">
        <v>109</v>
      </c>
      <c r="D21" t="s">
        <v>110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114</v>
      </c>
      <c r="C22" s="8" t="s">
        <v>115</v>
      </c>
      <c r="D22" t="s">
        <v>116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119</v>
      </c>
      <c r="C23" s="8" t="s">
        <v>120</v>
      </c>
      <c r="D23" t="s">
        <v>121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125</v>
      </c>
      <c r="C24" s="8" t="s">
        <v>126</v>
      </c>
      <c r="D24" t="s">
        <v>127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130</v>
      </c>
      <c r="C25" s="8" t="s">
        <v>285</v>
      </c>
      <c r="D25" t="s">
        <v>132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135</v>
      </c>
      <c r="C26" s="8" t="s">
        <v>136</v>
      </c>
      <c r="D26" t="s">
        <v>137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141</v>
      </c>
      <c r="C27" s="8" t="s">
        <v>142</v>
      </c>
      <c r="D27" t="s">
        <v>143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146</v>
      </c>
      <c r="C28" s="8" t="s">
        <v>147</v>
      </c>
      <c r="D28" t="s">
        <v>148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151</v>
      </c>
      <c r="C29" s="8" t="s">
        <v>286</v>
      </c>
      <c r="D29" t="s">
        <v>153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156</v>
      </c>
      <c r="C30" s="8" t="s">
        <v>157</v>
      </c>
      <c r="D30" s="12" t="s">
        <v>158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161</v>
      </c>
      <c r="C31" s="8" t="s">
        <v>162</v>
      </c>
      <c r="D31" t="s">
        <v>163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166</v>
      </c>
      <c r="C32" s="8" t="s">
        <v>333</v>
      </c>
      <c r="D32" t="s">
        <v>168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171</v>
      </c>
      <c r="C33" s="8" t="s">
        <v>321</v>
      </c>
      <c r="D33" t="s">
        <v>172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175</v>
      </c>
      <c r="C34" s="8" t="s">
        <v>176</v>
      </c>
      <c r="D34" t="s">
        <v>177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180</v>
      </c>
      <c r="C35" s="8" t="s">
        <v>181</v>
      </c>
      <c r="D35" t="s">
        <v>287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185</v>
      </c>
      <c r="C36" s="8" t="s">
        <v>186</v>
      </c>
      <c r="D36" t="s">
        <v>187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190</v>
      </c>
      <c r="C37" s="8" t="s">
        <v>191</v>
      </c>
      <c r="D37" t="s">
        <v>192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195</v>
      </c>
      <c r="C38" s="8" t="s">
        <v>196</v>
      </c>
      <c r="F38" t="s">
        <v>197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198</v>
      </c>
      <c r="C39" s="8" t="s">
        <v>199</v>
      </c>
      <c r="D39" t="s">
        <v>200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203</v>
      </c>
      <c r="C40" s="8" t="s">
        <v>204</v>
      </c>
      <c r="D40" t="s">
        <v>205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206</v>
      </c>
      <c r="C41" s="8" t="s">
        <v>207</v>
      </c>
      <c r="D41" t="s">
        <v>208</v>
      </c>
      <c r="E41" t="s">
        <v>209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210</v>
      </c>
      <c r="C42" s="8" t="s">
        <v>211</v>
      </c>
      <c r="D42" t="s">
        <v>212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288</v>
      </c>
      <c r="C43" s="8" t="s">
        <v>289</v>
      </c>
      <c r="D43" s="13" t="s">
        <v>221</v>
      </c>
      <c r="E43" t="s">
        <v>73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225</v>
      </c>
      <c r="C44" s="8" t="s">
        <v>290</v>
      </c>
      <c r="D44" t="s">
        <v>226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230</v>
      </c>
      <c r="C45" s="8" t="s">
        <v>231</v>
      </c>
      <c r="D45" t="s">
        <v>232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233</v>
      </c>
      <c r="C46" s="8" t="s">
        <v>291</v>
      </c>
      <c r="D46" t="s">
        <v>234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238</v>
      </c>
      <c r="C47" s="8" t="s">
        <v>239</v>
      </c>
      <c r="D47" t="s">
        <v>240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244</v>
      </c>
      <c r="C48" s="8" t="s">
        <v>245</v>
      </c>
      <c r="D48" t="s">
        <v>246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248</v>
      </c>
      <c r="C49" s="8" t="s">
        <v>249</v>
      </c>
      <c r="D49" t="s">
        <v>250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252</v>
      </c>
      <c r="C50" s="8" t="s">
        <v>253</v>
      </c>
      <c r="D50" t="s">
        <v>254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257</v>
      </c>
      <c r="C51" s="8" t="s">
        <v>258</v>
      </c>
      <c r="D51" t="s">
        <v>259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276</v>
      </c>
      <c r="C52" s="8" t="s">
        <v>277</v>
      </c>
      <c r="D52" t="s">
        <v>278</v>
      </c>
      <c r="E52" t="s">
        <v>279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324</v>
      </c>
      <c r="C53" s="8" t="s">
        <v>325</v>
      </c>
      <c r="D53" s="22" t="s">
        <v>323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280</v>
      </c>
      <c r="C54" s="8" t="s">
        <v>281</v>
      </c>
      <c r="F54" t="s">
        <v>282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322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7"/>
  <sheetViews>
    <sheetView topLeftCell="A20" workbookViewId="0">
      <selection activeCell="C8" sqref="C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7</v>
      </c>
      <c r="B2" t="s">
        <v>21</v>
      </c>
      <c r="C2" s="8" t="s">
        <v>309</v>
      </c>
      <c r="D2" t="s">
        <v>23</v>
      </c>
      <c r="G2" s="11">
        <v>0.13900000000000001</v>
      </c>
      <c r="H2" s="11">
        <f t="shared" ref="H2:H36" si="0">G2*A2</f>
        <v>0.97300000000000009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33</v>
      </c>
      <c r="C4" s="8" t="s">
        <v>304</v>
      </c>
      <c r="D4" t="s">
        <v>35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328</v>
      </c>
      <c r="C5" s="8" t="s">
        <v>326</v>
      </c>
      <c r="D5" t="s">
        <v>331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329</v>
      </c>
      <c r="C6" s="8" t="s">
        <v>327</v>
      </c>
      <c r="D6" t="s">
        <v>330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41</v>
      </c>
      <c r="C7" s="8" t="s">
        <v>312</v>
      </c>
      <c r="D7" t="s">
        <v>42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57</v>
      </c>
      <c r="C8" s="8" t="s">
        <v>58</v>
      </c>
      <c r="D8" t="s">
        <v>59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317</v>
      </c>
      <c r="C9" s="8" t="s">
        <v>303</v>
      </c>
      <c r="D9" t="s">
        <v>66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318</v>
      </c>
      <c r="C10" s="8" t="s">
        <v>313</v>
      </c>
      <c r="D10" t="s">
        <v>72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78</v>
      </c>
      <c r="C11" s="8" t="s">
        <v>79</v>
      </c>
      <c r="F11" t="s">
        <v>80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81</v>
      </c>
      <c r="C12" s="8" t="s">
        <v>82</v>
      </c>
      <c r="D12" t="s">
        <v>83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87</v>
      </c>
      <c r="C13" s="8" t="s">
        <v>88</v>
      </c>
      <c r="F13" t="s">
        <v>89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90</v>
      </c>
      <c r="C14" s="8" t="s">
        <v>91</v>
      </c>
      <c r="F14" t="s">
        <v>89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92</v>
      </c>
      <c r="C15" s="8" t="s">
        <v>305</v>
      </c>
      <c r="D15" t="s">
        <v>94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98</v>
      </c>
      <c r="C16" s="8" t="s">
        <v>311</v>
      </c>
      <c r="D16" t="s">
        <v>100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332</v>
      </c>
      <c r="C17" s="8" t="s">
        <v>104</v>
      </c>
      <c r="D17" t="s">
        <v>334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114</v>
      </c>
      <c r="C18" s="8" t="s">
        <v>115</v>
      </c>
      <c r="D18" t="s">
        <v>116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119</v>
      </c>
      <c r="C19" s="8" t="s">
        <v>120</v>
      </c>
      <c r="D19" t="s">
        <v>121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125</v>
      </c>
      <c r="C20" s="8" t="s">
        <v>310</v>
      </c>
      <c r="D20" t="s">
        <v>127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130</v>
      </c>
      <c r="C21" s="8" t="s">
        <v>307</v>
      </c>
      <c r="D21" t="s">
        <v>132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135</v>
      </c>
      <c r="C22" s="8" t="s">
        <v>136</v>
      </c>
      <c r="D22" t="s">
        <v>137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141</v>
      </c>
      <c r="C23" s="8" t="s">
        <v>142</v>
      </c>
      <c r="D23" t="s">
        <v>143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166</v>
      </c>
      <c r="C24" s="8" t="s">
        <v>167</v>
      </c>
      <c r="D24" t="s">
        <v>168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195</v>
      </c>
      <c r="C25" s="8" t="s">
        <v>308</v>
      </c>
      <c r="F25" t="s">
        <v>197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198</v>
      </c>
      <c r="C26" s="8" t="s">
        <v>199</v>
      </c>
      <c r="D26" t="s">
        <v>200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206</v>
      </c>
      <c r="C27" s="8" t="s">
        <v>306</v>
      </c>
      <c r="D27" t="s">
        <v>208</v>
      </c>
      <c r="E27" t="s">
        <v>209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210</v>
      </c>
      <c r="C28" s="8" t="s">
        <v>211</v>
      </c>
      <c r="D28" t="s">
        <v>212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302</v>
      </c>
      <c r="C29" s="8" t="s">
        <v>301</v>
      </c>
      <c r="D29" t="s">
        <v>215</v>
      </c>
      <c r="E29" t="s">
        <v>73</v>
      </c>
      <c r="G29" s="11">
        <v>5.32</v>
      </c>
      <c r="H29" s="11">
        <f t="shared" si="0"/>
        <v>5.32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</row>
    <row r="30" spans="1:13" x14ac:dyDescent="0.35">
      <c r="A30" s="4">
        <v>1</v>
      </c>
      <c r="B30" t="s">
        <v>288</v>
      </c>
      <c r="C30" s="8" t="s">
        <v>314</v>
      </c>
      <c r="D30" s="13" t="s">
        <v>221</v>
      </c>
      <c r="E30" t="s">
        <v>73</v>
      </c>
      <c r="G30" s="11">
        <v>0.33</v>
      </c>
      <c r="H30" s="11">
        <f t="shared" si="0"/>
        <v>0.33</v>
      </c>
    </row>
    <row r="31" spans="1:13" x14ac:dyDescent="0.35">
      <c r="A31" s="4">
        <v>4</v>
      </c>
      <c r="B31" t="s">
        <v>225</v>
      </c>
      <c r="C31" s="8" t="s">
        <v>290</v>
      </c>
      <c r="D31" t="s">
        <v>226</v>
      </c>
      <c r="G31" s="11">
        <v>0.84</v>
      </c>
      <c r="H31" s="11">
        <f t="shared" si="0"/>
        <v>3.36</v>
      </c>
    </row>
    <row r="32" spans="1:13" x14ac:dyDescent="0.35">
      <c r="A32" s="4">
        <v>1</v>
      </c>
      <c r="B32" t="s">
        <v>238</v>
      </c>
      <c r="C32" s="8" t="s">
        <v>239</v>
      </c>
      <c r="D32" t="s">
        <v>240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248</v>
      </c>
      <c r="C33" s="8" t="s">
        <v>249</v>
      </c>
      <c r="D33" t="s">
        <v>250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252</v>
      </c>
      <c r="C34" s="8" t="s">
        <v>253</v>
      </c>
      <c r="D34" t="s">
        <v>254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276</v>
      </c>
      <c r="C35" s="8" t="s">
        <v>277</v>
      </c>
      <c r="D35" t="s">
        <v>278</v>
      </c>
      <c r="E35" t="s">
        <v>279</v>
      </c>
      <c r="G35" s="11">
        <v>0.45</v>
      </c>
      <c r="H35" s="11">
        <f t="shared" si="0"/>
        <v>0.45</v>
      </c>
    </row>
    <row r="36" spans="1:8" x14ac:dyDescent="0.35">
      <c r="A36" s="14">
        <v>4</v>
      </c>
      <c r="B36" t="s">
        <v>280</v>
      </c>
      <c r="C36" s="8" t="s">
        <v>281</v>
      </c>
      <c r="F36" t="s">
        <v>282</v>
      </c>
      <c r="G36" s="11">
        <v>0.02</v>
      </c>
      <c r="H36" s="15">
        <f t="shared" si="0"/>
        <v>0.08</v>
      </c>
    </row>
    <row r="37" spans="1:8" x14ac:dyDescent="0.35">
      <c r="A37" s="4">
        <f>SUM(A2:A36)</f>
        <v>105</v>
      </c>
      <c r="G37" s="4"/>
      <c r="H37" s="16">
        <f>SUM(H2:H36)</f>
        <v>40.028999999999996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292</v>
      </c>
      <c r="D2" t="s">
        <v>42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92</v>
      </c>
      <c r="C3" s="8" t="s">
        <v>293</v>
      </c>
      <c r="D3" t="s">
        <v>94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269</v>
      </c>
      <c r="C4" s="8" t="s">
        <v>270</v>
      </c>
      <c r="D4" t="s">
        <v>271</v>
      </c>
      <c r="E4" t="s">
        <v>320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73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294</v>
      </c>
      <c r="D2" t="s">
        <v>42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151</v>
      </c>
      <c r="C3" s="8" t="s">
        <v>295</v>
      </c>
      <c r="D3" t="s">
        <v>153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263</v>
      </c>
      <c r="C4" s="8" t="s">
        <v>264</v>
      </c>
      <c r="D4" t="s">
        <v>265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296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130</v>
      </c>
      <c r="C3" s="8" t="s">
        <v>297</v>
      </c>
      <c r="D3" t="s">
        <v>132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302</v>
      </c>
      <c r="C4" s="8" t="s">
        <v>298</v>
      </c>
      <c r="D4" t="s">
        <v>215</v>
      </c>
      <c r="E4" t="s">
        <v>73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A2" sqref="A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299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130</v>
      </c>
      <c r="C3" s="8" t="s">
        <v>300</v>
      </c>
      <c r="D3" t="s">
        <v>132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302</v>
      </c>
      <c r="C4" s="8" t="s">
        <v>301</v>
      </c>
      <c r="D4" t="s">
        <v>215</v>
      </c>
      <c r="E4" t="s">
        <v>73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Board As Second RX</vt:lpstr>
      <vt:lpstr>TCXO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2024-12-01T21:01:26Z</dcterms:modified>
  <dc:language>en-US</dc:language>
</cp:coreProperties>
</file>