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Overall RF Board" sheetId="2" state="visible" r:id="rId3"/>
    <sheet name="Base RF Board" sheetId="3" state="visible" r:id="rId4"/>
    <sheet name="TCXO Option" sheetId="4" state="visible" r:id="rId5"/>
    <sheet name="MF Option" sheetId="5" state="visible" r:id="rId6"/>
    <sheet name="I2C Control" sheetId="6" state="visible" r:id="rId7"/>
    <sheet name="TX Gain Control" sheetId="7" state="visible" r:id="rId8"/>
    <sheet name="RX Gain Control" sheetId="8" state="visible" r:id="rId9"/>
  </sheets>
  <definedNames>
    <definedName function="false" hidden="false" localSheetId="1" name="_xlnm.Print_Area" vbProcedure="false">'Overall RF Board'!$A$1:$H$58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<sst xmlns="http://schemas.openxmlformats.org/spreadsheetml/2006/main" count="653" uniqueCount="334">
  <si>
    <t xml:space="preserve">T41 V012.6 RF Board Parts (Less PCB)</t>
  </si>
  <si>
    <t xml:space="preserve">SEQUENCE</t>
  </si>
  <si>
    <t xml:space="preserve">BUILD OPTION</t>
  </si>
  <si>
    <t xml:space="preserve">PARTS</t>
  </si>
  <si>
    <t xml:space="preserve">COST</t>
  </si>
  <si>
    <t xml:space="preserve">Base Board</t>
  </si>
  <si>
    <t xml:space="preserve">TXCO Option</t>
  </si>
  <si>
    <t xml:space="preserve">I2C Control Option</t>
  </si>
  <si>
    <t xml:space="preserve">TX Gain Control Option</t>
  </si>
  <si>
    <t xml:space="preserve">RX Gain Control Option</t>
  </si>
  <si>
    <t xml:space="preserve">MF Option</t>
  </si>
  <si>
    <t xml:space="preserve">Qty</t>
  </si>
  <si>
    <t xml:space="preserve">Description</t>
  </si>
  <si>
    <t xml:space="preserve">Designator</t>
  </si>
  <si>
    <t xml:space="preserve">Mouser Part #</t>
  </si>
  <si>
    <t xml:space="preserve">Digikey Part #</t>
  </si>
  <si>
    <t xml:space="preserve">TaydaElectronics</t>
  </si>
  <si>
    <t xml:space="preserve">Price (USD)</t>
  </si>
  <si>
    <t xml:space="preserve">Ext.: (USD)</t>
  </si>
  <si>
    <t xml:space="preserve">Mouser #</t>
  </si>
  <si>
    <t xml:space="preserve">Mfr. #</t>
  </si>
  <si>
    <t xml:space="preserve">Manufacturer</t>
  </si>
  <si>
    <t xml:space="preserve">10uF 50V SMD 1206 Capacitor</t>
  </si>
  <si>
    <t xml:space="preserve">C1, C3, C11, C12, C14, C32, C35, C36, C39, C41, C42, C48, C51, C57, C60, C67, C71</t>
  </si>
  <si>
    <t xml:space="preserve">80-C1206C106K4P</t>
  </si>
  <si>
    <t xml:space="preserve">C1206C106K4PACTU</t>
  </si>
  <si>
    <t xml:space="preserve">KEMET</t>
  </si>
  <si>
    <t xml:space="preserve">Multilayer Ceramic Capacitors MLCC - SMD/SMT 16V 10uF X5R 1206 10%</t>
  </si>
  <si>
    <t xml:space="preserve">1uF 50V SMD 1206 Capacitor</t>
  </si>
  <si>
    <t xml:space="preserve">C2, C9, C15, C24</t>
  </si>
  <si>
    <t xml:space="preserve">187-CL31B105KBHNNNE</t>
  </si>
  <si>
    <t xml:space="preserve">CL31B105KBHNNNE</t>
  </si>
  <si>
    <t xml:space="preserve">Samsung Electro-Mechanics</t>
  </si>
  <si>
    <t xml:space="preserve">Multilayer Ceramic Capacitors MLCC - SMD/SMT 1uF+/-10% 50V X7R 32 1206</t>
  </si>
  <si>
    <t xml:space="preserve">10nF 50V SMD 1206 Capacitor</t>
  </si>
  <si>
    <t xml:space="preserve">C4, C10, C17, C28, C37, C54</t>
  </si>
  <si>
    <t xml:space="preserve">80-C1206C103K5R7210</t>
  </si>
  <si>
    <t xml:space="preserve">C1206C103K5RAC7210</t>
  </si>
  <si>
    <t xml:space="preserve">Multilayer Ceramic Capacitors MLCC - SMD/SMT 50V 0.01uF X7R 1206 10%</t>
  </si>
  <si>
    <t xml:space="preserve">68pF 50V SMD 1206 Capacitor</t>
  </si>
  <si>
    <t xml:space="preserve">C5, C8, C19, C21</t>
  </si>
  <si>
    <t xml:space="preserve">80-C1206C680J5HACTU</t>
  </si>
  <si>
    <t xml:space="preserve">C1206C680J5HACTU</t>
  </si>
  <si>
    <t xml:space="preserve">Multilayer Ceramic Capacitors MLCC - SMD/SMT 50V 68pF X8R 1206 5%</t>
  </si>
  <si>
    <t xml:space="preserve">0.1uF 50V SMD 1206 Capacitor</t>
  </si>
  <si>
    <t xml:space="preserve">C6, C7, C13, C16, C18, C20, C22, C23, C25, C26, C27, C29, C30, C31, C40, C43, C45, C47, C49, C52, C53, C55, C56, C58, C59, C61, C62, C63, C64, C65, C66, C68, C70, C72, C73, C74, C75, C77, C79, C80, C83, C84</t>
  </si>
  <si>
    <t xml:space="preserve">C1206C104K5RACTU</t>
  </si>
  <si>
    <t xml:space="preserve">80-C1206C104K5R</t>
  </si>
  <si>
    <t xml:space="preserve">Multilayer Ceramic Capacitors MLCC - SMD/SMT 50V 0.1uF X7R 1206 10%</t>
  </si>
  <si>
    <t xml:space="preserve">2.2nF 50V SMD 1206 Capacitor</t>
  </si>
  <si>
    <t xml:space="preserve">C33, C46</t>
  </si>
  <si>
    <t xml:space="preserve">80-C1206C222K5RAC</t>
  </si>
  <si>
    <t xml:space="preserve">C1206C222K5RAC</t>
  </si>
  <si>
    <t xml:space="preserve">Multilayer Ceramic Capacitors MLCC - SMD/SMT 50V 2200pF X7R 1206 10%</t>
  </si>
  <si>
    <t xml:space="preserve">0.2uF 50V SMD 1206 Capacitor</t>
  </si>
  <si>
    <t xml:space="preserve">C34, C38, C44, C50</t>
  </si>
  <si>
    <t xml:space="preserve"> 581-12065C204KAT4A</t>
  </si>
  <si>
    <t xml:space="preserve">581-12065C204KAT4A</t>
  </si>
  <si>
    <t xml:space="preserve">12065C204KAT4A</t>
  </si>
  <si>
    <t xml:space="preserve">KYOCERA AVX</t>
  </si>
  <si>
    <t xml:space="preserve">Multilayer Ceramic Capacitors MLCC - SMD/SMT 50V 0.2uF X7R 1206 10%</t>
  </si>
  <si>
    <t xml:space="preserve">470uF 25V Aluminum Electroylitic Cap</t>
  </si>
  <si>
    <t xml:space="preserve">C69</t>
  </si>
  <si>
    <t xml:space="preserve"> 667-ECA-1EM471</t>
  </si>
  <si>
    <t xml:space="preserve">667-ECA-1EM471</t>
  </si>
  <si>
    <t xml:space="preserve">ECA-1EM471</t>
  </si>
  <si>
    <t xml:space="preserve">Panasonic</t>
  </si>
  <si>
    <t xml:space="preserve">Aluminum Electrolytic Capacitors - Radial Leaded 470UF 25V ALUM LYTIC RADIAL</t>
  </si>
  <si>
    <t xml:space="preserve">100pF 50V SMD 1206 Capacitor</t>
  </si>
  <si>
    <t xml:space="preserve">C76, C78, C81, C82</t>
  </si>
  <si>
    <t xml:space="preserve">80-C1206C101K5GAC</t>
  </si>
  <si>
    <t xml:space="preserve">C1206C101K5GAC</t>
  </si>
  <si>
    <t xml:space="preserve">Multilayer Ceramic Capacitors MLCC - SMD/SMT 50V 100pF C0G 1206 10%</t>
  </si>
  <si>
    <t xml:space="preserve">IQ_Out, IQ_In, 1/8" Stereo Jack</t>
  </si>
  <si>
    <t xml:space="preserve">J1, J5</t>
  </si>
  <si>
    <t xml:space="preserve">490-SJ1-3515N</t>
  </si>
  <si>
    <t xml:space="preserve">SJ1-3515N</t>
  </si>
  <si>
    <t xml:space="preserve">CUI Devices</t>
  </si>
  <si>
    <t xml:space="preserve">Phone Connectors Audio Jacks</t>
  </si>
  <si>
    <t xml:space="preserve">RF_IN, RF_OUT  SMA Female</t>
  </si>
  <si>
    <t xml:space="preserve">J2, J6</t>
  </si>
  <si>
    <t xml:space="preserve">712-CONSMA001-G</t>
  </si>
  <si>
    <t xml:space="preserve"> </t>
  </si>
  <si>
    <t xml:space="preserve">712-CONREVSMA001-G</t>
  </si>
  <si>
    <t xml:space="preserve">CONREVSMA001-G</t>
  </si>
  <si>
    <t xml:space="preserve">TE Connectivity</t>
  </si>
  <si>
    <t xml:space="preserve">RF Connectors / Coaxial Connectors RP-SMA Female PCB Mount - Gold</t>
  </si>
  <si>
    <t xml:space="preserve">RFControl  - IDC 2x5 Box Male Index</t>
  </si>
  <si>
    <t xml:space="preserve">J3</t>
  </si>
  <si>
    <t xml:space="preserve">A-2939</t>
  </si>
  <si>
    <t xml:space="preserve">12-13.8V - Molex Terminal Block</t>
  </si>
  <si>
    <t xml:space="preserve">J4</t>
  </si>
  <si>
    <t xml:space="preserve">538-39880-4302</t>
  </si>
  <si>
    <t xml:space="preserve">39880-4302</t>
  </si>
  <si>
    <t xml:space="preserve">Molex</t>
  </si>
  <si>
    <t xml:space="preserve">Fixed Terminal Blocks LOW PROFILE 5.08 2 A W PROFILE 5.08 2 ASY</t>
  </si>
  <si>
    <t xml:space="preserve">AttenuatorBypass - IDC 1x2</t>
  </si>
  <si>
    <t xml:space="preserve">JP3, JP13</t>
  </si>
  <si>
    <t xml:space="preserve">A-4662/ A-5770</t>
  </si>
  <si>
    <t xml:space="preserve">PrescalarBypass - IDC 1x2</t>
  </si>
  <si>
    <t xml:space="preserve">JP18, JP19</t>
  </si>
  <si>
    <t xml:space="preserve">FB SMD 1206 600 Ohm 1A</t>
  </si>
  <si>
    <t xml:space="preserve">L1, L2, L3, L5, L6, L7, L8, L9, L107</t>
  </si>
  <si>
    <t xml:space="preserve">875-HZ1206E601R-10</t>
  </si>
  <si>
    <t xml:space="preserve">HZ1206E601R-10</t>
  </si>
  <si>
    <t xml:space="preserve">Laird Performance Materials</t>
  </si>
  <si>
    <t xml:space="preserve">Ferrite Beads 600ohms 100MHz .5A Monolithic 1206 SMD</t>
  </si>
  <si>
    <t xml:space="preserve">1.5uH SMD 1206 Inductor </t>
  </si>
  <si>
    <t xml:space="preserve">L4, L10</t>
  </si>
  <si>
    <t xml:space="preserve">81-LQM31PN1R5M00L</t>
  </si>
  <si>
    <t xml:space="preserve">LQM31PN1R5M00L</t>
  </si>
  <si>
    <t xml:space="preserve">Murata</t>
  </si>
  <si>
    <t xml:space="preserve">Power Inductors - SMD 1.5  UH  20%</t>
  </si>
  <si>
    <t xml:space="preserve">10uH 20% SMD 1206 Inductor</t>
  </si>
  <si>
    <t xml:space="preserve">L11, L12, L13</t>
  </si>
  <si>
    <t xml:space="preserve">81-1264EY-100MP3</t>
  </si>
  <si>
    <t xml:space="preserve">1264EY-100M=P3</t>
  </si>
  <si>
    <t xml:space="preserve">Power Inductors - SMD 10   UH  20%</t>
  </si>
  <si>
    <t xml:space="preserve">BS170 TO-92 Transistor</t>
  </si>
  <si>
    <t xml:space="preserve">Q1</t>
  </si>
  <si>
    <t xml:space="preserve">512-BS170</t>
  </si>
  <si>
    <t xml:space="preserve">BS170</t>
  </si>
  <si>
    <t xml:space="preserve">onsemi</t>
  </si>
  <si>
    <t xml:space="preserve">MOSFET FET 60V 5.0 MOHM TO92</t>
  </si>
  <si>
    <t xml:space="preserve">2K Ohm SMD 1206 Resistor</t>
  </si>
  <si>
    <t xml:space="preserve">R1, R13</t>
  </si>
  <si>
    <t xml:space="preserve">667-ERA-8AEB202V</t>
  </si>
  <si>
    <t xml:space="preserve">ERA-8AEB202V</t>
  </si>
  <si>
    <t xml:space="preserve">Thin Film Resistors - SMD 1206 2.0Kohm 0.1% 25ppm</t>
  </si>
  <si>
    <t xml:space="preserve">5.1K Ohm SMD 1206 Resistor</t>
  </si>
  <si>
    <t xml:space="preserve">R2, R3, R5, R6, R10, R11, R17, R18</t>
  </si>
  <si>
    <t xml:space="preserve">652-CR1206JW-512ELF</t>
  </si>
  <si>
    <t xml:space="preserve">CR1206-JW-512ELF</t>
  </si>
  <si>
    <t xml:space="preserve">Bourns</t>
  </si>
  <si>
    <t xml:space="preserve">Thick Film Resistors - SMD 5.1K 5%</t>
  </si>
  <si>
    <t xml:space="preserve">100 Ohm SMD 1206 Resistor</t>
  </si>
  <si>
    <t xml:space="preserve">R4, R8, R16, R22, R54</t>
  </si>
  <si>
    <t xml:space="preserve">652-CR1206FX-1000ELF</t>
  </si>
  <si>
    <t xml:space="preserve">CR1206-FX-1000ELF</t>
  </si>
  <si>
    <t xml:space="preserve">Thick Film Resistors - SMD 100ohm 1%</t>
  </si>
  <si>
    <t xml:space="preserve">10K Ohm SMD 1206 Resistor</t>
  </si>
  <si>
    <t xml:space="preserve">R7, R9, R12, R20, R21, R23, R24, R28, R30, R39, R44, R47, R53, R55</t>
  </si>
  <si>
    <t xml:space="preserve">652-CR1206JW-103ELF</t>
  </si>
  <si>
    <t xml:space="preserve">CR1206-JW-103ELF</t>
  </si>
  <si>
    <t xml:space="preserve">Thick Film Resistors - SMD 10K 5%</t>
  </si>
  <si>
    <t xml:space="preserve">36.5 Ohm SMD 1206 Resistor</t>
  </si>
  <si>
    <t xml:space="preserve">R14</t>
  </si>
  <si>
    <t xml:space="preserve">71-CRCW120636.5-E3</t>
  </si>
  <si>
    <t xml:space="preserve">CRCW120636R5FKEA</t>
  </si>
  <si>
    <t xml:space="preserve">Vishay</t>
  </si>
  <si>
    <t xml:space="preserve">Thick Film Resistors - SMD 1/4watt 36.5ohms 1%</t>
  </si>
  <si>
    <t xml:space="preserve">510 Ohm SMD 1206 Resistor</t>
  </si>
  <si>
    <t xml:space="preserve">R15, R19</t>
  </si>
  <si>
    <t xml:space="preserve">652-CR1206FX-5100ELF</t>
  </si>
  <si>
    <t xml:space="preserve">CR1206-FX-5100ELF</t>
  </si>
  <si>
    <t xml:space="preserve">Thick Film Resistors - SMD 510ohm 1%</t>
  </si>
  <si>
    <t xml:space="preserve">10K Ohm 1% SMD 1206 Resistor</t>
  </si>
  <si>
    <t xml:space="preserve">R25, R29, R32, R36, R41, R46</t>
  </si>
  <si>
    <t xml:space="preserve">652-CR1206FX-1002ELF</t>
  </si>
  <si>
    <t xml:space="preserve">CR1206-FX-1002ELF</t>
  </si>
  <si>
    <t xml:space="preserve">Thick Film Resistors - SMD 10K 1%</t>
  </si>
  <si>
    <t xml:space="preserve">2.2K Ohm SMD 1206 Resistor</t>
  </si>
  <si>
    <t xml:space="preserve">R26, R34, R49, R50, R51, R52, R60, R61, R62, R63</t>
  </si>
  <si>
    <t xml:space="preserve">71-CRCW12062K20JNEAC</t>
  </si>
  <si>
    <t xml:space="preserve">CRCW12062K20JNEAC</t>
  </si>
  <si>
    <t xml:space="preserve">Thick Film Resistors - SMD 1/4Watt 2.2Kohms 5% Commercial Use</t>
  </si>
  <si>
    <t xml:space="preserve">49.9 Ohm 1% SMD 1206 Resistor</t>
  </si>
  <si>
    <t xml:space="preserve">R27, R33, R38, R43</t>
  </si>
  <si>
    <t xml:space="preserve">71-CRCW120649R9FKEAC</t>
  </si>
  <si>
    <t xml:space="preserve">CRCW120649R9FKEAC</t>
  </si>
  <si>
    <t xml:space="preserve">Thick Film Resistors - SMD 1/4Watt 49.9ohms 1% Commercial Use</t>
  </si>
  <si>
    <t xml:space="preserve">2.2K Ohm 1% SMD 1206 Resistor</t>
  </si>
  <si>
    <t xml:space="preserve">R31, R45</t>
  </si>
  <si>
    <t xml:space="preserve">652-CR1206FX-2201ELF</t>
  </si>
  <si>
    <t xml:space="preserve">CR1206-FX-2201ELF</t>
  </si>
  <si>
    <t xml:space="preserve">Thick Film Resistors - SMD 2.2K 1%</t>
  </si>
  <si>
    <t xml:space="preserve">3.3K Ohm SMD 1206 Resistor</t>
  </si>
  <si>
    <t xml:space="preserve">R35, R37</t>
  </si>
  <si>
    <t xml:space="preserve">71-CRCW1206-3.3K-E3</t>
  </si>
  <si>
    <t xml:space="preserve">CRCW12063K30FKEA</t>
  </si>
  <si>
    <t xml:space="preserve">Thick Film Resistors - SMD 1/4watt 3.3Kohms 1%</t>
  </si>
  <si>
    <t xml:space="preserve">0 Ohm SMD 1206 Resistor</t>
  </si>
  <si>
    <t xml:space="preserve">R40, R42</t>
  </si>
  <si>
    <t xml:space="preserve">71-CRCW12060000Z0EAC</t>
  </si>
  <si>
    <t xml:space="preserve">CRCW12060000Z0EAC</t>
  </si>
  <si>
    <t xml:space="preserve">Thick Film Resistors - SMD 1/4Watt 0ohms Commercial Use</t>
  </si>
  <si>
    <t xml:space="preserve">100K Ohm SMD 1206 Resistor</t>
  </si>
  <si>
    <t xml:space="preserve">R48</t>
  </si>
  <si>
    <t xml:space="preserve">71-CRCW1206100KFKEAC</t>
  </si>
  <si>
    <t xml:space="preserve">CRCW1206100KFKEAC</t>
  </si>
  <si>
    <t xml:space="preserve">Thick Film Resistors - SMD 1/4Watt 100Kohms 1% Commercial Use</t>
  </si>
  <si>
    <t xml:space="preserve">1.8K Ohm SMD 1206 Resistor</t>
  </si>
  <si>
    <t xml:space="preserve">R56</t>
  </si>
  <si>
    <t xml:space="preserve">652-CR1206FX-1801ELF</t>
  </si>
  <si>
    <t xml:space="preserve">CR1206-FX-1801ELF</t>
  </si>
  <si>
    <t xml:space="preserve">Thick Film Resistors - SMD 1.8K 1%</t>
  </si>
  <si>
    <t xml:space="preserve">330 Ohm SMD 1206 Resistor</t>
  </si>
  <si>
    <t xml:space="preserve">R57</t>
  </si>
  <si>
    <t xml:space="preserve">652-CR1206FX-3300ELF</t>
  </si>
  <si>
    <t xml:space="preserve">CR1206-FX-3300ELF</t>
  </si>
  <si>
    <t xml:space="preserve">Thick Film Resistors - SMD 330ohm 1%</t>
  </si>
  <si>
    <t xml:space="preserve">51K Ohm SMD 1206 Resistor</t>
  </si>
  <si>
    <t xml:space="preserve">R58</t>
  </si>
  <si>
    <t xml:space="preserve">652-CR1206FX-5102ELF</t>
  </si>
  <si>
    <t xml:space="preserve">CR1206-FX-5102ELF</t>
  </si>
  <si>
    <t xml:space="preserve">Thick Film Resistors - SMD 51K 1%</t>
  </si>
  <si>
    <t xml:space="preserve">1.2K Ohm SMD 1206 Resistor</t>
  </si>
  <si>
    <t xml:space="preserve">R59</t>
  </si>
  <si>
    <t xml:space="preserve">652-CR1206FX-1201ELF</t>
  </si>
  <si>
    <t xml:space="preserve">CR1206-FX-1201ELF</t>
  </si>
  <si>
    <t xml:space="preserve">Thick Film Resistors - SMD 1.2K 1%</t>
  </si>
  <si>
    <t xml:space="preserve">TestPoint</t>
  </si>
  <si>
    <t xml:space="preserve">TP1, TP2, TP3, TP4, TP5, TP6, TP7, TP8, TP9, TP10, TP11, TP12, TP13, TP14, TP15, TP16, TP17, TP18</t>
  </si>
  <si>
    <t xml:space="preserve">A-4662</t>
  </si>
  <si>
    <t xml:space="preserve">ADT1-1+</t>
  </si>
  <si>
    <t xml:space="preserve">TR1</t>
  </si>
  <si>
    <t xml:space="preserve">139-ADT1-1</t>
  </si>
  <si>
    <t xml:space="preserve">Mini-Circuits</t>
  </si>
  <si>
    <t xml:space="preserve">Audio Transformers / Signal Transformers RF XFMR / SURF MOUNT /    RoHS</t>
  </si>
  <si>
    <t xml:space="preserve">ADT2-1T+</t>
  </si>
  <si>
    <t xml:space="preserve">TR2</t>
  </si>
  <si>
    <t xml:space="preserve">139-ADT2-1T</t>
  </si>
  <si>
    <t xml:space="preserve">74CBTLV3253DR in SOIC-16</t>
  </si>
  <si>
    <t xml:space="preserve">U1, U4</t>
  </si>
  <si>
    <t xml:space="preserve">595-74CBTLV3253DR</t>
  </si>
  <si>
    <t xml:space="preserve">296-9132-1-ND</t>
  </si>
  <si>
    <t xml:space="preserve">PSA-8A+</t>
  </si>
  <si>
    <t xml:space="preserve">U2</t>
  </si>
  <si>
    <t xml:space="preserve">139-PSA-8A</t>
  </si>
  <si>
    <t xml:space="preserve">RF Amplifier ML AMPL / SURF MOUNT /    RoHS</t>
  </si>
  <si>
    <t xml:space="preserve">PE4312</t>
  </si>
  <si>
    <t xml:space="preserve">U3, U12</t>
  </si>
  <si>
    <t xml:space="preserve">81-PE4312C-Z</t>
  </si>
  <si>
    <t xml:space="preserve">PE4312C-Z</t>
  </si>
  <si>
    <t xml:space="preserve">pSemi</t>
  </si>
  <si>
    <t xml:space="preserve">Attenuators Green 20 lead 4x4 QFN</t>
  </si>
  <si>
    <t xml:space="preserve">74LVC1G04DCKR</t>
  </si>
  <si>
    <t xml:space="preserve">U5, U10, U18</t>
  </si>
  <si>
    <t xml:space="preserve">595-SN74LVC1G04DCKR</t>
  </si>
  <si>
    <t xml:space="preserve">595-SN74LVC1G04DBVR</t>
  </si>
  <si>
    <t xml:space="preserve">SN74LVC1G04DBVR</t>
  </si>
  <si>
    <t xml:space="preserve">Texas Instruments</t>
  </si>
  <si>
    <t xml:space="preserve">Inverters Single</t>
  </si>
  <si>
    <t xml:space="preserve">MC33078</t>
  </si>
  <si>
    <t xml:space="preserve">U6, U8, U16, U106, U107</t>
  </si>
  <si>
    <t xml:space="preserve">595-MC33078DR</t>
  </si>
  <si>
    <t xml:space="preserve">595-MC33078DGKR</t>
  </si>
  <si>
    <t xml:space="preserve">MC33078DGKR</t>
  </si>
  <si>
    <t xml:space="preserve">Operational Amplifiers - Op Amps Dual Hi-Sp Lo-Noise Op Amp</t>
  </si>
  <si>
    <t xml:space="preserve">LM358B</t>
  </si>
  <si>
    <t xml:space="preserve">U16</t>
  </si>
  <si>
    <t xml:space="preserve">595-LM358BIDR</t>
  </si>
  <si>
    <t xml:space="preserve">MASWSS0179</t>
  </si>
  <si>
    <t xml:space="preserve">U7, U9, U19, U20</t>
  </si>
  <si>
    <t xml:space="preserve">937-MASWSS0179-T</t>
  </si>
  <si>
    <t xml:space="preserve">MASWSS0179TR-3000</t>
  </si>
  <si>
    <t xml:space="preserve">MACOM</t>
  </si>
  <si>
    <t xml:space="preserve">RF Switch ICs DC-2.0GHz IL &lt;.5dB@900MHz</t>
  </si>
  <si>
    <t xml:space="preserve">Si5351A-B-GT</t>
  </si>
  <si>
    <t xml:space="preserve">U11</t>
  </si>
  <si>
    <t xml:space="preserve">634-SI5351A-B-GT</t>
  </si>
  <si>
    <t xml:space="preserve">SI5351A-B-GT</t>
  </si>
  <si>
    <t xml:space="preserve">Skyworks</t>
  </si>
  <si>
    <t xml:space="preserve">Clock Generators &amp; Support Products I2C program, any-frequency, any-output, Xtal reference, 3-output LVCMOS clock generator</t>
  </si>
  <si>
    <t xml:space="preserve">MAR-3SM+</t>
  </si>
  <si>
    <t xml:space="preserve">U13</t>
  </si>
  <si>
    <t xml:space="preserve">139-MAR-3SM</t>
  </si>
  <si>
    <t xml:space="preserve">RF Amplifier ML AMPL / SURF MT /       RoHS</t>
  </si>
  <si>
    <t xml:space="preserve">LM7805CT</t>
  </si>
  <si>
    <t xml:space="preserve">U14</t>
  </si>
  <si>
    <t xml:space="preserve">926-LM7805CT</t>
  </si>
  <si>
    <t xml:space="preserve">Linear Voltage Regulators 1.5-A, 35-V, linear voltage regulator 3-TO-220 0 to 125</t>
  </si>
  <si>
    <t xml:space="preserve">LM1117T-3.3</t>
  </si>
  <si>
    <t xml:space="preserve">U15</t>
  </si>
  <si>
    <t xml:space="preserve">926-LM1117T-3.3/NOPB</t>
  </si>
  <si>
    <t xml:space="preserve">LM1117T-3.3/NOPB</t>
  </si>
  <si>
    <t xml:space="preserve">LDO Voltage Regulators 800MA LDO LINEAR REG</t>
  </si>
  <si>
    <t xml:space="preserve">LM317LIDR</t>
  </si>
  <si>
    <t xml:space="preserve">U17</t>
  </si>
  <si>
    <t xml:space="preserve">595-LM317LIDR</t>
  </si>
  <si>
    <t xml:space="preserve">863-LM317LZREG</t>
  </si>
  <si>
    <t xml:space="preserve">LM317LZREG</t>
  </si>
  <si>
    <t xml:space="preserve">Linear Voltage Regulators POS VLTG REGULATR 100mA ADJUST OUTPUT</t>
  </si>
  <si>
    <t xml:space="preserve">MCP23017_SO</t>
  </si>
  <si>
    <t xml:space="preserve">U21</t>
  </si>
  <si>
    <t xml:space="preserve">579-MCP23017-E/SO</t>
  </si>
  <si>
    <t xml:space="preserve">MCP23017-E/SO</t>
  </si>
  <si>
    <t xml:space="preserve">Microchip</t>
  </si>
  <si>
    <t xml:space="preserve">Interface - I/O Expanders 16bit Input/Output Exp I2C interface</t>
  </si>
  <si>
    <t xml:space="preserve">HMC434E</t>
  </si>
  <si>
    <t xml:space="preserve">U22, U23</t>
  </si>
  <si>
    <t xml:space="preserve">584-HMC434ETR</t>
  </si>
  <si>
    <t xml:space="preserve">HMC434ETR</t>
  </si>
  <si>
    <t xml:space="preserve">Analog Devices Inc.</t>
  </si>
  <si>
    <t xml:space="preserve">Prescaler InGaP HBT Divide-by-8 SMT, DC - 8 GHz</t>
  </si>
  <si>
    <t xml:space="preserve">ECS-TX053-S3</t>
  </si>
  <si>
    <t xml:space="preserve">Y1</t>
  </si>
  <si>
    <t xml:space="preserve">520-TXO53S333250BNTR</t>
  </si>
  <si>
    <t xml:space="preserve">520-TXO53S333400BNTR</t>
  </si>
  <si>
    <t xml:space="preserve">ECS-TXO53-S3-33-400-BN-TR</t>
  </si>
  <si>
    <t xml:space="preserve">ECS</t>
  </si>
  <si>
    <t xml:space="preserve">TCXO Oscillators 40.000 MHz 3.3V CMOS TCXO +/-280 ppb -40 - +85C 5x3.2 mm</t>
  </si>
  <si>
    <t xml:space="preserve">25MHz</t>
  </si>
  <si>
    <t xml:space="preserve">Y2</t>
  </si>
  <si>
    <t xml:space="preserve">520-250-18-5PX-GM-TR</t>
  </si>
  <si>
    <t xml:space="preserve">644-1041-1-ND</t>
  </si>
  <si>
    <t xml:space="preserve">ECS-250-18-5PX-GM-TR</t>
  </si>
  <si>
    <t xml:space="preserve">Crystals 25.000 MHz 18 pF CSM-7X +/-30/30 ppm -20 - +70C RoHS</t>
  </si>
  <si>
    <t xml:space="preserve">Shorting Jumper for IDC pins</t>
  </si>
  <si>
    <t xml:space="preserve">-</t>
  </si>
  <si>
    <t xml:space="preserve">A-1324</t>
  </si>
  <si>
    <t xml:space="preserve">C6, C7, C13, C16, C18, C20, C22, C23, C25, C26, C27, C30, C31, C40, C43, C45, C47, C52, C53, C55, C56, C58, C59, C61, C62, C63, C64, C65, C68, C70, C72, C73</t>
  </si>
  <si>
    <t xml:space="preserve">L1, L2, L3, L5, L6, L8, L9, L107</t>
  </si>
  <si>
    <t xml:space="preserve">R7, R9, R12, R20, R21, R23, R30, R39, R44, R47</t>
  </si>
  <si>
    <t xml:space="preserve">R26, R34, R50, R52</t>
  </si>
  <si>
    <t xml:space="preserve">652-CR1206FX-3300EL</t>
  </si>
  <si>
    <t xml:space="preserve">74LVC1G04</t>
  </si>
  <si>
    <t xml:space="preserve">U5, U10</t>
  </si>
  <si>
    <t xml:space="preserve">U6, U8, U106, U107</t>
  </si>
  <si>
    <t xml:space="preserve">U7, U9</t>
  </si>
  <si>
    <t xml:space="preserve">C49</t>
  </si>
  <si>
    <t xml:space="preserve">L7</t>
  </si>
  <si>
    <t xml:space="preserve">50-ECS-TXO53-S3-33-400-BN-TRCT-ND - Cut Tape (CT)</t>
  </si>
  <si>
    <t xml:space="preserve">C74, C75, C77, C79, C83, C84</t>
  </si>
  <si>
    <t xml:space="preserve">U18</t>
  </si>
  <si>
    <t xml:space="preserve">U19, U20</t>
  </si>
  <si>
    <t xml:space="preserve">C80</t>
  </si>
  <si>
    <t xml:space="preserve">R49, R51, R60, R61, R62, R63</t>
  </si>
  <si>
    <t xml:space="preserve">C66</t>
  </si>
  <si>
    <t xml:space="preserve">R53, R55</t>
  </si>
  <si>
    <t xml:space="preserve">U12</t>
  </si>
  <si>
    <t xml:space="preserve">C29</t>
  </si>
  <si>
    <t xml:space="preserve">R24, R28</t>
  </si>
  <si>
    <t xml:space="preserve">U3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</si>
</sst>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0.18"/>
    <col collapsed="false" customWidth="true" hidden="false" outlineLevel="0" max="3" min="3" style="0" width="3.27"/>
    <col collapsed="false" customWidth="true" hidden="false" outlineLevel="0" max="4" min="4" style="0" width="14"/>
    <col collapsed="false" customWidth="true" hidden="false" outlineLevel="0" max="5" min="5" style="0" width="14.63"/>
  </cols>
  <sheetData>
    <row r="1" customFormat="false" ht="25.5" hidden="false" customHeight="false" outlineLevel="0" collapsed="false">
      <c r="A1" s="1" t="s">
        <v>0</v>
      </c>
    </row>
    <row r="2" customFormat="false" ht="25.5" hidden="false" customHeight="false" outlineLevel="0" collapsed="false">
      <c r="A2" s="1"/>
    </row>
    <row r="3" customFormat="false" ht="18" hidden="false" customHeight="false" outlineLevel="0" collapsed="false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customFormat="false" ht="14.25" hidden="false" customHeight="false" outlineLevel="0" collapsed="false">
      <c r="A5" s="4" t="n">
        <v>1</v>
      </c>
      <c r="B5" s="0" t="s">
        <v>5</v>
      </c>
      <c r="D5" s="4" t="n">
        <f aca="false">'Base RF Board'!A53</f>
        <v>190</v>
      </c>
      <c r="E5" s="5" t="n">
        <f aca="false">'Base RF Board'!H53</f>
        <v>59.309</v>
      </c>
    </row>
    <row r="6" customFormat="false" ht="14.25" hidden="false" customHeight="false" outlineLevel="0" collapsed="false">
      <c r="A6" s="4" t="n">
        <v>2</v>
      </c>
      <c r="B6" s="0" t="s">
        <v>6</v>
      </c>
      <c r="D6" s="4" t="n">
        <f aca="false">'TCXO Option'!A5</f>
        <v>3</v>
      </c>
      <c r="E6" s="5" t="n">
        <f aca="false">'TCXO Option'!H5</f>
        <v>10.05</v>
      </c>
    </row>
    <row r="7" customFormat="false" ht="14.25" hidden="false" customHeight="false" outlineLevel="0" collapsed="false">
      <c r="A7" s="4" t="n">
        <v>3</v>
      </c>
      <c r="B7" s="0" t="s">
        <v>7</v>
      </c>
      <c r="D7" s="4" t="n">
        <f aca="false">'I2C Control'!A5</f>
        <v>8</v>
      </c>
      <c r="E7" s="5" t="n">
        <f aca="false">'I2C Control'!H5</f>
        <v>2.07</v>
      </c>
    </row>
    <row r="8" customFormat="false" ht="14.25" hidden="false" customHeight="false" outlineLevel="0" collapsed="false">
      <c r="A8" s="4" t="n">
        <v>4</v>
      </c>
      <c r="B8" s="0" t="s">
        <v>8</v>
      </c>
      <c r="D8" s="4" t="n">
        <f aca="false">'TX Gain Control'!A5</f>
        <v>4</v>
      </c>
      <c r="E8" s="5" t="n">
        <f aca="false">'TX Gain Control'!H5</f>
        <v>5.41</v>
      </c>
    </row>
    <row r="9" customFormat="false" ht="14.25" hidden="false" customHeight="false" outlineLevel="0" collapsed="false">
      <c r="A9" s="4" t="n">
        <v>5</v>
      </c>
      <c r="B9" s="0" t="s">
        <v>9</v>
      </c>
      <c r="D9" s="4" t="n">
        <f aca="false">'RX Gain Control'!A5</f>
        <v>4</v>
      </c>
      <c r="E9" s="5" t="n">
        <f aca="false">'RX Gain Control'!H5</f>
        <v>5.41</v>
      </c>
    </row>
    <row r="10" customFormat="false" ht="14.25" hidden="false" customHeight="false" outlineLevel="0" collapsed="false">
      <c r="A10" s="4" t="n">
        <v>6</v>
      </c>
      <c r="B10" s="0" t="s">
        <v>10</v>
      </c>
      <c r="D10" s="4" t="n">
        <v>15</v>
      </c>
      <c r="E10" s="5" t="n">
        <v>28.21</v>
      </c>
    </row>
    <row r="11" customFormat="false" ht="15" hidden="false" customHeight="false" outlineLevel="0" collapsed="false">
      <c r="D11" s="6" t="n">
        <f aca="false">SUM(D5:D10)</f>
        <v>224</v>
      </c>
      <c r="E11" s="7" t="n">
        <f aca="false">SUM(E5:E10)</f>
        <v>110.459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58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60" activeCellId="0" sqref="C60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45.82"/>
    <col collapsed="false" customWidth="true" hidden="false" outlineLevel="0" max="6" min="6" style="0" width="18.09"/>
    <col collapsed="false" customWidth="true" hidden="false" outlineLevel="0" max="7" min="7" style="4" width="10.09"/>
    <col collapsed="false" customWidth="true" hidden="false" outlineLevel="0" max="8" min="8" style="4" width="9.72"/>
    <col collapsed="false" customWidth="true" hidden="true" outlineLevel="0" max="9" min="9" style="0" width="22.09"/>
    <col collapsed="false" customWidth="true" hidden="true" outlineLevel="0" max="11" min="10" style="0" width="24.63"/>
    <col collapsed="false" customWidth="true" hidden="true" outlineLevel="0" max="12" min="12" style="0" width="108.9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customFormat="false" ht="28.5" hidden="false" customHeight="false" outlineLevel="0" collapsed="false">
      <c r="A2" s="4" t="n">
        <v>17</v>
      </c>
      <c r="B2" s="0" t="s">
        <v>22</v>
      </c>
      <c r="C2" s="8" t="s">
        <v>23</v>
      </c>
      <c r="D2" s="0" t="s">
        <v>24</v>
      </c>
      <c r="G2" s="11" t="n">
        <v>0.139</v>
      </c>
      <c r="H2" s="11" t="n">
        <f aca="false">G2*A2</f>
        <v>2.363</v>
      </c>
      <c r="I2" s="0" t="s">
        <v>24</v>
      </c>
      <c r="J2" s="12" t="s">
        <v>25</v>
      </c>
      <c r="K2" s="0" t="s">
        <v>26</v>
      </c>
      <c r="L2" s="0" t="s">
        <v>27</v>
      </c>
    </row>
    <row r="3" customFormat="false" ht="14.25" hidden="false" customHeight="false" outlineLevel="0" collapsed="false">
      <c r="A3" s="4" t="n">
        <v>4</v>
      </c>
      <c r="B3" s="0" t="s">
        <v>28</v>
      </c>
      <c r="C3" s="8" t="s">
        <v>29</v>
      </c>
      <c r="D3" s="0" t="s">
        <v>30</v>
      </c>
      <c r="G3" s="11" t="n">
        <v>0.15</v>
      </c>
      <c r="H3" s="11" t="n">
        <f aca="false">G3*A3</f>
        <v>0.6</v>
      </c>
      <c r="I3" s="0" t="s">
        <v>30</v>
      </c>
      <c r="J3" s="12" t="s">
        <v>31</v>
      </c>
      <c r="K3" s="0" t="s">
        <v>32</v>
      </c>
      <c r="L3" s="0" t="s">
        <v>33</v>
      </c>
    </row>
    <row r="4" customFormat="false" ht="14.25" hidden="false" customHeight="false" outlineLevel="0" collapsed="false">
      <c r="A4" s="4" t="n">
        <v>6</v>
      </c>
      <c r="B4" s="0" t="s">
        <v>34</v>
      </c>
      <c r="C4" s="8" t="s">
        <v>35</v>
      </c>
      <c r="D4" s="0" t="s">
        <v>36</v>
      </c>
      <c r="G4" s="11" t="n">
        <v>0.1</v>
      </c>
      <c r="H4" s="11" t="n">
        <f aca="false">G4*A4</f>
        <v>0.6</v>
      </c>
      <c r="I4" s="0" t="s">
        <v>36</v>
      </c>
      <c r="J4" s="12" t="s">
        <v>37</v>
      </c>
      <c r="K4" s="0" t="s">
        <v>26</v>
      </c>
      <c r="L4" s="0" t="s">
        <v>38</v>
      </c>
    </row>
    <row r="5" customFormat="false" ht="14.25" hidden="false" customHeight="false" outlineLevel="0" collapsed="false">
      <c r="A5" s="4" t="n">
        <v>4</v>
      </c>
      <c r="B5" s="0" t="s">
        <v>39</v>
      </c>
      <c r="C5" s="8" t="s">
        <v>40</v>
      </c>
      <c r="D5" s="0" t="s">
        <v>41</v>
      </c>
      <c r="G5" s="11" t="n">
        <v>0.18</v>
      </c>
      <c r="H5" s="11" t="n">
        <f aca="false">G5*A5</f>
        <v>0.72</v>
      </c>
      <c r="I5" s="0" t="s">
        <v>41</v>
      </c>
      <c r="J5" s="12" t="s">
        <v>42</v>
      </c>
      <c r="K5" s="0" t="s">
        <v>26</v>
      </c>
      <c r="L5" s="0" t="s">
        <v>43</v>
      </c>
    </row>
    <row r="6" customFormat="false" ht="57.75" hidden="false" customHeight="false" outlineLevel="0" collapsed="false">
      <c r="A6" s="4" t="n">
        <v>42</v>
      </c>
      <c r="B6" s="0" t="s">
        <v>44</v>
      </c>
      <c r="C6" s="8" t="s">
        <v>45</v>
      </c>
      <c r="D6" s="0" t="s">
        <v>46</v>
      </c>
      <c r="G6" s="11" t="n">
        <v>0.054</v>
      </c>
      <c r="H6" s="11" t="n">
        <f aca="false">G6*A6</f>
        <v>2.268</v>
      </c>
      <c r="I6" s="0" t="s">
        <v>47</v>
      </c>
      <c r="J6" s="12" t="s">
        <v>46</v>
      </c>
      <c r="K6" s="0" t="s">
        <v>26</v>
      </c>
      <c r="L6" s="0" t="s">
        <v>48</v>
      </c>
    </row>
    <row r="7" customFormat="false" ht="14.25" hidden="false" customHeight="false" outlineLevel="0" collapsed="false">
      <c r="A7" s="4" t="n">
        <v>2</v>
      </c>
      <c r="B7" s="0" t="s">
        <v>49</v>
      </c>
      <c r="C7" s="8" t="s">
        <v>50</v>
      </c>
      <c r="D7" s="0" t="s">
        <v>51</v>
      </c>
      <c r="G7" s="11" t="n">
        <v>0.1</v>
      </c>
      <c r="H7" s="11" t="n">
        <f aca="false">G7*A7</f>
        <v>0.2</v>
      </c>
      <c r="I7" s="0" t="s">
        <v>51</v>
      </c>
      <c r="J7" s="12" t="s">
        <v>52</v>
      </c>
      <c r="K7" s="0" t="s">
        <v>26</v>
      </c>
      <c r="L7" s="0" t="s">
        <v>53</v>
      </c>
    </row>
    <row r="8" customFormat="false" ht="14.25" hidden="false" customHeight="false" outlineLevel="0" collapsed="false">
      <c r="A8" s="4" t="n">
        <v>4</v>
      </c>
      <c r="B8" s="0" t="s">
        <v>54</v>
      </c>
      <c r="C8" s="8" t="s">
        <v>55</v>
      </c>
      <c r="D8" s="0" t="s">
        <v>56</v>
      </c>
      <c r="G8" s="11" t="n">
        <v>0.38</v>
      </c>
      <c r="H8" s="11" t="n">
        <f aca="false">G8*A8</f>
        <v>1.52</v>
      </c>
      <c r="I8" s="0" t="s">
        <v>57</v>
      </c>
      <c r="J8" s="12" t="s">
        <v>58</v>
      </c>
      <c r="K8" s="0" t="s">
        <v>59</v>
      </c>
      <c r="L8" s="0" t="s">
        <v>60</v>
      </c>
    </row>
    <row r="9" customFormat="false" ht="14.25" hidden="false" customHeight="false" outlineLevel="0" collapsed="false">
      <c r="A9" s="4" t="n">
        <v>1</v>
      </c>
      <c r="B9" s="0" t="s">
        <v>61</v>
      </c>
      <c r="C9" s="8" t="s">
        <v>62</v>
      </c>
      <c r="D9" s="0" t="s">
        <v>63</v>
      </c>
      <c r="G9" s="11" t="n">
        <v>0.39</v>
      </c>
      <c r="H9" s="11" t="n">
        <f aca="false">G9*A9</f>
        <v>0.39</v>
      </c>
      <c r="I9" s="0" t="s">
        <v>64</v>
      </c>
      <c r="J9" s="12" t="s">
        <v>65</v>
      </c>
      <c r="K9" s="0" t="s">
        <v>66</v>
      </c>
      <c r="L9" s="0" t="s">
        <v>67</v>
      </c>
    </row>
    <row r="10" customFormat="false" ht="14.25" hidden="false" customHeight="false" outlineLevel="0" collapsed="false">
      <c r="A10" s="4" t="n">
        <v>4</v>
      </c>
      <c r="B10" s="0" t="s">
        <v>68</v>
      </c>
      <c r="C10" s="8" t="s">
        <v>69</v>
      </c>
      <c r="D10" s="0" t="s">
        <v>70</v>
      </c>
      <c r="G10" s="11" t="n">
        <v>0.12</v>
      </c>
      <c r="H10" s="11" t="n">
        <f aca="false">G10*A10</f>
        <v>0.48</v>
      </c>
      <c r="I10" s="0" t="s">
        <v>70</v>
      </c>
      <c r="J10" s="12" t="s">
        <v>71</v>
      </c>
      <c r="K10" s="0" t="s">
        <v>26</v>
      </c>
      <c r="L10" s="0" t="s">
        <v>72</v>
      </c>
    </row>
    <row r="11" customFormat="false" ht="14.25" hidden="false" customHeight="false" outlineLevel="0" collapsed="false">
      <c r="A11" s="4" t="n">
        <v>2</v>
      </c>
      <c r="B11" s="0" t="s">
        <v>73</v>
      </c>
      <c r="C11" s="8" t="s">
        <v>74</v>
      </c>
      <c r="D11" s="0" t="s">
        <v>75</v>
      </c>
      <c r="G11" s="11" t="n">
        <v>1.41</v>
      </c>
      <c r="H11" s="11" t="n">
        <f aca="false">G11*A11</f>
        <v>2.82</v>
      </c>
      <c r="I11" s="0" t="s">
        <v>75</v>
      </c>
      <c r="J11" s="12" t="s">
        <v>76</v>
      </c>
      <c r="K11" s="0" t="s">
        <v>77</v>
      </c>
      <c r="L11" s="0" t="s">
        <v>78</v>
      </c>
    </row>
    <row r="12" customFormat="false" ht="14.25" hidden="false" customHeight="false" outlineLevel="0" collapsed="false">
      <c r="A12" s="4" t="n">
        <v>2</v>
      </c>
      <c r="B12" s="0" t="s">
        <v>79</v>
      </c>
      <c r="C12" s="8" t="s">
        <v>80</v>
      </c>
      <c r="D12" s="0" t="s">
        <v>81</v>
      </c>
      <c r="E12" s="0" t="s">
        <v>82</v>
      </c>
      <c r="G12" s="11" t="n">
        <v>3.35</v>
      </c>
      <c r="H12" s="11" t="n">
        <f aca="false">G12*A12</f>
        <v>6.7</v>
      </c>
      <c r="I12" s="0" t="s">
        <v>83</v>
      </c>
      <c r="J12" s="12" t="s">
        <v>84</v>
      </c>
      <c r="K12" s="0" t="s">
        <v>85</v>
      </c>
      <c r="L12" s="0" t="s">
        <v>86</v>
      </c>
    </row>
    <row r="13" customFormat="false" ht="14.25" hidden="false" customHeight="false" outlineLevel="0" collapsed="false">
      <c r="A13" s="4" t="n">
        <v>1</v>
      </c>
      <c r="B13" s="0" t="s">
        <v>87</v>
      </c>
      <c r="C13" s="8" t="s">
        <v>88</v>
      </c>
      <c r="F13" s="0" t="s">
        <v>89</v>
      </c>
      <c r="G13" s="11" t="n">
        <v>0.14</v>
      </c>
      <c r="H13" s="11" t="n">
        <f aca="false">G13*A13</f>
        <v>0.14</v>
      </c>
    </row>
    <row r="14" customFormat="false" ht="14.25" hidden="false" customHeight="false" outlineLevel="0" collapsed="false">
      <c r="A14" s="4" t="n">
        <v>1</v>
      </c>
      <c r="B14" s="0" t="s">
        <v>90</v>
      </c>
      <c r="C14" s="8" t="s">
        <v>91</v>
      </c>
      <c r="D14" s="0" t="s">
        <v>92</v>
      </c>
      <c r="G14" s="11" t="n">
        <v>1.12</v>
      </c>
      <c r="H14" s="11" t="n">
        <f aca="false">G14*A14</f>
        <v>1.12</v>
      </c>
      <c r="I14" s="0" t="s">
        <v>92</v>
      </c>
      <c r="J14" s="12" t="s">
        <v>93</v>
      </c>
      <c r="K14" s="0" t="s">
        <v>94</v>
      </c>
      <c r="L14" s="0" t="s">
        <v>95</v>
      </c>
    </row>
    <row r="15" customFormat="false" ht="14.25" hidden="false" customHeight="false" outlineLevel="0" collapsed="false">
      <c r="A15" s="4" t="n">
        <v>2</v>
      </c>
      <c r="B15" s="0" t="s">
        <v>96</v>
      </c>
      <c r="C15" s="8" t="s">
        <v>97</v>
      </c>
      <c r="F15" s="0" t="s">
        <v>98</v>
      </c>
      <c r="G15" s="11" t="n">
        <v>0.02</v>
      </c>
      <c r="H15" s="11" t="n">
        <f aca="false">G15*A15</f>
        <v>0.04</v>
      </c>
    </row>
    <row r="16" customFormat="false" ht="14.25" hidden="false" customHeight="false" outlineLevel="0" collapsed="false">
      <c r="A16" s="4" t="n">
        <v>2</v>
      </c>
      <c r="B16" s="0" t="s">
        <v>99</v>
      </c>
      <c r="C16" s="8" t="s">
        <v>100</v>
      </c>
      <c r="F16" s="0" t="s">
        <v>98</v>
      </c>
      <c r="G16" s="11" t="n">
        <v>0.02</v>
      </c>
      <c r="H16" s="11" t="n">
        <f aca="false">G16*A16</f>
        <v>0.04</v>
      </c>
    </row>
    <row r="17" customFormat="false" ht="14.25" hidden="false" customHeight="false" outlineLevel="0" collapsed="false">
      <c r="A17" s="4" t="n">
        <v>9</v>
      </c>
      <c r="B17" s="0" t="s">
        <v>101</v>
      </c>
      <c r="C17" s="8" t="s">
        <v>102</v>
      </c>
      <c r="D17" s="0" t="s">
        <v>103</v>
      </c>
      <c r="G17" s="11" t="n">
        <v>0.14</v>
      </c>
      <c r="H17" s="11" t="n">
        <f aca="false">G17*A17</f>
        <v>1.26</v>
      </c>
      <c r="I17" s="0" t="s">
        <v>103</v>
      </c>
      <c r="J17" s="12" t="s">
        <v>104</v>
      </c>
      <c r="K17" s="0" t="s">
        <v>105</v>
      </c>
      <c r="L17" s="0" t="s">
        <v>106</v>
      </c>
    </row>
    <row r="18" customFormat="false" ht="14.25" hidden="false" customHeight="false" outlineLevel="0" collapsed="false">
      <c r="A18" s="4" t="n">
        <v>2</v>
      </c>
      <c r="B18" s="0" t="s">
        <v>107</v>
      </c>
      <c r="C18" s="8" t="s">
        <v>108</v>
      </c>
      <c r="D18" s="0" t="s">
        <v>109</v>
      </c>
      <c r="G18" s="11" t="n">
        <v>0.35</v>
      </c>
      <c r="H18" s="11" t="n">
        <f aca="false">G18*A18</f>
        <v>0.7</v>
      </c>
      <c r="I18" s="0" t="s">
        <v>109</v>
      </c>
      <c r="J18" s="12" t="s">
        <v>110</v>
      </c>
      <c r="K18" s="0" t="s">
        <v>111</v>
      </c>
      <c r="L18" s="0" t="s">
        <v>112</v>
      </c>
    </row>
    <row r="19" customFormat="false" ht="14.25" hidden="false" customHeight="false" outlineLevel="0" collapsed="false">
      <c r="A19" s="4" t="n">
        <v>3</v>
      </c>
      <c r="B19" s="0" t="s">
        <v>113</v>
      </c>
      <c r="C19" s="8" t="s">
        <v>114</v>
      </c>
      <c r="D19" s="0" t="s">
        <v>115</v>
      </c>
      <c r="G19" s="11" t="n">
        <v>0.47</v>
      </c>
      <c r="H19" s="11" t="n">
        <f aca="false">G19*A19</f>
        <v>1.41</v>
      </c>
      <c r="I19" s="0" t="s">
        <v>115</v>
      </c>
      <c r="J19" s="12" t="s">
        <v>116</v>
      </c>
      <c r="K19" s="0" t="s">
        <v>111</v>
      </c>
      <c r="L19" s="0" t="s">
        <v>117</v>
      </c>
    </row>
    <row r="20" customFormat="false" ht="14.25" hidden="false" customHeight="false" outlineLevel="0" collapsed="false">
      <c r="A20" s="4" t="n">
        <v>1</v>
      </c>
      <c r="B20" s="0" t="s">
        <v>118</v>
      </c>
      <c r="C20" s="8" t="s">
        <v>119</v>
      </c>
      <c r="D20" s="0" t="s">
        <v>120</v>
      </c>
      <c r="G20" s="11" t="n">
        <v>0.37</v>
      </c>
      <c r="H20" s="11" t="n">
        <f aca="false">G20*A20</f>
        <v>0.37</v>
      </c>
      <c r="I20" s="0" t="s">
        <v>120</v>
      </c>
      <c r="J20" s="12" t="s">
        <v>121</v>
      </c>
      <c r="K20" s="0" t="s">
        <v>122</v>
      </c>
      <c r="L20" s="0" t="s">
        <v>123</v>
      </c>
    </row>
    <row r="21" customFormat="false" ht="14.25" hidden="false" customHeight="false" outlineLevel="0" collapsed="false">
      <c r="A21" s="4" t="n">
        <v>2</v>
      </c>
      <c r="B21" s="0" t="s">
        <v>124</v>
      </c>
      <c r="C21" s="8" t="s">
        <v>125</v>
      </c>
      <c r="D21" s="0" t="s">
        <v>126</v>
      </c>
      <c r="G21" s="11" t="n">
        <v>0.59</v>
      </c>
      <c r="H21" s="11" t="n">
        <f aca="false">G21*A21</f>
        <v>1.18</v>
      </c>
      <c r="I21" s="0" t="s">
        <v>126</v>
      </c>
      <c r="J21" s="12" t="s">
        <v>127</v>
      </c>
      <c r="K21" s="0" t="s">
        <v>66</v>
      </c>
      <c r="L21" s="0" t="s">
        <v>128</v>
      </c>
    </row>
    <row r="22" customFormat="false" ht="14.25" hidden="false" customHeight="false" outlineLevel="0" collapsed="false">
      <c r="A22" s="4" t="n">
        <v>8</v>
      </c>
      <c r="B22" s="0" t="s">
        <v>129</v>
      </c>
      <c r="C22" s="8" t="s">
        <v>130</v>
      </c>
      <c r="D22" s="0" t="s">
        <v>131</v>
      </c>
      <c r="G22" s="11" t="n">
        <v>0.1</v>
      </c>
      <c r="H22" s="11" t="n">
        <f aca="false">G22*A22</f>
        <v>0.8</v>
      </c>
      <c r="I22" s="0" t="s">
        <v>131</v>
      </c>
      <c r="J22" s="12" t="s">
        <v>132</v>
      </c>
      <c r="K22" s="0" t="s">
        <v>133</v>
      </c>
      <c r="L22" s="0" t="s">
        <v>134</v>
      </c>
    </row>
    <row r="23" customFormat="false" ht="14.25" hidden="false" customHeight="false" outlineLevel="0" collapsed="false">
      <c r="A23" s="4" t="n">
        <v>5</v>
      </c>
      <c r="B23" s="0" t="s">
        <v>135</v>
      </c>
      <c r="C23" s="8" t="s">
        <v>136</v>
      </c>
      <c r="D23" s="0" t="s">
        <v>137</v>
      </c>
      <c r="G23" s="11" t="n">
        <v>0.1</v>
      </c>
      <c r="H23" s="11" t="n">
        <f aca="false">G23*A23</f>
        <v>0.5</v>
      </c>
      <c r="I23" s="0" t="s">
        <v>137</v>
      </c>
      <c r="J23" s="12" t="s">
        <v>138</v>
      </c>
      <c r="K23" s="0" t="s">
        <v>133</v>
      </c>
      <c r="L23" s="0" t="s">
        <v>139</v>
      </c>
    </row>
    <row r="24" customFormat="false" ht="28.5" hidden="false" customHeight="false" outlineLevel="0" collapsed="false">
      <c r="A24" s="4" t="n">
        <v>14</v>
      </c>
      <c r="B24" s="0" t="s">
        <v>140</v>
      </c>
      <c r="C24" s="8" t="s">
        <v>141</v>
      </c>
      <c r="D24" s="0" t="s">
        <v>142</v>
      </c>
      <c r="G24" s="11" t="n">
        <v>0.017</v>
      </c>
      <c r="H24" s="11" t="n">
        <f aca="false">G24*A24</f>
        <v>0.238</v>
      </c>
      <c r="I24" s="0" t="s">
        <v>142</v>
      </c>
      <c r="J24" s="12" t="s">
        <v>143</v>
      </c>
      <c r="K24" s="0" t="s">
        <v>133</v>
      </c>
      <c r="L24" s="0" t="s">
        <v>144</v>
      </c>
    </row>
    <row r="25" customFormat="false" ht="14.25" hidden="false" customHeight="false" outlineLevel="0" collapsed="false">
      <c r="A25" s="4" t="n">
        <v>1</v>
      </c>
      <c r="B25" s="0" t="s">
        <v>145</v>
      </c>
      <c r="C25" s="8" t="s">
        <v>146</v>
      </c>
      <c r="D25" s="0" t="s">
        <v>147</v>
      </c>
      <c r="G25" s="11" t="n">
        <v>0.1</v>
      </c>
      <c r="H25" s="11" t="n">
        <f aca="false">G25*A25</f>
        <v>0.1</v>
      </c>
      <c r="I25" s="0" t="s">
        <v>147</v>
      </c>
      <c r="J25" s="12" t="s">
        <v>148</v>
      </c>
      <c r="K25" s="0" t="s">
        <v>149</v>
      </c>
      <c r="L25" s="0" t="s">
        <v>150</v>
      </c>
    </row>
    <row r="26" customFormat="false" ht="14.25" hidden="false" customHeight="false" outlineLevel="0" collapsed="false">
      <c r="A26" s="4" t="n">
        <v>2</v>
      </c>
      <c r="B26" s="0" t="s">
        <v>151</v>
      </c>
      <c r="C26" s="8" t="s">
        <v>152</v>
      </c>
      <c r="D26" s="0" t="s">
        <v>153</v>
      </c>
      <c r="G26" s="11" t="n">
        <v>0.1</v>
      </c>
      <c r="H26" s="11" t="n">
        <f aca="false">G26*A26</f>
        <v>0.2</v>
      </c>
      <c r="I26" s="0" t="s">
        <v>153</v>
      </c>
      <c r="J26" s="12" t="s">
        <v>154</v>
      </c>
      <c r="K26" s="0" t="s">
        <v>133</v>
      </c>
      <c r="L26" s="0" t="s">
        <v>155</v>
      </c>
    </row>
    <row r="27" customFormat="false" ht="14.25" hidden="false" customHeight="false" outlineLevel="0" collapsed="false">
      <c r="A27" s="4" t="n">
        <v>6</v>
      </c>
      <c r="B27" s="0" t="s">
        <v>156</v>
      </c>
      <c r="C27" s="8" t="s">
        <v>157</v>
      </c>
      <c r="D27" s="0" t="s">
        <v>158</v>
      </c>
      <c r="G27" s="11" t="n">
        <v>0.1</v>
      </c>
      <c r="H27" s="11" t="n">
        <f aca="false">G27*A27</f>
        <v>0.6</v>
      </c>
      <c r="I27" s="0" t="s">
        <v>158</v>
      </c>
      <c r="J27" s="12" t="s">
        <v>159</v>
      </c>
      <c r="K27" s="0" t="s">
        <v>133</v>
      </c>
      <c r="L27" s="0" t="s">
        <v>160</v>
      </c>
    </row>
    <row r="28" customFormat="false" ht="14.25" hidden="false" customHeight="false" outlineLevel="0" collapsed="false">
      <c r="A28" s="4" t="n">
        <v>10</v>
      </c>
      <c r="B28" s="0" t="s">
        <v>161</v>
      </c>
      <c r="C28" s="8" t="s">
        <v>162</v>
      </c>
      <c r="D28" s="0" t="s">
        <v>163</v>
      </c>
      <c r="G28" s="11" t="n">
        <v>0.036</v>
      </c>
      <c r="H28" s="11" t="n">
        <f aca="false">G28*A28</f>
        <v>0.36</v>
      </c>
      <c r="I28" s="0" t="s">
        <v>163</v>
      </c>
      <c r="J28" s="12" t="s">
        <v>164</v>
      </c>
      <c r="K28" s="0" t="s">
        <v>149</v>
      </c>
      <c r="L28" s="0" t="s">
        <v>165</v>
      </c>
    </row>
    <row r="29" customFormat="false" ht="14.25" hidden="false" customHeight="false" outlineLevel="0" collapsed="false">
      <c r="A29" s="4" t="n">
        <v>4</v>
      </c>
      <c r="B29" s="0" t="s">
        <v>166</v>
      </c>
      <c r="C29" s="8" t="s">
        <v>167</v>
      </c>
      <c r="D29" s="13" t="s">
        <v>168</v>
      </c>
      <c r="G29" s="11" t="n">
        <v>0.1</v>
      </c>
      <c r="H29" s="11" t="n">
        <f aca="false">G29*A29</f>
        <v>0.4</v>
      </c>
      <c r="I29" s="0" t="s">
        <v>168</v>
      </c>
      <c r="J29" s="12" t="s">
        <v>169</v>
      </c>
      <c r="K29" s="0" t="s">
        <v>149</v>
      </c>
      <c r="L29" s="0" t="s">
        <v>170</v>
      </c>
    </row>
    <row r="30" customFormat="false" ht="14.25" hidden="false" customHeight="false" outlineLevel="0" collapsed="false">
      <c r="A30" s="4" t="n">
        <v>2</v>
      </c>
      <c r="B30" s="0" t="s">
        <v>171</v>
      </c>
      <c r="C30" s="8" t="s">
        <v>172</v>
      </c>
      <c r="D30" s="0" t="s">
        <v>173</v>
      </c>
      <c r="G30" s="11" t="n">
        <v>0.1</v>
      </c>
      <c r="H30" s="11" t="n">
        <f aca="false">G30*A30</f>
        <v>0.2</v>
      </c>
      <c r="I30" s="0" t="s">
        <v>173</v>
      </c>
      <c r="J30" s="12" t="s">
        <v>174</v>
      </c>
      <c r="K30" s="0" t="s">
        <v>133</v>
      </c>
      <c r="L30" s="0" t="s">
        <v>175</v>
      </c>
    </row>
    <row r="31" customFormat="false" ht="14.25" hidden="false" customHeight="false" outlineLevel="0" collapsed="false">
      <c r="A31" s="4" t="n">
        <v>2</v>
      </c>
      <c r="B31" s="0" t="s">
        <v>176</v>
      </c>
      <c r="C31" s="8" t="s">
        <v>177</v>
      </c>
      <c r="D31" s="0" t="s">
        <v>178</v>
      </c>
      <c r="G31" s="11" t="n">
        <v>0.1</v>
      </c>
      <c r="H31" s="11" t="n">
        <f aca="false">G31*A31</f>
        <v>0.2</v>
      </c>
      <c r="I31" s="0" t="s">
        <v>178</v>
      </c>
      <c r="J31" s="12" t="s">
        <v>179</v>
      </c>
      <c r="K31" s="0" t="s">
        <v>149</v>
      </c>
      <c r="L31" s="0" t="s">
        <v>180</v>
      </c>
    </row>
    <row r="32" customFormat="false" ht="14.25" hidden="false" customHeight="false" outlineLevel="0" collapsed="false">
      <c r="A32" s="4" t="n">
        <v>2</v>
      </c>
      <c r="B32" s="0" t="s">
        <v>181</v>
      </c>
      <c r="C32" s="8" t="s">
        <v>182</v>
      </c>
      <c r="D32" s="0" t="s">
        <v>183</v>
      </c>
      <c r="G32" s="11" t="n">
        <v>0.1</v>
      </c>
      <c r="H32" s="11" t="n">
        <f aca="false">G32*A32</f>
        <v>0.2</v>
      </c>
      <c r="I32" s="0" t="s">
        <v>183</v>
      </c>
      <c r="J32" s="12" t="s">
        <v>184</v>
      </c>
      <c r="K32" s="0" t="s">
        <v>149</v>
      </c>
      <c r="L32" s="0" t="s">
        <v>185</v>
      </c>
    </row>
    <row r="33" customFormat="false" ht="14.25" hidden="false" customHeight="false" outlineLevel="0" collapsed="false">
      <c r="A33" s="4" t="n">
        <v>1</v>
      </c>
      <c r="B33" s="0" t="s">
        <v>186</v>
      </c>
      <c r="C33" s="8" t="s">
        <v>187</v>
      </c>
      <c r="D33" s="0" t="s">
        <v>188</v>
      </c>
      <c r="G33" s="11" t="n">
        <v>0.1</v>
      </c>
      <c r="H33" s="11" t="n">
        <f aca="false">G33*A33</f>
        <v>0.1</v>
      </c>
      <c r="I33" s="0" t="s">
        <v>188</v>
      </c>
      <c r="J33" s="12" t="s">
        <v>189</v>
      </c>
      <c r="K33" s="0" t="s">
        <v>149</v>
      </c>
      <c r="L33" s="0" t="s">
        <v>190</v>
      </c>
    </row>
    <row r="34" customFormat="false" ht="14.25" hidden="false" customHeight="false" outlineLevel="0" collapsed="false">
      <c r="A34" s="4" t="n">
        <v>1</v>
      </c>
      <c r="B34" s="0" t="s">
        <v>191</v>
      </c>
      <c r="C34" s="8" t="s">
        <v>192</v>
      </c>
      <c r="D34" s="0" t="s">
        <v>193</v>
      </c>
      <c r="G34" s="11" t="n">
        <v>0.1</v>
      </c>
      <c r="H34" s="11" t="n">
        <f aca="false">G34*A34</f>
        <v>0.1</v>
      </c>
      <c r="I34" s="0" t="s">
        <v>193</v>
      </c>
      <c r="J34" s="12" t="s">
        <v>194</v>
      </c>
      <c r="K34" s="0" t="s">
        <v>133</v>
      </c>
      <c r="L34" s="0" t="s">
        <v>195</v>
      </c>
    </row>
    <row r="35" customFormat="false" ht="14.25" hidden="false" customHeight="false" outlineLevel="0" collapsed="false">
      <c r="A35" s="4" t="n">
        <v>1</v>
      </c>
      <c r="B35" s="0" t="s">
        <v>196</v>
      </c>
      <c r="C35" s="8" t="s">
        <v>197</v>
      </c>
      <c r="D35" s="0" t="s">
        <v>198</v>
      </c>
      <c r="G35" s="11" t="n">
        <v>0.1</v>
      </c>
      <c r="H35" s="11" t="n">
        <f aca="false">G35*A35</f>
        <v>0.1</v>
      </c>
      <c r="I35" s="0" t="s">
        <v>198</v>
      </c>
      <c r="J35" s="12" t="s">
        <v>199</v>
      </c>
      <c r="K35" s="0" t="s">
        <v>133</v>
      </c>
      <c r="L35" s="0" t="s">
        <v>200</v>
      </c>
    </row>
    <row r="36" customFormat="false" ht="14.25" hidden="false" customHeight="false" outlineLevel="0" collapsed="false">
      <c r="A36" s="4" t="n">
        <v>1</v>
      </c>
      <c r="B36" s="0" t="s">
        <v>201</v>
      </c>
      <c r="C36" s="8" t="s">
        <v>202</v>
      </c>
      <c r="D36" s="0" t="s">
        <v>203</v>
      </c>
      <c r="G36" s="11" t="n">
        <v>0.1</v>
      </c>
      <c r="H36" s="11" t="n">
        <f aca="false">G36*A36</f>
        <v>0.1</v>
      </c>
      <c r="I36" s="0" t="s">
        <v>203</v>
      </c>
      <c r="J36" s="12" t="s">
        <v>204</v>
      </c>
      <c r="K36" s="0" t="s">
        <v>133</v>
      </c>
      <c r="L36" s="0" t="s">
        <v>205</v>
      </c>
    </row>
    <row r="37" customFormat="false" ht="14.25" hidden="false" customHeight="false" outlineLevel="0" collapsed="false">
      <c r="A37" s="4" t="n">
        <v>1</v>
      </c>
      <c r="B37" s="0" t="s">
        <v>206</v>
      </c>
      <c r="C37" s="8" t="s">
        <v>207</v>
      </c>
      <c r="D37" s="0" t="s">
        <v>208</v>
      </c>
      <c r="G37" s="11" t="n">
        <v>0.1</v>
      </c>
      <c r="H37" s="11" t="n">
        <f aca="false">G37*A37</f>
        <v>0.1</v>
      </c>
      <c r="I37" s="0" t="s">
        <v>208</v>
      </c>
      <c r="J37" s="12" t="s">
        <v>209</v>
      </c>
      <c r="K37" s="0" t="s">
        <v>133</v>
      </c>
      <c r="L37" s="0" t="s">
        <v>210</v>
      </c>
    </row>
    <row r="38" customFormat="false" ht="28.5" hidden="false" customHeight="false" outlineLevel="0" collapsed="false">
      <c r="A38" s="4" t="n">
        <v>18</v>
      </c>
      <c r="B38" s="0" t="s">
        <v>211</v>
      </c>
      <c r="C38" s="8" t="s">
        <v>212</v>
      </c>
      <c r="F38" s="0" t="s">
        <v>213</v>
      </c>
      <c r="G38" s="11" t="n">
        <v>0.028</v>
      </c>
      <c r="H38" s="11" t="n">
        <f aca="false">G38*A38</f>
        <v>0.504</v>
      </c>
    </row>
    <row r="39" customFormat="false" ht="14.25" hidden="false" customHeight="false" outlineLevel="0" collapsed="false">
      <c r="A39" s="4" t="n">
        <v>1</v>
      </c>
      <c r="B39" s="0" t="s">
        <v>214</v>
      </c>
      <c r="C39" s="8" t="s">
        <v>215</v>
      </c>
      <c r="D39" s="0" t="s">
        <v>216</v>
      </c>
      <c r="G39" s="11" t="n">
        <v>4.02</v>
      </c>
      <c r="H39" s="11" t="n">
        <f aca="false">G39*A39</f>
        <v>4.02</v>
      </c>
      <c r="I39" s="0" t="s">
        <v>216</v>
      </c>
      <c r="J39" s="12" t="s">
        <v>214</v>
      </c>
      <c r="K39" s="0" t="s">
        <v>217</v>
      </c>
      <c r="L39" s="0" t="s">
        <v>218</v>
      </c>
    </row>
    <row r="40" customFormat="false" ht="14.25" hidden="false" customHeight="false" outlineLevel="0" collapsed="false">
      <c r="A40" s="4" t="n">
        <v>1</v>
      </c>
      <c r="B40" s="0" t="s">
        <v>219</v>
      </c>
      <c r="C40" s="8" t="s">
        <v>220</v>
      </c>
      <c r="D40" s="0" t="s">
        <v>221</v>
      </c>
      <c r="G40" s="11" t="n">
        <v>5.17</v>
      </c>
      <c r="H40" s="11" t="n">
        <f aca="false">G40*A40</f>
        <v>5.17</v>
      </c>
      <c r="I40" s="0" t="s">
        <v>221</v>
      </c>
      <c r="J40" s="12" t="s">
        <v>219</v>
      </c>
      <c r="K40" s="0" t="s">
        <v>217</v>
      </c>
      <c r="L40" s="0" t="s">
        <v>218</v>
      </c>
    </row>
    <row r="41" customFormat="false" ht="14.25" hidden="false" customHeight="false" outlineLevel="0" collapsed="false">
      <c r="A41" s="4" t="n">
        <v>2</v>
      </c>
      <c r="B41" s="0" t="s">
        <v>222</v>
      </c>
      <c r="C41" s="8" t="s">
        <v>223</v>
      </c>
      <c r="D41" s="0" t="s">
        <v>224</v>
      </c>
      <c r="E41" s="0" t="s">
        <v>225</v>
      </c>
      <c r="G41" s="11" t="n">
        <v>0.85</v>
      </c>
      <c r="H41" s="11" t="n">
        <f aca="false">G41*A41</f>
        <v>1.7</v>
      </c>
    </row>
    <row r="42" customFormat="false" ht="14.25" hidden="false" customHeight="false" outlineLevel="0" collapsed="false">
      <c r="A42" s="4" t="n">
        <v>1</v>
      </c>
      <c r="B42" s="0" t="s">
        <v>226</v>
      </c>
      <c r="C42" s="8" t="s">
        <v>227</v>
      </c>
      <c r="D42" s="0" t="s">
        <v>228</v>
      </c>
      <c r="G42" s="11" t="n">
        <v>3.6</v>
      </c>
      <c r="H42" s="11" t="n">
        <f aca="false">G42*A42</f>
        <v>3.6</v>
      </c>
      <c r="I42" s="0" t="s">
        <v>228</v>
      </c>
      <c r="J42" s="12" t="s">
        <v>226</v>
      </c>
      <c r="K42" s="0" t="s">
        <v>217</v>
      </c>
      <c r="L42" s="0" t="s">
        <v>229</v>
      </c>
    </row>
    <row r="43" customFormat="false" ht="14.25" hidden="false" customHeight="false" outlineLevel="0" collapsed="false">
      <c r="A43" s="4" t="n">
        <v>2</v>
      </c>
      <c r="B43" s="0" t="s">
        <v>230</v>
      </c>
      <c r="C43" s="8" t="s">
        <v>231</v>
      </c>
      <c r="D43" s="0" t="s">
        <v>232</v>
      </c>
      <c r="E43" s="0" t="s">
        <v>82</v>
      </c>
      <c r="G43" s="11" t="n">
        <v>5.32</v>
      </c>
      <c r="H43" s="11" t="n">
        <f aca="false">G43*A43</f>
        <v>10.64</v>
      </c>
      <c r="I43" s="0" t="s">
        <v>232</v>
      </c>
      <c r="J43" s="12" t="s">
        <v>233</v>
      </c>
      <c r="K43" s="0" t="s">
        <v>234</v>
      </c>
      <c r="L43" s="0" t="s">
        <v>235</v>
      </c>
    </row>
    <row r="44" customFormat="false" ht="14.25" hidden="false" customHeight="false" outlineLevel="0" collapsed="false">
      <c r="A44" s="4" t="n">
        <v>3</v>
      </c>
      <c r="B44" s="0" t="s">
        <v>236</v>
      </c>
      <c r="C44" s="8" t="s">
        <v>237</v>
      </c>
      <c r="D44" s="14" t="s">
        <v>238</v>
      </c>
      <c r="E44" s="0" t="s">
        <v>82</v>
      </c>
      <c r="G44" s="11" t="n">
        <v>0.33</v>
      </c>
      <c r="H44" s="11" t="n">
        <f aca="false">G44*A44</f>
        <v>0.99</v>
      </c>
      <c r="I44" s="0" t="s">
        <v>239</v>
      </c>
      <c r="J44" s="12" t="s">
        <v>240</v>
      </c>
      <c r="K44" s="0" t="s">
        <v>241</v>
      </c>
      <c r="L44" s="0" t="s">
        <v>242</v>
      </c>
    </row>
    <row r="45" customFormat="false" ht="14.25" hidden="false" customHeight="false" outlineLevel="0" collapsed="false">
      <c r="A45" s="4" t="n">
        <v>1</v>
      </c>
      <c r="B45" s="0" t="s">
        <v>243</v>
      </c>
      <c r="C45" s="8" t="s">
        <v>244</v>
      </c>
      <c r="D45" s="0" t="s">
        <v>245</v>
      </c>
      <c r="G45" s="11" t="n">
        <v>0.84</v>
      </c>
      <c r="H45" s="11" t="n">
        <f aca="false">G45*A45</f>
        <v>0.84</v>
      </c>
      <c r="I45" s="0" t="s">
        <v>246</v>
      </c>
      <c r="J45" s="12" t="s">
        <v>247</v>
      </c>
      <c r="K45" s="0" t="s">
        <v>241</v>
      </c>
      <c r="L45" s="0" t="s">
        <v>248</v>
      </c>
    </row>
    <row r="46" customFormat="false" ht="14.25" hidden="false" customHeight="false" outlineLevel="0" collapsed="false">
      <c r="A46" s="4" t="n">
        <v>1</v>
      </c>
      <c r="B46" s="0" t="s">
        <v>249</v>
      </c>
      <c r="C46" s="8" t="s">
        <v>250</v>
      </c>
      <c r="D46" s="0" t="s">
        <v>251</v>
      </c>
      <c r="G46" s="11" t="n">
        <v>0.47</v>
      </c>
      <c r="H46" s="11" t="n">
        <f aca="false">G46*A46</f>
        <v>0.47</v>
      </c>
      <c r="J46" s="12"/>
    </row>
    <row r="47" customFormat="false" ht="14.25" hidden="false" customHeight="false" outlineLevel="0" collapsed="false">
      <c r="A47" s="4" t="n">
        <v>4</v>
      </c>
      <c r="B47" s="0" t="s">
        <v>252</v>
      </c>
      <c r="C47" s="8" t="s">
        <v>253</v>
      </c>
      <c r="D47" s="0" t="s">
        <v>254</v>
      </c>
      <c r="G47" s="11" t="n">
        <v>1.03</v>
      </c>
      <c r="H47" s="11" t="n">
        <f aca="false">G47*A47</f>
        <v>4.12</v>
      </c>
      <c r="I47" s="0" t="s">
        <v>254</v>
      </c>
      <c r="J47" s="12" t="s">
        <v>255</v>
      </c>
      <c r="K47" s="0" t="s">
        <v>256</v>
      </c>
      <c r="L47" s="0" t="s">
        <v>257</v>
      </c>
    </row>
    <row r="48" customFormat="false" ht="14.25" hidden="false" customHeight="false" outlineLevel="0" collapsed="false">
      <c r="A48" s="4" t="n">
        <v>1</v>
      </c>
      <c r="B48" s="0" t="s">
        <v>258</v>
      </c>
      <c r="C48" s="8" t="s">
        <v>259</v>
      </c>
      <c r="D48" s="0" t="s">
        <v>260</v>
      </c>
      <c r="G48" s="11" t="n">
        <v>2.14</v>
      </c>
      <c r="H48" s="11" t="n">
        <f aca="false">G48*A48</f>
        <v>2.14</v>
      </c>
      <c r="I48" s="0" t="s">
        <v>260</v>
      </c>
      <c r="J48" s="12" t="s">
        <v>261</v>
      </c>
      <c r="K48" s="0" t="s">
        <v>262</v>
      </c>
      <c r="L48" s="0" t="s">
        <v>263</v>
      </c>
    </row>
    <row r="49" customFormat="false" ht="14.25" hidden="false" customHeight="false" outlineLevel="0" collapsed="false">
      <c r="A49" s="4" t="n">
        <v>1</v>
      </c>
      <c r="B49" s="0" t="s">
        <v>264</v>
      </c>
      <c r="C49" s="8" t="s">
        <v>265</v>
      </c>
      <c r="D49" s="0" t="s">
        <v>266</v>
      </c>
      <c r="G49" s="11" t="n">
        <v>1.87</v>
      </c>
      <c r="H49" s="11" t="n">
        <f aca="false">G49*A49</f>
        <v>1.87</v>
      </c>
      <c r="I49" s="0" t="s">
        <v>266</v>
      </c>
      <c r="J49" s="12" t="s">
        <v>264</v>
      </c>
      <c r="K49" s="0" t="s">
        <v>217</v>
      </c>
      <c r="L49" s="0" t="s">
        <v>267</v>
      </c>
    </row>
    <row r="50" customFormat="false" ht="14.25" hidden="false" customHeight="false" outlineLevel="0" collapsed="false">
      <c r="A50" s="4" t="n">
        <v>1</v>
      </c>
      <c r="B50" s="0" t="s">
        <v>268</v>
      </c>
      <c r="C50" s="8" t="s">
        <v>269</v>
      </c>
      <c r="D50" s="0" t="s">
        <v>270</v>
      </c>
      <c r="G50" s="11" t="n">
        <v>2.46</v>
      </c>
      <c r="H50" s="11" t="n">
        <f aca="false">G50*A50</f>
        <v>2.46</v>
      </c>
      <c r="I50" s="0" t="s">
        <v>270</v>
      </c>
      <c r="J50" s="12" t="s">
        <v>268</v>
      </c>
      <c r="K50" s="0" t="s">
        <v>241</v>
      </c>
      <c r="L50" s="0" t="s">
        <v>271</v>
      </c>
    </row>
    <row r="51" customFormat="false" ht="14.25" hidden="false" customHeight="false" outlineLevel="0" collapsed="false">
      <c r="A51" s="4" t="n">
        <v>1</v>
      </c>
      <c r="B51" s="0" t="s">
        <v>272</v>
      </c>
      <c r="C51" s="8" t="s">
        <v>273</v>
      </c>
      <c r="D51" s="0" t="s">
        <v>274</v>
      </c>
      <c r="G51" s="11" t="n">
        <v>1.69</v>
      </c>
      <c r="H51" s="11" t="n">
        <f aca="false">G51*A51</f>
        <v>1.69</v>
      </c>
      <c r="I51" s="0" t="s">
        <v>274</v>
      </c>
      <c r="J51" s="12" t="s">
        <v>275</v>
      </c>
      <c r="K51" s="0" t="s">
        <v>241</v>
      </c>
      <c r="L51" s="0" t="s">
        <v>276</v>
      </c>
    </row>
    <row r="52" customFormat="false" ht="14.25" hidden="false" customHeight="false" outlineLevel="0" collapsed="false">
      <c r="A52" s="4" t="n">
        <v>1</v>
      </c>
      <c r="B52" s="0" t="s">
        <v>277</v>
      </c>
      <c r="C52" s="8" t="s">
        <v>278</v>
      </c>
      <c r="D52" s="0" t="s">
        <v>279</v>
      </c>
      <c r="G52" s="11" t="n">
        <v>0.46</v>
      </c>
      <c r="H52" s="11" t="n">
        <f aca="false">G52*A52</f>
        <v>0.46</v>
      </c>
      <c r="I52" s="0" t="s">
        <v>280</v>
      </c>
      <c r="J52" s="12" t="s">
        <v>281</v>
      </c>
      <c r="K52" s="0" t="s">
        <v>122</v>
      </c>
      <c r="L52" s="0" t="s">
        <v>282</v>
      </c>
    </row>
    <row r="53" customFormat="false" ht="14.25" hidden="false" customHeight="false" outlineLevel="0" collapsed="false">
      <c r="A53" s="4" t="n">
        <v>1</v>
      </c>
      <c r="B53" s="0" t="s">
        <v>283</v>
      </c>
      <c r="C53" s="8" t="s">
        <v>284</v>
      </c>
      <c r="D53" s="0" t="s">
        <v>285</v>
      </c>
      <c r="G53" s="11" t="n">
        <v>1.42</v>
      </c>
      <c r="H53" s="11" t="n">
        <f aca="false">G53*A53</f>
        <v>1.42</v>
      </c>
      <c r="I53" s="0" t="s">
        <v>285</v>
      </c>
      <c r="J53" s="12" t="s">
        <v>286</v>
      </c>
      <c r="K53" s="0" t="s">
        <v>287</v>
      </c>
      <c r="L53" s="0" t="s">
        <v>288</v>
      </c>
    </row>
    <row r="54" customFormat="false" ht="14.25" hidden="false" customHeight="false" outlineLevel="0" collapsed="false">
      <c r="A54" s="4" t="n">
        <v>2</v>
      </c>
      <c r="B54" s="0" t="s">
        <v>289</v>
      </c>
      <c r="C54" s="8" t="s">
        <v>290</v>
      </c>
      <c r="D54" s="0" t="s">
        <v>291</v>
      </c>
      <c r="G54" s="11" t="n">
        <v>12.52</v>
      </c>
      <c r="H54" s="11" t="n">
        <f aca="false">G54*A54</f>
        <v>25.04</v>
      </c>
      <c r="I54" s="0" t="s">
        <v>291</v>
      </c>
      <c r="J54" s="12" t="s">
        <v>292</v>
      </c>
      <c r="K54" s="0" t="s">
        <v>293</v>
      </c>
      <c r="L54" s="0" t="s">
        <v>294</v>
      </c>
    </row>
    <row r="55" customFormat="false" ht="14.25" hidden="false" customHeight="false" outlineLevel="0" collapsed="false">
      <c r="A55" s="4" t="n">
        <v>1</v>
      </c>
      <c r="B55" s="0" t="s">
        <v>295</v>
      </c>
      <c r="C55" s="8" t="s">
        <v>296</v>
      </c>
      <c r="D55" s="0" t="s">
        <v>297</v>
      </c>
      <c r="E55" s="0" t="s">
        <v>82</v>
      </c>
      <c r="G55" s="11" t="n">
        <v>9.86</v>
      </c>
      <c r="H55" s="11" t="n">
        <f aca="false">G55*A55</f>
        <v>9.86</v>
      </c>
      <c r="I55" s="0" t="s">
        <v>298</v>
      </c>
      <c r="J55" s="12" t="s">
        <v>299</v>
      </c>
      <c r="K55" s="0" t="s">
        <v>300</v>
      </c>
      <c r="L55" s="0" t="s">
        <v>301</v>
      </c>
    </row>
    <row r="56" customFormat="false" ht="14.25" hidden="false" customHeight="false" outlineLevel="0" collapsed="false">
      <c r="A56" s="4" t="n">
        <v>1</v>
      </c>
      <c r="B56" s="0" t="s">
        <v>302</v>
      </c>
      <c r="C56" s="8" t="s">
        <v>303</v>
      </c>
      <c r="D56" s="0" t="s">
        <v>304</v>
      </c>
      <c r="E56" s="0" t="s">
        <v>305</v>
      </c>
      <c r="G56" s="11" t="n">
        <v>0.45</v>
      </c>
      <c r="H56" s="11" t="n">
        <f aca="false">G56*A56</f>
        <v>0.45</v>
      </c>
      <c r="I56" s="0" t="s">
        <v>304</v>
      </c>
      <c r="J56" s="12" t="s">
        <v>306</v>
      </c>
      <c r="K56" s="0" t="s">
        <v>300</v>
      </c>
      <c r="L56" s="0" t="s">
        <v>307</v>
      </c>
    </row>
    <row r="57" customFormat="false" ht="14.25" hidden="false" customHeight="false" outlineLevel="0" collapsed="false">
      <c r="A57" s="15" t="n">
        <v>4</v>
      </c>
      <c r="B57" s="0" t="s">
        <v>308</v>
      </c>
      <c r="C57" s="8" t="s">
        <v>309</v>
      </c>
      <c r="F57" s="0" t="s">
        <v>310</v>
      </c>
      <c r="G57" s="11" t="n">
        <v>0.02</v>
      </c>
      <c r="H57" s="16" t="n">
        <f aca="false">G57*A57</f>
        <v>0.08</v>
      </c>
    </row>
    <row r="58" customFormat="false" ht="14.25" hidden="false" customHeight="false" outlineLevel="0" collapsed="false">
      <c r="A58" s="4" t="n">
        <f aca="false">SUM(A2:A57)</f>
        <v>220</v>
      </c>
      <c r="D58" s="0" t="s">
        <v>82</v>
      </c>
      <c r="H58" s="17" t="n">
        <f aca="false">SUM(H2:H57)</f>
        <v>106.743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4" activeCellId="0" sqref="H44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18.09"/>
    <col collapsed="false" customWidth="true" hidden="false" outlineLevel="0" max="6" min="6" style="0" width="15.82"/>
    <col collapsed="false" customWidth="true" hidden="false" outlineLevel="0" max="7" min="7" style="0" width="10.09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customFormat="false" ht="28.5" hidden="false" customHeight="false" outlineLevel="0" collapsed="false">
      <c r="A2" s="4" t="n">
        <v>17</v>
      </c>
      <c r="B2" s="0" t="s">
        <v>22</v>
      </c>
      <c r="C2" s="8" t="s">
        <v>23</v>
      </c>
      <c r="D2" s="0" t="s">
        <v>24</v>
      </c>
      <c r="G2" s="11" t="n">
        <v>0.139</v>
      </c>
      <c r="H2" s="11" t="n">
        <f aca="false">G2*A2</f>
        <v>2.363</v>
      </c>
    </row>
    <row r="3" customFormat="false" ht="14.25" hidden="false" customHeight="false" outlineLevel="0" collapsed="false">
      <c r="A3" s="4" t="n">
        <v>4</v>
      </c>
      <c r="B3" s="0" t="s">
        <v>28</v>
      </c>
      <c r="C3" s="8" t="s">
        <v>29</v>
      </c>
      <c r="D3" s="0" t="s">
        <v>30</v>
      </c>
      <c r="G3" s="11" t="n">
        <v>0.15</v>
      </c>
      <c r="H3" s="11" t="n">
        <f aca="false">G3*A3</f>
        <v>0.6</v>
      </c>
    </row>
    <row r="4" customFormat="false" ht="14.25" hidden="false" customHeight="false" outlineLevel="0" collapsed="false">
      <c r="A4" s="4" t="n">
        <v>6</v>
      </c>
      <c r="B4" s="0" t="s">
        <v>34</v>
      </c>
      <c r="C4" s="8" t="s">
        <v>35</v>
      </c>
      <c r="D4" s="0" t="s">
        <v>36</v>
      </c>
      <c r="G4" s="11" t="n">
        <v>0.1</v>
      </c>
      <c r="H4" s="11" t="n">
        <f aca="false">G4*A4</f>
        <v>0.6</v>
      </c>
    </row>
    <row r="5" customFormat="false" ht="14.25" hidden="false" customHeight="false" outlineLevel="0" collapsed="false">
      <c r="A5" s="4" t="n">
        <v>4</v>
      </c>
      <c r="B5" s="0" t="s">
        <v>39</v>
      </c>
      <c r="C5" s="8" t="s">
        <v>40</v>
      </c>
      <c r="D5" s="0" t="s">
        <v>41</v>
      </c>
      <c r="G5" s="11" t="n">
        <v>0.18</v>
      </c>
      <c r="H5" s="11" t="n">
        <f aca="false">G5*A5</f>
        <v>0.72</v>
      </c>
    </row>
    <row r="6" customFormat="false" ht="43.5" hidden="false" customHeight="false" outlineLevel="0" collapsed="false">
      <c r="A6" s="4" t="n">
        <v>32</v>
      </c>
      <c r="B6" s="0" t="s">
        <v>44</v>
      </c>
      <c r="C6" s="8" t="s">
        <v>311</v>
      </c>
      <c r="D6" s="0" t="s">
        <v>46</v>
      </c>
      <c r="G6" s="11" t="n">
        <v>0.054</v>
      </c>
      <c r="H6" s="11" t="n">
        <f aca="false">G6*A6</f>
        <v>1.728</v>
      </c>
    </row>
    <row r="7" customFormat="false" ht="14.25" hidden="false" customHeight="false" outlineLevel="0" collapsed="false">
      <c r="A7" s="4" t="n">
        <v>2</v>
      </c>
      <c r="B7" s="0" t="s">
        <v>49</v>
      </c>
      <c r="C7" s="8" t="s">
        <v>50</v>
      </c>
      <c r="D7" s="0" t="s">
        <v>51</v>
      </c>
      <c r="G7" s="11" t="n">
        <v>0.1</v>
      </c>
      <c r="H7" s="11" t="n">
        <f aca="false">G7*A7</f>
        <v>0.2</v>
      </c>
    </row>
    <row r="8" customFormat="false" ht="14.25" hidden="false" customHeight="false" outlineLevel="0" collapsed="false">
      <c r="A8" s="4" t="n">
        <v>4</v>
      </c>
      <c r="B8" s="0" t="s">
        <v>54</v>
      </c>
      <c r="C8" s="8" t="s">
        <v>55</v>
      </c>
      <c r="D8" s="0" t="s">
        <v>56</v>
      </c>
      <c r="G8" s="11" t="n">
        <v>0.38</v>
      </c>
      <c r="H8" s="11" t="n">
        <f aca="false">G8*A8</f>
        <v>1.52</v>
      </c>
    </row>
    <row r="9" customFormat="false" ht="14.25" hidden="false" customHeight="false" outlineLevel="0" collapsed="false">
      <c r="A9" s="4" t="n">
        <v>1</v>
      </c>
      <c r="B9" s="0" t="s">
        <v>61</v>
      </c>
      <c r="C9" s="8" t="s">
        <v>62</v>
      </c>
      <c r="D9" s="0" t="s">
        <v>63</v>
      </c>
      <c r="G9" s="11" t="n">
        <v>0.39</v>
      </c>
      <c r="H9" s="11" t="n">
        <f aca="false">G9*A9</f>
        <v>0.39</v>
      </c>
    </row>
    <row r="10" customFormat="false" ht="14.25" hidden="false" customHeight="false" outlineLevel="0" collapsed="false">
      <c r="A10" s="4" t="n">
        <v>2</v>
      </c>
      <c r="B10" s="0" t="s">
        <v>73</v>
      </c>
      <c r="C10" s="8" t="s">
        <v>74</v>
      </c>
      <c r="D10" s="0" t="s">
        <v>75</v>
      </c>
      <c r="G10" s="11" t="n">
        <v>1.41</v>
      </c>
      <c r="H10" s="11" t="n">
        <f aca="false">G10*A10</f>
        <v>2.82</v>
      </c>
    </row>
    <row r="11" customFormat="false" ht="14.25" hidden="false" customHeight="false" outlineLevel="0" collapsed="false">
      <c r="A11" s="4" t="n">
        <v>2</v>
      </c>
      <c r="B11" s="0" t="s">
        <v>79</v>
      </c>
      <c r="C11" s="8" t="s">
        <v>80</v>
      </c>
      <c r="D11" s="0" t="s">
        <v>81</v>
      </c>
      <c r="G11" s="11" t="n">
        <v>3.35</v>
      </c>
      <c r="H11" s="11" t="n">
        <f aca="false">G11*A11</f>
        <v>6.7</v>
      </c>
    </row>
    <row r="12" customFormat="false" ht="14.25" hidden="false" customHeight="false" outlineLevel="0" collapsed="false">
      <c r="A12" s="4" t="n">
        <v>1</v>
      </c>
      <c r="B12" s="0" t="s">
        <v>87</v>
      </c>
      <c r="C12" s="8" t="s">
        <v>88</v>
      </c>
      <c r="F12" s="0" t="s">
        <v>89</v>
      </c>
      <c r="G12" s="11" t="n">
        <v>0.14</v>
      </c>
      <c r="H12" s="11" t="n">
        <f aca="false">G12*A12</f>
        <v>0.14</v>
      </c>
    </row>
    <row r="13" customFormat="false" ht="14.25" hidden="false" customHeight="false" outlineLevel="0" collapsed="false">
      <c r="A13" s="4" t="n">
        <v>1</v>
      </c>
      <c r="B13" s="0" t="s">
        <v>90</v>
      </c>
      <c r="C13" s="8" t="s">
        <v>91</v>
      </c>
      <c r="D13" s="0" t="s">
        <v>92</v>
      </c>
      <c r="G13" s="11" t="n">
        <v>1.12</v>
      </c>
      <c r="H13" s="11" t="n">
        <f aca="false">G13*A13</f>
        <v>1.12</v>
      </c>
    </row>
    <row r="14" customFormat="false" ht="14.25" hidden="false" customHeight="false" outlineLevel="0" collapsed="false">
      <c r="A14" s="4" t="n">
        <v>2</v>
      </c>
      <c r="B14" s="0" t="s">
        <v>96</v>
      </c>
      <c r="C14" s="8" t="s">
        <v>97</v>
      </c>
      <c r="F14" s="0" t="s">
        <v>98</v>
      </c>
      <c r="G14" s="11" t="n">
        <v>0.02</v>
      </c>
      <c r="H14" s="11" t="n">
        <f aca="false">G14*A14</f>
        <v>0.04</v>
      </c>
    </row>
    <row r="15" customFormat="false" ht="14.25" hidden="false" customHeight="false" outlineLevel="0" collapsed="false">
      <c r="A15" s="4" t="n">
        <v>2</v>
      </c>
      <c r="B15" s="0" t="s">
        <v>99</v>
      </c>
      <c r="C15" s="8" t="s">
        <v>100</v>
      </c>
      <c r="F15" s="0" t="s">
        <v>98</v>
      </c>
      <c r="G15" s="11" t="n">
        <v>0.02</v>
      </c>
      <c r="H15" s="11" t="n">
        <f aca="false">G15*A15</f>
        <v>0.04</v>
      </c>
    </row>
    <row r="16" customFormat="false" ht="14.25" hidden="false" customHeight="false" outlineLevel="0" collapsed="false">
      <c r="A16" s="4" t="n">
        <v>8</v>
      </c>
      <c r="B16" s="0" t="s">
        <v>101</v>
      </c>
      <c r="C16" s="8" t="s">
        <v>312</v>
      </c>
      <c r="D16" s="0" t="s">
        <v>103</v>
      </c>
      <c r="G16" s="11" t="n">
        <v>0.14</v>
      </c>
      <c r="H16" s="11" t="n">
        <f aca="false">G16*A16</f>
        <v>1.12</v>
      </c>
    </row>
    <row r="17" customFormat="false" ht="14.25" hidden="false" customHeight="false" outlineLevel="0" collapsed="false">
      <c r="A17" s="4" t="n">
        <v>2</v>
      </c>
      <c r="B17" s="0" t="s">
        <v>107</v>
      </c>
      <c r="C17" s="8" t="s">
        <v>108</v>
      </c>
      <c r="D17" s="0" t="s">
        <v>109</v>
      </c>
      <c r="G17" s="11" t="n">
        <v>0.35</v>
      </c>
      <c r="H17" s="11" t="n">
        <f aca="false">G17*A17</f>
        <v>0.7</v>
      </c>
    </row>
    <row r="18" customFormat="false" ht="14.25" hidden="false" customHeight="false" outlineLevel="0" collapsed="false">
      <c r="A18" s="4" t="n">
        <v>3</v>
      </c>
      <c r="B18" s="0" t="s">
        <v>113</v>
      </c>
      <c r="C18" s="8" t="s">
        <v>114</v>
      </c>
      <c r="D18" s="0" t="s">
        <v>115</v>
      </c>
      <c r="G18" s="11" t="n">
        <v>0.47</v>
      </c>
      <c r="H18" s="11" t="n">
        <f aca="false">G18*A18</f>
        <v>1.41</v>
      </c>
    </row>
    <row r="19" customFormat="false" ht="14.25" hidden="false" customHeight="false" outlineLevel="0" collapsed="false">
      <c r="A19" s="4" t="n">
        <v>1</v>
      </c>
      <c r="B19" s="0" t="s">
        <v>118</v>
      </c>
      <c r="C19" s="8" t="s">
        <v>119</v>
      </c>
      <c r="D19" s="0" t="s">
        <v>120</v>
      </c>
      <c r="G19" s="11" t="n">
        <v>0.37</v>
      </c>
      <c r="H19" s="11" t="n">
        <f aca="false">G19*A19</f>
        <v>0.37</v>
      </c>
    </row>
    <row r="20" customFormat="false" ht="14.25" hidden="false" customHeight="false" outlineLevel="0" collapsed="false">
      <c r="A20" s="4" t="n">
        <v>2</v>
      </c>
      <c r="B20" s="0" t="s">
        <v>124</v>
      </c>
      <c r="C20" s="8" t="s">
        <v>125</v>
      </c>
      <c r="D20" s="0" t="s">
        <v>126</v>
      </c>
      <c r="G20" s="11" t="n">
        <v>0.59</v>
      </c>
      <c r="H20" s="11" t="n">
        <f aca="false">G20*A20</f>
        <v>1.18</v>
      </c>
    </row>
    <row r="21" customFormat="false" ht="14.25" hidden="false" customHeight="false" outlineLevel="0" collapsed="false">
      <c r="A21" s="4" t="n">
        <v>8</v>
      </c>
      <c r="B21" s="0" t="s">
        <v>129</v>
      </c>
      <c r="C21" s="8" t="s">
        <v>130</v>
      </c>
      <c r="D21" s="0" t="s">
        <v>131</v>
      </c>
      <c r="G21" s="11" t="n">
        <v>0.1</v>
      </c>
      <c r="H21" s="11" t="n">
        <f aca="false">G21*A21</f>
        <v>0.8</v>
      </c>
    </row>
    <row r="22" customFormat="false" ht="14.25" hidden="false" customHeight="false" outlineLevel="0" collapsed="false">
      <c r="A22" s="4" t="n">
        <v>5</v>
      </c>
      <c r="B22" s="0" t="s">
        <v>135</v>
      </c>
      <c r="C22" s="8" t="s">
        <v>136</v>
      </c>
      <c r="D22" s="0" t="s">
        <v>137</v>
      </c>
      <c r="G22" s="11" t="n">
        <v>0.1</v>
      </c>
      <c r="H22" s="11" t="n">
        <f aca="false">G22*A22</f>
        <v>0.5</v>
      </c>
    </row>
    <row r="23" customFormat="false" ht="14.25" hidden="false" customHeight="false" outlineLevel="0" collapsed="false">
      <c r="A23" s="4" t="n">
        <v>10</v>
      </c>
      <c r="B23" s="0" t="s">
        <v>140</v>
      </c>
      <c r="C23" s="8" t="s">
        <v>313</v>
      </c>
      <c r="D23" s="0" t="s">
        <v>142</v>
      </c>
      <c r="G23" s="11" t="n">
        <v>0.017</v>
      </c>
      <c r="H23" s="11" t="n">
        <f aca="false">G23*A23</f>
        <v>0.17</v>
      </c>
    </row>
    <row r="24" customFormat="false" ht="14.25" hidden="false" customHeight="false" outlineLevel="0" collapsed="false">
      <c r="A24" s="4" t="n">
        <v>1</v>
      </c>
      <c r="B24" s="0" t="s">
        <v>145</v>
      </c>
      <c r="C24" s="8" t="s">
        <v>146</v>
      </c>
      <c r="D24" s="0" t="s">
        <v>147</v>
      </c>
      <c r="G24" s="11" t="n">
        <v>0.1</v>
      </c>
      <c r="H24" s="11" t="n">
        <f aca="false">G24*A24</f>
        <v>0.1</v>
      </c>
    </row>
    <row r="25" customFormat="false" ht="14.25" hidden="false" customHeight="false" outlineLevel="0" collapsed="false">
      <c r="A25" s="4" t="n">
        <v>2</v>
      </c>
      <c r="B25" s="0" t="s">
        <v>151</v>
      </c>
      <c r="C25" s="8" t="s">
        <v>152</v>
      </c>
      <c r="D25" s="0" t="s">
        <v>153</v>
      </c>
      <c r="G25" s="11" t="n">
        <v>0.1</v>
      </c>
      <c r="H25" s="11" t="n">
        <f aca="false">G25*A25</f>
        <v>0.2</v>
      </c>
    </row>
    <row r="26" customFormat="false" ht="14.25" hidden="false" customHeight="false" outlineLevel="0" collapsed="false">
      <c r="A26" s="4" t="n">
        <v>6</v>
      </c>
      <c r="B26" s="0" t="s">
        <v>156</v>
      </c>
      <c r="C26" s="8" t="s">
        <v>157</v>
      </c>
      <c r="D26" s="0" t="s">
        <v>158</v>
      </c>
      <c r="G26" s="11" t="n">
        <v>0.1</v>
      </c>
      <c r="H26" s="11" t="n">
        <f aca="false">G26*A26</f>
        <v>0.6</v>
      </c>
    </row>
    <row r="27" customFormat="false" ht="14.25" hidden="false" customHeight="false" outlineLevel="0" collapsed="false">
      <c r="A27" s="4" t="n">
        <v>4</v>
      </c>
      <c r="B27" s="0" t="s">
        <v>161</v>
      </c>
      <c r="C27" s="8" t="s">
        <v>314</v>
      </c>
      <c r="D27" s="0" t="s">
        <v>163</v>
      </c>
      <c r="G27" s="11" t="n">
        <v>0.036</v>
      </c>
      <c r="H27" s="11" t="n">
        <f aca="false">G27*A27</f>
        <v>0.144</v>
      </c>
    </row>
    <row r="28" customFormat="false" ht="14.25" hidden="false" customHeight="false" outlineLevel="0" collapsed="false">
      <c r="A28" s="4" t="n">
        <v>4</v>
      </c>
      <c r="B28" s="0" t="s">
        <v>166</v>
      </c>
      <c r="C28" s="8" t="s">
        <v>167</v>
      </c>
      <c r="D28" s="13" t="s">
        <v>168</v>
      </c>
      <c r="G28" s="11" t="n">
        <v>0.1</v>
      </c>
      <c r="H28" s="11" t="n">
        <f aca="false">G28*A28</f>
        <v>0.4</v>
      </c>
    </row>
    <row r="29" customFormat="false" ht="14.25" hidden="false" customHeight="false" outlineLevel="0" collapsed="false">
      <c r="A29" s="4" t="n">
        <v>2</v>
      </c>
      <c r="B29" s="0" t="s">
        <v>171</v>
      </c>
      <c r="C29" s="8" t="s">
        <v>172</v>
      </c>
      <c r="D29" s="0" t="s">
        <v>173</v>
      </c>
      <c r="G29" s="11" t="n">
        <v>0.1</v>
      </c>
      <c r="H29" s="11" t="n">
        <f aca="false">G29*A29</f>
        <v>0.2</v>
      </c>
    </row>
    <row r="30" customFormat="false" ht="14.25" hidden="false" customHeight="false" outlineLevel="0" collapsed="false">
      <c r="A30" s="4" t="n">
        <v>2</v>
      </c>
      <c r="B30" s="0" t="s">
        <v>176</v>
      </c>
      <c r="C30" s="8" t="s">
        <v>177</v>
      </c>
      <c r="D30" s="0" t="s">
        <v>178</v>
      </c>
      <c r="G30" s="11" t="n">
        <v>0.1</v>
      </c>
      <c r="H30" s="11" t="n">
        <f aca="false">G30*A30</f>
        <v>0.2</v>
      </c>
    </row>
    <row r="31" customFormat="false" ht="14.25" hidden="false" customHeight="false" outlineLevel="0" collapsed="false">
      <c r="A31" s="4" t="n">
        <v>2</v>
      </c>
      <c r="B31" s="0" t="s">
        <v>181</v>
      </c>
      <c r="C31" s="8" t="s">
        <v>182</v>
      </c>
      <c r="D31" s="0" t="s">
        <v>183</v>
      </c>
      <c r="G31" s="11" t="n">
        <v>0.1</v>
      </c>
      <c r="H31" s="11" t="n">
        <f aca="false">G31*A31</f>
        <v>0.2</v>
      </c>
    </row>
    <row r="32" customFormat="false" ht="14.25" hidden="false" customHeight="false" outlineLevel="0" collapsed="false">
      <c r="A32" s="4" t="n">
        <v>1</v>
      </c>
      <c r="B32" s="0" t="s">
        <v>186</v>
      </c>
      <c r="C32" s="8" t="s">
        <v>187</v>
      </c>
      <c r="D32" s="0" t="s">
        <v>188</v>
      </c>
      <c r="G32" s="11" t="n">
        <v>0.1</v>
      </c>
      <c r="H32" s="11" t="n">
        <f aca="false">G32*A32</f>
        <v>0.1</v>
      </c>
    </row>
    <row r="33" customFormat="false" ht="14.25" hidden="false" customHeight="false" outlineLevel="0" collapsed="false">
      <c r="A33" s="4" t="n">
        <v>1</v>
      </c>
      <c r="B33" s="0" t="s">
        <v>191</v>
      </c>
      <c r="C33" s="8" t="s">
        <v>192</v>
      </c>
      <c r="D33" s="0" t="s">
        <v>193</v>
      </c>
      <c r="G33" s="11" t="n">
        <v>0.1</v>
      </c>
      <c r="H33" s="11" t="n">
        <f aca="false">G33*A33</f>
        <v>0.1</v>
      </c>
    </row>
    <row r="34" customFormat="false" ht="14.25" hidden="false" customHeight="false" outlineLevel="0" collapsed="false">
      <c r="A34" s="4" t="n">
        <v>1</v>
      </c>
      <c r="B34" s="0" t="s">
        <v>196</v>
      </c>
      <c r="C34" s="8" t="s">
        <v>197</v>
      </c>
      <c r="D34" s="0" t="s">
        <v>315</v>
      </c>
      <c r="G34" s="11" t="n">
        <v>0.1</v>
      </c>
      <c r="H34" s="11" t="n">
        <f aca="false">G34*A34</f>
        <v>0.1</v>
      </c>
    </row>
    <row r="35" customFormat="false" ht="14.25" hidden="false" customHeight="false" outlineLevel="0" collapsed="false">
      <c r="A35" s="4" t="n">
        <v>1</v>
      </c>
      <c r="B35" s="0" t="s">
        <v>201</v>
      </c>
      <c r="C35" s="8" t="s">
        <v>202</v>
      </c>
      <c r="D35" s="0" t="s">
        <v>203</v>
      </c>
      <c r="G35" s="11" t="n">
        <v>0.1</v>
      </c>
      <c r="H35" s="11" t="n">
        <f aca="false">G35*A35</f>
        <v>0.1</v>
      </c>
    </row>
    <row r="36" customFormat="false" ht="14.25" hidden="false" customHeight="false" outlineLevel="0" collapsed="false">
      <c r="A36" s="4" t="n">
        <v>1</v>
      </c>
      <c r="B36" s="0" t="s">
        <v>206</v>
      </c>
      <c r="C36" s="8" t="s">
        <v>207</v>
      </c>
      <c r="D36" s="0" t="s">
        <v>208</v>
      </c>
      <c r="G36" s="11" t="n">
        <v>0.1</v>
      </c>
      <c r="H36" s="11" t="n">
        <f aca="false">G36*A36</f>
        <v>0.1</v>
      </c>
    </row>
    <row r="37" customFormat="false" ht="28.5" hidden="false" customHeight="false" outlineLevel="0" collapsed="false">
      <c r="A37" s="4" t="n">
        <v>18</v>
      </c>
      <c r="B37" s="0" t="s">
        <v>211</v>
      </c>
      <c r="C37" s="8" t="s">
        <v>212</v>
      </c>
      <c r="F37" s="0" t="s">
        <v>213</v>
      </c>
      <c r="G37" s="11" t="n">
        <v>0.028</v>
      </c>
      <c r="H37" s="11" t="n">
        <f aca="false">G37*A37</f>
        <v>0.504</v>
      </c>
    </row>
    <row r="38" customFormat="false" ht="14.25" hidden="false" customHeight="false" outlineLevel="0" collapsed="false">
      <c r="A38" s="4" t="n">
        <v>1</v>
      </c>
      <c r="B38" s="0" t="s">
        <v>214</v>
      </c>
      <c r="C38" s="8" t="s">
        <v>215</v>
      </c>
      <c r="D38" s="0" t="s">
        <v>216</v>
      </c>
      <c r="G38" s="11" t="n">
        <v>4.02</v>
      </c>
      <c r="H38" s="11" t="n">
        <f aca="false">G38*A38</f>
        <v>4.02</v>
      </c>
    </row>
    <row r="39" customFormat="false" ht="14.25" hidden="false" customHeight="false" outlineLevel="0" collapsed="false">
      <c r="A39" s="4" t="n">
        <v>1</v>
      </c>
      <c r="B39" s="0" t="s">
        <v>219</v>
      </c>
      <c r="C39" s="8" t="s">
        <v>220</v>
      </c>
      <c r="D39" s="0" t="s">
        <v>221</v>
      </c>
      <c r="G39" s="11" t="n">
        <v>5.17</v>
      </c>
      <c r="H39" s="11" t="n">
        <f aca="false">G39*A39</f>
        <v>5.17</v>
      </c>
    </row>
    <row r="40" customFormat="false" ht="14.25" hidden="false" customHeight="false" outlineLevel="0" collapsed="false">
      <c r="A40" s="4" t="n">
        <v>2</v>
      </c>
      <c r="B40" s="0" t="s">
        <v>222</v>
      </c>
      <c r="C40" s="8" t="s">
        <v>223</v>
      </c>
      <c r="D40" s="0" t="s">
        <v>224</v>
      </c>
      <c r="E40" s="0" t="s">
        <v>225</v>
      </c>
      <c r="G40" s="11" t="n">
        <v>0.85</v>
      </c>
      <c r="H40" s="11" t="n">
        <f aca="false">G40*A40</f>
        <v>1.7</v>
      </c>
    </row>
    <row r="41" customFormat="false" ht="14.25" hidden="false" customHeight="false" outlineLevel="0" collapsed="false">
      <c r="A41" s="4" t="n">
        <v>1</v>
      </c>
      <c r="B41" s="0" t="s">
        <v>226</v>
      </c>
      <c r="C41" s="8" t="s">
        <v>227</v>
      </c>
      <c r="D41" s="0" t="s">
        <v>228</v>
      </c>
      <c r="G41" s="11" t="n">
        <v>3.6</v>
      </c>
      <c r="H41" s="11" t="n">
        <f aca="false">G41*A41</f>
        <v>3.6</v>
      </c>
    </row>
    <row r="42" customFormat="false" ht="14.25" hidden="false" customHeight="false" outlineLevel="0" collapsed="false">
      <c r="A42" s="4" t="n">
        <v>2</v>
      </c>
      <c r="B42" s="0" t="s">
        <v>316</v>
      </c>
      <c r="C42" s="8" t="s">
        <v>317</v>
      </c>
      <c r="D42" s="14" t="s">
        <v>239</v>
      </c>
      <c r="E42" s="0" t="s">
        <v>82</v>
      </c>
      <c r="G42" s="11" t="n">
        <v>0.33</v>
      </c>
      <c r="H42" s="11" t="n">
        <f aca="false">G42*A42</f>
        <v>0.66</v>
      </c>
    </row>
    <row r="43" customFormat="false" ht="14.25" hidden="false" customHeight="false" outlineLevel="0" collapsed="false">
      <c r="A43" s="4" t="n">
        <v>5</v>
      </c>
      <c r="B43" s="0" t="s">
        <v>243</v>
      </c>
      <c r="C43" s="8" t="s">
        <v>318</v>
      </c>
      <c r="D43" s="0" t="s">
        <v>245</v>
      </c>
      <c r="G43" s="11" t="n">
        <v>0.84</v>
      </c>
      <c r="H43" s="11" t="n">
        <f aca="false">G43*A43</f>
        <v>4.2</v>
      </c>
    </row>
    <row r="44" customFormat="false" ht="14.25" hidden="false" customHeight="false" outlineLevel="0" collapsed="false">
      <c r="A44" s="4" t="n">
        <v>1</v>
      </c>
      <c r="B44" s="0" t="s">
        <v>249</v>
      </c>
      <c r="C44" s="8" t="s">
        <v>250</v>
      </c>
      <c r="D44" s="0" t="s">
        <v>251</v>
      </c>
      <c r="G44" s="11" t="n">
        <v>0.47</v>
      </c>
      <c r="H44" s="11" t="n">
        <f aca="false">G44*A44</f>
        <v>0.47</v>
      </c>
    </row>
    <row r="45" customFormat="false" ht="14.25" hidden="false" customHeight="false" outlineLevel="0" collapsed="false">
      <c r="A45" s="4" t="n">
        <v>2</v>
      </c>
      <c r="B45" s="0" t="s">
        <v>252</v>
      </c>
      <c r="C45" s="8" t="s">
        <v>319</v>
      </c>
      <c r="D45" s="0" t="s">
        <v>254</v>
      </c>
      <c r="G45" s="11" t="n">
        <v>1.03</v>
      </c>
      <c r="H45" s="11" t="n">
        <f aca="false">G45*A45</f>
        <v>2.06</v>
      </c>
    </row>
    <row r="46" customFormat="false" ht="14.25" hidden="false" customHeight="false" outlineLevel="0" collapsed="false">
      <c r="A46" s="4" t="n">
        <v>1</v>
      </c>
      <c r="B46" s="0" t="s">
        <v>258</v>
      </c>
      <c r="C46" s="8" t="s">
        <v>259</v>
      </c>
      <c r="D46" s="0" t="s">
        <v>260</v>
      </c>
      <c r="G46" s="11" t="n">
        <v>2.14</v>
      </c>
      <c r="H46" s="11" t="n">
        <f aca="false">G46*A46</f>
        <v>2.14</v>
      </c>
    </row>
    <row r="47" customFormat="false" ht="14.25" hidden="false" customHeight="false" outlineLevel="0" collapsed="false">
      <c r="A47" s="4" t="n">
        <v>1</v>
      </c>
      <c r="B47" s="0" t="s">
        <v>264</v>
      </c>
      <c r="C47" s="8" t="s">
        <v>265</v>
      </c>
      <c r="D47" s="0" t="s">
        <v>266</v>
      </c>
      <c r="G47" s="11" t="n">
        <v>1.87</v>
      </c>
      <c r="H47" s="11" t="n">
        <f aca="false">G47*A47</f>
        <v>1.87</v>
      </c>
    </row>
    <row r="48" customFormat="false" ht="14.25" hidden="false" customHeight="false" outlineLevel="0" collapsed="false">
      <c r="A48" s="4" t="n">
        <v>1</v>
      </c>
      <c r="B48" s="0" t="s">
        <v>268</v>
      </c>
      <c r="C48" s="8" t="s">
        <v>269</v>
      </c>
      <c r="D48" s="0" t="s">
        <v>270</v>
      </c>
      <c r="G48" s="11" t="n">
        <v>2.46</v>
      </c>
      <c r="H48" s="11" t="n">
        <f aca="false">G48*A48</f>
        <v>2.46</v>
      </c>
    </row>
    <row r="49" customFormat="false" ht="14.25" hidden="false" customHeight="false" outlineLevel="0" collapsed="false">
      <c r="A49" s="4" t="n">
        <v>1</v>
      </c>
      <c r="B49" s="0" t="s">
        <v>272</v>
      </c>
      <c r="C49" s="8" t="s">
        <v>273</v>
      </c>
      <c r="D49" s="0" t="s">
        <v>274</v>
      </c>
      <c r="G49" s="11" t="n">
        <v>1.69</v>
      </c>
      <c r="H49" s="11" t="n">
        <f aca="false">G49*A49</f>
        <v>1.69</v>
      </c>
    </row>
    <row r="50" customFormat="false" ht="14.25" hidden="false" customHeight="false" outlineLevel="0" collapsed="false">
      <c r="A50" s="4" t="n">
        <v>1</v>
      </c>
      <c r="B50" s="0" t="s">
        <v>277</v>
      </c>
      <c r="C50" s="8" t="s">
        <v>278</v>
      </c>
      <c r="D50" s="0" t="s">
        <v>279</v>
      </c>
      <c r="G50" s="11" t="n">
        <v>0.46</v>
      </c>
      <c r="H50" s="11" t="n">
        <f aca="false">G50*A50</f>
        <v>0.46</v>
      </c>
    </row>
    <row r="51" customFormat="false" ht="14.25" hidden="false" customHeight="false" outlineLevel="0" collapsed="false">
      <c r="A51" s="4" t="n">
        <v>1</v>
      </c>
      <c r="B51" s="0" t="s">
        <v>302</v>
      </c>
      <c r="C51" s="8" t="s">
        <v>303</v>
      </c>
      <c r="D51" s="0" t="s">
        <v>304</v>
      </c>
      <c r="E51" s="0" t="s">
        <v>305</v>
      </c>
      <c r="G51" s="11" t="n">
        <v>0.45</v>
      </c>
      <c r="H51" s="11" t="n">
        <f aca="false">G51*A51</f>
        <v>0.45</v>
      </c>
    </row>
    <row r="52" customFormat="false" ht="14.25" hidden="false" customHeight="false" outlineLevel="0" collapsed="false">
      <c r="A52" s="15" t="n">
        <v>4</v>
      </c>
      <c r="B52" s="0" t="s">
        <v>308</v>
      </c>
      <c r="C52" s="8" t="s">
        <v>309</v>
      </c>
      <c r="F52" s="0" t="s">
        <v>310</v>
      </c>
      <c r="G52" s="11" t="n">
        <v>0.02</v>
      </c>
      <c r="H52" s="16" t="n">
        <f aca="false">G52*A52</f>
        <v>0.08</v>
      </c>
    </row>
    <row r="53" customFormat="false" ht="14.25" hidden="false" customHeight="false" outlineLevel="0" collapsed="false">
      <c r="A53" s="4" t="n">
        <f aca="false">SUM(A2:A52)</f>
        <v>190</v>
      </c>
      <c r="G53" s="4"/>
      <c r="H53" s="17" t="n">
        <f aca="false">SUM(H2:H52)</f>
        <v>59.309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45.82"/>
    <col collapsed="false" customWidth="true" hidden="false" outlineLevel="0" max="6" min="6" style="0" width="18.09"/>
    <col collapsed="false" customWidth="true" hidden="false" outlineLevel="0" max="7" min="7" style="0" width="10.09"/>
    <col collapsed="false" customWidth="true" hidden="false" outlineLevel="0" max="8" min="8" style="0" width="9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customFormat="false" ht="14.25" hidden="false" customHeight="false" outlineLevel="0" collapsed="false">
      <c r="A2" s="4" t="n">
        <v>1</v>
      </c>
      <c r="B2" s="0" t="s">
        <v>44</v>
      </c>
      <c r="C2" s="8" t="s">
        <v>320</v>
      </c>
      <c r="D2" s="0" t="s">
        <v>46</v>
      </c>
      <c r="E2" s="4"/>
      <c r="F2" s="9"/>
      <c r="G2" s="5" t="n">
        <v>0.05</v>
      </c>
      <c r="H2" s="5" t="n">
        <f aca="false">G2*A2</f>
        <v>0.05</v>
      </c>
    </row>
    <row r="3" customFormat="false" ht="14.25" hidden="false" customHeight="false" outlineLevel="0" collapsed="false">
      <c r="A3" s="4" t="n">
        <v>1</v>
      </c>
      <c r="B3" s="0" t="s">
        <v>101</v>
      </c>
      <c r="C3" s="8" t="s">
        <v>321</v>
      </c>
      <c r="D3" s="0" t="s">
        <v>103</v>
      </c>
      <c r="E3" s="4"/>
      <c r="F3" s="9"/>
      <c r="G3" s="5" t="n">
        <v>0.14</v>
      </c>
      <c r="H3" s="5" t="n">
        <f aca="false">G3*A3</f>
        <v>0.14</v>
      </c>
    </row>
    <row r="4" customFormat="false" ht="14.25" hidden="false" customHeight="false" outlineLevel="0" collapsed="false">
      <c r="A4" s="15" t="n">
        <v>1</v>
      </c>
      <c r="B4" s="0" t="s">
        <v>295</v>
      </c>
      <c r="C4" s="8" t="s">
        <v>296</v>
      </c>
      <c r="D4" s="0" t="s">
        <v>298</v>
      </c>
      <c r="E4" s="0" t="s">
        <v>322</v>
      </c>
      <c r="G4" s="5" t="n">
        <v>9.86</v>
      </c>
      <c r="H4" s="18" t="n">
        <f aca="false">G4*A4</f>
        <v>9.86</v>
      </c>
    </row>
    <row r="5" customFormat="false" ht="14.25" hidden="false" customHeight="false" outlineLevel="0" collapsed="false">
      <c r="A5" s="4" t="n">
        <f aca="false">SUM(A2:A4)</f>
        <v>3</v>
      </c>
      <c r="H5" s="19" t="n">
        <f aca="false">SUM(H2:H4)</f>
        <v>10.05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7" activeCellId="0" sqref="H7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45.82"/>
    <col collapsed="false" customWidth="true" hidden="false" outlineLevel="0" max="6" min="6" style="0" width="18.09"/>
    <col collapsed="false" customWidth="true" hidden="false" outlineLevel="0" max="7" min="7" style="0" width="9.91"/>
    <col collapsed="false" customWidth="true" hidden="false" outlineLevel="0" max="8" min="8" style="0" width="9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customFormat="false" ht="14.25" hidden="false" customHeight="false" outlineLevel="0" collapsed="false">
      <c r="A2" s="4" t="n">
        <v>6</v>
      </c>
      <c r="B2" s="0" t="s">
        <v>44</v>
      </c>
      <c r="C2" s="8" t="s">
        <v>323</v>
      </c>
      <c r="D2" s="0" t="s">
        <v>46</v>
      </c>
      <c r="G2" s="5" t="n">
        <v>0.05</v>
      </c>
      <c r="H2" s="5" t="n">
        <f aca="false">G2*A2</f>
        <v>0.3</v>
      </c>
    </row>
    <row r="3" customFormat="false" ht="14.25" hidden="false" customHeight="false" outlineLevel="0" collapsed="false">
      <c r="A3" s="4" t="n">
        <v>4</v>
      </c>
      <c r="B3" s="0" t="s">
        <v>68</v>
      </c>
      <c r="C3" s="8" t="s">
        <v>69</v>
      </c>
      <c r="D3" s="0" t="s">
        <v>70</v>
      </c>
      <c r="G3" s="5" t="n">
        <v>0.12</v>
      </c>
      <c r="H3" s="5" t="n">
        <f aca="false">G3*A3</f>
        <v>0.48</v>
      </c>
    </row>
    <row r="4" customFormat="false" ht="14.25" hidden="false" customHeight="false" outlineLevel="0" collapsed="false">
      <c r="A4" s="4" t="n">
        <v>1</v>
      </c>
      <c r="B4" s="0" t="s">
        <v>316</v>
      </c>
      <c r="C4" s="8" t="s">
        <v>324</v>
      </c>
      <c r="D4" s="14" t="s">
        <v>239</v>
      </c>
      <c r="E4" s="0" t="s">
        <v>82</v>
      </c>
      <c r="G4" s="5" t="n">
        <v>0.33</v>
      </c>
      <c r="H4" s="5" t="n">
        <f aca="false">G4*A4</f>
        <v>0.33</v>
      </c>
    </row>
    <row r="5" customFormat="false" ht="14.25" hidden="false" customHeight="false" outlineLevel="0" collapsed="false">
      <c r="A5" s="4" t="n">
        <v>2</v>
      </c>
      <c r="B5" s="0" t="s">
        <v>252</v>
      </c>
      <c r="C5" s="8" t="s">
        <v>325</v>
      </c>
      <c r="D5" s="0" t="s">
        <v>254</v>
      </c>
      <c r="G5" s="5" t="n">
        <v>1.03</v>
      </c>
      <c r="H5" s="5" t="n">
        <f aca="false">G5*A5</f>
        <v>2.06</v>
      </c>
    </row>
    <row r="6" customFormat="false" ht="14.25" hidden="false" customHeight="false" outlineLevel="0" collapsed="false">
      <c r="A6" s="15" t="n">
        <v>2</v>
      </c>
      <c r="B6" s="0" t="s">
        <v>289</v>
      </c>
      <c r="C6" s="8" t="s">
        <v>290</v>
      </c>
      <c r="D6" s="0" t="s">
        <v>291</v>
      </c>
      <c r="G6" s="5" t="n">
        <v>12.52</v>
      </c>
      <c r="H6" s="18" t="n">
        <f aca="false">G6*A6</f>
        <v>25.04</v>
      </c>
    </row>
    <row r="7" customFormat="false" ht="14.25" hidden="false" customHeight="false" outlineLevel="0" collapsed="false">
      <c r="A7" s="4" t="n">
        <f aca="false">SUM(A2:A6)</f>
        <v>15</v>
      </c>
      <c r="H7" s="19" t="n">
        <f aca="false">SUM(H2:H6)</f>
        <v>28.21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45.82"/>
    <col collapsed="false" customWidth="true" hidden="false" outlineLevel="0" max="6" min="6" style="0" width="18.09"/>
    <col collapsed="false" customWidth="true" hidden="false" outlineLevel="0" max="7" min="7" style="0" width="10.09"/>
    <col collapsed="false" customWidth="true" hidden="false" outlineLevel="0" max="8" min="8" style="0" width="9.72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customFormat="false" ht="14.25" hidden="false" customHeight="false" outlineLevel="0" collapsed="false">
      <c r="A2" s="4" t="n">
        <v>1</v>
      </c>
      <c r="B2" s="0" t="s">
        <v>44</v>
      </c>
      <c r="C2" s="8" t="s">
        <v>326</v>
      </c>
      <c r="D2" s="0" t="s">
        <v>46</v>
      </c>
      <c r="G2" s="5" t="n">
        <v>0.05</v>
      </c>
      <c r="H2" s="5" t="n">
        <f aca="false">G2*A2</f>
        <v>0.05</v>
      </c>
    </row>
    <row r="3" customFormat="false" ht="14.25" hidden="false" customHeight="false" outlineLevel="0" collapsed="false">
      <c r="A3" s="4" t="n">
        <v>6</v>
      </c>
      <c r="B3" s="0" t="s">
        <v>161</v>
      </c>
      <c r="C3" s="8" t="s">
        <v>327</v>
      </c>
      <c r="D3" s="0" t="s">
        <v>163</v>
      </c>
      <c r="G3" s="5" t="n">
        <v>0.1</v>
      </c>
      <c r="H3" s="5" t="n">
        <f aca="false">G3*A3</f>
        <v>0.6</v>
      </c>
    </row>
    <row r="4" customFormat="false" ht="14.25" hidden="false" customHeight="false" outlineLevel="0" collapsed="false">
      <c r="A4" s="15" t="n">
        <v>1</v>
      </c>
      <c r="B4" s="0" t="s">
        <v>283</v>
      </c>
      <c r="C4" s="8" t="s">
        <v>284</v>
      </c>
      <c r="D4" s="0" t="s">
        <v>285</v>
      </c>
      <c r="G4" s="5" t="n">
        <v>1.42</v>
      </c>
      <c r="H4" s="18" t="n">
        <f aca="false">G4*A4</f>
        <v>1.42</v>
      </c>
    </row>
    <row r="5" customFormat="false" ht="14.25" hidden="false" customHeight="false" outlineLevel="0" collapsed="false">
      <c r="A5" s="4" t="n">
        <f aca="false">SUM(A2:A4)</f>
        <v>8</v>
      </c>
      <c r="H5" s="19" t="n">
        <f aca="false">SUM(H2:H4)</f>
        <v>2.07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45.82"/>
    <col collapsed="false" customWidth="true" hidden="false" outlineLevel="0" max="6" min="6" style="0" width="18.09"/>
    <col collapsed="false" customWidth="true" hidden="false" outlineLevel="0" max="7" min="7" style="0" width="10.09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customFormat="false" ht="14.25" hidden="false" customHeight="false" outlineLevel="0" collapsed="false">
      <c r="A2" s="4" t="n">
        <v>1</v>
      </c>
      <c r="B2" s="0" t="s">
        <v>44</v>
      </c>
      <c r="C2" s="8" t="s">
        <v>328</v>
      </c>
      <c r="D2" s="0" t="s">
        <v>46</v>
      </c>
      <c r="G2" s="5" t="n">
        <v>0.05</v>
      </c>
      <c r="H2" s="19" t="n">
        <f aca="false">G2*A2</f>
        <v>0.05</v>
      </c>
    </row>
    <row r="3" customFormat="false" ht="14.25" hidden="false" customHeight="false" outlineLevel="0" collapsed="false">
      <c r="A3" s="4" t="n">
        <v>2</v>
      </c>
      <c r="B3" s="0" t="s">
        <v>140</v>
      </c>
      <c r="C3" s="8" t="s">
        <v>329</v>
      </c>
      <c r="D3" s="0" t="s">
        <v>142</v>
      </c>
      <c r="G3" s="5" t="n">
        <v>0.02</v>
      </c>
      <c r="H3" s="19" t="n">
        <f aca="false">G3*A3</f>
        <v>0.04</v>
      </c>
    </row>
    <row r="4" customFormat="false" ht="14.25" hidden="false" customHeight="false" outlineLevel="0" collapsed="false">
      <c r="A4" s="15" t="n">
        <v>1</v>
      </c>
      <c r="B4" s="0" t="s">
        <v>230</v>
      </c>
      <c r="C4" s="8" t="s">
        <v>330</v>
      </c>
      <c r="D4" s="0" t="s">
        <v>232</v>
      </c>
      <c r="E4" s="0" t="s">
        <v>82</v>
      </c>
      <c r="G4" s="5" t="n">
        <v>5.32</v>
      </c>
      <c r="H4" s="20" t="n">
        <f aca="false">G4*A4</f>
        <v>5.32</v>
      </c>
    </row>
    <row r="5" customFormat="false" ht="14.25" hidden="false" customHeight="false" outlineLevel="0" collapsed="false">
      <c r="A5" s="4" t="n">
        <f aca="false">SUM(A2:A4)</f>
        <v>4</v>
      </c>
      <c r="H5" s="19" t="n">
        <f aca="false">SUM(H2:H4)</f>
        <v>5.41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8.5390625" defaultRowHeight="14.25" zeroHeight="false" outlineLevelRow="0" outlineLevelCol="0"/>
  <cols>
    <col collapsed="false" customWidth="true" hidden="false" outlineLevel="0" max="1" min="1" style="4" width="8.72"/>
    <col collapsed="false" customWidth="true" hidden="false" outlineLevel="0" max="2" min="2" style="0" width="32.46"/>
    <col collapsed="false" customWidth="true" hidden="false" outlineLevel="0" max="3" min="3" style="8" width="44.72"/>
    <col collapsed="false" customWidth="true" hidden="false" outlineLevel="0" max="4" min="4" style="0" width="23.82"/>
    <col collapsed="false" customWidth="true" hidden="false" outlineLevel="0" max="5" min="5" style="0" width="45.82"/>
    <col collapsed="false" customWidth="true" hidden="false" outlineLevel="0" max="6" min="6" style="0" width="18.09"/>
    <col collapsed="false" customWidth="true" hidden="false" outlineLevel="0" max="7" min="7" style="0" width="11.63"/>
    <col collapsed="false" customWidth="true" hidden="false" outlineLevel="0" max="8" min="8" style="0" width="11.72"/>
  </cols>
  <sheetData>
    <row r="1" customFormat="false" ht="14.25" hidden="false" customHeight="false" outlineLevel="0" collapsed="false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customFormat="false" ht="14.25" hidden="false" customHeight="false" outlineLevel="0" collapsed="false">
      <c r="A2" s="4" t="n">
        <v>1</v>
      </c>
      <c r="B2" s="0" t="s">
        <v>44</v>
      </c>
      <c r="C2" s="8" t="s">
        <v>331</v>
      </c>
      <c r="D2" s="0" t="s">
        <v>46</v>
      </c>
      <c r="G2" s="5" t="n">
        <v>0.05</v>
      </c>
      <c r="H2" s="19" t="n">
        <f aca="false">G2*A2</f>
        <v>0.05</v>
      </c>
    </row>
    <row r="3" customFormat="false" ht="14.25" hidden="false" customHeight="false" outlineLevel="0" collapsed="false">
      <c r="A3" s="4" t="n">
        <v>2</v>
      </c>
      <c r="B3" s="0" t="s">
        <v>140</v>
      </c>
      <c r="C3" s="8" t="s">
        <v>332</v>
      </c>
      <c r="D3" s="0" t="s">
        <v>142</v>
      </c>
      <c r="G3" s="5" t="n">
        <v>0.02</v>
      </c>
      <c r="H3" s="19" t="n">
        <f aca="false">G3*A3</f>
        <v>0.04</v>
      </c>
    </row>
    <row r="4" customFormat="false" ht="14.25" hidden="false" customHeight="false" outlineLevel="0" collapsed="false">
      <c r="A4" s="15" t="n">
        <v>1</v>
      </c>
      <c r="B4" s="0" t="s">
        <v>230</v>
      </c>
      <c r="C4" s="8" t="s">
        <v>333</v>
      </c>
      <c r="D4" s="0" t="s">
        <v>232</v>
      </c>
      <c r="E4" s="0" t="s">
        <v>82</v>
      </c>
      <c r="G4" s="5" t="n">
        <v>5.32</v>
      </c>
      <c r="H4" s="20" t="n">
        <f aca="false">G4*A4</f>
        <v>5.32</v>
      </c>
    </row>
    <row r="5" customFormat="false" ht="14.25" hidden="false" customHeight="false" outlineLevel="0" collapsed="false">
      <c r="A5" s="4" t="n">
        <f aca="false">SUM(A2:A4)</f>
        <v>4</v>
      </c>
      <c r="H5" s="19" t="n">
        <f aca="false">SUM(H2:H4)</f>
        <v>5.41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2024-01-03T00:05:56Z</dcterms:created>
  <dc:creator>William Schmidt</dc:creator>
  <dc:description/>
  <dc:language>en-US</dc:language>
  <cp:lastModifiedBy/>
  <cp:lastPrinted>2024-02-15T19:15:26Z</cp:lastPrinted>
  <dcterms:modified xsi:type="dcterms:W3CDTF">2024-02-25T14:14:14Z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